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ash.bloor\AppData\Local\Microsoft\Windows\INetCache\Content.Outlook\G4SUQOUI\"/>
    </mc:Choice>
  </mc:AlternateContent>
  <xr:revisionPtr revIDLastSave="0" documentId="13_ncr:1_{4A49F310-6732-4619-8D00-F8659E911CEF}" xr6:coauthVersionLast="47" xr6:coauthVersionMax="47" xr10:uidLastSave="{00000000-0000-0000-0000-000000000000}"/>
  <bookViews>
    <workbookView xWindow="38280" yWindow="-120" windowWidth="51840" windowHeight="21120" tabRatio="767" firstSheet="1" activeTab="4" xr2:uid="{00000000-000D-0000-FFFF-FFFF00000000}"/>
  </bookViews>
  <sheets>
    <sheet name="__FDSCACHE__" sheetId="63" state="veryHidden" r:id="rId1"/>
    <sheet name="Terms of Use and Important Info" sheetId="215" r:id="rId2"/>
    <sheet name="29Metals_Group_Stats (Q)" sheetId="212" r:id="rId3"/>
    <sheet name="Golden_Grove_Stats (Q)" sheetId="214" r:id="rId4"/>
    <sheet name="Capricorn_Copper_Stats (Q)" sheetId="213"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s>
  <definedNames>
    <definedName name="_" hidden="1">#REF!</definedName>
    <definedName name="____________z2" hidden="1">{"Sch00",#N/A,FALSE,"1";"Contents",#N/A,FALSE,"1"}</definedName>
    <definedName name="____________z3" hidden="1">{"Sch01",#N/A,FALSE,"2";"Sch02",#N/A,FALSE,"2";"Sch03",#N/A,FALSE,"2";"Sch04",#N/A,FALSE,"2";"Sch05",#N/A,FALSE,"2";"Sch06",#N/A,FALSE,"2";"Sch17",#N/A,FALSE,"2";"Sch19",#N/A,FALSE,"2";"Sch20",#N/A,FALSE,"2";"Sch21",#N/A,FALSE,"2";"Sch26",#N/A,FALSE,"2"}</definedName>
    <definedName name="_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_z2" hidden="1">{"Sch00",#N/A,FALSE,"1";"Contents",#N/A,FALSE,"1"}</definedName>
    <definedName name="___________z3" hidden="1">{"Sch01",#N/A,FALSE,"2";"Sch02",#N/A,FALSE,"2";"Sch03",#N/A,FALSE,"2";"Sch04",#N/A,FALSE,"2";"Sch05",#N/A,FALSE,"2";"Sch06",#N/A,FALSE,"2";"Sch17",#N/A,FALSE,"2";"Sch19",#N/A,FALSE,"2";"Sch20",#N/A,FALSE,"2";"Sch21",#N/A,FALSE,"2";"Sch26",#N/A,FALSE,"2"}</definedName>
    <definedName name="_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_z2" hidden="1">{"Sch00",#N/A,FALSE,"1";"Contents",#N/A,FALSE,"1"}</definedName>
    <definedName name="__________z3" hidden="1">{"Sch01",#N/A,FALSE,"2";"Sch02",#N/A,FALSE,"2";"Sch03",#N/A,FALSE,"2";"Sch04",#N/A,FALSE,"2";"Sch05",#N/A,FALSE,"2";"Sch06",#N/A,FALSE,"2";"Sch17",#N/A,FALSE,"2";"Sch19",#N/A,FALSE,"2";"Sch20",#N/A,FALSE,"2";"Sch21",#N/A,FALSE,"2";"Sch26",#N/A,FALSE,"2"}</definedName>
    <definedName name="_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_z2" hidden="1">{"Sch00",#N/A,FALSE,"1";"Contents",#N/A,FALSE,"1"}</definedName>
    <definedName name="_________z3" hidden="1">{"Sch01",#N/A,FALSE,"2";"Sch02",#N/A,FALSE,"2";"Sch03",#N/A,FALSE,"2";"Sch04",#N/A,FALSE,"2";"Sch05",#N/A,FALSE,"2";"Sch06",#N/A,FALSE,"2";"Sch17",#N/A,FALSE,"2";"Sch19",#N/A,FALSE,"2";"Sch20",#N/A,FALSE,"2";"Sch21",#N/A,FALSE,"2";"Sch26",#N/A,FALSE,"2"}</definedName>
    <definedName name="_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_z2" hidden="1">{"Sch00",#N/A,FALSE,"1";"Contents",#N/A,FALSE,"1"}</definedName>
    <definedName name="________z3" hidden="1">{"Sch01",#N/A,FALSE,"2";"Sch02",#N/A,FALSE,"2";"Sch03",#N/A,FALSE,"2";"Sch04",#N/A,FALSE,"2";"Sch05",#N/A,FALSE,"2";"Sch06",#N/A,FALSE,"2";"Sch17",#N/A,FALSE,"2";"Sch19",#N/A,FALSE,"2";"Sch20",#N/A,FALSE,"2";"Sch21",#N/A,FALSE,"2";"Sch26",#N/A,FALSE,"2"}</definedName>
    <definedName name="_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_z2" hidden="1">{"Sch00",#N/A,FALSE,"1";"Contents",#N/A,FALSE,"1"}</definedName>
    <definedName name="_______z3" hidden="1">{"Sch01",#N/A,FALSE,"2";"Sch02",#N/A,FALSE,"2";"Sch03",#N/A,FALSE,"2";"Sch04",#N/A,FALSE,"2";"Sch05",#N/A,FALSE,"2";"Sch06",#N/A,FALSE,"2";"Sch17",#N/A,FALSE,"2";"Sch19",#N/A,FALSE,"2";"Sch20",#N/A,FALSE,"2";"Sch21",#N/A,FALSE,"2";"Sch26",#N/A,FALSE,"2"}</definedName>
    <definedName name="_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_z2" hidden="1">{"Sch00",#N/A,FALSE,"1";"Contents",#N/A,FALSE,"1"}</definedName>
    <definedName name="______z3" hidden="1">{"Sch01",#N/A,FALSE,"2";"Sch02",#N/A,FALSE,"2";"Sch03",#N/A,FALSE,"2";"Sch04",#N/A,FALSE,"2";"Sch05",#N/A,FALSE,"2";"Sch06",#N/A,FALSE,"2";"Sch17",#N/A,FALSE,"2";"Sch19",#N/A,FALSE,"2";"Sch20",#N/A,FALSE,"2";"Sch21",#N/A,FALSE,"2";"Sch26",#N/A,FALSE,"2"}</definedName>
    <definedName name="_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_z2" hidden="1">{"Sch00",#N/A,FALSE,"1";"Contents",#N/A,FALSE,"1"}</definedName>
    <definedName name="_____z3" hidden="1">{"Sch01",#N/A,FALSE,"2";"Sch02",#N/A,FALSE,"2";"Sch03",#N/A,FALSE,"2";"Sch04",#N/A,FALSE,"2";"Sch05",#N/A,FALSE,"2";"Sch06",#N/A,FALSE,"2";"Sch17",#N/A,FALSE,"2";"Sch19",#N/A,FALSE,"2";"Sch20",#N/A,FALSE,"2";"Sch21",#N/A,FALSE,"2";"Sch26",#N/A,FALSE,"2"}</definedName>
    <definedName name="_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_z2" hidden="1">{"Sch00",#N/A,FALSE,"1";"Contents",#N/A,FALSE,"1"}</definedName>
    <definedName name="____z3" hidden="1">{"Sch01",#N/A,FALSE,"2";"Sch02",#N/A,FALSE,"2";"Sch03",#N/A,FALSE,"2";"Sch04",#N/A,FALSE,"2";"Sch05",#N/A,FALSE,"2";"Sch06",#N/A,FALSE,"2";"Sch17",#N/A,FALSE,"2";"Sch19",#N/A,FALSE,"2";"Sch20",#N/A,FALSE,"2";"Sch21",#N/A,FALSE,"2";"Sch26",#N/A,FALSE,"2"}</definedName>
    <definedName name="_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_MCC3" hidden="1">{#N/A,#N/A,FALSE,"CCTV"}</definedName>
    <definedName name="___thinkcellckMAAAAAAAAAAAAAlUAdQEVBdU6Dynuvt28EpA" hidden="1">'[1]Calculation Sheet'!#REF!</definedName>
    <definedName name="___thinkcellWUMAAAAAAAAEAAAAuJ_zdeylz0afIK8kEt8fmQ" hidden="1">#REF!</definedName>
    <definedName name="___z2" hidden="1">{"Sch00",#N/A,FALSE,"1";"Contents",#N/A,FALSE,"1"}</definedName>
    <definedName name="___z3" hidden="1">{"Sch01",#N/A,FALSE,"2";"Sch02",#N/A,FALSE,"2";"Sch03",#N/A,FALSE,"2";"Sch04",#N/A,FALSE,"2";"Sch05",#N/A,FALSE,"2";"Sch06",#N/A,FALSE,"2";"Sch17",#N/A,FALSE,"2";"Sch19",#N/A,FALSE,"2";"Sch20",#N/A,FALSE,"2";"Sch21",#N/A,FALSE,"2";"Sch26",#N/A,FALSE,"2"}</definedName>
    <definedName name="_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_123Graph_A" hidden="1">'[2]GRAPH ALL'!$F$5:$AL$5</definedName>
    <definedName name="__123Graph_ACURRENT" hidden="1">'[3]F-Waihi -Tax'!#REF!</definedName>
    <definedName name="__123Graph_APOWERWEEKLY" hidden="1">#REF!</definedName>
    <definedName name="__123Graph_B" hidden="1">'[2]GRAPH ALL'!$F$6:$AL$6</definedName>
    <definedName name="__123Graph_BBAR" hidden="1">'[4]CRI -CR(HK) unreal'!#REF!</definedName>
    <definedName name="__123Graph_BCURRENT" hidden="1">'[3]F-Waihi -Tax'!#REF!</definedName>
    <definedName name="__123Graph_BFUEL" hidden="1">#REF!</definedName>
    <definedName name="__123Graph_BLINE" hidden="1">'[4]CRI -CR(HK) unreal'!#REF!</definedName>
    <definedName name="__123Graph_BPOWERWEEKLY" hidden="1">#REF!</definedName>
    <definedName name="__123Graph_BSBAR" hidden="1">'[4]CRI -CR(HK) unreal'!#REF!</definedName>
    <definedName name="__123Graph_C" hidden="1">'[2]GRAPH ALL'!#REF!</definedName>
    <definedName name="__123Graph_D" hidden="1">'[2]GRAPH ALL'!#REF!</definedName>
    <definedName name="__123Graph_E" hidden="1">'[2]GRAPH ALL'!#REF!</definedName>
    <definedName name="__123Graph_F" hidden="1">'[2]GRAPH ALL'!#REF!</definedName>
    <definedName name="__123Graph_LBL_A" hidden="1">'[5]97TAXCRI'!#REF!</definedName>
    <definedName name="__123Graph_LBL_ABAR" hidden="1">'[5]97TAXCRI'!#REF!</definedName>
    <definedName name="__123Graph_LBL_ALINE" hidden="1">'[5]97TAXCRI'!#REF!</definedName>
    <definedName name="__123Graph_LBL_APIE" hidden="1">'[5]97TAXCRI'!#REF!</definedName>
    <definedName name="__123Graph_LBL_ASBAR" hidden="1">'[5]97TAXCRI'!#REF!</definedName>
    <definedName name="__123Graph_LBL_B" hidden="1">'[5]97TAXCRI'!#REF!</definedName>
    <definedName name="__123Graph_LBL_BBAR" hidden="1">'[5]97TAXCRI'!#REF!</definedName>
    <definedName name="__123Graph_LBL_BLINE" hidden="1">'[5]97TAXCRI'!#REF!</definedName>
    <definedName name="__123Graph_LBL_BPIE" hidden="1">'[5]97TAXCRI'!#REF!</definedName>
    <definedName name="__123Graph_LBL_BSBAR" hidden="1">'[5]97TAXCRI'!#REF!</definedName>
    <definedName name="__123Graph_LBL_C" hidden="1">'[5]97TAXCRI'!#REF!</definedName>
    <definedName name="__123Graph_LBL_CBAR" hidden="1">'[5]97TAXCRI'!#REF!</definedName>
    <definedName name="__123Graph_LBL_CLINE" hidden="1">'[5]97TAXCRI'!#REF!</definedName>
    <definedName name="__123Graph_LBL_CPIE" hidden="1">'[5]97TAXCRI'!#REF!</definedName>
    <definedName name="__123Graph_LBL_CSBAR" hidden="1">'[5]97TAXCRI'!#REF!</definedName>
    <definedName name="__123Graph_X" hidden="1">'[2]GRAPH ALL'!$F$2:$AL$2</definedName>
    <definedName name="__123Graph_XPOWERWEEKLY" hidden="1">#REF!</definedName>
    <definedName name="__bla1" hidden="1">{#N/A,#N/A,TRUE,"Main assumptions";#N/A,#N/A,TRUE,"Subscriber projections";#N/A,#N/A,TRUE,"Revenues";#N/A,#N/A,TRUE,"Opex";#N/A,#N/A,TRUE,"Capex";#N/A,#N/A,TRUE,"Working capital";#N/A,#N/A,TRUE,"P&amp;L";#N/A,#N/A,TRUE,"Cash";#N/A,#N/A,TRUE,"Balance";#N/A,#N/A,TRUE,"Valuation";#N/A,#N/A,TRUE,"Bench"}</definedName>
    <definedName name="__FDS_HYPERLINK_TOGGLE_STATE__" hidden="1">"ON"</definedName>
    <definedName name="__FDS_UNIQUE_RANGE_ID_GENERATOR_COUNTER" hidden="1">69</definedName>
    <definedName name="__k2" hidden="1">#REF!</definedName>
    <definedName name="__z2" hidden="1">{"Sch00",#N/A,FALSE,"1";"Contents",#N/A,FALSE,"1"}</definedName>
    <definedName name="__z3" hidden="1">{"Sch01",#N/A,FALSE,"2";"Sch02",#N/A,FALSE,"2";"Sch03",#N/A,FALSE,"2";"Sch04",#N/A,FALSE,"2";"Sch05",#N/A,FALSE,"2";"Sch06",#N/A,FALSE,"2";"Sch17",#N/A,FALSE,"2";"Sch19",#N/A,FALSE,"2";"Sch20",#N/A,FALSE,"2";"Sch21",#N/A,FALSE,"2";"Sch26",#N/A,FALSE,"2"}</definedName>
    <definedName name="_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_1__123Graph_ACHART_1" hidden="1">#REF!</definedName>
    <definedName name="_1__123Graph_ACHART_15" hidden="1">[6]Sheet1!$B$34:$B$53</definedName>
    <definedName name="_1__FDSAUDITLINK__" hidden="1">{"fdsup://directions/FAT Viewer?action=UPDATE&amp;creator=factset&amp;DYN_ARGS=TRUE&amp;DOC_NAME=FAT:FQL_AUDITING_CLIENT_TEMPLATE.FAT&amp;display_string=Audit&amp;VAR:KEY=HQTAZMBMVK&amp;VAR:QUERY=KChGRl9ERUJUKFFUUiwwKUBGRl9ERUJUKFNFTUksMCkpQEZGX0RFQlQoQU5OLDApKQ==&amp;WINDOW=FIRST_POP","UP&amp;HEIGHT=450&amp;WIDTH=450&amp;START_MAXIMIZED=FALSE&amp;VAR:CALENDAR=FIVEDAY&amp;VAR:SYMBOL=614469&amp;VAR:INDEX=0"}</definedName>
    <definedName name="_1__FDSAUDITLINK___1" hidden="1">{"fdsup://directions/FAT Viewer?action=UPDATE&amp;creator=factset&amp;DYN_ARGS=TRUE&amp;DOC_NAME=FAT:FQL_AUDITING_CLIENT_TEMPLATE.FAT&amp;display_string=Audit&amp;VAR:KEY=HQTAZMBMVK&amp;VAR:QUERY=KChGRl9ERUJUKFFUUiwwKUBGRl9ERUJUKFNFTUksMCkpQEZGX0RFQlQoQU5OLDApKQ==&amp;WINDOW=FIRST_POP","UP&amp;HEIGHT=450&amp;WIDTH=450&amp;START_MAXIMIZED=FALSE&amp;VAR:CALENDAR=FIVEDAY&amp;VAR:SYMBOL=614469&amp;VAR:INDEX=0"}</definedName>
    <definedName name="_1_0_0_F" hidden="1">[7]산근!#REF!</definedName>
    <definedName name="_10__123Graph_ACHART_2" hidden="1">#REF!</definedName>
    <definedName name="_10__123Graph_AWATER_MILL_4" hidden="1">#REF!</definedName>
    <definedName name="_10__123Graph_XCHART_15" hidden="1">[6]Sheet1!$A$34:$A$53</definedName>
    <definedName name="_10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10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100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98"}</definedName>
    <definedName name="_100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98"}</definedName>
    <definedName name="_101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97"}</definedName>
    <definedName name="_101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97"}</definedName>
    <definedName name="_102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96"}</definedName>
    <definedName name="_102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96"}</definedName>
    <definedName name="_103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95"}</definedName>
    <definedName name="_103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95"}</definedName>
    <definedName name="_104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94"}</definedName>
    <definedName name="_104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94"}</definedName>
    <definedName name="_105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93"}</definedName>
    <definedName name="_105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93"}</definedName>
    <definedName name="_106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92"}</definedName>
    <definedName name="_106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92"}</definedName>
    <definedName name="_107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91"}</definedName>
    <definedName name="_107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91"}</definedName>
    <definedName name="_108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90"}</definedName>
    <definedName name="_108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90"}</definedName>
    <definedName name="_109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89"}</definedName>
    <definedName name="_109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89"}</definedName>
    <definedName name="_11__123Graph_AChart_2G" hidden="1">#REF!</definedName>
    <definedName name="_11__123Graph_AWATER_MILL_WEEK" hidden="1">#REF!</definedName>
    <definedName name="_11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11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110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88"}</definedName>
    <definedName name="_110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88"}</definedName>
    <definedName name="_111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81"}</definedName>
    <definedName name="_111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81"}</definedName>
    <definedName name="_112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80"}</definedName>
    <definedName name="_112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80"}</definedName>
    <definedName name="_113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79"}</definedName>
    <definedName name="_113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79"}</definedName>
    <definedName name="_114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78"}</definedName>
    <definedName name="_114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78"}</definedName>
    <definedName name="_115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77"}</definedName>
    <definedName name="_115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77"}</definedName>
    <definedName name="_116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76"}</definedName>
    <definedName name="_116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76"}</definedName>
    <definedName name="_117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69"}</definedName>
    <definedName name="_117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69"}</definedName>
    <definedName name="_118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68"}</definedName>
    <definedName name="_118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68"}</definedName>
    <definedName name="_119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67"}</definedName>
    <definedName name="_119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67"}</definedName>
    <definedName name="_12__123Graph_ACHART_3" hidden="1">#REF!</definedName>
    <definedName name="_12__123Graph_AWATER_NEW_CRUSH" hidden="1">#REF!</definedName>
    <definedName name="_12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2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20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66"}</definedName>
    <definedName name="_120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66"}</definedName>
    <definedName name="_121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65"}</definedName>
    <definedName name="_121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65"}</definedName>
    <definedName name="_122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64"}</definedName>
    <definedName name="_122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64"}</definedName>
    <definedName name="_123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57"}</definedName>
    <definedName name="_123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57"}</definedName>
    <definedName name="_124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56"}</definedName>
    <definedName name="_124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56"}</definedName>
    <definedName name="_125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55"}</definedName>
    <definedName name="_125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55"}</definedName>
    <definedName name="_126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54"}</definedName>
    <definedName name="_126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54"}</definedName>
    <definedName name="_127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53"}</definedName>
    <definedName name="_127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53"}</definedName>
    <definedName name="_128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52"}</definedName>
    <definedName name="_128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52"}</definedName>
    <definedName name="_12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119"}</definedName>
    <definedName name="_12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119"}</definedName>
    <definedName name="_13__123Graph_ACHART_4" hidden="1">#REF!</definedName>
    <definedName name="_13__123Graph_AWATER_PHILIP" hidden="1">#REF!</definedName>
    <definedName name="_13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3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3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118"}</definedName>
    <definedName name="_13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118"}</definedName>
    <definedName name="_13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117"}</definedName>
    <definedName name="_13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117"}</definedName>
    <definedName name="_13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116"}</definedName>
    <definedName name="_13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116"}</definedName>
    <definedName name="_13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115"}</definedName>
    <definedName name="_13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115"}</definedName>
    <definedName name="_13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114"}</definedName>
    <definedName name="_13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114"}</definedName>
    <definedName name="_13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113"}</definedName>
    <definedName name="_13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113"}</definedName>
    <definedName name="_13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112"}</definedName>
    <definedName name="_13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112"}</definedName>
    <definedName name="_13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111"}</definedName>
    <definedName name="_13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111"}</definedName>
    <definedName name="_13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110"}</definedName>
    <definedName name="_13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110"}</definedName>
    <definedName name="_13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109"}</definedName>
    <definedName name="_13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109"}</definedName>
    <definedName name="_14__123Graph_ACHART_5" hidden="1">#REF!</definedName>
    <definedName name="_14__123Graph_AWATER_POWER" hidden="1">#REF!</definedName>
    <definedName name="_14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4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4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108"}</definedName>
    <definedName name="_14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108"}</definedName>
    <definedName name="_14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107"}</definedName>
    <definedName name="_14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107"}</definedName>
    <definedName name="_14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106"}</definedName>
    <definedName name="_14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106"}</definedName>
    <definedName name="_14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105"}</definedName>
    <definedName name="_14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105"}</definedName>
    <definedName name="_14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104"}</definedName>
    <definedName name="_14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104"}</definedName>
    <definedName name="_14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103"}</definedName>
    <definedName name="_14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103"}</definedName>
    <definedName name="_14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102"}</definedName>
    <definedName name="_14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102"}</definedName>
    <definedName name="_14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101"}</definedName>
    <definedName name="_14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101"}</definedName>
    <definedName name="_14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100"}</definedName>
    <definedName name="_14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100"}</definedName>
    <definedName name="_14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99"}</definedName>
    <definedName name="_14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99"}</definedName>
    <definedName name="_15__123Graph_ACHART_6" hidden="1">#REF!</definedName>
    <definedName name="_15__123Graph_AWATER_PS_COMP" hidden="1">#REF!</definedName>
    <definedName name="_15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5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5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98"}</definedName>
    <definedName name="_15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98"}</definedName>
    <definedName name="_15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97"}</definedName>
    <definedName name="_15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97"}</definedName>
    <definedName name="_15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96"}</definedName>
    <definedName name="_15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96"}</definedName>
    <definedName name="_15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95"}</definedName>
    <definedName name="_15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95"}</definedName>
    <definedName name="_15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94"}</definedName>
    <definedName name="_15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94"}</definedName>
    <definedName name="_15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93"}</definedName>
    <definedName name="_15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93"}</definedName>
    <definedName name="_15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92"}</definedName>
    <definedName name="_15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92"}</definedName>
    <definedName name="_15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91"}</definedName>
    <definedName name="_15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91"}</definedName>
    <definedName name="_15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90"}</definedName>
    <definedName name="_15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90"}</definedName>
    <definedName name="_15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89"}</definedName>
    <definedName name="_15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89"}</definedName>
    <definedName name="_16__123Graph_ACHART_7" hidden="1">#REF!</definedName>
    <definedName name="_16__123Graph_AWATER_SMITH" hidden="1">#REF!</definedName>
    <definedName name="_16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6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6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88"}</definedName>
    <definedName name="_16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88"}</definedName>
    <definedName name="_16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87"}</definedName>
    <definedName name="_16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87"}</definedName>
    <definedName name="_16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86"}</definedName>
    <definedName name="_16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86"}</definedName>
    <definedName name="_16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85"}</definedName>
    <definedName name="_16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85"}</definedName>
    <definedName name="_16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84"}</definedName>
    <definedName name="_16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84"}</definedName>
    <definedName name="_16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83"}</definedName>
    <definedName name="_16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83"}</definedName>
    <definedName name="_16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82"}</definedName>
    <definedName name="_16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82"}</definedName>
    <definedName name="_16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81"}</definedName>
    <definedName name="_16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81"}</definedName>
    <definedName name="_16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80"}</definedName>
    <definedName name="_16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80"}</definedName>
    <definedName name="_16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79"}</definedName>
    <definedName name="_16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79"}</definedName>
    <definedName name="_17__123Graph_ACHART_8" hidden="1">#REF!</definedName>
    <definedName name="_17__123Graph_BCHART_1" hidden="1">#REF!</definedName>
    <definedName name="_17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7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7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78"}</definedName>
    <definedName name="_17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78"}</definedName>
    <definedName name="_17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77"}</definedName>
    <definedName name="_17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77"}</definedName>
    <definedName name="_17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76"}</definedName>
    <definedName name="_17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76"}</definedName>
    <definedName name="_17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75"}</definedName>
    <definedName name="_17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75"}</definedName>
    <definedName name="_17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74"}</definedName>
    <definedName name="_17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74"}</definedName>
    <definedName name="_17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73"}</definedName>
    <definedName name="_17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73"}</definedName>
    <definedName name="_17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72"}</definedName>
    <definedName name="_17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72"}</definedName>
    <definedName name="_17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71"}</definedName>
    <definedName name="_17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71"}</definedName>
    <definedName name="_17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70"}</definedName>
    <definedName name="_17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70"}</definedName>
    <definedName name="_17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69"}</definedName>
    <definedName name="_17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69"}</definedName>
    <definedName name="_18__123Graph_ACHART_9" hidden="1">#REF!</definedName>
    <definedName name="_18__123Graph_BCHART_8" hidden="1">#REF!</definedName>
    <definedName name="_18__FDSAUDITLINK__" hidden="1">{"fdsup://Directions/FactSet Auditing Viewer?action=AUDIT_VALUE&amp;DB=129&amp;ID1=625646&amp;VALUEID=01001&amp;SDATE=2011&amp;PERIODTYPE=ANN_STD&amp;SCFT=3&amp;window=popup_no_bar&amp;width=385&amp;height=120&amp;START_MAXIMIZED=FALSE&amp;creator=factset&amp;display_string=Audit"}</definedName>
    <definedName name="_18__FDSAUDITLINK___1" hidden="1">{"fdsup://Directions/FactSet Auditing Viewer?action=AUDIT_VALUE&amp;DB=129&amp;ID1=625646&amp;VALUEID=01001&amp;SDATE=2011&amp;PERIODTYPE=ANN_STD&amp;SCFT=3&amp;window=popup_no_bar&amp;width=385&amp;height=120&amp;START_MAXIMIZED=FALSE&amp;creator=factset&amp;display_string=Audit"}</definedName>
    <definedName name="_18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68"}</definedName>
    <definedName name="_18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68"}</definedName>
    <definedName name="_18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67"}</definedName>
    <definedName name="_18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67"}</definedName>
    <definedName name="_18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66"}</definedName>
    <definedName name="_18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66"}</definedName>
    <definedName name="_18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65"}</definedName>
    <definedName name="_18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65"}</definedName>
    <definedName name="_18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64"}</definedName>
    <definedName name="_18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64"}</definedName>
    <definedName name="_18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63"}</definedName>
    <definedName name="_18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63"}</definedName>
    <definedName name="_18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62"}</definedName>
    <definedName name="_18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62"}</definedName>
    <definedName name="_18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61"}</definedName>
    <definedName name="_18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61"}</definedName>
    <definedName name="_18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60"}</definedName>
    <definedName name="_18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60"}</definedName>
    <definedName name="_18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59"}</definedName>
    <definedName name="_18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59"}</definedName>
    <definedName name="_19__123Graph_BWATER_10L_SS" hidden="1">#REF!</definedName>
    <definedName name="_19__123Graph_LBL_ACHART_5" hidden="1">#REF!</definedName>
    <definedName name="_19__FDSAUDITLINK__" hidden="1">{"fdsup://directions/FAT Viewer?action=UPDATE&amp;creator=factset&amp;DYN_ARGS=TRUE&amp;DOC_NAME=FAT:FQL_AUDITING_CLIENT_TEMPLATE.FAT&amp;display_string=Audit&amp;VAR:KEY=ENADIBINUL&amp;VAR:QUERY=RkZfRUJJVERBKEFOTiwwKQ==&amp;WINDOW=FIRST_POPUP&amp;HEIGHT=450&amp;WIDTH=450&amp;START_MAXIMIZED=FALS","E&amp;VAR:CALENDAR=FIVEDAY&amp;VAR:SYMBOL=614469&amp;VAR:INDEX=0"}</definedName>
    <definedName name="_19__FDSAUDITLINK___1" hidden="1">{"fdsup://directions/FAT Viewer?action=UPDATE&amp;creator=factset&amp;DYN_ARGS=TRUE&amp;DOC_NAME=FAT:FQL_AUDITING_CLIENT_TEMPLATE.FAT&amp;display_string=Audit&amp;VAR:KEY=ENADIBINUL&amp;VAR:QUERY=RkZfRUJJVERBKEFOTiwwKQ==&amp;WINDOW=FIRST_POPUP&amp;HEIGHT=450&amp;WIDTH=450&amp;START_MAXIMIZED=FALS","E&amp;VAR:CALENDAR=FIVEDAY&amp;VAR:SYMBOL=614469&amp;VAR:INDEX=0"}</definedName>
    <definedName name="_19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58"}</definedName>
    <definedName name="_19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58"}</definedName>
    <definedName name="_19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57"}</definedName>
    <definedName name="_19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57"}</definedName>
    <definedName name="_19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56"}</definedName>
    <definedName name="_19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56"}</definedName>
    <definedName name="_19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55"}</definedName>
    <definedName name="_19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55"}</definedName>
    <definedName name="_19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54"}</definedName>
    <definedName name="_19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54"}</definedName>
    <definedName name="_19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53"}</definedName>
    <definedName name="_19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53"}</definedName>
    <definedName name="_19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52"}</definedName>
    <definedName name="_19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52"}</definedName>
    <definedName name="_19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51"}</definedName>
    <definedName name="_19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51"}</definedName>
    <definedName name="_19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50"}</definedName>
    <definedName name="_19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50"}</definedName>
    <definedName name="_19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49"}</definedName>
    <definedName name="_19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49"}</definedName>
    <definedName name="_2__123Graph_ACHART_10" hidden="1">#REF!</definedName>
    <definedName name="_2__123Graph_ACHART_8" hidden="1">#REF!</definedName>
    <definedName name="_2__123Graph_BCHART_10" hidden="1">[6]Sheet1!$L$34:$L$53</definedName>
    <definedName name="_2__FDSAUDITLINK__" hidden="1">{"fdsup://Directions/FactSet Auditing Viewer?action=AUDIT_VALUE&amp;DB=129&amp;ID1=614469&amp;VALUEID=02001&amp;SDATE=201202&amp;PERIODTYPE=SEMI_STD&amp;SCFT=3&amp;window=popup_no_bar&amp;width=385&amp;height=120&amp;START_MAXIMIZED=FALSE&amp;creator=factset&amp;display_string=Audit"}</definedName>
    <definedName name="_2__FDSAUDITLINK___1" hidden="1">{"fdsup://Directions/FactSet Auditing Viewer?action=AUDIT_VALUE&amp;DB=129&amp;ID1=614469&amp;VALUEID=02001&amp;SDATE=201202&amp;PERIODTYPE=SEMI_STD&amp;SCFT=3&amp;window=popup_no_bar&amp;width=385&amp;height=120&amp;START_MAXIMIZED=FALSE&amp;creator=factset&amp;display_string=Audit"}</definedName>
    <definedName name="_20__123Graph_BWATER_16.5_L_SS" hidden="1">#REF!</definedName>
    <definedName name="_20__123Graph_LBL_ACHART_6" hidden="1">#REF!</definedName>
    <definedName name="_20__FDSAUDITLINK__" hidden="1">{"fdsup://directions/FAT Viewer?action=UPDATE&amp;creator=factset&amp;DYN_ARGS=TRUE&amp;DOC_NAME=FAT:FQL_AUDITING_CLIENT_TEMPLATE.FAT&amp;display_string=Audit&amp;VAR:KEY=UNKZYFSTET&amp;VAR:QUERY=RkZfTkVUX0lOQyhBTk4sMCk=&amp;WINDOW=FIRST_POPUP&amp;HEIGHT=450&amp;WIDTH=450&amp;START_MAXIMIZED=FALS","E&amp;VAR:CALENDAR=FIVEDAY&amp;VAR:SYMBOL=614469&amp;VAR:INDEX=0"}</definedName>
    <definedName name="_20__FDSAUDITLINK___1" hidden="1">{"fdsup://directions/FAT Viewer?action=UPDATE&amp;creator=factset&amp;DYN_ARGS=TRUE&amp;DOC_NAME=FAT:FQL_AUDITING_CLIENT_TEMPLATE.FAT&amp;display_string=Audit&amp;VAR:KEY=UNKZYFSTET&amp;VAR:QUERY=RkZfTkVUX0lOQyhBTk4sMCk=&amp;WINDOW=FIRST_POPUP&amp;HEIGHT=450&amp;WIDTH=450&amp;START_MAXIMIZED=FALS","E&amp;VAR:CALENDAR=FIVEDAY&amp;VAR:SYMBOL=614469&amp;VAR:INDEX=0"}</definedName>
    <definedName name="_20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48"}</definedName>
    <definedName name="_20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48"}</definedName>
    <definedName name="_20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47"}</definedName>
    <definedName name="_20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47"}</definedName>
    <definedName name="_20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46"}</definedName>
    <definedName name="_20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46"}</definedName>
    <definedName name="_20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45"}</definedName>
    <definedName name="_20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45"}</definedName>
    <definedName name="_20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44"}</definedName>
    <definedName name="_20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44"}</definedName>
    <definedName name="_20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43"}</definedName>
    <definedName name="_20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43"}</definedName>
    <definedName name="_20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42"}</definedName>
    <definedName name="_20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42"}</definedName>
    <definedName name="_20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41"}</definedName>
    <definedName name="_20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41"}</definedName>
    <definedName name="_20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40"}</definedName>
    <definedName name="_20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40"}</definedName>
    <definedName name="_20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39"}</definedName>
    <definedName name="_20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39"}</definedName>
    <definedName name="_21__123Graph_BWATER_BORTHWICK" hidden="1">#REF!</definedName>
    <definedName name="_21__123Graph_LBL_ACHART_7" hidden="1">#REF!</definedName>
    <definedName name="_2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definedName>
    <definedName name="_2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6"}</definedName>
    <definedName name="_21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38"}</definedName>
    <definedName name="_21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38"}</definedName>
    <definedName name="_21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37"}</definedName>
    <definedName name="_21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37"}</definedName>
    <definedName name="_21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36"}</definedName>
    <definedName name="_21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36"}</definedName>
    <definedName name="_21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35"}</definedName>
    <definedName name="_21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35"}</definedName>
    <definedName name="_21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34"}</definedName>
    <definedName name="_21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34"}</definedName>
    <definedName name="_21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33"}</definedName>
    <definedName name="_21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33"}</definedName>
    <definedName name="_21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32"}</definedName>
    <definedName name="_21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32"}</definedName>
    <definedName name="_21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31"}</definedName>
    <definedName name="_21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31"}</definedName>
    <definedName name="_21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30"}</definedName>
    <definedName name="_21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30"}</definedName>
    <definedName name="_21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29"}</definedName>
    <definedName name="_21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29"}</definedName>
    <definedName name="_22__123Graph_BWATER_MILL_10" hidden="1">#REF!</definedName>
    <definedName name="_22__123Graph_XCHART_10" hidden="1">#REF!</definedName>
    <definedName name="_22__FDSAUDITLINK__" hidden="1">{"fdsup://directions/FAT Viewer?action=UPDATE&amp;creator=factset&amp;DYN_ARGS=TRUE&amp;DOC_NAME=FAT:FQL_AUDITING_CLIENT_TEMPLATE.FAT&amp;display_string=Audit&amp;VAR:KEY=OHONYBEJMH&amp;VAR:QUERY=RkZfQ0FQRVgoQU5OLDAp&amp;WINDOW=FIRST_POPUP&amp;HEIGHT=450&amp;WIDTH=450&amp;START_MAXIMIZED=FALSE&amp;VA","R:CALENDAR=FIVEDAY&amp;VAR:SYMBOL=614469&amp;VAR:INDEX=0"}</definedName>
    <definedName name="_22__FDSAUDITLINK___1" hidden="1">{"fdsup://directions/FAT Viewer?action=UPDATE&amp;creator=factset&amp;DYN_ARGS=TRUE&amp;DOC_NAME=FAT:FQL_AUDITING_CLIENT_TEMPLATE.FAT&amp;display_string=Audit&amp;VAR:KEY=OHONYBEJMH&amp;VAR:QUERY=RkZfQ0FQRVgoQU5OLDAp&amp;WINDOW=FIRST_POPUP&amp;HEIGHT=450&amp;WIDTH=450&amp;START_MAXIMIZED=FALSE&amp;VA","R:CALENDAR=FIVEDAY&amp;VAR:SYMBOL=614469&amp;VAR:INDEX=0"}</definedName>
    <definedName name="_22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28"}</definedName>
    <definedName name="_22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28"}</definedName>
    <definedName name="_22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27"}</definedName>
    <definedName name="_22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27"}</definedName>
    <definedName name="_22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26"}</definedName>
    <definedName name="_22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26"}</definedName>
    <definedName name="_22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25"}</definedName>
    <definedName name="_22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25"}</definedName>
    <definedName name="_22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24"}</definedName>
    <definedName name="_22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24"}</definedName>
    <definedName name="_22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23"}</definedName>
    <definedName name="_22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23"}</definedName>
    <definedName name="_22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22"}</definedName>
    <definedName name="_22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22"}</definedName>
    <definedName name="_22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21"}</definedName>
    <definedName name="_22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21"}</definedName>
    <definedName name="_22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20"}</definedName>
    <definedName name="_22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20"}</definedName>
    <definedName name="_22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19"}</definedName>
    <definedName name="_22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19"}</definedName>
    <definedName name="_23__123Graph_BWATER_MILL_4" hidden="1">#REF!</definedName>
    <definedName name="_23__123Graph_XCHART_11" hidden="1">#REF!</definedName>
    <definedName name="_23__FDSAUDITLINK__" hidden="1">{"fdsup://directions/FAT Viewer?action=UPDATE&amp;creator=factset&amp;DYN_ARGS=TRUE&amp;DOC_NAME=FAT:FQL_AUDITING_CLIENT_TEMPLATE.FAT&amp;display_string=Audit&amp;VAR:KEY=MXOXWFYTMP&amp;VAR:QUERY=RkZfQ0FQRVgoQU5OLC0xKQ==&amp;WINDOW=FIRST_POPUP&amp;HEIGHT=450&amp;WIDTH=450&amp;START_MAXIMIZED=FALS","E&amp;VAR:CALENDAR=FIVEDAY&amp;VAR:SYMBOL=614469&amp;VAR:INDEX=0"}</definedName>
    <definedName name="_23__FDSAUDITLINK___1" hidden="1">{"fdsup://directions/FAT Viewer?action=UPDATE&amp;creator=factset&amp;DYN_ARGS=TRUE&amp;DOC_NAME=FAT:FQL_AUDITING_CLIENT_TEMPLATE.FAT&amp;display_string=Audit&amp;VAR:KEY=MXOXWFYTMP&amp;VAR:QUERY=RkZfQ0FQRVgoQU5OLC0xKQ==&amp;WINDOW=FIRST_POPUP&amp;HEIGHT=450&amp;WIDTH=450&amp;START_MAXIMIZED=FALS","E&amp;VAR:CALENDAR=FIVEDAY&amp;VAR:SYMBOL=614469&amp;VAR:INDEX=0"}</definedName>
    <definedName name="_23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18"}</definedName>
    <definedName name="_23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18"}</definedName>
    <definedName name="_23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17"}</definedName>
    <definedName name="_23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17"}</definedName>
    <definedName name="_23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16"}</definedName>
    <definedName name="_23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16"}</definedName>
    <definedName name="_23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15"}</definedName>
    <definedName name="_23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15"}</definedName>
    <definedName name="_23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14"}</definedName>
    <definedName name="_23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14"}</definedName>
    <definedName name="_23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13"}</definedName>
    <definedName name="_23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13"}</definedName>
    <definedName name="_23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12"}</definedName>
    <definedName name="_23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12"}</definedName>
    <definedName name="_237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definedName>
    <definedName name="_237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11"}</definedName>
    <definedName name="_23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definedName>
    <definedName name="_23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10"}</definedName>
    <definedName name="_239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definedName>
    <definedName name="_239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9"}</definedName>
    <definedName name="_24__123Graph_BWATER_NEW_CRUSH" hidden="1">#REF!</definedName>
    <definedName name="_24__123Graph_XCHART_12" hidden="1">#REF!</definedName>
    <definedName name="_24__FDSAUDITLINK__" hidden="1">{"fdsup://directions/FAT Viewer?action=UPDATE&amp;creator=factset&amp;DYN_ARGS=TRUE&amp;DOC_NAME=FAT:FQL_AUDITING_CLIENT_TEMPLATE.FAT&amp;display_string=Audit&amp;VAR:KEY=GVSNIPKVGB&amp;VAR:QUERY=RkZfQ0FQRVgoQU5OLC0yKQ==&amp;WINDOW=FIRST_POPUP&amp;HEIGHT=450&amp;WIDTH=450&amp;START_MAXIMIZED=FALS","E&amp;VAR:CALENDAR=FIVEDAY&amp;VAR:SYMBOL=614469&amp;VAR:INDEX=0"}</definedName>
    <definedName name="_24__FDSAUDITLINK___1" hidden="1">{"fdsup://directions/FAT Viewer?action=UPDATE&amp;creator=factset&amp;DYN_ARGS=TRUE&amp;DOC_NAME=FAT:FQL_AUDITING_CLIENT_TEMPLATE.FAT&amp;display_string=Audit&amp;VAR:KEY=GVSNIPKVGB&amp;VAR:QUERY=RkZfQ0FQRVgoQU5OLC0yKQ==&amp;WINDOW=FIRST_POPUP&amp;HEIGHT=450&amp;WIDTH=450&amp;START_MAXIMIZED=FALS","E&amp;VAR:CALENDAR=FIVEDAY&amp;VAR:SYMBOL=614469&amp;VAR:INDEX=0"}</definedName>
    <definedName name="_240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definedName>
    <definedName name="_240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8"}</definedName>
    <definedName name="_241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definedName>
    <definedName name="_241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7"}</definedName>
    <definedName name="_242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definedName>
    <definedName name="_242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5"}</definedName>
    <definedName name="_243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definedName>
    <definedName name="_243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4"}</definedName>
    <definedName name="_244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definedName>
    <definedName name="_244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3"}</definedName>
    <definedName name="_245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definedName>
    <definedName name="_245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2"}</definedName>
    <definedName name="_246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definedName>
    <definedName name="_246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1"}</definedName>
    <definedName name="_25__123Graph_BWATER_PHILIP" hidden="1">#REF!</definedName>
    <definedName name="_25__123Graph_XCHART_13" hidden="1">#REF!</definedName>
    <definedName name="_25__FDSAUDITLINK__" hidden="1">{"fdsup://directions/FAT Viewer?action=UPDATE&amp;creator=factset&amp;DYN_ARGS=TRUE&amp;DOC_NAME=FAT:FQL_AUDITING_CLIENT_TEMPLATE.FAT&amp;display_string=Audit&amp;VAR:KEY=ZOFQXGNSJA&amp;VAR:QUERY=RkZfRUJJVChBTk4sMCk=&amp;WINDOW=FIRST_POPUP&amp;HEIGHT=450&amp;WIDTH=450&amp;START_MAXIMIZED=FALSE&amp;VA","R:CALENDAR=FIVEDAY&amp;VAR:SYMBOL=614469&amp;VAR:INDEX=0"}</definedName>
    <definedName name="_25__FDSAUDITLINK___1" hidden="1">{"fdsup://directions/FAT Viewer?action=UPDATE&amp;creator=factset&amp;DYN_ARGS=TRUE&amp;DOC_NAME=FAT:FQL_AUDITING_CLIENT_TEMPLATE.FAT&amp;display_string=Audit&amp;VAR:KEY=ZOFQXGNSJA&amp;VAR:QUERY=RkZfRUJJVChBTk4sMCk=&amp;WINDOW=FIRST_POPUP&amp;HEIGHT=450&amp;WIDTH=450&amp;START_MAXIMIZED=FALSE&amp;VA","R:CALENDAR=FIVEDAY&amp;VAR:SYMBOL=614469&amp;VAR:INDEX=0"}</definedName>
    <definedName name="_26__123Graph_BWATER_POWER" hidden="1">#REF!</definedName>
    <definedName name="_26__123Graph_XCHART_14" hidden="1">#REF!</definedName>
    <definedName name="_26__FDSAUDITLINK__" hidden="1">{"fdsup://Directions/FactSet Auditing Viewer?action=AUDIT_VALUE&amp;DB=129&amp;ID1=614469&amp;VALUEID=03426&amp;SDATE=201202&amp;PERIODTYPE=SEMI_STD&amp;SCFT=3&amp;window=popup_no_bar&amp;width=385&amp;height=120&amp;START_MAXIMIZED=FALSE&amp;creator=factset&amp;display_string=Audit"}</definedName>
    <definedName name="_26__FDSAUDITLINK___1" hidden="1">{"fdsup://Directions/FactSet Auditing Viewer?action=AUDIT_VALUE&amp;DB=129&amp;ID1=614469&amp;VALUEID=03426&amp;SDATE=201202&amp;PERIODTYPE=SEMI_STD&amp;SCFT=3&amp;window=popup_no_bar&amp;width=385&amp;height=120&amp;START_MAXIMIZED=FALSE&amp;creator=factset&amp;display_string=Audit"}</definedName>
    <definedName name="_27__123Graph_BWATER_PS_COMP" hidden="1">#REF!</definedName>
    <definedName name="_27__123Graph_XCHART_15" hidden="1">#REF!</definedName>
    <definedName name="_27__FDSAUDITLINK__" hidden="1">{"fdsup://Directions/FactSet Auditing Viewer?action=AUDIT_VALUE&amp;DB=129&amp;ID1=614469&amp;VALUEID=02001&amp;SDATE=201202&amp;PERIODTYPE=SEMI_STD&amp;SCFT=3&amp;window=popup_no_bar&amp;width=385&amp;height=120&amp;START_MAXIMIZED=FALSE&amp;creator=factset&amp;display_string=Audit"}</definedName>
    <definedName name="_27__FDSAUDITLINK___1" hidden="1">{"fdsup://Directions/FactSet Auditing Viewer?action=AUDIT_VALUE&amp;DB=129&amp;ID1=614469&amp;VALUEID=02001&amp;SDATE=201202&amp;PERIODTYPE=SEMI_STD&amp;SCFT=3&amp;window=popup_no_bar&amp;width=385&amp;height=120&amp;START_MAXIMIZED=FALSE&amp;creator=factset&amp;display_string=Audit"}</definedName>
    <definedName name="_28__123Graph_CCHART_8" hidden="1">#REF!</definedName>
    <definedName name="_28__123Graph_XCHART_16" hidden="1">#REF!</definedName>
    <definedName name="_28__FDSAUDITLINK__"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0"}</definedName>
    <definedName name="_28__FDSAUDITLINK___1" hidden="1">{"fdsup://directions/FAT Viewer?action=UPDATE&amp;creator=factset&amp;DYN_ARGS=TRUE&amp;DOC_NAME=FAT:FQL_AUDITING_CLIENT_TEMPLATE.FAT&amp;display_string=Audit&amp;VAR:KEY=BARSNIFANK&amp;VAR:QUERY=KChGRl9ERUJUKFFUUiwtMTBBWSwwLE0pQEZGX0RFQlQoU0VNSSwtMTBBWSwwLE0pKUBGRl9ERUJUKEFOTiwtM","TBBWSwwLE0pKQ==&amp;WINDOW=FIRST_POPUP&amp;HEIGHT=450&amp;WIDTH=450&amp;START_MAXIMIZED=FALSE&amp;VAR:CALENDAR=FIVEDAY&amp;VAR:SYMBOL=614469&amp;VAR:INDEX=0"}</definedName>
    <definedName name="_29__123Graph_CWATER_10L_SS" hidden="1">#REF!</definedName>
    <definedName name="_29__123Graph_XCHART_2" hidden="1">#REF!</definedName>
    <definedName name="_29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119"}</definedName>
    <definedName name="_29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119"}</definedName>
    <definedName name="_3__123Graph_ACHART_11" hidden="1">#REF!</definedName>
    <definedName name="_3__123Graph_ANASIVI_WATER" hidden="1">#REF!</definedName>
    <definedName name="_3__123Graph_BCHART_13" hidden="1">[6]Sheet1!$R$34:$R$53</definedName>
    <definedName name="_3__FDSAUDITLINK__" hidden="1">{"fdsup://Directions/FactSet Auditing Viewer?action=AUDIT_VALUE&amp;DB=129&amp;ID1=614469&amp;VALUEID=03426&amp;SDATE=201202&amp;PERIODTYPE=SEMI_STD&amp;SCFT=3&amp;window=popup_no_bar&amp;width=385&amp;height=120&amp;START_MAXIMIZED=FALSE&amp;creator=factset&amp;display_string=Audit"}</definedName>
    <definedName name="_3__FDSAUDITLINK___1" hidden="1">{"fdsup://Directions/FactSet Auditing Viewer?action=AUDIT_VALUE&amp;DB=129&amp;ID1=614469&amp;VALUEID=03426&amp;SDATE=201202&amp;PERIODTYPE=SEMI_STD&amp;SCFT=3&amp;window=popup_no_bar&amp;width=385&amp;height=120&amp;START_MAXIMIZED=FALSE&amp;creator=factset&amp;display_string=Audit"}</definedName>
    <definedName name="_30__123Graph_CWATER_16.5_L_SS" hidden="1">#REF!</definedName>
    <definedName name="_30__123Graph_XChart_2G" hidden="1">#REF!</definedName>
    <definedName name="_30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118"}</definedName>
    <definedName name="_30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118"}</definedName>
    <definedName name="_31__123Graph_CWATER_BORTHWICK" hidden="1">#REF!</definedName>
    <definedName name="_31__123Graph_XCHART_3" hidden="1">#REF!</definedName>
    <definedName name="_31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117"}</definedName>
    <definedName name="_31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117"}</definedName>
    <definedName name="_32__123Graph_CWATER_MILL_10" hidden="1">#REF!</definedName>
    <definedName name="_32__123Graph_XCHART_4" hidden="1">#REF!</definedName>
    <definedName name="_32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116"}</definedName>
    <definedName name="_32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116"}</definedName>
    <definedName name="_33__123Graph_CWATER_MILL_4" hidden="1">#REF!</definedName>
    <definedName name="_33__123Graph_XCHART_5" hidden="1">#REF!</definedName>
    <definedName name="_33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115"}</definedName>
    <definedName name="_33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115"}</definedName>
    <definedName name="_34__123Graph_CWATER_NEW_CRUSH" hidden="1">#REF!</definedName>
    <definedName name="_34__123Graph_XCHART_6" hidden="1">#REF!</definedName>
    <definedName name="_34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114"}</definedName>
    <definedName name="_34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114"}</definedName>
    <definedName name="_35__123Graph_CWATER_PHILIP" hidden="1">#REF!</definedName>
    <definedName name="_35__123Graph_XCHART_7" hidden="1">#REF!</definedName>
    <definedName name="_35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113"}</definedName>
    <definedName name="_35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113"}</definedName>
    <definedName name="_36__123Graph_CWATER_POWER" hidden="1">#REF!</definedName>
    <definedName name="_36__123Graph_XCHART_8" hidden="1">#REF!</definedName>
    <definedName name="_36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112"}</definedName>
    <definedName name="_36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112"}</definedName>
    <definedName name="_37__123Graph_CWATER_PS_COMP" hidden="1">#REF!</definedName>
    <definedName name="_37__123Graph_XCHART_9" hidden="1">#REF!</definedName>
    <definedName name="_37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111"}</definedName>
    <definedName name="_37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111"}</definedName>
    <definedName name="_38__123Graph_DCHART_8" hidden="1">#REF!</definedName>
    <definedName name="_38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110"}</definedName>
    <definedName name="_38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110"}</definedName>
    <definedName name="_39__123Graph_DWATER_10L_SS" hidden="1">#REF!</definedName>
    <definedName name="_39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109"}</definedName>
    <definedName name="_39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109"}</definedName>
    <definedName name="_4__123Graph_ACHART_12" hidden="1">#REF!</definedName>
    <definedName name="_4__123Graph_AWATER_10L_SS" hidden="1">#REF!</definedName>
    <definedName name="_4__123Graph_BCHART_15" hidden="1">[6]Sheet1!$C$34:$C$53</definedName>
    <definedName name="_4__FDSAUDITLINK__" hidden="1">{"fdsup://directions/FAT Viewer?action=UPDATE&amp;creator=factset&amp;DYN_ARGS=TRUE&amp;DOC_NAME=FAT:FQL_AUDITING_CLIENT_TEMPLATE.FAT&amp;display_string=Audit&amp;VAR:KEY=SPKDKBUNCP&amp;VAR:QUERY=KChKVUxJQU4oRkZfRklTQ0FMX0RBVEUoUVRSLDApLmRhdGVzKUBKVUxJQU4oRkZfRklTQ0FMX0RBVEUoU0VNS","SwwKS5kYXRlcykpQEpVTElBTihGRl9GSVNDQUxfREFURShBTk4sMCkuZGF0ZXMpKQ==&amp;WINDOW=FIRST_POPUP&amp;HEIGHT=450&amp;WIDTH=450&amp;START_MAXIMIZED=FALSE&amp;VAR:CALENDAR=FIVEDAY&amp;VAR:SYMBOL=614469&amp;VAR:INDEX=0"}</definedName>
    <definedName name="_4__FDSAUDITLINK___1" hidden="1">{"fdsup://directions/FAT Viewer?action=UPDATE&amp;creator=factset&amp;DYN_ARGS=TRUE&amp;DOC_NAME=FAT:FQL_AUDITING_CLIENT_TEMPLATE.FAT&amp;display_string=Audit&amp;VAR:KEY=SPKDKBUNCP&amp;VAR:QUERY=KChKVUxJQU4oRkZfRklTQ0FMX0RBVEUoUVRSLDApLmRhdGVzKUBKVUxJQU4oRkZfRklTQ0FMX0RBVEUoU0VNS","SwwKS5kYXRlcykpQEpVTElBTihGRl9GSVNDQUxfREFURShBTk4sMCkuZGF0ZXMpKQ==&amp;WINDOW=FIRST_POPUP&amp;HEIGHT=450&amp;WIDTH=450&amp;START_MAXIMIZED=FALSE&amp;VAR:CALENDAR=FIVEDAY&amp;VAR:SYMBOL=614469&amp;VAR:INDEX=0"}</definedName>
    <definedName name="_40__123Graph_DWATER_16.5_L_SS" hidden="1">#REF!</definedName>
    <definedName name="_40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108"}</definedName>
    <definedName name="_40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108"}</definedName>
    <definedName name="_41__123Graph_DWATER_BORTHWICK" hidden="1">#REF!</definedName>
    <definedName name="_41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107"}</definedName>
    <definedName name="_41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107"}</definedName>
    <definedName name="_42__123Graph_DWATER_MILL_10" hidden="1">#REF!</definedName>
    <definedName name="_42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106"}</definedName>
    <definedName name="_42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106"}</definedName>
    <definedName name="_43__123Graph_DWATER_MILL_4" hidden="1">#REF!</definedName>
    <definedName name="_43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105"}</definedName>
    <definedName name="_43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105"}</definedName>
    <definedName name="_44__123Graph_DWATER_NEW_CRUSH" hidden="1">#REF!</definedName>
    <definedName name="_44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104"}</definedName>
    <definedName name="_44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104"}</definedName>
    <definedName name="_45__123Graph_DWATER_PHILIP" hidden="1">#REF!</definedName>
    <definedName name="_45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103"}</definedName>
    <definedName name="_45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103"}</definedName>
    <definedName name="_456Graph_B" hidden="1">'[4]CRI -CR(HK) unreal'!#REF!</definedName>
    <definedName name="_46__123Graph_DWATER_POWER" hidden="1">#REF!</definedName>
    <definedName name="_46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102"}</definedName>
    <definedName name="_46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102"}</definedName>
    <definedName name="_47__123Graph_DWATER_PS_COMP" hidden="1">#REF!</definedName>
    <definedName name="_47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101"}</definedName>
    <definedName name="_47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101"}</definedName>
    <definedName name="_48__123Graph_XCHART_8" hidden="1">#REF!</definedName>
    <definedName name="_48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100"}</definedName>
    <definedName name="_48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100"}</definedName>
    <definedName name="_49__123Graph_XWATER_10L_SS" hidden="1">#REF!</definedName>
    <definedName name="_49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99"}</definedName>
    <definedName name="_49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99"}</definedName>
    <definedName name="_5__123Graph_ACHART_13" hidden="1">#REF!</definedName>
    <definedName name="_5__123Graph_AWATER_16.5_L_SS" hidden="1">#REF!</definedName>
    <definedName name="_5__123Graph_CCHART_10" hidden="1">[6]Sheet1!$F$34:$F$53</definedName>
    <definedName name="_5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5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50__123Graph_XWATER_16.5_L_SS" hidden="1">#REF!</definedName>
    <definedName name="_50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98"}</definedName>
    <definedName name="_50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98"}</definedName>
    <definedName name="_51__123Graph_XWATER_BORTHWICK" hidden="1">#REF!</definedName>
    <definedName name="_51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97"}</definedName>
    <definedName name="_51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97"}</definedName>
    <definedName name="_52__123Graph_XWATER_CAYZER" hidden="1">#REF!</definedName>
    <definedName name="_52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96"}</definedName>
    <definedName name="_52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96"}</definedName>
    <definedName name="_53__123Graph_XWATER_DECLINE" hidden="1">#REF!</definedName>
    <definedName name="_53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95"}</definedName>
    <definedName name="_53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95"}</definedName>
    <definedName name="_54__123Graph_XWATER_MILL_10" hidden="1">#REF!</definedName>
    <definedName name="_54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94"}</definedName>
    <definedName name="_54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94"}</definedName>
    <definedName name="_55__123Graph_XWATER_MILL_4" hidden="1">#REF!</definedName>
    <definedName name="_55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93"}</definedName>
    <definedName name="_55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93"}</definedName>
    <definedName name="_56__123Graph_XWATER_MILL_WEEK" hidden="1">#REF!</definedName>
    <definedName name="_56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92"}</definedName>
    <definedName name="_56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92"}</definedName>
    <definedName name="_57__123Graph_XWATER_NEW_CRUSH" hidden="1">#REF!</definedName>
    <definedName name="_57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91"}</definedName>
    <definedName name="_57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91"}</definedName>
    <definedName name="_58__123Graph_XWATER_PHILIP" hidden="1">#REF!</definedName>
    <definedName name="_58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90"}</definedName>
    <definedName name="_58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90"}</definedName>
    <definedName name="_59__123Graph_XWATER_POWER" hidden="1">#REF!</definedName>
    <definedName name="_59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89"}</definedName>
    <definedName name="_59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89"}</definedName>
    <definedName name="_6__123Graph_ACHART_14" hidden="1">#REF!</definedName>
    <definedName name="_6__123Graph_AWATER_BORTHWICK" hidden="1">#REF!</definedName>
    <definedName name="_6__123Graph_CCHART_13" hidden="1">[6]Sheet1!$O$34:$O$53</definedName>
    <definedName name="_6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6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6_0_0_K" hidden="1">[8]useless!#REF!</definedName>
    <definedName name="_60__123Graph_XWATER_PS_COMP" hidden="1">#REF!</definedName>
    <definedName name="_60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88"}</definedName>
    <definedName name="_60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88"}</definedName>
    <definedName name="_61__123Graph_XWATER_SMITH" hidden="1">#REF!</definedName>
    <definedName name="_61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81"}</definedName>
    <definedName name="_61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81"}</definedName>
    <definedName name="_62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80"}</definedName>
    <definedName name="_62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80"}</definedName>
    <definedName name="_63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79"}</definedName>
    <definedName name="_63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79"}</definedName>
    <definedName name="_64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78"}</definedName>
    <definedName name="_64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78"}</definedName>
    <definedName name="_65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77"}</definedName>
    <definedName name="_65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77"}</definedName>
    <definedName name="_66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76"}</definedName>
    <definedName name="_66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76"}</definedName>
    <definedName name="_67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69"}</definedName>
    <definedName name="_67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69"}</definedName>
    <definedName name="_68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68"}</definedName>
    <definedName name="_68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68"}</definedName>
    <definedName name="_69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67"}</definedName>
    <definedName name="_69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67"}</definedName>
    <definedName name="_7__123Graph_ACHART_15" hidden="1">#REF!</definedName>
    <definedName name="_7__123Graph_AWATER_CAYZER" hidden="1">#REF!</definedName>
    <definedName name="_7__123Graph_CCHART_15" hidden="1">[6]Sheet1!$D$34:$D$53</definedName>
    <definedName name="_7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7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7_0_0_S" hidden="1">[8]useless!#REF!</definedName>
    <definedName name="_70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66"}</definedName>
    <definedName name="_70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66"}</definedName>
    <definedName name="_71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65"}</definedName>
    <definedName name="_71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65"}</definedName>
    <definedName name="_72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64"}</definedName>
    <definedName name="_72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64"}</definedName>
    <definedName name="_73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57"}</definedName>
    <definedName name="_73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57"}</definedName>
    <definedName name="_74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56"}</definedName>
    <definedName name="_74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56"}</definedName>
    <definedName name="_75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55"}</definedName>
    <definedName name="_75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55"}</definedName>
    <definedName name="_76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54"}</definedName>
    <definedName name="_76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54"}</definedName>
    <definedName name="_77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53"}</definedName>
    <definedName name="_77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53"}</definedName>
    <definedName name="_78__FDSAUDITLINK__"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52"}</definedName>
    <definedName name="_78__FDSAUDITLINK___1" hidden="1">{"fdsup://directions/FAT Viewer?action=UPDATE&amp;creator=factset&amp;DYN_ARGS=TRUE&amp;DOC_NAME=FAT:FQL_AUDITING_CLIENT_TEMPLATE.FAT&amp;display_string=Audit&amp;VAR:KEY=TWJONWNGHO&amp;VAR:QUERY=KChGRl9NSU5fSU5UX0FDQ1VNKFFUUiwtMTBBWSwwLE0pQEZGX01JTl9JTlRfQUNDVU0oU0VNSSwtMTBBWSwwL","E0pKUBGRl9NSU5fSU5UX0FDQ1VNKEFOTiwtMTBBWSwwLE0pKQ==&amp;WINDOW=FIRST_POPUP&amp;HEIGHT=450&amp;WIDTH=450&amp;START_MAXIMIZED=FALSE&amp;VAR:CALENDAR=FIVEDAY&amp;VAR:SYMBOL=614469&amp;VAR:INDEX=52"}</definedName>
    <definedName name="_79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119"}</definedName>
    <definedName name="_79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119"}</definedName>
    <definedName name="_8__123Graph_ACHART_16" hidden="1">#REF!</definedName>
    <definedName name="_8__123Graph_AWATER_DECLINE" hidden="1">#REF!</definedName>
    <definedName name="_8__123Graph_XCHART_10" hidden="1">[6]Sheet1!$A$34:$A$53</definedName>
    <definedName name="_8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8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80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118"}</definedName>
    <definedName name="_80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118"}</definedName>
    <definedName name="_81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117"}</definedName>
    <definedName name="_81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117"}</definedName>
    <definedName name="_82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116"}</definedName>
    <definedName name="_82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116"}</definedName>
    <definedName name="_83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115"}</definedName>
    <definedName name="_83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115"}</definedName>
    <definedName name="_84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114"}</definedName>
    <definedName name="_84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114"}</definedName>
    <definedName name="_85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113"}</definedName>
    <definedName name="_85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113"}</definedName>
    <definedName name="_86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112"}</definedName>
    <definedName name="_86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112"}</definedName>
    <definedName name="_87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111"}</definedName>
    <definedName name="_87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111"}</definedName>
    <definedName name="_88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110"}</definedName>
    <definedName name="_88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110"}</definedName>
    <definedName name="_89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109"}</definedName>
    <definedName name="_89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109"}</definedName>
    <definedName name="_9__123Graph_AChart_1G" hidden="1">#REF!</definedName>
    <definedName name="_9__123Graph_AWATER_MILL_10" hidden="1">#REF!</definedName>
    <definedName name="_9__123Graph_XCHART_13" hidden="1">[6]Sheet1!$A$34:$A$53</definedName>
    <definedName name="_9__FDSAUDITLINK__" hidden="1">{"fdsup://Directions/FactSet Auditing Viewer?action=AUDIT_VALUE&amp;DB=129&amp;ID1=608728&amp;VALUEID=01001&amp;SDATE=2012&amp;PERIODTYPE=ANN_STD&amp;SCFT=3&amp;window=popup_no_bar&amp;width=385&amp;height=120&amp;START_MAXIMIZED=FALSE&amp;creator=factset&amp;display_string=Audit"}</definedName>
    <definedName name="_9__FDSAUDITLINK___1" hidden="1">{"fdsup://Directions/FactSet Auditing Viewer?action=AUDIT_VALUE&amp;DB=129&amp;ID1=608728&amp;VALUEID=01001&amp;SDATE=2012&amp;PERIODTYPE=ANN_STD&amp;SCFT=3&amp;window=popup_no_bar&amp;width=385&amp;height=120&amp;START_MAXIMIZED=FALSE&amp;creator=factset&amp;display_string=Audit"}</definedName>
    <definedName name="_90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108"}</definedName>
    <definedName name="_90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108"}</definedName>
    <definedName name="_91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107"}</definedName>
    <definedName name="_91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107"}</definedName>
    <definedName name="_92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106"}</definedName>
    <definedName name="_92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106"}</definedName>
    <definedName name="_93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105"}</definedName>
    <definedName name="_93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105"}</definedName>
    <definedName name="_94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104"}</definedName>
    <definedName name="_94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104"}</definedName>
    <definedName name="_95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103"}</definedName>
    <definedName name="_95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103"}</definedName>
    <definedName name="_96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102"}</definedName>
    <definedName name="_96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102"}</definedName>
    <definedName name="_97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101"}</definedName>
    <definedName name="_97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101"}</definedName>
    <definedName name="_98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100"}</definedName>
    <definedName name="_98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100"}</definedName>
    <definedName name="_99__FDSAUDITLINK__"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99"}</definedName>
    <definedName name="_99__FDSAUDITLINK___1" hidden="1">{"fdsup://directions/FAT Viewer?action=UPDATE&amp;creator=factset&amp;DYN_ARGS=TRUE&amp;DOC_NAME=FAT:FQL_AUDITING_CLIENT_TEMPLATE.FAT&amp;display_string=Audit&amp;VAR:KEY=CPUNIBETMX&amp;VAR:QUERY=KChGRl9DQVNIX1NUKFFUUiwtMTBBWSwwLE0pQEZGX0NBU0hfU1QoU0VNSSwtMTBBWSwwLE0pKUBGRl9DQVNIX","1NUKEFOTiwtMTBBWSwwLE0pKQ==&amp;WINDOW=FIRST_POPUP&amp;HEIGHT=450&amp;WIDTH=450&amp;START_MAXIMIZED=FALSE&amp;VAR:CALENDAR=FIVEDAY&amp;VAR:SYMBOL=614469&amp;VAR:INDEX=99"}</definedName>
    <definedName name="_a1" hidden="1">{#N/A,#N/A,TRUE,"A-site";#N/A,#N/A,TRUE,"B-Buildings";#N/A,#N/A,TRUE,"c-out-of-fence";#N/A,#N/A,TRUE,"d-proj.infr.";#N/A,#N/A,TRUE,"e- land"}</definedName>
    <definedName name="_a2" hidden="1">{#N/A,#N/A,TRUE,"A-site";#N/A,#N/A,TRUE,"B-Buildings";#N/A,#N/A,TRUE,"c-out-of-fence";#N/A,#N/A,TRUE,"d-proj.infr.";#N/A,#N/A,TRUE,"e- land"}</definedName>
    <definedName name="_a3" hidden="1">{#N/A,#N/A,TRUE,"A-site";#N/A,#N/A,TRUE,"B-Buildings";#N/A,#N/A,TRUE,"c-out-of-fence";#N/A,#N/A,TRUE,"d-proj.infr.";#N/A,#N/A,TRUE,"e- land"}</definedName>
    <definedName name="_a4" hidden="1">{#N/A,#N/A,TRUE,"A-site";#N/A,#N/A,TRUE,"B-Buildings";#N/A,#N/A,TRUE,"c-out-of-fence";#N/A,#N/A,TRUE,"d-proj.infr.";#N/A,#N/A,TRUE,"e- land"}</definedName>
    <definedName name="_a5" hidden="1">{#N/A,#N/A,TRUE,"A-site";#N/A,#N/A,TRUE,"B-Buildings";#N/A,#N/A,TRUE,"c-out-of-fence";#N/A,#N/A,TRUE,"d-proj.infr.";#N/A,#N/A,TRUE,"e- land"}</definedName>
    <definedName name="_a6" hidden="1">{#N/A,#N/A,TRUE,"A-site";#N/A,#N/A,TRUE,"B-Buildings";#N/A,#N/A,TRUE,"c-out-of-fence";#N/A,#N/A,TRUE,"d-proj.infr.";#N/A,#N/A,TRUE,"e- land"}</definedName>
    <definedName name="_a7" hidden="1">{#N/A,#N/A,TRUE,"A-site";#N/A,#N/A,TRUE,"B-Buildings";#N/A,#N/A,TRUE,"c-out-of-fence";#N/A,#N/A,TRUE,"d-proj.infr.";#N/A,#N/A,TRUE,"e- land"}</definedName>
    <definedName name="_as1" hidden="1">{"FCB_ALL",#N/A,FALSE,"FCB"}</definedName>
    <definedName name="_AS2" hidden="1">{"FCB_ALL",#N/A,FALSE,"FCB"}</definedName>
    <definedName name="_as3" hidden="1">{"FCB_ALL",#N/A,FALSE,"FCB"}</definedName>
    <definedName name="_AS4" hidden="1">{"FCB_ALL",#N/A,FALSE,"FCB"}</definedName>
    <definedName name="_as6" hidden="1">{"FCB_ALL",#N/A,FALSE,"FCB"}</definedName>
    <definedName name="_AS7" hidden="1">{"FCB_ALL",#N/A,FALSE,"FCB"}</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FALSE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001" hidden="1">"Base Price, Dual Hydro, Parallel Second Drfit"</definedName>
    <definedName name="_AtRisk_SimSetting_SimName002" hidden="1">"High Price, Dual Hydro, Parallel Second Drfit"</definedName>
    <definedName name="_AtRisk_SimSetting_SimName003" hidden="1">"Low Price, Dual Hydro, Parallel Second Drfit"</definedName>
    <definedName name="_AtRisk_SimSetting_SimName004" hidden="1">"Base Price, CM Extraction, Access Rd/Short Drift"</definedName>
    <definedName name="_AtRisk_SimSetting_SimName005" hidden="1">"2PB, Base (12B)"</definedName>
    <definedName name="_AtRisk_SimSetting_SimName006" hidden="1">"2PB, Upside (16)"</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ADE70C9B6640A99CB8DBE8D8B3CF5C.edm" hidden="1">#REF!</definedName>
    <definedName name="_bdm.07DDC45F08264482A9115B7DBD361CD6.edm" hidden="1" xml:space="preserve">      '[9]Seg P&amp;L'!$A:$IV</definedName>
    <definedName name="_bdm.112DBF864D67464C9F2DDA9D7D7DB219.edm" hidden="1" xml:space="preserve"> '[10]Free Cash Flow'!$A:$IV</definedName>
    <definedName name="_bdm.1AC5040992A24459933C1C7B2AAC967B.edm" hidden="1">[11]NAV!$A$1:$IV$65536</definedName>
    <definedName name="_bdm.1DBFA3D6F6694DB9886C9242E07F2D6A.edm" hidden="1">'[12]Post Tax Free Cash Flow'!$A:$IV</definedName>
    <definedName name="_bdm.1F6C352366F645B8BD0D7E48EB58B2DB.edm" hidden="1">#REF!</definedName>
    <definedName name="_bdm.24E9DBE5C18F4848A58277A9AC360071.edm" hidden="1">#REF!</definedName>
    <definedName name="_bdm.275BBE214B6142D3962DC99DB15D8AFF.edm" hidden="1">#REF!</definedName>
    <definedName name="_bdm.2803DA5C12D64D178150C4CA1524DB85.edm" hidden="1">#REF!</definedName>
    <definedName name="_bdm.3846CE4F2A684B59AFF11B52AEB8DBE0.edm" hidden="1">'[13]Slide 12'!$A:$IV</definedName>
    <definedName name="_bdm.43AB2ABDBA534462978A923EF8D92578.edm" hidden="1">[14]Targets!$A:$IV</definedName>
    <definedName name="_bdm.44B8EF609FFE409DB4B3DE6E3449745D.edm" hidden="1">'[15]Shareholder proposals by type'!$1:$1048576</definedName>
    <definedName name="_bdm.4597AFBF778849A6B4432D481FCDB6D6.edm" hidden="1">'[16]Slide 7  '!$A:$IV</definedName>
    <definedName name="_bdm.4F4DA9435D634A5AADB9E415BA54E446.edm" hidden="1">'[17]DB Charts'!$A:$IV</definedName>
    <definedName name="_bdm.51B96939080B482EAE8E3DB9C3AFE869.edm" hidden="1">'[13]Slide 16'!$A:$IV</definedName>
    <definedName name="_bdm.52BAEF0B42DD40DBBD30CA7E85AEC7C2.edm" hidden="1">#REF!</definedName>
    <definedName name="_bdm.53220B959C6744C6941DD9BDDC32DB2B.edm" hidden="1">#REF!</definedName>
    <definedName name="_bdm.57FB563F37F64DB4BA0C340F8D1B5287.edm" hidden="1">#REF!</definedName>
    <definedName name="_bdm.5A8D724E90CB483DB12067E00163B252.edm" hidden="1">#REF!</definedName>
    <definedName name="_bdm.5AD17A7D2A894DDBBA3FBD97A616C453.edm" hidden="1">#REF!</definedName>
    <definedName name="_bdm.5EDB8A8C132F41A4BEF05948315CBA73.edm" hidden="1">#REF!</definedName>
    <definedName name="_bdm.639347ACDEC9496DBBC428652FCA5732.edm" hidden="1">#REF!</definedName>
    <definedName name="_bdm.672409166EA841C594665E80ADBDCBDB.edm" hidden="1">'[18]Revenue Dynamics'!$A:$IV</definedName>
    <definedName name="_bdm.6724589DB22244158C1298097E83964F.edm" hidden="1" xml:space="preserve">  [19]Model_Base!$A:$IV</definedName>
    <definedName name="_bdm.6BBAA9F19C0E4D869F6B7A12F4A363DB.edm" hidden="1">'[13]Slide 9'!$A:$IV</definedName>
    <definedName name="_bdm.6DB527A80DAB41A29A8562B300816A08.edm" hidden="1">#REF!</definedName>
    <definedName name="_bdm.6DFEDB81B32544C59D3C8EEEB576F3F7.edm" hidden="1" xml:space="preserve">                      '[20]2008 Revenue Walk TS Version'!$A:$IV</definedName>
    <definedName name="_bdm.7275D11753444B5F919125474DBBEE85.edm" hidden="1">[17]Allocations!$A:$IV</definedName>
    <definedName name="_bdm.764469A4916E4F818F4DB8A51224C88D.edm" hidden="1">#REF!</definedName>
    <definedName name="_bdm.791FFCEA82264AF19857C7E0051DB758.edm" hidden="1">#REF!</definedName>
    <definedName name="_bdm.7F13F79BD2DB457DB9CFA143F9ADD177.edm" hidden="1">#REF!</definedName>
    <definedName name="_bdm.8262156DFD6D400FB6DBDC7D2D5A75A9.edm" hidden="1">#REF!</definedName>
    <definedName name="_bdm.82C07AFDE9FB4DB1834F139F97979867.edm" hidden="1">#REF!</definedName>
    <definedName name="_bdm.8C209B02DB594231896E6775EF37FFA1.edm" hidden="1">#REF!</definedName>
    <definedName name="_bdm.9169D82962DB4F57AB72B8F6F5F85B73.edm" hidden="1">#REF!</definedName>
    <definedName name="_bdm.9388ECE20BE14F5DBDE940F3019EFF2D.edm" hidden="1">#REF!</definedName>
    <definedName name="_bdm.96A1EC0A76334A6AB7FDB085C982DD22.edm" hidden="1">#REF!</definedName>
    <definedName name="_bdm.987A79D37ADB48B190D43DA79B7265E1.edm" hidden="1">'[14]TL Calculator'!$A:$IV</definedName>
    <definedName name="_bdm.99D57A1DBC024AF28CB931E973C4D8A9.edm" hidden="1">#REF!</definedName>
    <definedName name="_bdm.9B6BEF8D5F844DD399F6AE6E9DB27C54.edm" hidden="1">'[18]Metrics - Pharma'!$A:$IV</definedName>
    <definedName name="_bdm.A38BB1BC71C443579907FE3A14DB6161.edm" hidden="1">#REF!</definedName>
    <definedName name="_bdm.A7CE24B55E984EEDBCB1C09A98DBB1FA.edm" hidden="1">'[21]Slide 4, 5, 9, 13 &amp; 14'!$A:$IV</definedName>
    <definedName name="_bdm.A8C2046258D2446495D0F90DB0EC29D5.edm" hidden="1">'[22]Debt Comparison'!$A:$IV</definedName>
    <definedName name="_bdm.B0AD5E4D7B2E4D64A2DBD132983C4D26.edm" hidden="1">'[23]Consol view'!$A:$IV</definedName>
    <definedName name="_bdm.B3A90153EDBD41DA98D3963DF708EA13.edm" hidden="1">#REF!</definedName>
    <definedName name="_bdm.B4A3A943416744FA92F0DDFD23C53DB8.edm" hidden="1">'[18]FCF Detail'!$A:$IV</definedName>
    <definedName name="_bdm.c23ab24737df4520bf15daceec022d0d.edm" hidden="1">#REF!</definedName>
    <definedName name="_bdm.C32BC6B1041A4015AB0BE84DAFADDB01.edm" hidden="1">#REF!</definedName>
    <definedName name="_bdm.C4434E8BB876487DB064D997092AF5AE.edm" hidden="1">'[24]Income Statements'!$A:$IV</definedName>
    <definedName name="_bdm.CD0A9DDDB7874725901AE3A54A39619E.edm" hidden="1">#REF!</definedName>
    <definedName name="_bdm.CEACD67C453A4F428DBCAA24CD709A75.edm" hidden="1">'[23]EPS Growth'!$A:$IV</definedName>
    <definedName name="_bdm.D2E28756013C42148E785888479F31AA.edm" hidden="1">#REF!</definedName>
    <definedName name="_bdm.D3A7DB21C85649A8A6B9F73C9315ACC5.edm" hidden="1">[23]TTA!$A:$IV</definedName>
    <definedName name="_bdm.DA9CF9DE967A4F88A5CADB3EC18BCDB7.edm" hidden="1">'[25]Detail Profile'!$1:$1048576</definedName>
    <definedName name="_bdm.DBBB0A11890D45848CD4E45328F1B3BE.edm" hidden="1">#REF!</definedName>
    <definedName name="_bdm.DF640337F18C4FC2922FEA6B9A546D57.edm" hidden="1">#REF!</definedName>
    <definedName name="_bdm.E341976468C04C1DBB314A44D0DDAF35.edm" hidden="1">#REF!</definedName>
    <definedName name="_bdm.E581D81EB4034397B5772E280C5F75DB.edm" hidden="1">#REF!</definedName>
    <definedName name="_bdm.E7056C9B7CC842DDB32906D0F2777A5E.edm" hidden="1">#REF!</definedName>
    <definedName name="_bdm.EA467C3FF79A48EA8DBB7D8A7493DCD4.edm" hidden="1">'[26]05L-06Pivot'!$A:$IV</definedName>
    <definedName name="_bdm.EAE9F3664D4E4B80B684B7E7730B97DB.edm" hidden="1">'[27]Slides 1-3'!$A:$IV</definedName>
    <definedName name="_bdm.EB175D349DBA44CDB0F1A9ECD9B01B81.edm" hidden="1">#REF!</definedName>
    <definedName name="_bdm.EFC8C47572F24A23A2D1DF11DBA33452.edm" hidden="1">'[23]SBU Summaries'!$A:$IV</definedName>
    <definedName name="_bdm.F1F4C95B8A15466DB8F634532E2B8CAD.edm" hidden="1">#REF!</definedName>
    <definedName name="_bdm.F937BDB1677C45289CC8DDB635C5EDB8.edm" hidden="1">#REF!</definedName>
    <definedName name="_bdm.F93AD3D7C6354ADBBCDFB37DD0CE3A41.edm" hidden="1">#REF!</definedName>
    <definedName name="_bdm.FAA43AF139F14D89B400DBE6794BF8BA.edm" hidden="1" xml:space="preserve">      '[9]Seg P&amp;L'!$A:$IV</definedName>
    <definedName name="_bdm.FastTrackBookmark.11_10_2016_2_58_45_PM.edm" hidden="1">'[28]Asm - production'!#REF!</definedName>
    <definedName name="_Co50" hidden="1">{#N/A,"DR",FALSE,"increm pf";#N/A,"MAMSI",FALSE,"increm pf";#N/A,"MAXI",FALSE,"increm pf";#N/A,"PCAM",FALSE,"increm pf";#N/A,"PHSV",FALSE,"increm pf";#N/A,"SIE",FALSE,"increm pf"}</definedName>
    <definedName name="_DCF1" hidden="1">{#N/A,#N/A,FALSE,"DCF Summary";#N/A,#N/A,FALSE,"Casema";#N/A,#N/A,FALSE,"Casema NoTel";#N/A,#N/A,FALSE,"UK";#N/A,#N/A,FALSE,"RCF";#N/A,#N/A,FALSE,"Intercable CZ";#N/A,#N/A,FALSE,"Interkabel P"}</definedName>
    <definedName name="_Dist_Values" hidden="1">#REF!</definedName>
    <definedName name="_Fill" hidden="1">#REF!</definedName>
    <definedName name="_xlnm._FilterDatabase" hidden="1">#REF!</definedName>
    <definedName name="_g2" hidden="1">{#N/A,"DR",FALSE,"increm pf";#N/A,"MAMSI",FALSE,"increm pf";#N/A,"MAXI",FALSE,"increm pf";#N/A,"PCAM",FALSE,"increm pf";#N/A,"PHSV",FALSE,"increm pf";#N/A,"SIE",FALSE,"increm pf"}</definedName>
    <definedName name="_h2"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h5" hidden="1">{#N/A,"DR",FALSE,"increm pf";#N/A,"MAMSI",FALSE,"increm pf";#N/A,"MAXI",FALSE,"increm pf";#N/A,"PCAM",FALSE,"increm pf";#N/A,"PHSV",FALSE,"increm pf";#N/A,"SIE",FALSE,"increm pf"}</definedName>
    <definedName name="_h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_j2" hidden="1">{TRUE,TRUE,-1.25,-15.5,604.5,369,FALSE,FALSE,TRUE,TRUE,0,1,83,1,38,4,5,4,TRUE,TRUE,3,TRUE,1,TRUE,75,"Swvu.inputs._.raw._.data.","ACwvu.inputs._.raw._.data.",#N/A,FALSE,FALSE,0.5,0.5,0.5,0.5,2,"&amp;F","&amp;A&amp;RPage &amp;P",FALSE,FALSE,FALSE,FALSE,1,60,#N/A,#N/A,"=R1C61:R53C89","=C1:C5",#N/A,#N/A,FALSE,FALSE,FALSE,1,600,600,FALSE,FALSE,TRUE,TRUE,TRUE}</definedName>
    <definedName name="_k2" hidden="1">#REF!</definedName>
    <definedName name="_Key1" hidden="1">'[29]#REF'!$A$122:$A$132</definedName>
    <definedName name="_Key2" hidden="1">#REF!</definedName>
    <definedName name="_kn1" hidden="1">{#N/A,#N/A,TRUE,"A-site";#N/A,#N/A,TRUE,"B-Buildings";#N/A,#N/A,TRUE,"c-out-of-fence";#N/A,#N/A,TRUE,"d-proj.infr.";#N/A,#N/A,TRUE,"e- land"}</definedName>
    <definedName name="_MCC3" hidden="1">{#N/A,#N/A,FALSE,"CCTV"}</definedName>
    <definedName name="_new1" hidden="1">{#N/A,#N/A,FALSE,"MGH income-Support";#N/A,#N/A,FALSE,"MGN balance sheet-Support"}</definedName>
    <definedName name="_Order1" hidden="1">255</definedName>
    <definedName name="_Order2" hidden="1">255</definedName>
    <definedName name="_P00comps1" hidden="1">#REF!</definedName>
    <definedName name="_P00comps2" hidden="1">#REF!</definedName>
    <definedName name="_Parse_In" hidden="1">[30]ACTLY!$A$1:$O$562</definedName>
    <definedName name="_Parse_Out" hidden="1">[30]ACTLY!$A$583</definedName>
    <definedName name="_Regression_Int" hidden="1">1</definedName>
    <definedName name="_Regression_Out" hidden="1">#REF!</definedName>
    <definedName name="_Regression_X" hidden="1">#REF!</definedName>
    <definedName name="_Regression_Y" hidden="1">#REF!</definedName>
    <definedName name="_SDS_WB_TYPE" hidden="1">1</definedName>
    <definedName name="_Sort" hidden="1">'[29]#REF'!$A$122:$B$132</definedName>
    <definedName name="_sort1" hidden="1">[31]Philip!$A$74:$AZ$92</definedName>
    <definedName name="_Table1_In1" hidden="1">#REF!</definedName>
    <definedName name="_Table1_Out" hidden="1">[32]A!$A$8</definedName>
    <definedName name="_Table2_In1" hidden="1">#REF!</definedName>
    <definedName name="_Table2_In2" hidden="1">#REF!</definedName>
    <definedName name="_Table2_Out" hidden="1">#REF!</definedName>
    <definedName name="_Table3_In2" hidden="1">#REF!</definedName>
    <definedName name="_tags1" localSheetId="0" hidden="1">"&lt;tags&gt;&lt;tag n=""Palette"" v=""1"" /&gt;&lt;tag n=""ClosestPalette"" v=""1"" /&gt;&lt;/tags&gt;"</definedName>
    <definedName name="_UUID_" hidden="1">262297</definedName>
    <definedName name="_wr1" hidden="1">{"hist_bs",#N/A,FALSE,"Exhibit D,E1,E2";#N/A,#N/A,FALSE,"Exhibit E3";#N/A,#N/A,FALSE,"Mgmt. Projtn";#N/A,#N/A,FALSE,"Exhibit B-1";#N/A,#N/A,FALSE,"Exhibit A";#N/A,#N/A,FALSE,"WACC";#N/A,#N/A,FALSE,"Control";"hist_inc",#N/A,FALSE,"Exhibit D,E1,E2"}</definedName>
    <definedName name="_xx1" hidden="1">{#N/A,#N/A,TRUE,"A-site";#N/A,#N/A,TRUE,"B-Buildings";#N/A,#N/A,TRUE,"c-out-of-fence";#N/A,#N/A,TRUE,"d-proj.infr.";#N/A,#N/A,TRUE,"e- land"}</definedName>
    <definedName name="_z2" hidden="1">{"Sch00",#N/A,FALSE,"1";"Contents",#N/A,FALSE,"1"}</definedName>
    <definedName name="_z3" hidden="1">{"Sch01",#N/A,FALSE,"2";"Sch02",#N/A,FALSE,"2";"Sch03",#N/A,FALSE,"2";"Sch04",#N/A,FALSE,"2";"Sch05",#N/A,FALSE,"2";"Sch06",#N/A,FALSE,"2";"Sch17",#N/A,FALSE,"2";"Sch19",#N/A,FALSE,"2";"Sch20",#N/A,FALSE,"2";"Sch21",#N/A,FALSE,"2";"Sch26",#N/A,FALSE,"2"}</definedName>
    <definedName name="_Zcomps1" hidden="1">{0,0,0,0,1,-4105,42.5196850393701,42.5196850393701,42.5196850393701,42.5196850393701,2,TRUE,TRUE,FALSE,FALSE,FALSE,#N/A,1,85,1,1,"","","","&amp;""Kennerly,Roman Bold""&amp;14L&amp;12EHMAN &amp;14 B&amp;12ROTHERS","","",FALSE}</definedName>
    <definedName name="_Zcomps2" hidden="1">{0,0,0,0,1,-4105,28.3464566929134,28.3464566929134,28.346456664,28.3464566929134,2,TRUE,TRUE,FALSE,FALSE,FALSE,#N/A,1,85,1,2,"","","","&amp;""Kennerly,Roman Bold""&amp;14L&amp;12EHMAN &amp;14 B&amp;12ROTHERS","","",FALSE}</definedName>
    <definedName name="_zz3" hidden="1">{"Sch07",#N/A,FALSE,"3";"Sch08",#N/A,FALSE,"3";"Sch09",#N/A,FALSE,"3";"Sch10",#N/A,FALSE,"3";"Sch11",#N/A,FALSE,"3";"Sch12",#N/A,FALSE,"3";"Sch13",#N/A,FALSE,"3";"Sch14a",#N/A,FALSE,"3";"Sch14b",#N/A,FALSE,"3";"Sch15a",#N/A,FALSE,"3";"Sch15b",#N/A,FALSE,"3";"Sch16",#N/A,FALSE,"3";"Sch18",#N/A,FALSE,"3";"Sch22",#N/A,FALSE,"3";"Sch23",#N/A,FALSE,"3";"Sch24",#N/A,FALSE,"3";"Sch25",#N/A,FALSE,"3";"Sch27",#N/A,FALSE,"3";"Sch28",#N/A,FALSE,"3";"Sch29",#N/A,FALSE,"3";"Sch30",#N/A,FALSE,"3"}</definedName>
    <definedName name="a" hidden="1">{#N/A,#N/A,FALSE,"Summary";#N/A,#N/A,FALSE,"KPI 1";#N/A,#N/A,FALSE,"KPI 3";#N/A,#N/A,FALSE,"Proj 1"}</definedName>
    <definedName name="a_1" hidden="1">{#N/A,#N/A,FALSE,"Summary";#N/A,#N/A,FALSE,"KPI 1";#N/A,#N/A,FALSE,"KPI 3";#N/A,#N/A,FALSE,"Proj 1"}</definedName>
    <definedName name="a_2" hidden="1">{#N/A,#N/A,FALSE,"Summary";#N/A,#N/A,FALSE,"Schedule";#N/A,#N/A,FALSE,"Revenue";#N/A,#N/A,FALSE,"Costs";#N/A,#N/A,FALSE,"Plant Sch";#N/A,#N/A,FALSE,"Plant Cost";#N/A,#N/A,FALSE,"Labour"}</definedName>
    <definedName name="a_3" hidden="1">{#N/A,#N/A,FALSE,"Summary";#N/A,#N/A,FALSE,"Schedule";#N/A,#N/A,FALSE,"Revenue";#N/A,#N/A,FALSE,"Costs";#N/A,#N/A,FALSE,"Plant Sch";#N/A,#N/A,FALSE,"Plant Cost";#N/A,#N/A,FALSE,"Labour"}</definedName>
    <definedName name="a_4" hidden="1">{#N/A,#N/A,FALSE,"Summary";#N/A,#N/A,FALSE,"Schedule";#N/A,#N/A,FALSE,"Revenue";#N/A,#N/A,FALSE,"Costs";#N/A,#N/A,FALSE,"Plant Sch";#N/A,#N/A,FALSE,"Plant Cost";#N/A,#N/A,FALSE,"Labour"}</definedName>
    <definedName name="a_5" hidden="1">{#N/A,#N/A,FALSE,"Summary";#N/A,#N/A,FALSE,"Schedule";#N/A,#N/A,FALSE,"Revenue";#N/A,#N/A,FALSE,"Costs";#N/A,#N/A,FALSE,"Plant Sch";#N/A,#N/A,FALSE,"Plant Cost";#N/A,#N/A,FALSE,"Labour"}</definedName>
    <definedName name="aa" hidden="1">{#N/A,#N/A,FALSE,"EXPORTAC";#N/A,#N/A,FALSE,"SUPEL94"}</definedName>
    <definedName name="aaa" hidden="1">'[33]Capex report'!#REF!</definedName>
    <definedName name="AAA_DOCTOPS" hidden="1">"AAA_SET"</definedName>
    <definedName name="AAA_duser" hidden="1">"OFF"</definedName>
    <definedName name="aaaa" hidden="1">#REF!</definedName>
    <definedName name="aaaaa" hidden="1">{"April",#N/A,FALSE,"April"}</definedName>
    <definedName name="aaaaa_1" hidden="1">{"April",#N/A,FALSE,"April"}</definedName>
    <definedName name="AAB_Addin5" hidden="1">"AAB_Description for addin 5,Description for addin 5,Description for addin 5,Description for addin 5,Description for addin 5,Description for addin 5"</definedName>
    <definedName name="aasaasas" hidden="1">{#N/A,#N/A,TRUE,"indice";#N/A,#N/A,TRUE,"indicadores";#N/A,#N/A,TRUE,"comentarios"}</definedName>
    <definedName name="abc" hidden="1">{#N/A,#N/A,TRUE,"indice";#N/A,#N/A,TRUE,"indicadores";#N/A,#N/A,TRUE,"comentarios"}</definedName>
    <definedName name="acc" hidden="1">{#N/A,#N/A,FALSE,"incomeA";#N/A,#N/A,FALSE,"scenariosA";#N/A,#N/A,FALSE,"marginsA";#N/A,#N/A,FALSE,"balanceA";#N/A,#N/A,FALSE,"cashflowA";#N/A,#N/A,FALSE,"ratiosa";#N/A,#N/A,FALSE,"depreciationA"}</definedName>
    <definedName name="AccessDatabase" hidden="1">"P:\USER\JD0375\LOTUSWKS\TXPK96\PK96FILL.mdb"</definedName>
    <definedName name="accre" hidden="1">{#N/A,#N/A,FALSE,"incomeA";#N/A,#N/A,FALSE,"scenariosA";#N/A,#N/A,FALSE,"marginsA";#N/A,#N/A,FALSE,"balanceA";#N/A,#N/A,FALSE,"cashflowA";#N/A,#N/A,FALSE,"ratiosa";#N/A,#N/A,FALSE,"depreciationA"}</definedName>
    <definedName name="aclskn" hidden="1">{#N/A,#N/A,FALSE,"FY97";#N/A,#N/A,FALSE,"FY98";#N/A,#N/A,FALSE,"FY99";#N/A,#N/A,FALSE,"FY00";#N/A,#N/A,FALSE,"FY01"}</definedName>
    <definedName name="aclsks" hidden="1">{#N/A,#N/A,FALSE,"FY97";#N/A,#N/A,FALSE,"FY98";#N/A,#N/A,FALSE,"FY99";#N/A,#N/A,FALSE,"FY00";#N/A,#N/A,FALSE,"FY01"}</definedName>
    <definedName name="acr" hidden="1">{#N/A,#N/A,FALSE,"incomeA";#N/A,#N/A,FALSE,"scenariosA";#N/A,#N/A,FALSE,"marginsA";#N/A,#N/A,FALSE,"balanceA";#N/A,#N/A,FALSE,"cashflowA";#N/A,#N/A,FALSE,"ratiosa";#N/A,#N/A,FALSE,"depreciationA"}</definedName>
    <definedName name="acrre_" hidden="1">{#N/A,#N/A,FALSE,"incomeA";#N/A,#N/A,FALSE,"scenariosA";#N/A,#N/A,FALSE,"marginsA";#N/A,#N/A,FALSE,"balanceA";#N/A,#N/A,FALSE,"cashflowA";#N/A,#N/A,FALSE,"ratiosa";#N/A,#N/A,FALSE,"depreciationA"}</definedName>
    <definedName name="ACwvu.Datafin_Copy." hidden="1">[34]CONSENSUS!$A$6:$AB$135</definedName>
    <definedName name="ACwvu.Datamkt_Copy." hidden="1">[34]CONSENSUS!$A$6:$D$135</definedName>
    <definedName name="ACwvu.External._.Rental._.Equipment." hidden="1">'[35]#REF'!$C$11:$S$61</definedName>
    <definedName name="ACwvu.Material._.Cost." hidden="1">'[35]#REF'!#REF!</definedName>
    <definedName name="ACwvu.Saisie." hidden="1">[34]CONSENSUS!$A$9</definedName>
    <definedName name="adf" hidden="1">{#N/A,#N/A,FALSE,"incomeA";#N/A,#N/A,FALSE,"scenariosA";#N/A,#N/A,FALSE,"marginsA";#N/A,#N/A,FALSE,"balanceA";#N/A,#N/A,FALSE,"cashflowA";#N/A,#N/A,FALSE,"ratiosa";#N/A,#N/A,FALSE,"depreciationA"}</definedName>
    <definedName name="adf_" hidden="1">{#N/A,#N/A,FALSE,"incomeA";#N/A,#N/A,FALSE,"scenariosA";#N/A,#N/A,FALSE,"marginsA";#N/A,#N/A,FALSE,"balanceA";#N/A,#N/A,FALSE,"cashflowA";#N/A,#N/A,FALSE,"ratiosa";#N/A,#N/A,FALSE,"depreciationA"}</definedName>
    <definedName name="adsfasdf" hidden="1">{#N/A,#N/A,FALSE,"incomeA";#N/A,#N/A,FALSE,"scenariosA";#N/A,#N/A,FALSE,"marginsA";#N/A,#N/A,FALSE,"balanceA";#N/A,#N/A,FALSE,"cashflowA";#N/A,#N/A,FALSE,"ratiosa";#N/A,#N/A,FALSE,"depreciationA"}</definedName>
    <definedName name="afsfa" hidden="1">{#N/A,#N/A,FALSE,"Aging Summary";#N/A,#N/A,FALSE,"Ratio Analysis";#N/A,#N/A,FALSE,"Test 120 Day Accts";#N/A,#N/A,FALSE,"Tickmarks"}</definedName>
    <definedName name="Alt_Chk_1_Hdg" hidden="1">[36]BS_Mthly_Hist_TA!$B$19</definedName>
    <definedName name="Alt_Chk_10_Hdg" hidden="1">[36]WC_Mthly_Fcast_TO!$B$61</definedName>
    <definedName name="Alt_Chk_11_Hdg" hidden="1">[36]WC_Mthly_Fcast_TO!$B$103</definedName>
    <definedName name="Alt_Chk_12_Hdg" hidden="1">[36]WC_Mthly_Fcast_TO!$B$145</definedName>
    <definedName name="Alt_Chk_13_Hdg" hidden="1">[36]WC_Mthly_Fcast_TO!$B$187</definedName>
    <definedName name="Alt_Chk_14_Hdg" hidden="1">[36]Assets_Mthly_Fcast_TO!$B$19</definedName>
    <definedName name="Alt_Chk_15_Hdg" hidden="1">[36]Assets_Mthly_Fcast_TO!$B$58</definedName>
    <definedName name="Alt_Chk_16_Hdg" hidden="1">[36]CS_Mthly_Fcast_TO!$B$19</definedName>
    <definedName name="Alt_Chk_17_Hdg" hidden="1">[36]CS_Mthly_Fcast_TO!$B$81</definedName>
    <definedName name="Alt_Chk_18_Hdg" hidden="1">[36]Tax_Mthly_Fcast_TA!$B$156</definedName>
    <definedName name="Alt_Chk_2_Hdg" hidden="1">[36]BS_Mthly_All_TO!$B$19</definedName>
    <definedName name="Alt_Chk_3_Hdg" hidden="1">[36]Op_Mthly_Fcast_TO!$B$19</definedName>
    <definedName name="Alt_Chk_4_Hdg" hidden="1">[36]Op_Mthly_Fcast_TO!$B$42</definedName>
    <definedName name="Alt_Chk_5_Hdg" hidden="1">[36]Op_Mthly_Fcast_TO!$B$65</definedName>
    <definedName name="Alt_Chk_6_Hdg" hidden="1">[36]Op_Mthly_Fcast_TO!$B$244</definedName>
    <definedName name="Alt_Chk_7_Hdg" hidden="1">[36]Op_Mthly_Fcast_TO!$B$267</definedName>
    <definedName name="Alt_Chk_8_Hdg" hidden="1">[36]Op_Mthly_Fcast_TO!$B$290</definedName>
    <definedName name="Alt_Chk_9_Hdg" hidden="1">[36]WC_Mthly_Fcast_TO!$B$19</definedName>
    <definedName name="anscount" hidden="1">8</definedName>
    <definedName name="ANYNAM"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NYNAM_1"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AOTHER" hidden="1">{#N/A,#N/A,FALSE,"Cost Report";#N/A,#N/A,FALSE,"Qtly Summ.";#N/A,#N/A,FALSE,"Mar  Qtr";#N/A,#N/A,FALSE,"Report Summary"}</definedName>
    <definedName name="AOTHER_1" hidden="1">{#N/A,#N/A,FALSE,"Cost Report";#N/A,#N/A,FALSE,"Qtly Summ.";#N/A,#N/A,FALSE,"Mar  Qtr";#N/A,#N/A,FALSE,"Report Summary"}</definedName>
    <definedName name="aria"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a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b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c2"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e"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ri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 hidden="1">#REF!</definedName>
    <definedName name="as_1" hidden="1">{"FCB_ALL",#N/A,FALSE,"FCB"}</definedName>
    <definedName name="as_2" hidden="1">{"FCB_ALL",#N/A,FALSE,"FCB"}</definedName>
    <definedName name="as_3" hidden="1">{"FCB_ALL",#N/A,FALSE,"FCB"}</definedName>
    <definedName name="as_4" hidden="1">{"FCB_ALL",#N/A,FALSE,"FCB"}</definedName>
    <definedName name="as_6" hidden="1">{"FCB_ALL",#N/A,FALSE,"FCB"}</definedName>
    <definedName name="as_7" hidden="1">{"FCB_ALL",#N/A,FALSE,"FCB"}</definedName>
    <definedName name="AS2DocOpenMode" hidden="1">"AS2DocumentEdit"</definedName>
    <definedName name="AS2HasNoAutoHeaderFooter" hidden="1">" "</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a" hidden="1">{#N/A,#N/A,FALSE,"Aging Summary";#N/A,#N/A,FALSE,"Ratio Analysis";#N/A,#N/A,FALSE,"Test 120 Day Accts";#N/A,#N/A,FALSE,"Tickmarks"}</definedName>
    <definedName name="asaasaas" hidden="1">{#N/A,#N/A,TRUE,"indice";#N/A,#N/A,TRUE,"indicadores";#N/A,#N/A,TRUE,"comentarios"}</definedName>
    <definedName name="asaasa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f.allx" hidden="1">{#N/A,#N/A,FALSE,"INPUTS";#N/A,#N/A,FALSE,"PROFORMA BSHEET";#N/A,#N/A,FALSE,"COMBINED";#N/A,#N/A,FALSE,"ACQUIROR";#N/A,#N/A,FALSE,"TARGET 1";#N/A,#N/A,FALSE,"TARGET 2";#N/A,#N/A,FALSE,"HIGH YIELD";#N/A,#N/A,FALSE,"OVERFUND"}</definedName>
    <definedName name="asdfasdf" hidden="1">{#N/A,#N/A,FALSE,"TS";#N/A,#N/A,FALSE,"Combo";#N/A,#N/A,FALSE,"FAIR";#N/A,#N/A,FALSE,"RBC";#N/A,#N/A,FALSE,"xxxx";#N/A,#N/A,FALSE,"A_D";#N/A,#N/A,FALSE,"WACC";#N/A,#N/A,FALSE,"DCF";#N/A,#N/A,FALSE,"LBO";#N/A,#N/A,FALSE,"AcqMults";#N/A,#N/A,FALSE,"CompMults"}</definedName>
    <definedName name="asdfasdf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asdryhsdf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qdq" hidden="1">{#N/A,#N/A,FALSE,"Combined Recon";#N/A,#N/A,FALSE,"OS Payments";#N/A,#N/A,FALSE,"Monthly";#N/A,#N/A,FALSE,"HMO Payments";#N/A,#N/A,FALSE,"AON Consulting";#N/A,#N/A,FALSE,"Benefits &amp; Comp"}</definedName>
    <definedName name="asrgad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ss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uto_öppna_xlquery_DClick" hidden="1">[37]!Register.DClick</definedName>
    <definedName name="awdasd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AWS" hidden="1">#REF!</definedName>
    <definedName name="b" hidden="1">{#N/A,#N/A,FALSE,"GQGEMPRE"}</definedName>
    <definedName name="b_2" hidden="1">{"MANNING 1",#N/A,FALSE,"Manning";"MANNING 2",#N/A,FALSE,"Manning";"MANNING 3",#N/A,FALSE,"Manning"}</definedName>
    <definedName name="b_3" hidden="1">{"MANNING 1",#N/A,FALSE,"Manning";"MANNING 2",#N/A,FALSE,"Manning";"MANNING 3",#N/A,FALSE,"Manning"}</definedName>
    <definedName name="b_4" hidden="1">{"MANNING 1",#N/A,FALSE,"Manning";"MANNING 2",#N/A,FALSE,"Manning";"MANNING 3",#N/A,FALSE,"Manning"}</definedName>
    <definedName name="b_5" hidden="1">{"MANNING 1",#N/A,FALSE,"Manning";"MANNING 2",#N/A,FALSE,"Manning";"MANNING 3",#N/A,FALSE,"Manning"}</definedName>
    <definedName name="back2" hidden="1">{"Income Statement",#N/A,FALSE,"Annual";"Balance Sheet",#N/A,FALSE,"Annual";"Cash Flow Statement",#N/A,FALSE,"Annual";"ROIC",#N/A,FALSE,"Annual"}</definedName>
    <definedName name="BARRY" hidden="1">{#N/A,#N/A,FALSE,"Assumptions";#N/A,#N/A,FALSE,"OC_MREC_Detail";#N/A,#N/A,FALSE,"Capex_MREC_Detail"}</definedName>
    <definedName name="BARRY_1" hidden="1">{#N/A,#N/A,FALSE,"Assumptions";#N/A,#N/A,FALSE,"OC_MREC_Detail";#N/A,#N/A,FALSE,"Capex_MREC_Detail"}</definedName>
    <definedName name="bbb" hidden="1">{"April",#N/A,FALSE,"April"}</definedName>
    <definedName name="bbb_1" hidden="1">{"April",#N/A,FALSE,"April"}</definedName>
    <definedName name="Bear" hidden="1">{#N/A,#N/A,FALSE,"TS";#N/A,#N/A,FALSE,"Combo";#N/A,#N/A,FALSE,"FAIR";#N/A,#N/A,FALSE,"RBC";#N/A,#N/A,FALSE,"xxxx";#N/A,#N/A,FALSE,"A_D";#N/A,#N/A,FALSE,"WACC";#N/A,#N/A,FALSE,"DCF";#N/A,#N/A,FALSE,"LBO";#N/A,#N/A,FALSE,"AcqMults";#N/A,#N/A,FALSE,"CompMults"}</definedName>
    <definedName name="Benchmarking"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BEx91OTVH9ZDBC3QTORU8RZX4EOC" hidden="1">#REF!</definedName>
    <definedName name="BEx93TJUX3U0FJDBG6DDSNQ91R5J" hidden="1">#REF!</definedName>
    <definedName name="BEx9D1BC9FT19KY0INAABNDBAMR1" hidden="1">#REF!</definedName>
    <definedName name="BExD4JJSS3QDBLABCJCHD45SRNPI" hidden="1">#REF!</definedName>
    <definedName name="BExDBDR1XR0FV0CYUCB2OJ7CJCZU" hidden="1">#REF!</definedName>
    <definedName name="BExF2DYO1WQ7GMXSTAQRDBW1NSFG" hidden="1">#REF!</definedName>
    <definedName name="BExGU6HTKLRZO8UOI3DTAM5RFDBA" hidden="1">#REF!</definedName>
    <definedName name="BExIWB3SY3WRIVIOF988DNNODBOA" hidden="1">#REF!</definedName>
    <definedName name="BExMCFSQFSEMPY5IXDIRKZDASDBR" hidden="1">#REF!</definedName>
    <definedName name="BExQ8ZCEDBOBJA3D9LDP5TU2WYGR" hidden="1">#REF!</definedName>
    <definedName name="BExQFC0M9KKFMQKPLPEO2RQDB7MM" hidden="1">#REF!</definedName>
    <definedName name="BExTUSQCFFYZCDNHWHADBC2E1ZP1" hidden="1">#REF!</definedName>
    <definedName name="BExUC623BDYEODBN0N4DO6PJQ7NU" hidden="1">#REF!</definedName>
    <definedName name="BExVX3XN2DRJKL8EDBIG58RYQ36R" hidden="1">#REF!</definedName>
    <definedName name="BExXXBM521DL8R4ZX7NZ3DBCUOR5" hidden="1">#REF!</definedName>
    <definedName name="BG_Del" hidden="1">15</definedName>
    <definedName name="BG_Ins" hidden="1">4</definedName>
    <definedName name="BG_Mod" hidden="1">6</definedName>
    <definedName name="bhjecguowq"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bla" hidden="1">{#N/A,#N/A,TRUE,"Main assumptions";#N/A,#N/A,TRUE,"Subscriber projections";#N/A,#N/A,TRUE,"Revenues";#N/A,#N/A,TRUE,"Opex";#N/A,#N/A,TRUE,"Capex";#N/A,#N/A,TRUE,"Working capital";#N/A,#N/A,TRUE,"P&amp;L";#N/A,#N/A,TRUE,"Cash";#N/A,#N/A,TRUE,"Balance";#N/A,#N/A,TRUE,"Valuation";#N/A,#N/A,TRUE,"Bench"}</definedName>
    <definedName name="bla_2" hidden="1">{#N/A,#N/A,TRUE,"Main assumptions";#N/A,#N/A,TRUE,"Subscriber projections";#N/A,#N/A,TRUE,"Revenues";#N/A,#N/A,TRUE,"Opex";#N/A,#N/A,TRUE,"Capex";#N/A,#N/A,TRUE,"Working capital";#N/A,#N/A,TRUE,"P&amp;L";#N/A,#N/A,TRUE,"Cash";#N/A,#N/A,TRUE,"Balance";#N/A,#N/A,TRUE,"Valuation";#N/A,#N/A,TRUE,"Bench"}</definedName>
    <definedName name="BLPH1" hidden="1">#REF!</definedName>
    <definedName name="BLPH2" hidden="1">#REF!</definedName>
    <definedName name="BLPH3" hidden="1">#REF!</definedName>
    <definedName name="bucqwegc9"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CAPEX98" hidden="1">[38]FINALPHP!$G$27</definedName>
    <definedName name="CARL" hidden="1">{#N/A,#N/A,FALSE,"CCTV"}</definedName>
    <definedName name="CARL1" hidden="1">{#N/A,#N/A,FALSE,"CCTV"}</definedName>
    <definedName name="CARL2" hidden="1">{#N/A,#N/A,FALSE,"CCTV"}</definedName>
    <definedName name="CategoryAbbr" hidden="1">#REF!</definedName>
    <definedName name="cbgwuyfce"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CBWorkbookPriority" hidden="1">-1090068596</definedName>
    <definedName name="ccc" hidden="1">{#N/A,#N/A,FALSE,"CCTV"}</definedName>
    <definedName name="ccccc" hidden="1">#REF!</definedName>
    <definedName name="ccccccccc"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Cindy" hidden="1">{#N/A,#N/A,TRUE,"IS";#N/A,#N/A,TRUE,"SG";#N/A,#N/A,TRUE,"FF";#N/A,#N/A,TRUE,"BS";#N/A,#N/A,TRUE,"DCF";#N/A,#N/A,TRUE,"Int";#N/A,#N/A,TRUE,"Consumer";#N/A,#N/A,TRUE,"Building";#N/A,#N/A,TRUE,"Industrial"}</definedName>
    <definedName name="Cindy1" hidden="1">{#N/A,#N/A,FALSE,"IS";#N/A,#N/A,FALSE,"SG";#N/A,#N/A,FALSE,"FF";#N/A,#N/A,FALSE,"BS";#N/A,#N/A,FALSE,"DCF";#N/A,#N/A,FALSE,"EVA";#N/A,#N/A,FALSE,"Air";#N/A,#N/A,FALSE,"Car";#N/A,#N/A,FALSE,"Ind";#N/A,#N/A,FALSE,"Sys";#N/A,#N/A,FALSE,"Fin";#N/A,#N/A,FALSE,"Prl";#N/A,#N/A,FALSE,"Ces";#N/A,#N/A,FALSE,"Bell";#N/A,#N/A,FALSE,"Com1";#N/A,#N/A,FALSE,"Com2";#N/A,#N/A,FALSE,"IBES";#N/A,#N/A,FALSE,"EV hist"}</definedName>
    <definedName name="Cindy2" hidden="1">{#N/A,#N/A,TRUE,"IS";#N/A,#N/A,TRUE,"SG";#N/A,#N/A,TRUE,"FF";#N/A,#N/A,TRUE,"BS";#N/A,#N/A,TRUE,"DCF";#N/A,#N/A,TRUE,"Int";#N/A,#N/A,TRUE,"Consumer";#N/A,#N/A,TRUE,"Building";#N/A,#N/A,TRUE,"Industrial"}</definedName>
    <definedName name="CIndy3" hidden="1">{"Income Statement",#N/A,FALSE,"Annual";"Balance Sheet",#N/A,FALSE,"Annual";"Cash Flow Statement",#N/A,FALSE,"Annual";"ROIC",#N/A,FALSE,"Annual"}</definedName>
    <definedName name="Cindy4" hidden="1">{"Income Statement",#N/A,FALSE,"Annual";"Balance Sheet",#N/A,FALSE,"Annual";"Cash Flow Statement",#N/A,FALSE,"Annual";"ROIC",#N/A,FALSE,"Annual"}</definedName>
    <definedName name="CIQWBGuid" hidden="1">"2caf91b4-7939-4c58-908d-bc47be34555b"</definedName>
    <definedName name="cnjhwuc"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Compco" hidden="1">{TRUE,TRUE,-1.25,-15.5,604.5,369,FALSE,FALSE,TRUE,TRUE,0,1,83,1,38,4,5,4,TRUE,TRUE,3,TRUE,1,TRUE,75,"Swvu.inputs._.raw._.data.","ACwvu.inputs._.raw._.data.",#N/A,FALSE,FALSE,0.5,0.5,0.5,0.5,2,"&amp;F","&amp;A&amp;RPage &amp;P",FALSE,FALSE,FALSE,FALSE,1,60,#N/A,#N/A,"=R1C61:R53C89","=C1:C5",#N/A,#N/A,FALSE,FALSE,FALSE,1,600,600,FALSE,FALSE,TRUE,TRUE,TRUE}</definedName>
    <definedName name="Consultants" hidden="1">{"'Coloured P&amp;L'!$C$1:$I$31"}</definedName>
    <definedName name="Cost_Element_No" hidden="1">'[39]1.2 Account Codes'!$C$196:$C$601</definedName>
    <definedName name="Cronograma2" hidden="1">{#N/A,#N/A,TRUE,"indice";#N/A,#N/A,TRUE,"indicadores";#N/A,#N/A,TRUE,"comentarios"}</definedName>
    <definedName name="cu102.ShareScalingFactor" hidden="1">1000000</definedName>
    <definedName name="cu103.EmployeeScalingFactor" hidden="1">1000</definedName>
    <definedName name="cu107.DPSSymbol" hidden="1">"NZ$"</definedName>
    <definedName name="cu107.EPSSymbol" hidden="1">"NZ$"</definedName>
    <definedName name="cu71.ScalingFactor" hidden="1">1000000</definedName>
    <definedName name="cwchoi" hidden="1">{"Income Statement",#N/A,FALSE,"Annual";"Balance Sheet",#N/A,FALSE,"Annual";"Cash Flow Statement",#N/A,FALSE,"Annual";"ROIC",#N/A,FALSE,"Annual"}</definedName>
    <definedName name="Cwvu.Saisie." hidden="1">[34]CONSENSUS!$A$1:$IV$5</definedName>
    <definedName name="d"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d_1"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DA" hidden="1">[40]Transfer!#REF!</definedName>
    <definedName name="_xlnm.Database" hidden="1">#REF!</definedName>
    <definedName name="dc" hidden="1">#REF!</definedName>
    <definedName name="dd" hidden="1">Main.SAPF4Help()</definedName>
    <definedName name="ddc" hidden="1">{#N/A,#N/A,FALSE,"CCTV"}</definedName>
    <definedName name="ddd" hidden="1">Main.SAPF4Help()</definedName>
    <definedName name="ddddd"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deleteme" hidden="1">{"PA1",#N/A,FALSE,"BORDMW";"pa2",#N/A,FALSE,"BORDMW";"PA3",#N/A,FALSE,"BORDMW";"PA4",#N/A,FALSE,"BORDMW"}</definedName>
    <definedName name="deleteme1" hidden="1">{"PA1",#N/A,FALSE,"BORDMW";"pa2",#N/A,FALSE,"BORDMW";"PA3",#N/A,FALSE,"BORDMW";"PA4",#N/A,FALSE,"BORDMW"}</definedName>
    <definedName name="deleteme2" hidden="1">{#N/A,#N/A,TRUE,"Main assumptions";#N/A,#N/A,TRUE,"Subscriber projections";#N/A,#N/A,TRUE,"Revenues";#N/A,#N/A,TRUE,"Opex";#N/A,#N/A,TRUE,"Capex";#N/A,#N/A,TRUE,"Working capital";#N/A,#N/A,TRUE,"P&amp;L";#N/A,#N/A,TRUE,"Cash";#N/A,#N/A,TRUE,"Balance";#N/A,#N/A,TRUE,"Valuation";#N/A,#N/A,TRUE,"Bench"}</definedName>
    <definedName name="deleteme3" hidden="1">{#N/A,#N/A,TRUE,"Main assumptions";#N/A,#N/A,TRUE,"Subscriber projections";#N/A,#N/A,TRUE,"Revenues";#N/A,#N/A,TRUE,"Opex";#N/A,#N/A,TRUE,"Capex";#N/A,#N/A,TRUE,"Working capital";#N/A,#N/A,TRUE,"P&amp;L";#N/A,#N/A,TRUE,"Cash";#N/A,#N/A,TRUE,"Balance";#N/A,#N/A,TRUE,"Valuation";#N/A,#N/A,TRUE,"Bench"}</definedName>
    <definedName name="DepreciationAssetType" hidden="1">#REF!</definedName>
    <definedName name="df" hidden="1">{#N/A,#N/A,FALSE,"ships"}</definedName>
    <definedName name="dffasf" hidden="1">{#N/A,#N/A,TRUE,"indice";#N/A,#N/A,TRUE,"indicadores";#N/A,#N/A,TRUE,"comentarios"}</definedName>
    <definedName name="dfhgdf" hidden="1">{#N/A,#N/A,TRUE,"indice";#N/A,#N/A,TRUE,"indicadores";#N/A,#N/A,TRUE,"comentarios"}</definedName>
    <definedName name="DME_BeforeCloseCompleted" hidden="1">"True"</definedName>
    <definedName name="DME_Dirty" hidden="1">"False"</definedName>
    <definedName name="DME_DocumentFlags" hidden="1">"1"</definedName>
    <definedName name="DME_DocumentID" hidden="1">"::ODMA\DME-MSE\London-24631"</definedName>
    <definedName name="DME_DocumentOpened" hidden="1">"True"</definedName>
    <definedName name="DME_DocumentTitle" hidden="1">"London-24631 - Standard Model"</definedName>
    <definedName name="DME_LocalFile" hidden="1">"True"</definedName>
    <definedName name="DME_NextWindowNumber" hidden="1">"2"</definedName>
    <definedName name="doieqjf0"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dqjwigub"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dsda" hidden="1">{#N/A,#N/A,TRUE,"indice";#N/A,#N/A,TRUE,"indicadores";#N/A,#N/A,TRUE,"comentarios"}</definedName>
    <definedName name="dws" hidden="1">{"DBQ=C:\Access\Theatres.mdb;DefaultDir=C:\Access;Driver={Microsoft Access Driver (*.mdb)};DriverId=25;FIL=MS Access;ImplicitCommitSync=Yes;MaxBufferSize=512;MaxScanRows=8;PageTimeout=5;SafeTransactions=0;Threads=3;UID=admin;UserCommitSync=Yes;"}</definedName>
    <definedName name="e"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e_1"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ED" hidden="1">{#N/A,#N/A,FALSE,"CCTV"}</definedName>
    <definedName name="ee" hidden="1">{#N/A,#N/A,FALSE,"Cost Report";#N/A,#N/A,FALSE,"Qtly Summ.";#N/A,#N/A,FALSE,"Mar  Qtr";#N/A,#N/A,FALSE,"Report Summary"}</definedName>
    <definedName name="ee_1" hidden="1">{#N/A,#N/A,FALSE,"Cost Report";#N/A,#N/A,FALSE,"Qtly Summ.";#N/A,#N/A,FALSE,"Mar  Qtr";#N/A,#N/A,FALSE,"Report Summary"}</definedName>
    <definedName name="eee" hidden="1">{#N/A,#N/A,FALSE,"Act.Fcst Costs"}</definedName>
    <definedName name="eee_1" hidden="1">{#N/A,#N/A,FALSE,"Act.Fcst Costs"}</definedName>
    <definedName name="ELLEN1" hidden="1">{#N/A,#N/A,FALSE,"CCTV"}</definedName>
    <definedName name="ELLEN10" hidden="1">{#N/A,#N/A,FALSE,"CCTV"}</definedName>
    <definedName name="ELLEN11" hidden="1">{#N/A,#N/A,FALSE,"CCTV"}</definedName>
    <definedName name="ELLEN12" hidden="1">{#N/A,#N/A,FALSE,"CCTV"}</definedName>
    <definedName name="ELLEN13" hidden="1">{#N/A,#N/A,FALSE,"CCTV"}</definedName>
    <definedName name="ELLEN14" hidden="1">{#N/A,#N/A,FALSE,"CCTV"}</definedName>
    <definedName name="ELLEN15" hidden="1">{#N/A,#N/A,FALSE,"CCTV"}</definedName>
    <definedName name="ELLEN16" hidden="1">{#N/A,#N/A,FALSE,"CCTV"}</definedName>
    <definedName name="ELLEN17" hidden="1">{#N/A,#N/A,FALSE,"CCTV"}</definedName>
    <definedName name="ELLEN18" hidden="1">{#N/A,#N/A,FALSE,"CCTV"}</definedName>
    <definedName name="ELLEN19" hidden="1">{#N/A,#N/A,FALSE,"CCTV"}</definedName>
    <definedName name="ELLEN2" hidden="1">{#N/A,#N/A,FALSE,"CCTV"}</definedName>
    <definedName name="ELLEN3" hidden="1">{#N/A,#N/A,FALSE,"CCTV"}</definedName>
    <definedName name="ELLEN4" hidden="1">{#N/A,#N/A,FALSE,"CCTV"}</definedName>
    <definedName name="ELLEN5" hidden="1">{#N/A,#N/A,FALSE,"CCTV"}</definedName>
    <definedName name="ELLEN6" hidden="1">{#N/A,#N/A,FALSE,"CCTV"}</definedName>
    <definedName name="ELLEN7" hidden="1">{#N/A,#N/A,FALSE,"CCTV"}</definedName>
    <definedName name="ELLEN8" hidden="1">{#N/A,#N/A,FALSE,"CCTV"}</definedName>
    <definedName name="ELLEN9" hidden="1">{#N/A,#N/A,FALSE,"CCTV"}</definedName>
    <definedName name="EPMWorkbookOptions_1" hidden="1">"0EUAAB+LCAAAAAAABADtXG1vokoU/r7J/gfjd3lRsbahbixiS1ZeAtjupmkIytiSRfAOtLb//g6ICkItutxepCRNqjPnnJnn4Zk5MyNA/3idW7UXAF3TsS/rJEbUa8CeOoZpP17Wn71Zg+zUf/S+f6PvHPhn4jh/xIWHTN0a8rPdi1fXvKw/ed7iAseXyyW2bGEOfMSbBEHiv/iRMn0Cc71h2q6n21NQ33gZH3vVUau1Gs04tg2mfpuqwzxD"</definedName>
    <definedName name="EPMWorkbookOptions_2" hidden="1">"CGzv1gTLoDJWPdA9PSxF5YI+B6vWNi15YL54hmbQ1NgFUIJgBlC8KcBQh+o9bSjx2pXECHckod2HTq6+mCwbxgs2fzNtD+o28DDLmerWhV+FTxZT/EG7Z0RB8f8hYhzLNHS/P+j7TLdc8EDjfme2XesvFpY51SM0Zu7iOkY8SqQ4RN6L9WSnAyveElRmqEKVPJhPABzb5j/PIIh6z4xlmRWY3w/YPfobKwMEOGGViHNjAqjD6dPb1qiGxHRh"</definedName>
    <definedName name="EPMWorkbookOptions_3" hidden="1">"m9Zl3YPPSCt40mtgzoHtSzW7F43nB3U4Eu8QRqmPAKs3JPo4PD8vL1xOUFmZEeOIOa0/GmmCKLDlBc6zan/EiAM2Dp1nfOzlhS3J4pBTNQbhlXegqyJiRJOY8oK/ZWWFE4XVLNZn1HG/xFeaZ/vKWGaVFdrf6kC7ujsVtHtqIhU3pmEAe9Owu4ewjdGt6ZoT0zK9t0wQeuvMR+NptSnc+V3q+XhpPPyyB/TH3coFhJ/TThpAmKVOGsMm4Zw0"</definedName>
    <definedName name="EPMWorkbookOptions_4" hidden="1">"ilj+OGkk6/nx/wERM947kUXBbvcKiclOeXK2jTKO5cCwrykV+1wD9CmeKawEjmgX4oFXb6i/OND0UL+CDdHKOVGXwX9oQteLdCC9fifQppfvE5TV6h219BlGHAtqNrFEY6wYR1tsiiBbXTISIO1aBL4iNADsETS++pAa3V1Y+psEnQWASFkk1aFmYDJrUB2j3Wg3Z+eNLgVAg9BBs21Mztpnk5bfctwrJfBIdz0FWGi3DYzVSiGNoQ8WI6FJ"</definedName>
    <definedName name="EPMWorkbookOptions_5" hidden="1">"ckkSkriz7LxSsixLwqBHLU7ev67ZfPcty3Lng+3LAs9fV5xEOGFkUVGYG5b5eeq00HiWIRaZJf67GW08QIlclfvc6PhZjSDaXYLIPqmRJZzUtjzGReufoQSVXKbjsrCBSrX74By4H0uRbKtFUe12O7tkm+WT7FHHuWG0QuozHyJGmY6+isxDccYpmgQ59fhR2jkjiW73LPsobZVvlK4o3OaUlr9YprQvvDbcZSTYPow0XuZFIdNJ7lcipZLJ"</definedName>
    <definedName name="EPMWorkbookOptions_6" hidden="1">"mpGmzwhfMZLQyE9BuZalUyelOEkv+zl7+l6q02m1DthMtcuX847+9T2MWEiB5kcGK3zZpXqKMkji1MkoztR10C9suZxvU+WbvXK4mSaMXUi15kxLGSgpzgA+8OflXIZwp3xD+K9vCwsjV2rdB+eY2whyUexZ+RSb0x19YfxKt/vg9BRGlD5Tr93y6TWgMK5ThSKxpn8aIUpf9l6AVFq+8pnVOzqhtGtxVOlkl5aOnwAqWmK0lOIQvDi5T+X4"</definedName>
    <definedName name="EPMWorkbookOptions_7" hidden="1">"z0x95+VLfT6DcY02CZLCyOapizRXQjoY0aoIiRESLOQrTiKcEBhBVoTECCmFSIqT7sKHxT4x45ElvOX7yEfuwniVRPfBOfARlnw0WsI7eI99UjIMWEiR5sZFRYRPhMTKnDjgqpPUg4xivUk3ovG0l1zEStfmKFryRSDRwuTLQ2gZzCBwn0RbXAB7/WhavDCwYyygQz+oaCv6C1hb7hYHtuu3pKAJywtoXFsnK+L2SyO8ajTn3urQ1CcW4AF8"</definedName>
    <definedName name="EPMWorkbookOptions_8" hidden="1">"3EZIlH//tg0bvpWl9y8zDtzG0EUAAA=="</definedName>
    <definedName name="Err_Chk_1_Hdg" hidden="1">[36]IS_Mthly_Hist_TA!$B$19</definedName>
    <definedName name="Err_Chk_10_Hdg" hidden="1">[36]Op_Mthly_Fcast_TO!$B$267</definedName>
    <definedName name="Err_Chk_11_Hdg" hidden="1">[36]Op_Mthly_Fcast_TO!$B$290</definedName>
    <definedName name="Err_Chk_12_Hdg" hidden="1">[36]WC_Mthly_Fcast_TO!$B$19</definedName>
    <definedName name="Err_Chk_13_Hdg" hidden="1">[36]WC_Mthly_Fcast_TO!$B$61</definedName>
    <definedName name="Err_Chk_14_Hdg" hidden="1">[36]WC_Mthly_Fcast_TO!$B$103</definedName>
    <definedName name="Err_Chk_15_Hdg" hidden="1">[36]WC_Mthly_Fcast_TO!$B$145</definedName>
    <definedName name="Err_Chk_16_Hdg" hidden="1">[36]WC_Mthly_Fcast_TO!$B$187</definedName>
    <definedName name="Err_Chk_17_Hdg" hidden="1">[36]WC_Mthly_Fcast_TO!$B$622</definedName>
    <definedName name="Err_Chk_18_Hdg" hidden="1">[36]Assets_Mthly_Fcast_TO!$B$19</definedName>
    <definedName name="Err_Chk_19_Hdg" hidden="1">[36]Assets_Mthly_Fcast_TO!$B$58</definedName>
    <definedName name="Err_Chk_2_Hdg" hidden="1">[36]BS_Mthly_Hist_TA!$B$19</definedName>
    <definedName name="Err_Chk_20_Hdg" hidden="1">[36]CS_Mthly_Fcast_TO!$B$19</definedName>
    <definedName name="Err_Chk_21_Hdg" hidden="1">[36]CS_Mthly_Fcast_TO!$B$81</definedName>
    <definedName name="Err_Chk_22_Hdg" hidden="1">[36]Tax_Mthly_Fcast_TO!$B$104</definedName>
    <definedName name="Err_Chk_23_Hdg" hidden="1">[36]Tax_Mthly_Fcast_TO!$B$19</definedName>
    <definedName name="Err_Chk_24_Hdg" hidden="1">[36]Tax_Mthly_Fcast_TO!$B$171</definedName>
    <definedName name="Err_Chk_25_Hdg" hidden="1">[36]Tax_Mthly_Fcast_TO!$B$37</definedName>
    <definedName name="Err_Chk_26_Hdg" hidden="1">[36]Tax_Mthly_Fcast_TO!$B$370</definedName>
    <definedName name="Err_Chk_27_Hdg" hidden="1">[36]Tax_Mthly_Fcast_TO!$B$61</definedName>
    <definedName name="Err_Chk_28_Hdg" hidden="1">[36]OFSI_Mthly_Fcast_TO!$B$19</definedName>
    <definedName name="Err_Chk_29_Hdg" hidden="1">[36]OFSI_Mthly_Fcast_TO!$B$44</definedName>
    <definedName name="Err_Chk_3_Hdg" hidden="1">[36]IS_Mthly_All_TO!$B$19</definedName>
    <definedName name="Err_Chk_30_Hdg" hidden="1">[36]OFSI_Mthly_Fcast_TO!$B$80</definedName>
    <definedName name="Err_Chk_31_Hdg" hidden="1">[36]FS_Sum_P_MS!$B$1</definedName>
    <definedName name="Err_Chk_4_Hdg" hidden="1">[36]BS_Mthly_All_TO!$B$19</definedName>
    <definedName name="Err_Chk_5_Hdg" hidden="1">[36]CFS_Mthly_Fcast_TO!$B$19</definedName>
    <definedName name="Err_Chk_6_Hdg" hidden="1">[36]Op_Mthly_Fcast_TO!$B$19</definedName>
    <definedName name="Err_Chk_7_Hdg" hidden="1">[36]Op_Mthly_Fcast_TO!$B$42</definedName>
    <definedName name="Err_Chk_8_Hdg" hidden="1">[36]Op_Mthly_Fcast_TO!$B$65</definedName>
    <definedName name="Err_Chk_9_Hdg" hidden="1">[36]Op_Mthly_Fcast_TO!$B$244</definedName>
    <definedName name="ev.Calculation" hidden="1">-4105</definedName>
    <definedName name="ev.Initialized" hidden="1">FALSE</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41662.7793287037</definedName>
    <definedName name="EV__LASTREFTIME___1" hidden="1">41662.7793287037</definedName>
    <definedName name="EV__LOCKEDCVW__OPERATIONS" hidden="1">"MPBT,BUDGET_2014,TOTCONC,TOTCUST,TOTALADJ,TOT_M5,TOTPROD,USD,ALL.TOTAL,Periodic,"</definedName>
    <definedName name="EV__LOCKSTATUS__" hidden="1">4</definedName>
    <definedName name="EV__MAXEXPCOLS__" hidden="1">255</definedName>
    <definedName name="EV__MAXEXPROWS__" hidden="1">10000</definedName>
    <definedName name="EV__MEMORYCVW__" hidden="1">0</definedName>
    <definedName name="EV__WBEVMODE__" hidden="1">0</definedName>
    <definedName name="EV__WBREFOPTIONS__" hidden="1">55</definedName>
    <definedName name="EV__WBVERSION__" hidden="1">0</definedName>
    <definedName name="ExecPes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abrici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as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asdasdf"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fegregtrt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f" hidden="1">{#N/A,#N/A,FALSE,"Sched";#N/A,#N/A,FALSE,"Exchange";#N/A,#N/A,FALSE,"Dis_ld"}</definedName>
    <definedName name="fff" hidden="1">{#N/A,#N/A,FALSE,"CCTV"}</definedName>
    <definedName name="fffff" hidden="1">{"April",#N/A,FALSE,"April"}</definedName>
    <definedName name="fffff_1" hidden="1">{"April",#N/A,FALSE,"April"}</definedName>
    <definedName name="ffffff" hidden="1">{"JAN",#N/A,FALSE,"January"}</definedName>
    <definedName name="ffffff_1" hidden="1">{"JAN",#N/A,FALSE,"January"}</definedName>
    <definedName name="FG" hidden="1">{#N/A,#N/A,FALSE,"Sched";#N/A,#N/A,FALSE,"Exchange";#N/A,#N/A,FALSE,"Dis_ld"}</definedName>
    <definedName name="fgfg" hidden="1">{#N/A,#N/A,TRUE,"Isa Cu";#N/A,#N/A,TRUE,"Isa Pb-Zn";#N/A,#N/A,TRUE,"Isa Major";#N/A,#N/A,TRUE,"Isa Other";#N/A,#N/A,TRUE,"EHM";#N/A,#N/A,TRUE,"MRM";#N/A,#N/A,TRUE,"OCB";#N/A,#N/A,TRUE,"NCP";#N/A,#N/A,TRUE,"CCP";#N/A,#N/A,TRUE,"CRL";#N/A,#N/A,TRUE,"MSS";#N/A,#N/A,TRUE,"Gold";#N/A,#N/A,TRUE,"Exploration";#N/A,#N/A,TRUE,"S.America";#N/A,#N/A,TRUE,"BRM";#N/A,#N/A,TRUE,"BZL";#N/A,#N/A,TRUE,"MHD";#N/A,#N/A,TRUE,"HQ"}</definedName>
    <definedName name="fill1" hidden="1">[31]Philip!$FM$7:$FM$34</definedName>
    <definedName name="fjrjrjrt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OR" hidden="1">{#N/A,#N/A,FALSE,"CCTV"}</definedName>
    <definedName name="FORMAT" hidden="1">{#N/A,#N/A,FALSE,"CCTV"}</definedName>
    <definedName name="FormsFlowWorkbook" hidden="1">#REF!</definedName>
    <definedName name="frage" hidden="1">{#N/A,#N/A,FALSE,"incomeA";#N/A,#N/A,FALSE,"scenariosA";#N/A,#N/A,FALSE,"marginsA";#N/A,#N/A,FALSE,"balanceA";#N/A,#N/A,FALSE,"cashflowA";#N/A,#N/A,FALSE,"ratiosa";#N/A,#N/A,FALSE,"depreciationA"}</definedName>
    <definedName name="fred" hidden="1">{#N/A,#N/A,TRUE,"Main assumptions";#N/A,#N/A,TRUE,"Subscriber projections";#N/A,#N/A,TRUE,"Revenues";#N/A,#N/A,TRUE,"Opex";#N/A,#N/A,TRUE,"Capex";#N/A,#N/A,TRUE,"Working capital";#N/A,#N/A,TRUE,"P&amp;L";#N/A,#N/A,TRUE,"Cash";#N/A,#N/A,TRUE,"Balance";#N/A,#N/A,TRUE,"Valuation";#N/A,#N/A,TRUE,"Bench"}</definedName>
    <definedName name="Fred2" hidden="1">{#N/A,#N/A,FALSE,"Budget Underground";#N/A,#N/A,FALSE,"Budget Open Pit";#N/A,#N/A,FALSE,"Budget Maintenance";#N/A,#N/A,FALSE,"Budget Administration";#N/A,#N/A,FALSE,"Budget OH&amp;S &amp; MinRes";#N/A,#N/A,FALSE,"Budget IA";#N/A,#N/A,FALSE,"Budget Environment";#N/A,#N/A,FALSE,"Budget Exploration"}</definedName>
    <definedName name="Fred2_1" hidden="1">{#N/A,#N/A,FALSE,"Budget Underground";#N/A,#N/A,FALSE,"Budget Open Pit";#N/A,#N/A,FALSE,"Budget Maintenance";#N/A,#N/A,FALSE,"Budget Administration";#N/A,#N/A,FALSE,"Budget OH&amp;S &amp; MinRes";#N/A,#N/A,FALSE,"Budget IA";#N/A,#N/A,FALSE,"Budget Environment";#N/A,#N/A,FALSE,"Budget Exploration"}</definedName>
    <definedName name="Fred3"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Fred3_1"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fred4" hidden="1">{#N/A,#N/A,FALSE,"Summary";#N/A,#N/A,FALSE,"KPI 1";#N/A,#N/A,FALSE,"KPI 3";#N/A,#N/A,FALSE,"Proj 1"}</definedName>
    <definedName name="fred4_1" hidden="1">{#N/A,#N/A,FALSE,"Summary";#N/A,#N/A,FALSE,"KPI 1";#N/A,#N/A,FALSE,"KPI 3";#N/A,#N/A,FALSE,"Proj 1"}</definedName>
    <definedName name="fred5" hidden="1">{"PA1",#N/A,FALSE,"BORDMW";"pa2",#N/A,FALSE,"BORDMW";"PA3",#N/A,FALSE,"BORDMW";"PA4",#N/A,FALSE,"BORDMW"}</definedName>
    <definedName name="Fred6" hidden="1">{#N/A,#N/A,FALSE,"Budget Underground";#N/A,#N/A,FALSE,"Budget Open Pit";#N/A,#N/A,FALSE,"Budget Maintenance";#N/A,#N/A,FALSE,"Budget Administration";#N/A,#N/A,FALSE,"Budget OH&amp;S &amp; MinRes";#N/A,#N/A,FALSE,"Budget IA";#N/A,#N/A,FALSE,"Budget Environment";#N/A,#N/A,FALSE,"Budget Exploration"}</definedName>
    <definedName name="Fred6_1" hidden="1">{#N/A,#N/A,FALSE,"Budget Underground";#N/A,#N/A,FALSE,"Budget Open Pit";#N/A,#N/A,FALSE,"Budget Maintenance";#N/A,#N/A,FALSE,"Budget Administration";#N/A,#N/A,FALSE,"Budget OH&amp;S &amp; MinRes";#N/A,#N/A,FALSE,"Budget IA";#N/A,#N/A,FALSE,"Budget Environment";#N/A,#N/A,FALSE,"Budget Exploration"}</definedName>
    <definedName name="Fred7"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Fred7_1"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fred8" hidden="1">{#N/A,#N/A,FALSE,"Summary";#N/A,#N/A,FALSE,"KPI 1";#N/A,#N/A,FALSE,"KPI 3";#N/A,#N/A,FALSE,"Proj 1"}</definedName>
    <definedName name="fred8_1" hidden="1">{#N/A,#N/A,FALSE,"Summary";#N/A,#N/A,FALSE,"KPI 1";#N/A,#N/A,FALSE,"KPI 3";#N/A,#N/A,FALSE,"Proj 1"}</definedName>
    <definedName name="fsadfasd"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fsf" hidden="1">TRUE</definedName>
    <definedName name="fsgf" hidden="1">{"Manufacturing",#N/A,FALSE,"Profit &amp; Loss Accounts";"Admin Sales",#N/A,FALSE,"Profit &amp; Loss Accounts";"Bedford",#N/A,FALSE,"Profit &amp; Loss Accounts";"Carry BTS",#N/A,FALSE,"Profit &amp; Loss Accounts";"Property Landfill",#N/A,FALSE,"Profit &amp; Loss Accounts";"Sundries",#N/A,FALSE,"Profit &amp; Loss Accounts"}</definedName>
    <definedName name="fuck_you_named_ranges" hidden="1">#REF!</definedName>
    <definedName name="fuckoff" hidden="1">Main.SAPF4Help()</definedName>
    <definedName name="g" hidden="1">Main.SAPF4Help()</definedName>
    <definedName name="g_2" hidden="1">{#N/A,"DR",FALSE,"increm pf";#N/A,"MAMSI",FALSE,"increm pf";#N/A,"MAXI",FALSE,"increm pf";#N/A,"PCAM",FALSE,"increm pf";#N/A,"PHSV",FALSE,"increm pf";#N/A,"SIE",FALSE,"increm pf"}</definedName>
    <definedName name="Geenral"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Gemop" hidden="1">{#N/A,#N/A,TRUE,"indice";#N/A,#N/A,TRUE,"indicadores";#N/A,#N/A,TRUE,"comentarios"}</definedName>
    <definedName name="getep" hidden="1">{#N/A,#N/A,TRUE,"indice";#N/A,#N/A,TRUE,"indicadores";#N/A,#N/A,TRUE,"comentarios"}</definedName>
    <definedName name="g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GRAPH" hidden="1">#REF!</definedName>
    <definedName name="grtgert" hidden="1">{#N/A,#N/A,TRUE,"indice";#N/A,#N/A,TRUE,"indicadores";#N/A,#N/A,TRUE,"comentarios"}</definedName>
    <definedName name="gvg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GVJH" hidden="1">{#N/A,#N/A,FALSE,"Combined Recon";#N/A,#N/A,FALSE,"OS Payments";#N/A,#N/A,FALSE,"Monthly";#N/A,#N/A,FALSE,"HMO Payments";#N/A,#N/A,FALSE,"AON Consulting";#N/A,#N/A,FALSE,"Benefits &amp; Comp"}</definedName>
    <definedName name="gwrsqa"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h_2"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h_5" hidden="1">{#N/A,"DR",FALSE,"increm pf";#N/A,"MAMSI",FALSE,"increm pf";#N/A,"MAXI",FALSE,"increm pf";#N/A,"PCAM",FALSE,"increm pf";#N/A,"PHSV",FALSE,"increm pf";#N/A,"SIE",FALSE,"increm pf"}</definedName>
    <definedName name="h_6"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half" hidden="1">{#N/A,#N/A,FALSE,"Aging Summary";#N/A,#N/A,FALSE,"Ratio Analysis";#N/A,#N/A,FALSE,"Test 120 Day Accts";#N/A,#N/A,FALSE,"Tickmarks"}</definedName>
    <definedName name="hbfghfg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eader1" hidden="1">IF(COUNTA(#REF!)=0,0,INDEX(#REF!,MATCH(ROW(#REF!),#REF!,TRUE)))+1</definedName>
    <definedName name="Header2" hidden="1">[41]!Header1-1 &amp; "." &amp; MAX(1,COUNTA(INDEX(#REF!,MATCH([41]!Header1-1,#REF!,FALSE)):#REF!))</definedName>
    <definedName name="hhgfgfg"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hhhhh" hidden="1">{"MAR",#N/A,FALSE,"March"}</definedName>
    <definedName name="hhhhhh_1" hidden="1">{"MAR",#N/A,FALSE,"March"}</definedName>
    <definedName name="HK0LLLLUIO" hidden="1">{#N/A,#N/A,FALSE,"IS";#N/A,#N/A,FALSE,"SG";#N/A,#N/A,FALSE,"FF";#N/A,#N/A,FALSE,"BS";#N/A,#N/A,FALSE,"DCF";#N/A,#N/A,FALSE,"EVA";#N/A,#N/A,FALSE,"Air";#N/A,#N/A,FALSE,"Car";#N/A,#N/A,FALSE,"Ind";#N/A,#N/A,FALSE,"Sys";#N/A,#N/A,FALSE,"Fin";#N/A,#N/A,FALSE,"Prl";#N/A,#N/A,FALSE,"Ces";#N/A,#N/A,FALSE,"Bell";#N/A,#N/A,FALSE,"Com1";#N/A,#N/A,FALSE,"Com2";#N/A,#N/A,FALSE,"IBES";#N/A,#N/A,FALSE,"EV hist"}</definedName>
    <definedName name="HL_Alt_Chk_1" hidden="1">[36]BS_Mthly_Hist_TA!$I$173</definedName>
    <definedName name="HL_Alt_Chk_10" hidden="1">[36]WC_Mthly_Fcast_TO!$I$94</definedName>
    <definedName name="HL_Alt_Chk_11" hidden="1">[36]WC_Mthly_Fcast_TO!$I$136</definedName>
    <definedName name="HL_Alt_Chk_12" hidden="1">[36]WC_Mthly_Fcast_TO!$I$178</definedName>
    <definedName name="HL_Alt_Chk_13" hidden="1">[36]WC_Mthly_Fcast_TO!$I$220</definedName>
    <definedName name="HL_Alt_Chk_14" hidden="1">[36]Assets_Mthly_Fcast_TO!$I$48</definedName>
    <definedName name="HL_Alt_Chk_15" hidden="1">[36]Assets_Mthly_Fcast_TO!$I$87</definedName>
    <definedName name="HL_Alt_Chk_16" hidden="1">[36]CS_Mthly_Fcast_TO!$I$72</definedName>
    <definedName name="HL_Alt_Chk_17" hidden="1">[36]CS_Mthly_Fcast_TO!$I$122</definedName>
    <definedName name="HL_Alt_Chk_18" hidden="1">[36]Tax_Mthly_Fcast_TA!$I$235</definedName>
    <definedName name="HL_Alt_Chk_2" hidden="1">[36]BS_Mthly_All_TO!$I$151</definedName>
    <definedName name="HL_Alt_Chk_3" hidden="1">[36]Op_Mthly_Fcast_TO!$I$34</definedName>
    <definedName name="HL_Alt_Chk_4" hidden="1">[36]Op_Mthly_Fcast_TO!$I$57</definedName>
    <definedName name="HL_Alt_Chk_5" hidden="1">[36]Op_Mthly_Fcast_TO!$I$236</definedName>
    <definedName name="HL_Alt_Chk_6" hidden="1">[36]Op_Mthly_Fcast_TO!$I$259</definedName>
    <definedName name="HL_Alt_Chk_7" hidden="1">[36]Op_Mthly_Fcast_TO!$I$282</definedName>
    <definedName name="HL_Alt_Chk_8" hidden="1">[36]Op_Mthly_Fcast_TO!$I$305</definedName>
    <definedName name="HL_Alt_Chk_9" hidden="1">[36]WC_Mthly_Fcast_TO!$I$52</definedName>
    <definedName name="HL_Err_Chk_1" hidden="1">[36]IS_Mthly_Hist_TA!$I$110</definedName>
    <definedName name="HL_Err_Chk_10" hidden="1">[36]Op_Mthly_Fcast_TO!$I$281</definedName>
    <definedName name="HL_Err_Chk_11" hidden="1">[36]Op_Mthly_Fcast_TO!$I$304</definedName>
    <definedName name="HL_Err_Chk_12" hidden="1">[36]WC_Mthly_Fcast_TO!$I$48</definedName>
    <definedName name="HL_Err_Chk_13" hidden="1">[36]WC_Mthly_Fcast_TO!$I$90</definedName>
    <definedName name="HL_Err_Chk_14" hidden="1">[36]WC_Mthly_Fcast_TO!$I$132</definedName>
    <definedName name="HL_Err_Chk_15" hidden="1">[36]WC_Mthly_Fcast_TO!$I$174</definedName>
    <definedName name="HL_Err_Chk_16" hidden="1">[36]WC_Mthly_Fcast_TO!$I$216</definedName>
    <definedName name="HL_Err_Chk_17" hidden="1">[36]WC_Mthly_Fcast_TO!$I$687</definedName>
    <definedName name="HL_Err_Chk_18" hidden="1">[36]Assets_Mthly_Fcast_TO!$I$43</definedName>
    <definedName name="HL_Err_Chk_19" hidden="1">[36]Assets_Mthly_Fcast_TO!$I$82</definedName>
    <definedName name="HL_Err_Chk_2" hidden="1">[36]BS_Mthly_Hist_TA!$I$171</definedName>
    <definedName name="HL_Err_Chk_20" hidden="1">[36]CS_Mthly_Fcast_TO!$I$68</definedName>
    <definedName name="HL_Err_Chk_21" hidden="1">[36]CS_Mthly_Fcast_TO!$I$118</definedName>
    <definedName name="HL_Err_Chk_22" hidden="1">[36]Tax_Mthly_Fcast_TO!$I$162</definedName>
    <definedName name="HL_Err_Chk_23" hidden="1">[36]Tax_Mthly_Fcast_TO!$I$28</definedName>
    <definedName name="HL_Err_Chk_24" hidden="1">[36]Tax_Mthly_Fcast_TO!$I$361</definedName>
    <definedName name="HL_Err_Chk_25" hidden="1">[36]Tax_Mthly_Fcast_TO!$I$52</definedName>
    <definedName name="HL_Err_Chk_26" hidden="1">[36]Tax_Mthly_Fcast_TO!$I$518</definedName>
    <definedName name="HL_Err_Chk_27" hidden="1">[36]Tax_Mthly_Fcast_TO!$I$95</definedName>
    <definedName name="HL_Err_Chk_28" hidden="1">[36]OFSI_Mthly_Fcast_TO!$I$36</definedName>
    <definedName name="HL_Err_Chk_29" hidden="1">[36]OFSI_Mthly_Fcast_TO!$I$71</definedName>
    <definedName name="HL_Err_Chk_3" hidden="1">[36]IS_Mthly_All_TO!$I$100</definedName>
    <definedName name="HL_Err_Chk_30" hidden="1">[36]OFSI_Mthly_Fcast_TO!$I$117</definedName>
    <definedName name="HL_Err_Chk_31" hidden="1">[36]FS_Sum_P_MS!$K$220</definedName>
    <definedName name="HL_Err_Chk_4" hidden="1">[36]BS_Mthly_All_TO!$I$149</definedName>
    <definedName name="HL_Err_Chk_5" hidden="1">[36]CFS_Mthly_Fcast_TO!$I$184</definedName>
    <definedName name="HL_Err_Chk_6" hidden="1">[36]Op_Mthly_Fcast_TO!$I$33</definedName>
    <definedName name="HL_Err_Chk_7" hidden="1">[36]Op_Mthly_Fcast_TO!$I$56</definedName>
    <definedName name="HL_Err_Chk_8" hidden="1">[36]Op_Mthly_Fcast_TO!$I$234</definedName>
    <definedName name="HL_Err_Chk_9" hidden="1">[36]Op_Mthly_Fcast_TO!$I$258</definedName>
    <definedName name="hn.ExtDb" hidden="1">FALSE</definedName>
    <definedName name="hn.ModelType" hidden="1">"DEAL"</definedName>
    <definedName name="hn.ModelVersion" hidden="1">1</definedName>
    <definedName name="hn.NoUpload" hidden="1">0</definedName>
    <definedName name="hod" hidden="1">{#N/A,#N/A,FALSE,"TS";#N/A,#N/A,FALSE,"Combo";#N/A,#N/A,FALSE,"FAIR";#N/A,#N/A,FALSE,"RBC";#N/A,#N/A,FALSE,"xxxx";#N/A,#N/A,FALSE,"A_D";#N/A,#N/A,FALSE,"WACC";#N/A,#N/A,FALSE,"DCF";#N/A,#N/A,FALSE,"LBO";#N/A,#N/A,FALSE,"AcqMults";#N/A,#N/A,FALSE,"CompMults"}</definedName>
    <definedName name="houy" hidden="1">{#N/A,#N/A,FALSE,"AD_Purchase";#N/A,#N/A,FALSE,"Credit";#N/A,#N/A,FALSE,"PF Acquisition";#N/A,#N/A,FALSE,"PF Offering"}</definedName>
    <definedName name="hrfghre"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HTML_CodePage" hidden="1">1252</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"p:\input\1996"</definedName>
    <definedName name="HTML_PathFileMac" hidden="1">"Macintosh HD:HomePageStuff:New_Home_Page:datafile:ctryprem.html"</definedName>
    <definedName name="HTML_Title" hidden="1">"Country Risk Premiums"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2_control" hidden="1">{"'Sheet1'!$A$1:$H$145"}</definedName>
    <definedName name="HTMLCount" hidden="1">2</definedName>
    <definedName name="ifgeinvewp"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ii" hidden="1">{#N/A,#N/A,FALSE,"Cost Report";#N/A,#N/A,FALSE,"Qtly Summ.";#N/A,#N/A,FALSE,"Mar  Qtr";#N/A,#N/A,FALSE,"Report Summary"}</definedName>
    <definedName name="ii_1" hidden="1">{#N/A,#N/A,FALSE,"Cost Report";#N/A,#N/A,FALSE,"Qtly Summ.";#N/A,#N/A,FALSE,"Mar  Qtr";#N/A,#N/A,FALSE,"Report Summary"}</definedName>
    <definedName name="iii" hidden="1">{#N/A,#N/A,FALSE,"Cost Report";#N/A,#N/A,FALSE,"Sept Qtr";#N/A,#N/A,FALSE,"Qtly Summ.";#N/A,#N/A,FALSE,"Report Summary";#N/A,#N/A,FALSE,"Ammort &amp; Dep.";#N/A,#N/A,FALSE,"Rev. GIC Summ.";#N/A,#N/A,FALSE,"CAPEX";#N/A,#N/A,FALSE,"Stockpile Adj.";#N/A,#N/A,FALSE,"Cost Summary"}</definedName>
    <definedName name="iii_1" hidden="1">{#N/A,#N/A,FALSE,"Cost Report";#N/A,#N/A,FALSE,"Sept Qtr";#N/A,#N/A,FALSE,"Qtly Summ.";#N/A,#N/A,FALSE,"Report Summary";#N/A,#N/A,FALSE,"Ammort &amp; Dep.";#N/A,#N/A,FALSE,"Rev. GIC Summ.";#N/A,#N/A,FALSE,"CAPEX";#N/A,#N/A,FALSE,"Stockpile Adj.";#N/A,#N/A,FALSE,"Cost Summary"}</definedName>
    <definedName name="Index" hidden="1">{#N/A,#N/A,FALSE,"bal sheet";#N/A,#N/A,FALSE,"income";#N/A,#N/A,FALSE,"mgr perf";#N/A,#N/A,FALSE,"part cap 2";#N/A,#N/A,FALSE,"part cap 1";#N/A,#N/A,FALSE,"GP Fee"}</definedName>
    <definedName name="Inventory" hidden="1">Main.SAPF4Help()</definedName>
    <definedName name="InvestDriverAbbr" hidden="1">#REF!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ENCY" hidden="1">"c8960"</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IG_INT_BEAR_CD_1"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INESS_DESCRIPTION" hidden="1">"c322"</definedName>
    <definedName name="IQ_BV_ACT_OR_EST_REUT" hidden="1">"c5471"</definedName>
    <definedName name="IQ_BV_ACT_OR_EST_THOM" hidden="1">"c5308"</definedName>
    <definedName name="IQ_BV_EST" hidden="1">"c5624"</definedName>
    <definedName name="IQ_BV_EST_REUT" hidden="1">"c5403"</definedName>
    <definedName name="IQ_BV_EST_THOM" hidden="1">"c5147"</definedName>
    <definedName name="IQ_BV_HIGH_EST" hidden="1">"c5626"</definedName>
    <definedName name="IQ_BV_HIGH_EST_REUT" hidden="1">"c5405"</definedName>
    <definedName name="IQ_BV_HIGH_EST_THOM" hidden="1">"c5149"</definedName>
    <definedName name="IQ_BV_LOW_EST" hidden="1">"c5627"</definedName>
    <definedName name="IQ_BV_LOW_EST_REUT" hidden="1">"c5406"</definedName>
    <definedName name="IQ_BV_LOW_EST_THOM" hidden="1">"c5150"</definedName>
    <definedName name="IQ_BV_MEDIAN_EST" hidden="1">"c5625"</definedName>
    <definedName name="IQ_BV_MEDIAN_EST_REUT" hidden="1">"c5404"</definedName>
    <definedName name="IQ_BV_MEDIAN_EST_THOM" hidden="1">"c5148"</definedName>
    <definedName name="IQ_BV_NUM_EST" hidden="1">"c5628"</definedName>
    <definedName name="IQ_BV_NUM_EST_REUT" hidden="1">"c5407"</definedName>
    <definedName name="IQ_BV_NUM_EST_THOM" hidden="1">"c5151"</definedName>
    <definedName name="IQ_BV_OVER_SHARES" hidden="1">"c1349"</definedName>
    <definedName name="IQ_BV_SHARE" hidden="1">"c100"</definedName>
    <definedName name="IQ_BV_SHARE_ACT_OR_EST" hidden="1">"c3587"</definedName>
    <definedName name="IQ_BV_SHARE_ACT_OR_EST_REUT" hidden="1">"c5477"</definedName>
    <definedName name="IQ_BV_SHARE_EST" hidden="1">"c3541"</definedName>
    <definedName name="IQ_BV_SHARE_EST_REUT" hidden="1">"c5439"</definedName>
    <definedName name="IQ_BV_SHARE_HIGH_EST" hidden="1">"c3542"</definedName>
    <definedName name="IQ_BV_SHARE_HIGH_EST_REUT" hidden="1">"c5441"</definedName>
    <definedName name="IQ_BV_SHARE_LOW_EST" hidden="1">"c3543"</definedName>
    <definedName name="IQ_BV_SHARE_LOW_EST_REUT" hidden="1">"c5442"</definedName>
    <definedName name="IQ_BV_SHARE_MEDIAN_EST" hidden="1">"c3544"</definedName>
    <definedName name="IQ_BV_SHARE_MEDIAN_EST_REUT" hidden="1">"c5440"</definedName>
    <definedName name="IQ_BV_SHARE_NUM_EST" hidden="1">"c3539"</definedName>
    <definedName name="IQ_BV_SHARE_NUM_EST_REUT" hidden="1">"c5443"</definedName>
    <definedName name="IQ_BV_SHARE_STDDEV_EST" hidden="1">"c3540"</definedName>
    <definedName name="IQ_BV_SHARE_STDDEV_EST_REUT" hidden="1">"c5444"</definedName>
    <definedName name="IQ_BV_STDDEV_EST" hidden="1">"c5629"</definedName>
    <definedName name="IQ_BV_STDDEV_EST_REUT" hidden="1">"c5408"</definedName>
    <definedName name="IQ_BV_STDDEV_EST_THOM" hidden="1">"c5152"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BNK" hidden="1">"c110"</definedName>
    <definedName name="IQ_CAPEX_BR" hidden="1">"c111"</definedName>
    <definedName name="IQ_CAPEX_EST" hidden="1">"c3523"</definedName>
    <definedName name="IQ_CAPEX_EST_REUT" hidden="1">"c3969"</definedName>
    <definedName name="IQ_CAPEX_FIN" hidden="1">"c112"</definedName>
    <definedName name="IQ_CAPEX_GUIDANCE" hidden="1">"c4150"</definedName>
    <definedName name="IQ_CAPEX_HIGH_EST" hidden="1">"c3524"</definedName>
    <definedName name="IQ_CAPEX_HIGH_EST_REUT" hidden="1">"c3971"</definedName>
    <definedName name="IQ_CAPEX_HIGH_GUIDANCE" hidden="1">"c4180"</definedName>
    <definedName name="IQ_CAPEX_INS" hidden="1">"c113"</definedName>
    <definedName name="IQ_CAPEX_LOW_EST" hidden="1">"c3525"</definedName>
    <definedName name="IQ_CAPEX_LOW_EST_REUT" hidden="1">"c3972"</definedName>
    <definedName name="IQ_CAPEX_LOW_GUIDANCE" hidden="1">"c4220"</definedName>
    <definedName name="IQ_CAPEX_MEDIAN_EST" hidden="1">"c3526"</definedName>
    <definedName name="IQ_CAPEX_MEDIAN_EST_REUT" hidden="1">"c3970"</definedName>
    <definedName name="IQ_CAPEX_NUM_EST" hidden="1">"c3521"</definedName>
    <definedName name="IQ_CAPEX_NUM_EST_REUT" hidden="1">"c3973"</definedName>
    <definedName name="IQ_CAPEX_STDDEV_EST" hidden="1">"c3522"</definedName>
    <definedName name="IQ_CAPEX_STDDEV_EST_REUT" hidden="1">"c3974"</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EST" hidden="1">"c4153"</definedName>
    <definedName name="IQ_CASH_FLOW_GUIDANCE" hidden="1">"c4155"</definedName>
    <definedName name="IQ_CASH_FLOW_HIGH_EST" hidden="1">"c4156"</definedName>
    <definedName name="IQ_CASH_FLOW_HIGH_GUIDANCE" hidden="1">"c4201"</definedName>
    <definedName name="IQ_CASH_FLOW_LOW_EST" hidden="1">"c4157"</definedName>
    <definedName name="IQ_CASH_FLOW_LOW_GUIDANCE" hidden="1">"c4241"</definedName>
    <definedName name="IQ_CASH_FLOW_MEDIAN_EST" hidden="1">"c4158"</definedName>
    <definedName name="IQ_CASH_FLOW_NUM_EST" hidden="1">"c4159"</definedName>
    <definedName name="IQ_CASH_FLOW_STDDEV_EST" hidden="1">"c4160"</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P" hidden="1">"c8888"</definedName>
    <definedName name="IQ_CASH_OPER_AP_ABS" hidden="1">"c8907"</definedName>
    <definedName name="IQ_CASH_OPER_EST" hidden="1">"c4163"</definedName>
    <definedName name="IQ_CASH_OPER_GUIDANCE" hidden="1">"c4165"</definedName>
    <definedName name="IQ_CASH_OPER_HIGH_EST" hidden="1">"c4166"</definedName>
    <definedName name="IQ_CASH_OPER_HIGH_GUIDANCE" hidden="1">"c4185"</definedName>
    <definedName name="IQ_CASH_OPER_LOW_EST" hidden="1">"c4244"</definedName>
    <definedName name="IQ_CASH_OPER_LOW_GUIDANCE" hidden="1">"c4225"</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HIGH_EST" hidden="1">"c4251"</definedName>
    <definedName name="IQ_CASH_ST_INVEST_HIGH_GUIDANCE" hidden="1">"c4195"</definedName>
    <definedName name="IQ_CASH_ST_INVEST_LOW_EST" hidden="1">"c4252"</definedName>
    <definedName name="IQ_CASH_ST_INVEST_LOW_GUIDANCE" hidden="1">"c4235"</definedName>
    <definedName name="IQ_CASH_ST_INVEST_MEDIAN_EST" hidden="1">"c4253"</definedName>
    <definedName name="IQ_CASH_ST_INVEST_NUM_EST" hidden="1">"c4254"</definedName>
    <definedName name="IQ_CASH_ST_INVEST_STDDEV_EST" hidden="1">"c4255"</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REUT" hidden="1">"c5463"</definedName>
    <definedName name="IQ_CFPS_EST" hidden="1">"c1667"</definedName>
    <definedName name="IQ_CFPS_EST_REUT" hidden="1">"c3844"</definedName>
    <definedName name="IQ_CFPS_GUIDANCE" hidden="1">"c4256"</definedName>
    <definedName name="IQ_CFPS_HIGH_EST" hidden="1">"c1669"</definedName>
    <definedName name="IQ_CFPS_HIGH_EST_REUT" hidden="1">"c3846"</definedName>
    <definedName name="IQ_CFPS_HIGH_GUIDANCE" hidden="1">"c4167"</definedName>
    <definedName name="IQ_CFPS_LOW_EST" hidden="1">"c1670"</definedName>
    <definedName name="IQ_CFPS_LOW_EST_REUT" hidden="1">"c3847"</definedName>
    <definedName name="IQ_CFPS_LOW_GUIDANCE" hidden="1">"c4207"</definedName>
    <definedName name="IQ_CFPS_MEDIAN_EST" hidden="1">"c1668"</definedName>
    <definedName name="IQ_CFPS_MEDIAN_EST_REUT" hidden="1">"c3845"</definedName>
    <definedName name="IQ_CFPS_NUM_EST" hidden="1">"c1671"</definedName>
    <definedName name="IQ_CFPS_NUM_EST_REUT" hidden="1">"c3848"</definedName>
    <definedName name="IQ_CFPS_STDDEV_EST" hidden="1">"c1672"</definedName>
    <definedName name="IQ_CFPS_STDDEV_EST_REUT" hidden="1">"c3849"</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ATERAL_TYPE" hidden="1">"c8954"</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REUT" hidden="1">"c5436"</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EST" hidden="1">"c4277"</definedName>
    <definedName name="IQ_DISTRIBUTABLE_CASH_EST_CIQ" hidden="1">"c4802"</definedName>
    <definedName name="IQ_DISTRIBUTABLE_CASH_GUIDANCE" hidden="1">"c4279"</definedName>
    <definedName name="IQ_DISTRIBUTABLE_CASH_HIGH_EST" hidden="1">"c4280"</definedName>
    <definedName name="IQ_DISTRIBUTABLE_CASH_HIGH_EST_CIQ" hidden="1">"c4805"</definedName>
    <definedName name="IQ_DISTRIBUTABLE_CASH_HIGH_GUIDANCE" hidden="1">"c4198"</definedName>
    <definedName name="IQ_DISTRIBUTABLE_CASH_LOW_EST" hidden="1">"c4281"</definedName>
    <definedName name="IQ_DISTRIBUTABLE_CASH_LOW_EST_CIQ" hidden="1">"c4806"</definedName>
    <definedName name="IQ_DISTRIBUTABLE_CASH_LOW_GUIDANCE" hidden="1">"c4238"</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EST" hidden="1">"c1674"</definedName>
    <definedName name="IQ_DPS_EST_BOTTOM_UP" hidden="1">"c5493"</definedName>
    <definedName name="IQ_DPS_EST_BOTTOM_UP_REUT" hidden="1">"c5501"</definedName>
    <definedName name="IQ_DPS_EST_REUT" hidden="1">"c3851"</definedName>
    <definedName name="IQ_DPS_GUIDANCE" hidden="1">"c4302"</definedName>
    <definedName name="IQ_DPS_HIGH_EST" hidden="1">"c1676"</definedName>
    <definedName name="IQ_DPS_HIGH_EST_REUT" hidden="1">"c3853"</definedName>
    <definedName name="IQ_DPS_HIGH_GUIDANCE" hidden="1">"c4168"</definedName>
    <definedName name="IQ_DPS_LOW_EST" hidden="1">"c1677"</definedName>
    <definedName name="IQ_DPS_LOW_EST_REUT" hidden="1">"c3854"</definedName>
    <definedName name="IQ_DPS_LOW_GUIDANCE" hidden="1">"c4208"</definedName>
    <definedName name="IQ_DPS_MEDIAN_EST" hidden="1">"c1675"</definedName>
    <definedName name="IQ_DPS_MEDIAN_EST_REUT" hidden="1">"c3852"</definedName>
    <definedName name="IQ_DPS_NUM_EST" hidden="1">"c1678"</definedName>
    <definedName name="IQ_DPS_NUM_EST_REUT" hidden="1">"c3855"</definedName>
    <definedName name="IQ_DPS_STDDEV_EST" hidden="1">"c1679"</definedName>
    <definedName name="IQ_DPS_STDDEV_EST_REUT" hidden="1">"c3856"</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EQ_INC" hidden="1">"c3498"</definedName>
    <definedName name="IQ_EBIT_EQ_INC_EXCL_SBC" hidden="1">"c3502"</definedName>
    <definedName name="IQ_EBIT_EST" hidden="1">"c1681"</definedName>
    <definedName name="IQ_EBIT_EST_REUT" hidden="1">"c5333"</definedName>
    <definedName name="IQ_EBIT_EXCL_SBC" hidden="1">"c3082"</definedName>
    <definedName name="IQ_EBIT_GUIDANCE" hidden="1">"c4303"</definedName>
    <definedName name="IQ_EBIT_GW_ACT_OR_EST" hidden="1">"c4306"</definedName>
    <definedName name="IQ_EBIT_GW_EST" hidden="1">"c4305"</definedName>
    <definedName name="IQ_EBIT_GW_GUIDANCE" hidden="1">"c4307"</definedName>
    <definedName name="IQ_EBIT_GW_HIGH_EST" hidden="1">"c4308"</definedName>
    <definedName name="IQ_EBIT_GW_HIGH_GUIDANCE" hidden="1">"c4171"</definedName>
    <definedName name="IQ_EBIT_GW_LOW_EST" hidden="1">"c4309"</definedName>
    <definedName name="IQ_EBIT_GW_LOW_GUIDANCE" hidden="1">"c4211"</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GUIDANCE" hidden="1">"c4172"</definedName>
    <definedName name="IQ_EBIT_INT" hidden="1">"c360"</definedName>
    <definedName name="IQ_EBIT_LOW_EST" hidden="1">"c1684"</definedName>
    <definedName name="IQ_EBIT_LOW_EST_REUT" hidden="1">"c5336"</definedName>
    <definedName name="IQ_EBIT_LOW_GUIDANCE" hidden="1">"c4212"</definedName>
    <definedName name="IQ_EBIT_MARGIN" hidden="1">"c359"</definedName>
    <definedName name="IQ_EBIT_MEDIAN_EST" hidden="1">"c1682"</definedName>
    <definedName name="IQ_EBIT_MEDIAN_EST_REUT" hidden="1">"c5334"</definedName>
    <definedName name="IQ_EBIT_NUM_EST" hidden="1">"c1685"</definedName>
    <definedName name="IQ_EBIT_NUM_EST_REUT" hidden="1">"c5337"</definedName>
    <definedName name="IQ_EBIT_OVER_IE" hidden="1">"c1369"</definedName>
    <definedName name="IQ_EBIT_SBC_ACT_OR_EST" hidden="1">"c4316"</definedName>
    <definedName name="IQ_EBIT_SBC_EST" hidden="1">"c4315"</definedName>
    <definedName name="IQ_EBIT_SBC_GUIDANCE" hidden="1">"c4317"</definedName>
    <definedName name="IQ_EBIT_SBC_GW_ACT_OR_EST" hidden="1">"c4320"</definedName>
    <definedName name="IQ_EBIT_SBC_GW_EST" hidden="1">"c4319"</definedName>
    <definedName name="IQ_EBIT_SBC_GW_GUIDANCE" hidden="1">"c4321"</definedName>
    <definedName name="IQ_EBIT_SBC_GW_HIGH_EST" hidden="1">"c4322"</definedName>
    <definedName name="IQ_EBIT_SBC_GW_HIGH_GUIDANCE" hidden="1">"c4193"</definedName>
    <definedName name="IQ_EBIT_SBC_GW_LOW_EST" hidden="1">"c4323"</definedName>
    <definedName name="IQ_EBIT_SBC_GW_LOW_GUIDANCE" hidden="1">"c4233"</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LOW_EST" hidden="1">"c4329"</definedName>
    <definedName name="IQ_EBIT_SBC_LOW_GUIDANCE" hidden="1">"c4232"</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REUT" hidden="1">"c5462"</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GUIDANCE" hidden="1">"c4334"</definedName>
    <definedName name="IQ_EBITDA_HIGH_EST" hidden="1">"c370"</definedName>
    <definedName name="IQ_EBITDA_HIGH_EST_REUT" hidden="1">"c3642"</definedName>
    <definedName name="IQ_EBITDA_HIGH_GUIDANCE" hidden="1">"c4170"</definedName>
    <definedName name="IQ_EBITDA_INT" hidden="1">"c373"</definedName>
    <definedName name="IQ_EBITDA_LOW_EST" hidden="1">"c371"</definedName>
    <definedName name="IQ_EBITDA_LOW_EST_REUT" hidden="1">"c3643"</definedName>
    <definedName name="IQ_EBITDA_LOW_GUIDANCE" hidden="1">"c4210"</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BC_EST" hidden="1">"c4336"</definedName>
    <definedName name="IQ_EBITDA_SBC_GUIDANCE" hidden="1">"c4338"</definedName>
    <definedName name="IQ_EBITDA_SBC_HIGH_EST" hidden="1">"c4339"</definedName>
    <definedName name="IQ_EBITDA_SBC_HIGH_GUIDANCE" hidden="1">"c4194"</definedName>
    <definedName name="IQ_EBITDA_SBC_LOW_EST" hidden="1">"c4340"</definedName>
    <definedName name="IQ_EBITDA_SBC_LOW_GUIDANCE" hidden="1">"c4234"</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HIGH_GUIDANCE" hidden="1">"c4174"</definedName>
    <definedName name="IQ_EBT_GAAP_LOW_GUIDANCE" hidden="1">"c4214"</definedName>
    <definedName name="IQ_EBT_GUIDANCE" hidden="1">"c4346"</definedName>
    <definedName name="IQ_EBT_GW_GUIDANCE" hidden="1">"c4347"</definedName>
    <definedName name="IQ_EBT_GW_HIGH_GUIDANCE" hidden="1">"c4175"</definedName>
    <definedName name="IQ_EBT_GW_LOW_GUIDANCE" hidden="1">"c4215"</definedName>
    <definedName name="IQ_EBT_HIGH_GUIDANCE" hidden="1">"c4173"</definedName>
    <definedName name="IQ_EBT_INCL_MARGIN" hidden="1">"c387"</definedName>
    <definedName name="IQ_EBT_INS" hidden="1">"c388"</definedName>
    <definedName name="IQ_EBT_LOW_GUIDANCE" hidden="1">"c4213"</definedName>
    <definedName name="IQ_EBT_RE" hidden="1">"c6215"</definedName>
    <definedName name="IQ_EBT_REIT" hidden="1">"c389"</definedName>
    <definedName name="IQ_EBT_SBC_ACT_OR_EST" hidden="1">"c4350"</definedName>
    <definedName name="IQ_EBT_SBC_EST" hidden="1">"c4349"</definedName>
    <definedName name="IQ_EBT_SBC_GUIDANCE" hidden="1">"c4351"</definedName>
    <definedName name="IQ_EBT_SBC_GW_ACT_OR_EST" hidden="1">"c4354"</definedName>
    <definedName name="IQ_EBT_SBC_GW_EST" hidden="1">"c4353"</definedName>
    <definedName name="IQ_EBT_SBC_GW_GUIDANCE" hidden="1">"c4355"</definedName>
    <definedName name="IQ_EBT_SBC_GW_HIGH_EST" hidden="1">"c4356"</definedName>
    <definedName name="IQ_EBT_SBC_GW_HIGH_GUIDANCE" hidden="1">"c4191"</definedName>
    <definedName name="IQ_EBT_SBC_GW_LOW_EST" hidden="1">"c4357"</definedName>
    <definedName name="IQ_EBT_SBC_GW_LOW_GUIDANCE" hidden="1">"c4231"</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LOW_EST" hidden="1">"c4363"</definedName>
    <definedName name="IQ_EBT_SBC_LOW_GUIDANCE" hidden="1">"c4230"</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REUT" hidden="1">"c5460"</definedName>
    <definedName name="IQ_EPS_AP" hidden="1">"c8880"</definedName>
    <definedName name="IQ_EPS_AP_ABS" hidden="1">"c8899"</definedName>
    <definedName name="IQ_EPS_EST" hidden="1">"c399"</definedName>
    <definedName name="IQ_EPS_EST_BOTTOM_UP" hidden="1">"c5489"</definedName>
    <definedName name="IQ_EPS_EST_BOTTOM_UP_REUT" hidden="1">"c5497"</definedName>
    <definedName name="IQ_EPS_EST_REUT" hidden="1">"c5453"</definedName>
    <definedName name="IQ_EPS_EXCL_GUIDANCE" hidden="1">"c4368"</definedName>
    <definedName name="IQ_EPS_EXCL_HIGH_GUIDANCE" hidden="1">"c4369"</definedName>
    <definedName name="IQ_EPS_EXCL_LOW_GUIDANCE" hidden="1">"c4204"</definedName>
    <definedName name="IQ_EPS_GAAP_GUIDANCE" hidden="1">"c4370"</definedName>
    <definedName name="IQ_EPS_GAAP_HIGH_GUIDANCE" hidden="1">"c4371"</definedName>
    <definedName name="IQ_EPS_GAAP_LOW_GUIDANCE" hidden="1">"c4205"</definedName>
    <definedName name="IQ_EPS_GW_ACT_OR_EST" hidden="1">"c2223"</definedName>
    <definedName name="IQ_EPS_GW_ACT_OR_EST_REUT" hidden="1">"c5469"</definedName>
    <definedName name="IQ_EPS_GW_EST" hidden="1">"c1737"</definedName>
    <definedName name="IQ_EPS_GW_EST_BOTTOM_UP" hidden="1">"c5491"</definedName>
    <definedName name="IQ_EPS_GW_EST_BOTTOM_UP_REUT" hidden="1">"c5499"</definedName>
    <definedName name="IQ_EPS_GW_EST_REUT" hidden="1">"c5389"</definedName>
    <definedName name="IQ_EPS_GW_GUIDANCE" hidden="1">"c4372"</definedName>
    <definedName name="IQ_EPS_GW_HIGH_EST" hidden="1">"c1739"</definedName>
    <definedName name="IQ_EPS_GW_HIGH_EST_REUT" hidden="1">"c5391"</definedName>
    <definedName name="IQ_EPS_GW_HIGH_GUIDANCE" hidden="1">"c4373"</definedName>
    <definedName name="IQ_EPS_GW_LOW_EST" hidden="1">"c1740"</definedName>
    <definedName name="IQ_EPS_GW_LOW_EST_REUT" hidden="1">"c5392"</definedName>
    <definedName name="IQ_EPS_GW_LOW_GUIDANCE" hidden="1">"c4206"</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REUT" hidden="1">"c5498"</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_ACT_OR_EST" hidden="1">"c2224"</definedName>
    <definedName name="IQ_EPS_REPORT_ACT_OR_EST_REUT" hidden="1">"c5470"</definedName>
    <definedName name="IQ_EPS_REPORTED_EST" hidden="1">"c1744"</definedName>
    <definedName name="IQ_EPS_REPORTED_EST_BOTTOM_UP" hidden="1">"c5492"</definedName>
    <definedName name="IQ_EPS_REPORTED_EST_BOTTOM_UP_REUT" hidden="1">"c5500"</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EST" hidden="1">"c4375"</definedName>
    <definedName name="IQ_EPS_SBC_GUIDANCE" hidden="1">"c4377"</definedName>
    <definedName name="IQ_EPS_SBC_GW_ACT_OR_EST" hidden="1">"c4380"</definedName>
    <definedName name="IQ_EPS_SBC_GW_EST" hidden="1">"c4379"</definedName>
    <definedName name="IQ_EPS_SBC_GW_GUIDANCE" hidden="1">"c4381"</definedName>
    <definedName name="IQ_EPS_SBC_GW_HIGH_EST" hidden="1">"c4382"</definedName>
    <definedName name="IQ_EPS_SBC_GW_HIGH_GUIDANCE" hidden="1">"c4189"</definedName>
    <definedName name="IQ_EPS_SBC_GW_LOW_EST" hidden="1">"c4383"</definedName>
    <definedName name="IQ_EPS_SBC_GW_LOW_GUIDANCE" hidden="1">"c4229"</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LOW_EST" hidden="1">"c4389"</definedName>
    <definedName name="IQ_EPS_SBC_LOW_GUIDANCE" hidden="1">"c4228"</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REUT" hidden="1">"c5409"</definedName>
    <definedName name="IQ_EST_ACT_BV_SHARE" hidden="1">"c3549"</definedName>
    <definedName name="IQ_EST_ACT_BV_SHARE_REUT" hidden="1">"c5445"</definedName>
    <definedName name="IQ_EST_ACT_BV_THOM" hidden="1">"c5153"</definedName>
    <definedName name="IQ_EST_ACT_CAPEX" hidden="1">"c3546"</definedName>
    <definedName name="IQ_EST_ACT_CAPEX_REUT" hidden="1">"c3975"</definedName>
    <definedName name="IQ_EST_ACT_CASH_EPS" hidden="1">"c5637"</definedName>
    <definedName name="IQ_EST_ACT_CASH_FLOW" hidden="1">"c4394"</definedName>
    <definedName name="IQ_EST_ACT_CASH_OPER" hidden="1">"c4395"</definedName>
    <definedName name="IQ_EST_ACT_CFPS" hidden="1">"c1673"</definedName>
    <definedName name="IQ_EST_ACT_CFPS_REUT" hidden="1">"c3850"</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DA" hidden="1">"c1664"</definedName>
    <definedName name="IQ_EST_ACT_EBITDA_REUT" hidden="1">"c3836"</definedName>
    <definedName name="IQ_EST_ACT_EBITDA_SBC" hidden="1">"c4401"</definedName>
    <definedName name="IQ_EST_ACT_EBT_SBC" hidden="1">"c4402"</definedName>
    <definedName name="IQ_EST_ACT_EBT_SBC_GW" hidden="1">"c4403"</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ACT_EPS_REUT" hidden="1">"c5457"</definedName>
    <definedName name="IQ_EST_ACT_EPS_SBC" hidden="1">"c4404"</definedName>
    <definedName name="IQ_EST_ACT_EPS_SBC_GW" hidden="1">"c4405"</definedName>
    <definedName name="IQ_EST_ACT_FFO" hidden="1">"c1666"</definedName>
    <definedName name="IQ_EST_ACT_FFO_ADJ" hidden="1">"c4406"</definedName>
    <definedName name="IQ_EST_ACT_FFO_REUT" hidden="1">"c3843"</definedName>
    <definedName name="IQ_EST_ACT_FFO_SHARE" hidden="1">"c4407"</definedName>
    <definedName name="IQ_EST_ACT_FFO_SHARE_SHARE_THOM" hidden="1">"c4005"</definedName>
    <definedName name="IQ_EST_ACT_FFO_THOM" hidden="1">"c4005"</definedName>
    <definedName name="IQ_EST_ACT_GROSS_MARGIN" hidden="1">"c5553"</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ET_DEBT" hidden="1">"c3545"</definedName>
    <definedName name="IQ_EST_ACT_NET_DEBT_REUT" hidden="1">"c5446"</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OPER_INC" hidden="1">"c1694"</definedName>
    <definedName name="IQ_EST_ACT_OPER_INC_REUT" hidden="1">"c5346"</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EQUITY" hidden="1">"c3548"</definedName>
    <definedName name="IQ_EST_ACT_RETURN_EQUITY_REUT" hidden="1">"c3989"</definedName>
    <definedName name="IQ_EST_ACT_REV" hidden="1">"c2113"</definedName>
    <definedName name="IQ_EST_ACT_REV_REUT" hidden="1">"c3835"</definedName>
    <definedName name="IQ_EST_BV_DIFF_REUT" hidden="1">"c5433"</definedName>
    <definedName name="IQ_EST_BV_DIFF_THOM" hidden="1">"c5204"</definedName>
    <definedName name="IQ_EST_BV_SHARE_DIFF" hidden="1">"c4147"</definedName>
    <definedName name="IQ_EST_BV_SHARE_SURPRISE_PERCENT" hidden="1">"c4148"</definedName>
    <definedName name="IQ_EST_BV_SURPRISE_PERCENT_REUT" hidden="1">"c5434"</definedName>
    <definedName name="IQ_EST_BV_SURPRISE_PERCENT_THOM" hidden="1">"c5205"</definedName>
    <definedName name="IQ_EST_CAPEX_DIFF" hidden="1">"c4149"</definedName>
    <definedName name="IQ_EST_CAPEX_GROWTH_1YR" hidden="1">"c3588"</definedName>
    <definedName name="IQ_EST_CAPEX_GROWTH_1YR_REUT" hidden="1">"c5447"</definedName>
    <definedName name="IQ_EST_CAPEX_GROWTH_2YR" hidden="1">"c3589"</definedName>
    <definedName name="IQ_EST_CAPEX_GROWTH_2YR_REUT" hidden="1">"c5448"</definedName>
    <definedName name="IQ_EST_CAPEX_GROWTH_Q_1YR" hidden="1">"c3590"</definedName>
    <definedName name="IQ_EST_CAPEX_GROWTH_Q_1YR_REUT" hidden="1">"c5449"</definedName>
    <definedName name="IQ_EST_CAPEX_SEQ_GROWTH_Q" hidden="1">"c3591"</definedName>
    <definedName name="IQ_EST_CAPEX_SEQ_GROWTH_Q_REUT" hidden="1">"c5450"</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GROWTH_1YR" hidden="1">"c1774"</definedName>
    <definedName name="IQ_EST_CFPS_GROWTH_1YR_REUT" hidden="1">"c3878"</definedName>
    <definedName name="IQ_EST_CFPS_GROWTH_2YR" hidden="1">"c1775"</definedName>
    <definedName name="IQ_EST_CFPS_GROWTH_2YR_REUT" hidden="1">"c3879"</definedName>
    <definedName name="IQ_EST_CFPS_GROWTH_Q_1YR" hidden="1">"c1776"</definedName>
    <definedName name="IQ_EST_CFPS_GROWTH_Q_1YR_REUT" hidden="1">"c3880"</definedName>
    <definedName name="IQ_EST_CFPS_SEQ_GROWTH_Q" hidden="1">"c1777"</definedName>
    <definedName name="IQ_EST_CFPS_SEQ_GROWTH_Q_REUT" hidden="1">"c3881"</definedName>
    <definedName name="IQ_EST_CFPS_SURPRISE_PERCENT" hidden="1">"c1872"</definedName>
    <definedName name="IQ_EST_CFPS_SURPRISE_PERCENT_REUT" hidden="1">"c3893"</definedName>
    <definedName name="IQ_EST_CURRENCY" hidden="1">"c2140"</definedName>
    <definedName name="IQ_EST_CURRENCY_REUT" hidden="1">"c5437"</definedName>
    <definedName name="IQ_EST_DATE" hidden="1">"c1634"</definedName>
    <definedName name="IQ_EST_DATE_REUT" hidden="1">"c5438"</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GROWTH_1YR" hidden="1">"c1778"</definedName>
    <definedName name="IQ_EST_DPS_GROWTH_1YR_REUT" hidden="1">"c3882"</definedName>
    <definedName name="IQ_EST_DPS_GROWTH_2YR" hidden="1">"c1779"</definedName>
    <definedName name="IQ_EST_DPS_GROWTH_2YR_REUT" hidden="1">"c3883"</definedName>
    <definedName name="IQ_EST_DPS_GROWTH_Q_1YR" hidden="1">"c1780"</definedName>
    <definedName name="IQ_EST_DPS_GROWTH_Q_1YR_REUT" hidden="1">"c3884"</definedName>
    <definedName name="IQ_EST_DPS_SEQ_GROWTH_Q" hidden="1">"c1781"</definedName>
    <definedName name="IQ_EST_DPS_SEQ_GROWTH_Q_REUT" hidden="1">"c3885"</definedName>
    <definedName name="IQ_EST_DPS_SURPRISE_PERCENT" hidden="1">"c1874"</definedName>
    <definedName name="IQ_EST_DPS_SURPRISE_PERCENT_REUT" hidden="1">"c3895"</definedName>
    <definedName name="IQ_EST_EBIT_DIFF" hidden="1">"c1875"</definedName>
    <definedName name="IQ_EST_EBIT_DIFF_REUT" hidden="1">"c5413"</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DA_DIFF" hidden="1">"c1867"</definedName>
    <definedName name="IQ_EST_EBITDA_DIFF_REUT" hidden="1">"c3888"</definedName>
    <definedName name="IQ_EST_EBITDA_GROWTH_1YR" hidden="1">"c1766"</definedName>
    <definedName name="IQ_EST_EBITDA_GROWTH_1YR_REUT" hidden="1">"c3864"</definedName>
    <definedName name="IQ_EST_EBITDA_GROWTH_2YR" hidden="1">"c1767"</definedName>
    <definedName name="IQ_EST_EBITDA_GROWTH_2YR_REUT" hidden="1">"c3865"</definedName>
    <definedName name="IQ_EST_EBITDA_GROWTH_Q_1YR" hidden="1">"c1768"</definedName>
    <definedName name="IQ_EST_EBITDA_GROWTH_Q_1YR_REUT" hidden="1">"c3866"</definedName>
    <definedName name="IQ_EST_EBITDA_SBC_DIFF" hidden="1">"c4335"</definedName>
    <definedName name="IQ_EST_EBITDA_SBC_SURPRISE_PERCENT" hidden="1">"c4344"</definedName>
    <definedName name="IQ_EST_EBITDA_SEQ_GROWTH_Q" hidden="1">"c1769"</definedName>
    <definedName name="IQ_EST_EBITDA_SEQ_GROWTH_Q_REUT" hidden="1">"c3867"</definedName>
    <definedName name="IQ_EST_EBITDA_SURPRISE_PERCENT" hidden="1">"c1868"</definedName>
    <definedName name="IQ_EST_EBITDA_SURPRISE_PERCENT_REUT" hidden="1">"c3889"</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REUT" hidden="1">"c5458"</definedName>
    <definedName name="IQ_EST_EPS_GROWTH_1YR" hidden="1">"c1636"</definedName>
    <definedName name="IQ_EST_EPS_GROWTH_1YR_REUT" hidden="1">"c3646"</definedName>
    <definedName name="IQ_EST_EPS_GROWTH_2YR" hidden="1">"c1637"</definedName>
    <definedName name="IQ_EST_EPS_GROWTH_2YR_REUT" hidden="1">"c3858"</definedName>
    <definedName name="IQ_EST_EPS_GROWTH_5YR" hidden="1">"c1655"</definedName>
    <definedName name="IQ_EST_EPS_GROWTH_5YR_BOTTOM_UP" hidden="1">"c5487"</definedName>
    <definedName name="IQ_EST_EPS_GROWTH_5YR_BOTTOM_UP_REUT" hidden="1">"c5495"</definedName>
    <definedName name="IQ_EST_EPS_GROWTH_5YR_HIGH" hidden="1">"c1657"</definedName>
    <definedName name="IQ_EST_EPS_GROWTH_5YR_HIGH_REUT" hidden="1">"c5322"</definedName>
    <definedName name="IQ_EST_EPS_GROWTH_5YR_LOW" hidden="1">"c1658"</definedName>
    <definedName name="IQ_EST_EPS_GROWTH_5YR_LOW_REUT" hidden="1">"c5323"</definedName>
    <definedName name="IQ_EST_EPS_GROWTH_5YR_MEDIAN" hidden="1">"c1656"</definedName>
    <definedName name="IQ_EST_EPS_GROWTH_5YR_MEDIAN_REUT" hidden="1">"c5321"</definedName>
    <definedName name="IQ_EST_EPS_GROWTH_5YR_NUM" hidden="1">"c1659"</definedName>
    <definedName name="IQ_EST_EPS_GROWTH_5YR_NUM_REUT" hidden="1">"c5324"</definedName>
    <definedName name="IQ_EST_EPS_GROWTH_5YR_REUT" hidden="1">"c3633"</definedName>
    <definedName name="IQ_EST_EPS_GROWTH_5YR_STDDEV" hidden="1">"c1660"</definedName>
    <definedName name="IQ_EST_EPS_GROWTH_5YR_STDDEV_REUT" hidden="1">"c5325"</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REUT" hidden="1">"c3859"</definedName>
    <definedName name="IQ_EST_EPS_SURPRISE_PERCENT" hidden="1">"c1635"</definedName>
    <definedName name="IQ_EST_EPS_SURPRISE_PERCENT_REUT" hidden="1">"c5459"</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"c1869"</definedName>
    <definedName name="IQ_EST_FFO_DIFF_REUT" hidden="1">"c3890"</definedName>
    <definedName name="IQ_EST_FFO_DIFF_THOM" hidden="1">"c5186"</definedName>
    <definedName name="IQ_EST_FFO_GROWTH_1YR" hidden="1">"c1770"</definedName>
    <definedName name="IQ_EST_FFO_GROWTH_1YR_REUT" hidden="1">"c3874"</definedName>
    <definedName name="IQ_EST_FFO_GROWTH_2YR" hidden="1">"c1771"</definedName>
    <definedName name="IQ_EST_FFO_GROWTH_2YR_REUT" hidden="1">"c3875"</definedName>
    <definedName name="IQ_EST_FFO_GROWTH_Q_1YR" hidden="1">"c1772"</definedName>
    <definedName name="IQ_EST_FFO_GROWTH_Q_1YR_REUT" hidden="1">"c3876"</definedName>
    <definedName name="IQ_EST_FFO_SEQ_GROWTH_Q" hidden="1">"c1773"</definedName>
    <definedName name="IQ_EST_FFO_SEQ_GROWTH_Q_REUT" hidden="1">"c3877"</definedName>
    <definedName name="IQ_EST_FFO_SHARE_DIFF" hidden="1">"c4444"</definedName>
    <definedName name="IQ_EST_FFO_SHARE_GROWTH_1YR" hidden="1">"c4425"</definedName>
    <definedName name="IQ_EST_FFO_SHARE_GROWTH_2YR" hidden="1">"c4426"</definedName>
    <definedName name="IQ_EST_FFO_SHARE_GROWTH_Q_1YR" hidden="1">"c4427"</definedName>
    <definedName name="IQ_EST_FFO_SHARE_SEQ_GROWTH_Q" hidden="1">"c4428"</definedName>
    <definedName name="IQ_EST_FFO_SHARE_SHARE_DIFF_THOM" hidden="1">"c5186"</definedName>
    <definedName name="IQ_EST_FFO_SHARE_SHARE_SURPRISE_PERCENT_THOM" hidden="1">"c5187"</definedName>
    <definedName name="IQ_EST_FFO_SHARE_SURPRISE_PERCENT" hidden="1">"c4453"</definedName>
    <definedName name="IQ_EST_FFO_SURPRISE_PERCENT" hidden="1">"c1870"</definedName>
    <definedName name="IQ_EST_FFO_SURPRISE_PERCENT_REUT" hidden="1">"c3891"</definedName>
    <definedName name="IQ_EST_FFO_SURPRISE_PERCENT_THOM" hidden="1">"c5187"</definedName>
    <definedName name="IQ_EST_FOOTNOTE" hidden="1">"c4540"</definedName>
    <definedName name="IQ_EST_FOOTNOTE_REUT" hidden="1">"c5478"</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URPRISE_PERCENT" hidden="1">"c1896"</definedName>
    <definedName name="IQ_EST_NET_DEBT_DIFF" hidden="1">"c4466"</definedName>
    <definedName name="IQ_EST_NET_DEBT_SURPRISE_PERCENT" hidden="1">"c4468"</definedName>
    <definedName name="IQ_EST_NI_DIFF" hidden="1">"c1885"</definedName>
    <definedName name="IQ_EST_NI_DIFF_REUT" hidden="1">"c5423"</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UM_BUY" hidden="1">"c1759"</definedName>
    <definedName name="IQ_EST_NUM_BUY_CIQ" hidden="1">"c3700"</definedName>
    <definedName name="IQ_EST_NUM_BUY_REUT" hidden="1">"c3869"</definedName>
    <definedName name="IQ_EST_NUM_BUY_THOM" hidden="1">"c5165"</definedName>
    <definedName name="IQ_EST_NUM_HOLD" hidden="1">"c1761"</definedName>
    <definedName name="IQ_EST_NUM_HOLD_CIQ" hidden="1">"c3702"</definedName>
    <definedName name="IQ_EST_NUM_HOLD_REUT" hidden="1">"c3871"</definedName>
    <definedName name="IQ_EST_NUM_HOLD_THOM" hidden="1">"c5167"</definedName>
    <definedName name="IQ_EST_NUM_NO_OPINION" hidden="1">"c1758"</definedName>
    <definedName name="IQ_EST_NUM_NO_OPINION_REUT" hidden="1">"c3868"</definedName>
    <definedName name="IQ_EST_NUM_OUTPERFORM" hidden="1">"c1760"</definedName>
    <definedName name="IQ_EST_NUM_OUTPERFORM_CIQ" hidden="1">"c3701"</definedName>
    <definedName name="IQ_EST_NUM_OUTPERFORM_REUT" hidden="1">"c3870"</definedName>
    <definedName name="IQ_EST_NUM_OUTPERFORM_THOM" hidden="1">"c5166"</definedName>
    <definedName name="IQ_EST_NUM_SELL" hidden="1">"c1763"</definedName>
    <definedName name="IQ_EST_NUM_SELL_CIQ" hidden="1">"c3704"</definedName>
    <definedName name="IQ_EST_NUM_SELL_REUT" hidden="1">"c3873"</definedName>
    <definedName name="IQ_EST_NUM_SELL_THOM" hidden="1">"c5169"</definedName>
    <definedName name="IQ_EST_NUM_UNDERPERFORM" hidden="1">"c1762"</definedName>
    <definedName name="IQ_EST_NUM_UNDERPERFORM_CIQ" hidden="1">"c3703"</definedName>
    <definedName name="IQ_EST_NUM_UNDERPERFORM_REUT" hidden="1">"c3872"</definedName>
    <definedName name="IQ_EST_NUM_UNDERPERFORM_THOM" hidden="1">"c5168"</definedName>
    <definedName name="IQ_EST_OPER_INC_DIFF" hidden="1">"c1877"</definedName>
    <definedName name="IQ_EST_OPER_INC_DIFF_REUT" hidden="1">"c5415"</definedName>
    <definedName name="IQ_EST_OPER_INC_SURPRISE_PERCENT" hidden="1">"c1878"</definedName>
    <definedName name="IQ_EST_OPER_INC_SURPRISE_PERCENT_REUT" hidden="1">"c5416"</definedName>
    <definedName name="IQ_EST_PRE_TAX_DIFF" hidden="1">"c1879"</definedName>
    <definedName name="IQ_EST_PRE_TAX_DIFF_REUT" hidden="1">"c5417"</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RECURRING_PROFIT_SHARE_DIFF" hidden="1">"c4505"</definedName>
    <definedName name="IQ_EST_RECURRING_PROFIT_SHARE_SURPRISE_PERCENT" hidden="1">"c4515"</definedName>
    <definedName name="IQ_EST_REV_DIFF" hidden="1">"c1865"</definedName>
    <definedName name="IQ_EST_REV_DIFF_REUT" hidden="1">"c3886"</definedName>
    <definedName name="IQ_EST_REV_GROWTH_1YR" hidden="1">"c1638"</definedName>
    <definedName name="IQ_EST_REV_GROWTH_1YR_REUT" hidden="1">"c3860"</definedName>
    <definedName name="IQ_EST_REV_GROWTH_2YR" hidden="1">"c1639"</definedName>
    <definedName name="IQ_EST_REV_GROWTH_2YR_REUT" hidden="1">"c3861"</definedName>
    <definedName name="IQ_EST_REV_GROWTH_Q_1YR" hidden="1">"c1640"</definedName>
    <definedName name="IQ_EST_REV_GROWTH_Q_1YR_REUT" hidden="1">"c3862"</definedName>
    <definedName name="IQ_EST_REV_SEQ_GROWTH_Q" hidden="1">"c1765"</definedName>
    <definedName name="IQ_EST_REV_SEQ_GROWTH_Q_REUT" hidden="1">"c3863"</definedName>
    <definedName name="IQ_EST_REV_SURPRISE_PERCENT" hidden="1">"c1866"</definedName>
    <definedName name="IQ_EST_REV_SURPRISE_PERCENT_REUT" hidden="1">"c3887"</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"FMG Pitch LH"</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EST" hidden="1">"c4434"</definedName>
    <definedName name="IQ_FFO_ADJ_EST_CIQ" hidden="1">"c4959"</definedName>
    <definedName name="IQ_FFO_ADJ_GUIDANCE" hidden="1">"c4436"</definedName>
    <definedName name="IQ_FFO_ADJ_HIGH_EST" hidden="1">"c4437"</definedName>
    <definedName name="IQ_FFO_ADJ_HIGH_EST_CIQ" hidden="1">"c4962"</definedName>
    <definedName name="IQ_FFO_ADJ_HIGH_GUIDANCE" hidden="1">"c4202"</definedName>
    <definedName name="IQ_FFO_ADJ_LOW_EST" hidden="1">"c4438"</definedName>
    <definedName name="IQ_FFO_ADJ_LOW_EST_CIQ" hidden="1">"c4963"</definedName>
    <definedName name="IQ_FFO_ADJ_LOW_GUIDANCE" hidden="1">"c4242"</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"c4970"</definedName>
    <definedName name="IQ_FFO_EST_REUT" hidden="1">"c3837"</definedName>
    <definedName name="IQ_FFO_EST_THOM" hidden="1">"c3999"</definedName>
    <definedName name="IQ_FFO_GUIDANCE" hidden="1">"c4443"</definedName>
    <definedName name="IQ_FFO_HIGH_EST" hidden="1">"c419"</definedName>
    <definedName name="IQ_FFO_HIGH_EST_CIQ" hidden="1">"c4977"</definedName>
    <definedName name="IQ_FFO_HIGH_EST_REUT" hidden="1">"c3839"</definedName>
    <definedName name="IQ_FFO_HIGH_EST_THOM" hidden="1">"c4001"</definedName>
    <definedName name="IQ_FFO_HIGH_GUIDANCE" hidden="1">"c4184"</definedName>
    <definedName name="IQ_FFO_LOW_EST" hidden="1">"c420"</definedName>
    <definedName name="IQ_FFO_LOW_EST_CIQ" hidden="1">"c4978"</definedName>
    <definedName name="IQ_FFO_LOW_EST_REUT" hidden="1">"c3840"</definedName>
    <definedName name="IQ_FFO_LOW_EST_THOM" hidden="1">"c4002"</definedName>
    <definedName name="IQ_FFO_LOW_GUIDANCE" hidden="1">"c4224"</definedName>
    <definedName name="IQ_FFO_MEDIAN_EST" hidden="1">"c1665"</definedName>
    <definedName name="IQ_FFO_MEDIAN_EST_CIQ" hidden="1">"c4979"</definedName>
    <definedName name="IQ_FFO_MEDIAN_EST_REUT" hidden="1">"c3838"</definedName>
    <definedName name="IQ_FFO_MEDIAN_EST_THOM" hidden="1">"c4000"</definedName>
    <definedName name="IQ_FFO_NUM_EST" hidden="1">"c421"</definedName>
    <definedName name="IQ_FFO_NUM_EST_CIQ" hidden="1">"c4980"</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EST" hidden="1">"c4445"</definedName>
    <definedName name="IQ_FFO_SHARE_GUIDANCE" hidden="1">"c4447"</definedName>
    <definedName name="IQ_FFO_SHARE_HIGH_EST" hidden="1">"c4448"</definedName>
    <definedName name="IQ_FFO_SHARE_HIGH_GUIDANCE" hidden="1">"c4203"</definedName>
    <definedName name="IQ_FFO_SHARE_LOW_EST" hidden="1">"c4449"</definedName>
    <definedName name="IQ_FFO_SHARE_LOW_GUIDANCE" hidden="1">"c4243"</definedName>
    <definedName name="IQ_FFO_SHARE_MEDIAN_EST" hidden="1">"c4450"</definedName>
    <definedName name="IQ_FFO_SHARE_NUM_EST" hidden="1">"c4451"</definedName>
    <definedName name="IQ_FFO_SHARE_SHARE_EST_THOM" hidden="1">"c3999"</definedName>
    <definedName name="IQ_FFO_SHARE_SHARE_HIGH_EST_THOM" hidden="1">"c4001"</definedName>
    <definedName name="IQ_FFO_SHARE_SHARE_LOW_EST_THOM" hidden="1">"c4002"</definedName>
    <definedName name="IQ_FFO_SHARE_SHARE_MEDIAN_EST_THOM" hidden="1">"c4000"</definedName>
    <definedName name="IQ_FFO_SHARE_SHARE_NUM_EST_THOM" hidden="1">"c4003"</definedName>
    <definedName name="IQ_FFO_SHARE_SHARE_STDDEV_EST_THOM" hidden="1">"c4004"</definedName>
    <definedName name="IQ_FFO_SHARE_STDDEV_EST" hidden="1">"c4452"</definedName>
    <definedName name="IQ_FFO_STDDEV_EST" hidden="1">"c422"</definedName>
    <definedName name="IQ_FFO_STDDEV_EST_CIQ" hidden="1">"c4981"</definedName>
    <definedName name="IQ_FFO_STDDEV_EST_REUT" hidden="1">"c3842"</definedName>
    <definedName name="IQ_FFO_STDDEV_EST_THOM" hidden="1">"c4004"</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K" hidden="1">1000</definedName>
    <definedName name="IQ_LATESTQ" hidden="1">500</definedName>
    <definedName name="IQ_LEAD_UNDERWRITER" hidden="1">"c8957"</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EST" hidden="1">"c4457"</definedName>
    <definedName name="IQ_MAINT_CAPEX_GUIDANCE" hidden="1">"c4459"</definedName>
    <definedName name="IQ_MAINT_CAPEX_HIGH_EST" hidden="1">"c4460"</definedName>
    <definedName name="IQ_MAINT_CAPEX_HIGH_GUIDANCE" hidden="1">"c4197"</definedName>
    <definedName name="IQ_MAINT_CAPEX_LOW_EST" hidden="1">"c4461"</definedName>
    <definedName name="IQ_MAINT_CAPEX_LOW_GUIDANCE" hidden="1">"c4237"</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"02/17/2013 22:24:07"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"c5615"</definedName>
    <definedName name="IQ_NAV_SHARE_ACT_OR_EST_REUT" hidden="1">"c5623"</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STDDEV_EST" hidden="1">"c5611"</definedName>
    <definedName name="IQ_NAV_SHARE_STDDEV_EST_REUT" hidden="1">"c5619"</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GUIDANCE" hidden="1">"c4467"</definedName>
    <definedName name="IQ_NET_DEBT_HIGH_EST" hidden="1">"c3518"</definedName>
    <definedName name="IQ_NET_DEBT_HIGH_EST_REUT" hidden="1">"c3978"</definedName>
    <definedName name="IQ_NET_DEBT_HIGH_GUIDANCE" hidden="1">"c4181"</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GUIDANCE" hidden="1">"c4221"</definedName>
    <definedName name="IQ_NET_DEBT_MEDIAN_EST" hidden="1">"c3520"</definedName>
    <definedName name="IQ_NET_DEBT_MEDIAN_EST_REUT" hidden="1">"c3977"</definedName>
    <definedName name="IQ_NET_DEBT_NUM_EST" hidden="1">"c3515"</definedName>
    <definedName name="IQ_NET_DEBT_NUM_EST_REUT" hidden="1">"c3980"</definedName>
    <definedName name="IQ_NET_DEBT_STDDEV_EST" hidden="1">"c3516"</definedName>
    <definedName name="IQ_NET_DEBT_STDDEV_EST_REUT" hidden="1">"c3981"</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REUT" hidden="1">"c5368"</definedName>
    <definedName name="IQ_NI_GAAP_GUIDANCE" hidden="1">"c4470"</definedName>
    <definedName name="IQ_NI_GAAP_HIGH_GUIDANCE" hidden="1">"c4177"</definedName>
    <definedName name="IQ_NI_GAAP_LOW_GUIDANCE" hidden="1">"c4217"</definedName>
    <definedName name="IQ_NI_GUIDANCE" hidden="1">"c4469"</definedName>
    <definedName name="IQ_NI_GW_EST" hidden="1">"c1723"</definedName>
    <definedName name="IQ_NI_GW_EST_REUT" hidden="1">"c5375"</definedName>
    <definedName name="IQ_NI_GW_GUIDANCE" hidden="1">"c4471"</definedName>
    <definedName name="IQ_NI_GW_HIGH_EST" hidden="1">"c1725"</definedName>
    <definedName name="IQ_NI_GW_HIGH_EST_REUT" hidden="1">"c5377"</definedName>
    <definedName name="IQ_NI_GW_HIGH_GUIDANCE" hidden="1">"c4178"</definedName>
    <definedName name="IQ_NI_GW_LOW_EST" hidden="1">"c1726"</definedName>
    <definedName name="IQ_NI_GW_LOW_EST_REUT" hidden="1">"c5378"</definedName>
    <definedName name="IQ_NI_GW_LOW_GUIDANCE" hidden="1">"c4218"</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GUIDANCE" hidden="1">"c4176"</definedName>
    <definedName name="IQ_NI_LOW_EST" hidden="1">"c1719"</definedName>
    <definedName name="IQ_NI_LOW_EST_REUT" hidden="1">"c5371"</definedName>
    <definedName name="IQ_NI_LOW_GUIDANCE" hidden="1">"c4216"</definedName>
    <definedName name="IQ_NI_MARGIN" hidden="1">"c794"</definedName>
    <definedName name="IQ_NI_MEDIAN_EST" hidden="1">"c1717"</definedName>
    <definedName name="IQ_NI_MEDIAN_EST_REUT" hidden="1">"c5369"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EST" hidden="1">"c4473"</definedName>
    <definedName name="IQ_NI_SBC_GUIDANCE" hidden="1">"c4475"</definedName>
    <definedName name="IQ_NI_SBC_GW_ACT_OR_EST" hidden="1">"c4478"</definedName>
    <definedName name="IQ_NI_SBC_GW_EST" hidden="1">"c4477"</definedName>
    <definedName name="IQ_NI_SBC_GW_GUIDANCE" hidden="1">"c4479"</definedName>
    <definedName name="IQ_NI_SBC_GW_HIGH_EST" hidden="1">"c4480"</definedName>
    <definedName name="IQ_NI_SBC_GW_HIGH_GUIDANCE" hidden="1">"c4187"</definedName>
    <definedName name="IQ_NI_SBC_GW_LOW_EST" hidden="1">"c4481"</definedName>
    <definedName name="IQ_NI_SBC_GW_LOW_GUIDANCE" hidden="1">"c4227"</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LOW_EST" hidden="1">"c4487"</definedName>
    <definedName name="IQ_NI_SBC_LOW_GUIDANCE" hidden="1">"c4226"</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_CD_1"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ACT_OR_EST_REUT" hidden="1">"c5466"</definedName>
    <definedName name="IQ_OPER_INC_BR" hidden="1">"c850"</definedName>
    <definedName name="IQ_OPER_INC_EST" hidden="1">"c1688"</definedName>
    <definedName name="IQ_OPER_INC_EST_REUT" hidden="1">"c5340"</definedName>
    <definedName name="IQ_OPER_INC_FIN" hidden="1">"c851"</definedName>
    <definedName name="IQ_OPER_INC_HIGH_EST" hidden="1">"c1690"</definedName>
    <definedName name="IQ_OPER_INC_HIGH_EST_REUT" hidden="1">"c5342"</definedName>
    <definedName name="IQ_OPER_INC_INS" hidden="1">"c852"</definedName>
    <definedName name="IQ_OPER_INC_LOW_EST" hidden="1">"c1691"</definedName>
    <definedName name="IQ_OPER_INC_LOW_EST_REUT" hidden="1">"c5343"</definedName>
    <definedName name="IQ_OPER_INC_MARGIN" hidden="1">"c1448"</definedName>
    <definedName name="IQ_OPER_INC_MEDIAN_EST" hidden="1">"c1689"</definedName>
    <definedName name="IQ_OPER_INC_MEDIAN_EST_REUT" hidden="1">"c5341"</definedName>
    <definedName name="IQ_OPER_INC_NUM_EST" hidden="1">"c1692"</definedName>
    <definedName name="IQ_OPER_INC_NUM_EST_REUT" hidden="1">"c5344"</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REUT" hidden="1">"c3959"</definedName>
    <definedName name="IQ_PERCENT_CHANGE_EST_5YR_GROWTH_RATE_18MONTHS" hidden="1">"c1853"</definedName>
    <definedName name="IQ_PERCENT_CHANGE_EST_5YR_GROWTH_RATE_18MONTHS_REUT" hidden="1">"c3960"</definedName>
    <definedName name="IQ_PERCENT_CHANGE_EST_5YR_GROWTH_RATE_3MONTHS" hidden="1">"c1849"</definedName>
    <definedName name="IQ_PERCENT_CHANGE_EST_5YR_GROWTH_RATE_3MONTHS_REUT" hidden="1">"c3956"</definedName>
    <definedName name="IQ_PERCENT_CHANGE_EST_5YR_GROWTH_RATE_6MONTHS" hidden="1">"c1850"</definedName>
    <definedName name="IQ_PERCENT_CHANGE_EST_5YR_GROWTH_RATE_6MONTHS_REUT" hidden="1">"c3957"</definedName>
    <definedName name="IQ_PERCENT_CHANGE_EST_5YR_GROWTH_RATE_9MONTHS" hidden="1">"c1851"</definedName>
    <definedName name="IQ_PERCENT_CHANGE_EST_5YR_GROWTH_RATE_9MONTHS_REUT" hidden="1">"c3958"</definedName>
    <definedName name="IQ_PERCENT_CHANGE_EST_5YR_GROWTH_RATE_DAY" hidden="1">"c1846"</definedName>
    <definedName name="IQ_PERCENT_CHANGE_EST_5YR_GROWTH_RATE_DAY_REUT" hidden="1">"c3954"</definedName>
    <definedName name="IQ_PERCENT_CHANGE_EST_5YR_GROWTH_RATE_MONTH" hidden="1">"c1848"</definedName>
    <definedName name="IQ_PERCENT_CHANGE_EST_5YR_GROWTH_RATE_MONTH_REUT" hidden="1">"c3955"</definedName>
    <definedName name="IQ_PERCENT_CHANGE_EST_5YR_GROWTH_RATE_WEEK" hidden="1">"c1847"</definedName>
    <definedName name="IQ_PERCENT_CHANGE_EST_5YR_GROWTH_RATE_WEEK_REUT" hidden="1">"c5435"</definedName>
    <definedName name="IQ_PERCENT_CHANGE_EST_CFPS_12MONTHS" hidden="1">"c1812"</definedName>
    <definedName name="IQ_PERCENT_CHANGE_EST_CFPS_12MONTHS_REUT" hidden="1">"c3924"</definedName>
    <definedName name="IQ_PERCENT_CHANGE_EST_CFPS_18MONTHS" hidden="1">"c1813"</definedName>
    <definedName name="IQ_PERCENT_CHANGE_EST_CFPS_18MONTHS_REUT" hidden="1">"c3925"</definedName>
    <definedName name="IQ_PERCENT_CHANGE_EST_CFPS_3MONTHS" hidden="1">"c1809"</definedName>
    <definedName name="IQ_PERCENT_CHANGE_EST_CFPS_3MONTHS_REUT" hidden="1">"c3921"</definedName>
    <definedName name="IQ_PERCENT_CHANGE_EST_CFPS_6MONTHS" hidden="1">"c1810"</definedName>
    <definedName name="IQ_PERCENT_CHANGE_EST_CFPS_6MONTHS_REUT" hidden="1">"c3922"</definedName>
    <definedName name="IQ_PERCENT_CHANGE_EST_CFPS_9MONTHS" hidden="1">"c1811"</definedName>
    <definedName name="IQ_PERCENT_CHANGE_EST_CFPS_9MONTHS_REUT" hidden="1">"c3923"</definedName>
    <definedName name="IQ_PERCENT_CHANGE_EST_CFPS_DAY" hidden="1">"c1806"</definedName>
    <definedName name="IQ_PERCENT_CHANGE_EST_CFPS_DAY_REUT" hidden="1">"c3919"</definedName>
    <definedName name="IQ_PERCENT_CHANGE_EST_CFPS_MONTH" hidden="1">"c1808"</definedName>
    <definedName name="IQ_PERCENT_CHANGE_EST_CFPS_MONTH_REUT" hidden="1">"c3920"</definedName>
    <definedName name="IQ_PERCENT_CHANGE_EST_CFPS_WEEK" hidden="1">"c1807"</definedName>
    <definedName name="IQ_PERCENT_CHANGE_EST_CFPS_WEEK_REUT" hidden="1">"c3962"</definedName>
    <definedName name="IQ_PERCENT_CHANGE_EST_DPS_12MONTHS" hidden="1">"c1820"</definedName>
    <definedName name="IQ_PERCENT_CHANGE_EST_DPS_12MONTHS_REUT" hidden="1">"c3931"</definedName>
    <definedName name="IQ_PERCENT_CHANGE_EST_DPS_18MONTHS" hidden="1">"c1821"</definedName>
    <definedName name="IQ_PERCENT_CHANGE_EST_DPS_18MONTHS_REUT" hidden="1">"c3932"</definedName>
    <definedName name="IQ_PERCENT_CHANGE_EST_DPS_3MONTHS" hidden="1">"c1817"</definedName>
    <definedName name="IQ_PERCENT_CHANGE_EST_DPS_3MONTHS_REUT" hidden="1">"c3928"</definedName>
    <definedName name="IQ_PERCENT_CHANGE_EST_DPS_6MONTHS" hidden="1">"c1818"</definedName>
    <definedName name="IQ_PERCENT_CHANGE_EST_DPS_6MONTHS_REUT" hidden="1">"c3929"</definedName>
    <definedName name="IQ_PERCENT_CHANGE_EST_DPS_9MONTHS" hidden="1">"c1819"</definedName>
    <definedName name="IQ_PERCENT_CHANGE_EST_DPS_9MONTHS_REUT" hidden="1">"c3930"</definedName>
    <definedName name="IQ_PERCENT_CHANGE_EST_DPS_DAY" hidden="1">"c1814"</definedName>
    <definedName name="IQ_PERCENT_CHANGE_EST_DPS_DAY_REUT" hidden="1">"c3926"</definedName>
    <definedName name="IQ_PERCENT_CHANGE_EST_DPS_MONTH" hidden="1">"c1816"</definedName>
    <definedName name="IQ_PERCENT_CHANGE_EST_DPS_MONTH_REUT" hidden="1">"c3927"</definedName>
    <definedName name="IQ_PERCENT_CHANGE_EST_DPS_WEEK" hidden="1">"c1815"</definedName>
    <definedName name="IQ_PERCENT_CHANGE_EST_DPS_WEEK_REUT" hidden="1">"c3963"</definedName>
    <definedName name="IQ_PERCENT_CHANGE_EST_EBITDA_12MONTHS" hidden="1">"c1804"</definedName>
    <definedName name="IQ_PERCENT_CHANGE_EST_EBITDA_12MONTHS_REUT" hidden="1">"c3917"</definedName>
    <definedName name="IQ_PERCENT_CHANGE_EST_EBITDA_18MONTHS" hidden="1">"c1805"</definedName>
    <definedName name="IQ_PERCENT_CHANGE_EST_EBITDA_18MONTHS_REUT" hidden="1">"c3918"</definedName>
    <definedName name="IQ_PERCENT_CHANGE_EST_EBITDA_3MONTHS" hidden="1">"c1801"</definedName>
    <definedName name="IQ_PERCENT_CHANGE_EST_EBITDA_3MONTHS_REUT" hidden="1">"c3914"</definedName>
    <definedName name="IQ_PERCENT_CHANGE_EST_EBITDA_6MONTHS" hidden="1">"c1802"</definedName>
    <definedName name="IQ_PERCENT_CHANGE_EST_EBITDA_6MONTHS_REUT" hidden="1">"c3915"</definedName>
    <definedName name="IQ_PERCENT_CHANGE_EST_EBITDA_9MONTHS" hidden="1">"c1803"</definedName>
    <definedName name="IQ_PERCENT_CHANGE_EST_EBITDA_9MONTHS_REUT" hidden="1">"c3916"</definedName>
    <definedName name="IQ_PERCENT_CHANGE_EST_EBITDA_DAY" hidden="1">"c1798"</definedName>
    <definedName name="IQ_PERCENT_CHANGE_EST_EBITDA_DAY_REUT" hidden="1">"c3912"</definedName>
    <definedName name="IQ_PERCENT_CHANGE_EST_EBITDA_MONTH" hidden="1">"c1800"</definedName>
    <definedName name="IQ_PERCENT_CHANGE_EST_EBITDA_MONTH_REUT" hidden="1">"c3913"</definedName>
    <definedName name="IQ_PERCENT_CHANGE_EST_EBITDA_WEEK" hidden="1">"c1799"</definedName>
    <definedName name="IQ_PERCENT_CHANGE_EST_EBITDA_WEEK_REUT" hidden="1">"c3961"</definedName>
    <definedName name="IQ_PERCENT_CHANGE_EST_EPS_12MONTHS" hidden="1">"c1788"</definedName>
    <definedName name="IQ_PERCENT_CHANGE_EST_EPS_12MONTHS_REUT" hidden="1">"c3902"</definedName>
    <definedName name="IQ_PERCENT_CHANGE_EST_EPS_18MONTHS" hidden="1">"c1789"</definedName>
    <definedName name="IQ_PERCENT_CHANGE_EST_EPS_18MONTHS_REUT" hidden="1">"c3903"</definedName>
    <definedName name="IQ_PERCENT_CHANGE_EST_EPS_3MONTHS" hidden="1">"c1785"</definedName>
    <definedName name="IQ_PERCENT_CHANGE_EST_EPS_3MONTHS_REUT" hidden="1">"c3899"</definedName>
    <definedName name="IQ_PERCENT_CHANGE_EST_EPS_6MONTHS" hidden="1">"c1786"</definedName>
    <definedName name="IQ_PERCENT_CHANGE_EST_EPS_6MONTHS_REUT" hidden="1">"c3900"</definedName>
    <definedName name="IQ_PERCENT_CHANGE_EST_EPS_9MONTHS" hidden="1">"c1787"</definedName>
    <definedName name="IQ_PERCENT_CHANGE_EST_EPS_9MONTHS_REUT" hidden="1">"c3901"</definedName>
    <definedName name="IQ_PERCENT_CHANGE_EST_EPS_DAY" hidden="1">"c1782"</definedName>
    <definedName name="IQ_PERCENT_CHANGE_EST_EPS_DAY_REUT" hidden="1">"c3896"</definedName>
    <definedName name="IQ_PERCENT_CHANGE_EST_EPS_MONTH" hidden="1">"c1784"</definedName>
    <definedName name="IQ_PERCENT_CHANGE_EST_EPS_MONTH_REUT" hidden="1">"c3898"</definedName>
    <definedName name="IQ_PERCENT_CHANGE_EST_EPS_WEEK" hidden="1">"c1783"</definedName>
    <definedName name="IQ_PERCENT_CHANGE_EST_EPS_WEEK_REUT" hidden="1">"c3897"</definedName>
    <definedName name="IQ_PERCENT_CHANGE_EST_FFO_12MONTHS" hidden="1">"c1828"</definedName>
    <definedName name="IQ_PERCENT_CHANGE_EST_FFO_12MONTHS_CIQ" hidden="1">"c3769"</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CIQ" hidden="1">"c3770"</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CIQ" hidden="1">"c3766"</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CIQ" hidden="1">"c3767"</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CIQ" hidden="1">"c3768"</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CIQ" hidden="1">"c3764"</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CIQ" hidden="1">"c3765"</definedName>
    <definedName name="IQ_PERCENT_CHANGE_EST_FFO_MONTH_REUT" hidden="1">"c3934"</definedName>
    <definedName name="IQ_PERCENT_CHANGE_EST_FFO_MONTH_THOM" hidden="1">"c5244"</definedName>
    <definedName name="IQ_PERCENT_CHANGE_EST_FFO_SHARE_SHARE_12MONTHS" hidden="1">"c1828"</definedName>
    <definedName name="IQ_PERCENT_CHANGE_EST_FFO_SHARE_SHARE_12MONTHS_THOM" hidden="1">"c5248"</definedName>
    <definedName name="IQ_PERCENT_CHANGE_EST_FFO_SHARE_SHARE_18MONTHS" hidden="1">"c1829"</definedName>
    <definedName name="IQ_PERCENT_CHANGE_EST_FFO_SHARE_SHARE_18MONTHS_THOM" hidden="1">"c5249"</definedName>
    <definedName name="IQ_PERCENT_CHANGE_EST_FFO_SHARE_SHARE_3MONTHS" hidden="1">"c1825"</definedName>
    <definedName name="IQ_PERCENT_CHANGE_EST_FFO_SHARE_SHARE_3MONTHS_THOM" hidden="1">"c5245"</definedName>
    <definedName name="IQ_PERCENT_CHANGE_EST_FFO_SHARE_SHARE_6MONTHS" hidden="1">"c1826"</definedName>
    <definedName name="IQ_PERCENT_CHANGE_EST_FFO_SHARE_SHARE_6MONTHS_THOM" hidden="1">"c5246"</definedName>
    <definedName name="IQ_PERCENT_CHANGE_EST_FFO_SHARE_SHARE_9MONTHS" hidden="1">"c1827"</definedName>
    <definedName name="IQ_PERCENT_CHANGE_EST_FFO_SHARE_SHARE_9MONTHS_THOM" hidden="1">"c5247"</definedName>
    <definedName name="IQ_PERCENT_CHANGE_EST_FFO_SHARE_SHARE_DAY" hidden="1">"c1822"</definedName>
    <definedName name="IQ_PERCENT_CHANGE_EST_FFO_SHARE_SHARE_DAY_THOM" hidden="1">"c5243"</definedName>
    <definedName name="IQ_PERCENT_CHANGE_EST_FFO_SHARE_SHARE_MONTH" hidden="1">"c1824"</definedName>
    <definedName name="IQ_PERCENT_CHANGE_EST_FFO_SHARE_SHARE_MONTH_THOM" hidden="1">"c5244"</definedName>
    <definedName name="IQ_PERCENT_CHANGE_EST_FFO_SHARE_SHARE_WEEK" hidden="1">"c1823"</definedName>
    <definedName name="IQ_PERCENT_CHANGE_EST_FFO_SHARE_SHARE_WEEK_THOM" hidden="1">"c5274"</definedName>
    <definedName name="IQ_PERCENT_CHANGE_EST_FFO_WEEK" hidden="1">"c1823"</definedName>
    <definedName name="IQ_PERCENT_CHANGE_EST_FFO_WEEK_CIQ" hidden="1">"c3795"</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REUT" hidden="1">"c3952"</definedName>
    <definedName name="IQ_PERCENT_CHANGE_EST_PRICE_TARGET_18MONTHS" hidden="1">"c1845"</definedName>
    <definedName name="IQ_PERCENT_CHANGE_EST_PRICE_TARGET_18MONTHS_REUT" hidden="1">"c3953"</definedName>
    <definedName name="IQ_PERCENT_CHANGE_EST_PRICE_TARGET_3MONTHS" hidden="1">"c1841"</definedName>
    <definedName name="IQ_PERCENT_CHANGE_EST_PRICE_TARGET_3MONTHS_REUT" hidden="1">"c3949"</definedName>
    <definedName name="IQ_PERCENT_CHANGE_EST_PRICE_TARGET_6MONTHS" hidden="1">"c1842"</definedName>
    <definedName name="IQ_PERCENT_CHANGE_EST_PRICE_TARGET_6MONTHS_REUT" hidden="1">"c3950"</definedName>
    <definedName name="IQ_PERCENT_CHANGE_EST_PRICE_TARGET_9MONTHS" hidden="1">"c1843"</definedName>
    <definedName name="IQ_PERCENT_CHANGE_EST_PRICE_TARGET_9MONTHS_REUT" hidden="1">"c3951"</definedName>
    <definedName name="IQ_PERCENT_CHANGE_EST_PRICE_TARGET_DAY" hidden="1">"c1838"</definedName>
    <definedName name="IQ_PERCENT_CHANGE_EST_PRICE_TARGET_DAY_REUT" hidden="1">"c3947"</definedName>
    <definedName name="IQ_PERCENT_CHANGE_EST_PRICE_TARGET_MONTH" hidden="1">"c1840"</definedName>
    <definedName name="IQ_PERCENT_CHANGE_EST_PRICE_TARGET_MONTH_REUT" hidden="1">"c3948"</definedName>
    <definedName name="IQ_PERCENT_CHANGE_EST_PRICE_TARGET_WEEK" hidden="1">"c1839"</definedName>
    <definedName name="IQ_PERCENT_CHANGE_EST_PRICE_TARGET_WEEK_REUT" hidden="1">"c3967"</definedName>
    <definedName name="IQ_PERCENT_CHANGE_EST_RECO_12MONTHS" hidden="1">"c1836"</definedName>
    <definedName name="IQ_PERCENT_CHANGE_EST_RECO_12MONTHS_REUT" hidden="1">"c3945"</definedName>
    <definedName name="IQ_PERCENT_CHANGE_EST_RECO_18MONTHS" hidden="1">"c1837"</definedName>
    <definedName name="IQ_PERCENT_CHANGE_EST_RECO_18MONTHS_REUT" hidden="1">"c3946"</definedName>
    <definedName name="IQ_PERCENT_CHANGE_EST_RECO_3MONTHS" hidden="1">"c1833"</definedName>
    <definedName name="IQ_PERCENT_CHANGE_EST_RECO_3MONTHS_REUT" hidden="1">"c3942"</definedName>
    <definedName name="IQ_PERCENT_CHANGE_EST_RECO_6MONTHS" hidden="1">"c1834"</definedName>
    <definedName name="IQ_PERCENT_CHANGE_EST_RECO_6MONTHS_REUT" hidden="1">"c3943"</definedName>
    <definedName name="IQ_PERCENT_CHANGE_EST_RECO_9MONTHS" hidden="1">"c1835"</definedName>
    <definedName name="IQ_PERCENT_CHANGE_EST_RECO_9MONTHS_REUT" hidden="1">"c3944"</definedName>
    <definedName name="IQ_PERCENT_CHANGE_EST_RECO_DAY" hidden="1">"c1830"</definedName>
    <definedName name="IQ_PERCENT_CHANGE_EST_RECO_DAY_REUT" hidden="1">"c3940"</definedName>
    <definedName name="IQ_PERCENT_CHANGE_EST_RECO_MONTH" hidden="1">"c1832"</definedName>
    <definedName name="IQ_PERCENT_CHANGE_EST_RECO_MONTH_REUT" hidden="1">"c3941"</definedName>
    <definedName name="IQ_PERCENT_CHANGE_EST_RECO_WEEK" hidden="1">"c1831"</definedName>
    <definedName name="IQ_PERCENT_CHANGE_EST_RECO_WEEK_REUT" hidden="1">"c3965"</definedName>
    <definedName name="IQ_PERCENT_CHANGE_EST_REV_12MONTHS" hidden="1">"c1796"</definedName>
    <definedName name="IQ_PERCENT_CHANGE_EST_REV_12MONTHS_REUT" hidden="1">"c3910"</definedName>
    <definedName name="IQ_PERCENT_CHANGE_EST_REV_18MONTHS" hidden="1">"c1797"</definedName>
    <definedName name="IQ_PERCENT_CHANGE_EST_REV_18MONTHS_REUT" hidden="1">"c3911"</definedName>
    <definedName name="IQ_PERCENT_CHANGE_EST_REV_3MONTHS" hidden="1">"c1793"</definedName>
    <definedName name="IQ_PERCENT_CHANGE_EST_REV_3MONTHS_REUT" hidden="1">"c3907"</definedName>
    <definedName name="IQ_PERCENT_CHANGE_EST_REV_6MONTHS" hidden="1">"c1794"</definedName>
    <definedName name="IQ_PERCENT_CHANGE_EST_REV_6MONTHS_REUT" hidden="1">"c3908"</definedName>
    <definedName name="IQ_PERCENT_CHANGE_EST_REV_9MONTHS" hidden="1">"c1795"</definedName>
    <definedName name="IQ_PERCENT_CHANGE_EST_REV_9MONTHS_REUT" hidden="1">"c3909"</definedName>
    <definedName name="IQ_PERCENT_CHANGE_EST_REV_DAY" hidden="1">"c1790"</definedName>
    <definedName name="IQ_PERCENT_CHANGE_EST_REV_DAY_REUT" hidden="1">"c3904"</definedName>
    <definedName name="IQ_PERCENT_CHANGE_EST_REV_MONTH" hidden="1">"c1792"</definedName>
    <definedName name="IQ_PERCENT_CHANGE_EST_REV_MONTH_REUT" hidden="1">"c3906"</definedName>
    <definedName name="IQ_PERCENT_CHANGE_EST_REV_WEEK" hidden="1">"c1791"</definedName>
    <definedName name="IQ_PERCENT_CHANGE_EST_REV_WEEK_REUT" hidden="1">"c3905"</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OL_AMT_ORIGINAL" hidden="1">"c8970"</definedName>
    <definedName name="IQ_POOL_NAME" hidden="1">"c8967"</definedName>
    <definedName name="IQ_POOL_NUMBER" hidden="1">"c8968"</definedName>
    <definedName name="IQ_POOL_TYPE" hidden="1">"c8969"</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REUT" hidden="1">"c3968"</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EST" hidden="1">"c1695"</definedName>
    <definedName name="IQ_PRETAX_INC_EST_REUT" hidden="1">"c5347"</definedName>
    <definedName name="IQ_PRETAX_INC_HIGH_EST" hidden="1">"c1697"</definedName>
    <definedName name="IQ_PRETAX_INC_HIGH_EST_REUT" hidden="1">"c5349"</definedName>
    <definedName name="IQ_PRETAX_INC_LOW_EST" hidden="1">"c1698"</definedName>
    <definedName name="IQ_PRETAX_INC_LOW_EST_REUT" hidden="1">"c5350"</definedName>
    <definedName name="IQ_PRETAX_INC_MEDIAN_EST" hidden="1">"c1696"</definedName>
    <definedName name="IQ_PRETAX_INC_MEDIAN_EST_REUT" hidden="1">"c5348"</definedName>
    <definedName name="IQ_PRETAX_INC_NUM_EST" hidden="1">"c1699"</definedName>
    <definedName name="IQ_PRETAX_INC_NUM_EST_REUT" hidden="1">"c5351"</definedName>
    <definedName name="IQ_PRETAX_INC_STDDEV_EST" hidden="1">"c1700"</definedName>
    <definedName name="IQ_PRETAX_INC_STDDEV_EST_REUT" hidden="1">"c5352"</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ICE_CFPS_FWD" hidden="1">"c2237"</definedName>
    <definedName name="IQ_PRICE_CFPS_FWD_REUT" hidden="1">"c4053"</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REUT" hidden="1">"c5494"</definedName>
    <definedName name="IQ_PRICE_TARGET_REUT" hidden="1">"c3631"</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REUT" hidden="1">"c5481"</definedName>
    <definedName name="IQ_PRIMARY_EPS_TYPE_THOM" hidden="1">"c5297"</definedName>
    <definedName name="IQ_PRIMARY_INDUSTRY" hidden="1">"c1070"</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EST" hidden="1">"c4499"</definedName>
    <definedName name="IQ_RECURRING_PROFIT_GUIDANCE" hidden="1">"c4500"</definedName>
    <definedName name="IQ_RECURRING_PROFIT_HIGH_EST" hidden="1">"c4501"</definedName>
    <definedName name="IQ_RECURRING_PROFIT_HIGH_GUIDANCE" hidden="1">"c4179"</definedName>
    <definedName name="IQ_RECURRING_PROFIT_LOW_EST" hidden="1">"c4502"</definedName>
    <definedName name="IQ_RECURRING_PROFIT_LOW_GUIDANCE" hidden="1">"c4219"</definedName>
    <definedName name="IQ_RECURRING_PROFIT_MEDIAN_EST" hidden="1">"c4503"</definedName>
    <definedName name="IQ_RECURRING_PROFIT_NUM_EST" hidden="1">"c4504"</definedName>
    <definedName name="IQ_RECURRING_PROFIT_SHARE_ACT_OR_EST" hidden="1">"c4508"</definedName>
    <definedName name="IQ_RECURRING_PROFIT_SHARE_EST" hidden="1">"c4506"</definedName>
    <definedName name="IQ_RECURRING_PROFIT_SHARE_GUIDANCE" hidden="1">"c4509"</definedName>
    <definedName name="IQ_RECURRING_PROFIT_SHARE_HIGH_EST" hidden="1">"c4510"</definedName>
    <definedName name="IQ_RECURRING_PROFIT_SHARE_HIGH_GUIDANCE" hidden="1">"c4200"</definedName>
    <definedName name="IQ_RECURRING_PROFIT_SHARE_LOW_EST" hidden="1">"c4511"</definedName>
    <definedName name="IQ_RECURRING_PROFIT_SHARE_LOW_GUIDANCE" hidden="1">"c4240"</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FRANCHISE_STORES_1" hidden="1">"c2895"</definedName>
    <definedName name="IQ_RETAIL_ACQUIRED_OWNED_STORES" hidden="1">"c2903"</definedName>
    <definedName name="IQ_RETAIL_ACQUIRED_OWNED_STORES_1"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REUT" hidden="1">"c5475"</definedName>
    <definedName name="IQ_RETURN_ASSETS_BANK" hidden="1">"c1114"</definedName>
    <definedName name="IQ_RETURN_ASSETS_BROK" hidden="1">"c1115"</definedName>
    <definedName name="IQ_RETURN_ASSETS_EST" hidden="1">"c3529"</definedName>
    <definedName name="IQ_RETURN_ASSETS_EST_REUT" hidden="1">"c3990"</definedName>
    <definedName name="IQ_RETURN_ASSETS_FDIC" hidden="1">"c6730"</definedName>
    <definedName name="IQ_RETURN_ASSETS_FS" hidden="1">"c1116"</definedName>
    <definedName name="IQ_RETURN_ASSETS_GUIDANCE" hidden="1">"c4517"</definedName>
    <definedName name="IQ_RETURN_ASSETS_HIGH_EST" hidden="1">"c3530"</definedName>
    <definedName name="IQ_RETURN_ASSETS_HIGH_EST_REUT" hidden="1">"c3992"</definedName>
    <definedName name="IQ_RETURN_ASSETS_HIGH_GUIDANCE" hidden="1">"c4183"</definedName>
    <definedName name="IQ_RETURN_ASSETS_LOW_EST" hidden="1">"c3531"</definedName>
    <definedName name="IQ_RETURN_ASSETS_LOW_EST_REUT" hidden="1">"c3993"</definedName>
    <definedName name="IQ_RETURN_ASSETS_LOW_GUIDANCE" hidden="1">"c4223"</definedName>
    <definedName name="IQ_RETURN_ASSETS_MEDIAN_EST" hidden="1">"c3532"</definedName>
    <definedName name="IQ_RETURN_ASSETS_MEDIAN_EST_REUT" hidden="1">"c3991"</definedName>
    <definedName name="IQ_RETURN_ASSETS_NUM_EST" hidden="1">"c3527"</definedName>
    <definedName name="IQ_RETURN_ASSETS_NUM_EST_REUT" hidden="1">"c3994"</definedName>
    <definedName name="IQ_RETURN_ASSETS_STDDEV_EST" hidden="1">"c3528"</definedName>
    <definedName name="IQ_RETURN_ASSETS_STDDEV_EST_REUT" hidden="1">"c3995"</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BANK" hidden="1">"c1119"</definedName>
    <definedName name="IQ_RETURN_EQUITY_BROK" hidden="1">"c1120"</definedName>
    <definedName name="IQ_RETURN_EQUITY_EST" hidden="1">"c3535"</definedName>
    <definedName name="IQ_RETURN_EQUITY_EST_REUT" hidden="1">"c3983"</definedName>
    <definedName name="IQ_RETURN_EQUITY_FDIC" hidden="1">"c6732"</definedName>
    <definedName name="IQ_RETURN_EQUITY_FS" hidden="1">"c1121"</definedName>
    <definedName name="IQ_RETURN_EQUITY_GUIDANCE" hidden="1">"c4518"</definedName>
    <definedName name="IQ_RETURN_EQUITY_HIGH_EST" hidden="1">"c3536"</definedName>
    <definedName name="IQ_RETURN_EQUITY_HIGH_EST_REUT" hidden="1">"c3985"</definedName>
    <definedName name="IQ_RETURN_EQUITY_HIGH_GUIDANCE" hidden="1">"c4182"</definedName>
    <definedName name="IQ_RETURN_EQUITY_LOW_EST" hidden="1">"c3537"</definedName>
    <definedName name="IQ_RETURN_EQUITY_LOW_EST_REUT" hidden="1">"c3986"</definedName>
    <definedName name="IQ_RETURN_EQUITY_LOW_GUIDANCE" hidden="1">"c4222"</definedName>
    <definedName name="IQ_RETURN_EQUITY_MEDIAN_EST" hidden="1">"c3538"</definedName>
    <definedName name="IQ_RETURN_EQUITY_MEDIAN_EST_REUT" hidden="1">"c3984"</definedName>
    <definedName name="IQ_RETURN_EQUITY_NUM_EST" hidden="1">"c3533"</definedName>
    <definedName name="IQ_RETURN_EQUITY_NUM_EST_REUT" hidden="1">"c3987"</definedName>
    <definedName name="IQ_RETURN_EQUITY_STDDEV_EST" hidden="1">"c3534"</definedName>
    <definedName name="IQ_RETURN_EQUITY_STDDEV_EST_REUT" hidden="1">"c3988"</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REUT" hidden="1">"c5461"</definedName>
    <definedName name="IQ_REVENUE_EST" hidden="1">"c1126"</definedName>
    <definedName name="IQ_REVENUE_EST_BOTTOM_UP" hidden="1">"c5488"</definedName>
    <definedName name="IQ_REVENUE_EST_BOTTOM_UP_REUT" hidden="1">"c5496"</definedName>
    <definedName name="IQ_REVENUE_EST_REUT" hidden="1">"c3634"</definedName>
    <definedName name="IQ_REVENUE_GUIDANCE" hidden="1">"c4519"</definedName>
    <definedName name="IQ_REVENUE_HIGH_EST" hidden="1">"c1127"</definedName>
    <definedName name="IQ_REVENUE_HIGH_EST_REUT" hidden="1">"c3636"</definedName>
    <definedName name="IQ_REVENUE_HIGH_GUIDANCE" hidden="1">"c4169"</definedName>
    <definedName name="IQ_REVENUE_LOW_EST" hidden="1">"c1128"</definedName>
    <definedName name="IQ_REVENUE_LOW_EST_REUT" hidden="1">"c3637"</definedName>
    <definedName name="IQ_REVENUE_LOW_GUIDANCE" hidden="1">"c4209"</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39857.3621759259</definedName>
    <definedName name="IQ_REVISION_DATE__1" hidden="1">39857.3621759259</definedName>
    <definedName name="IQ_RISK_ADJ_BANK_ASSETS" hidden="1">"c2670"</definedName>
    <definedName name="IQ_RISK_WEIGHTED_ASSETS_FDIC" hidden="1">"c6370"</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ERVICE_FEE" hidden="1">"c8951"</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MALL_INT_BEAR_CD_1"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RUCT_FIN_CLASS" hidden="1">"c8950"</definedName>
    <definedName name="IQ_STRUCT_FIN_SERIES" hidden="1">"c8956"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REUT" hidden="1">"c4054"</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EST" hidden="1">"c4526"</definedName>
    <definedName name="IQ_TEV_HIGH_EST" hidden="1">"c4527"</definedName>
    <definedName name="IQ_TEV_LOW_EST" hidden="1">"c4528"</definedName>
    <definedName name="IQ_TEV_MEDIAN_EST" hidden="1">"c4529"</definedName>
    <definedName name="IQ_TEV_NUM_EST" hidden="1">"c4530"</definedName>
    <definedName name="IQ_TEV_STDDEV_EST" hidden="1">"c4531"</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HIGH_EST" hidden="1">"c4534"</definedName>
    <definedName name="IQ_TOTAL_DEBT_HIGH_GUIDANCE" hidden="1">"c4196"</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ITEM_CIQID" hidden="1">"c8949"</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XDIV_DATE_1"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AA7" hidden="1">"$AA$8:$AA$51"</definedName>
    <definedName name="IQRAC7" hidden="1">"$AC$8:$AC$95"</definedName>
    <definedName name="IQRAD7" hidden="1">"$AD$8:$AD$54"</definedName>
    <definedName name="IQRAE7" hidden="1">"$AE$8:$AE$69"</definedName>
    <definedName name="IQRAF7" hidden="1">"$AF$8:$AF$51"</definedName>
    <definedName name="IQRAG7" hidden="1">"$AG$8:$AG$56"</definedName>
    <definedName name="IQRAH7" hidden="1">"$AH$8:$AH$43"</definedName>
    <definedName name="IQRAI7" hidden="1">"$AI$8:$AI$34"</definedName>
    <definedName name="IQRAJ7" hidden="1">"$AJ$8:$AJ$35"</definedName>
    <definedName name="IQRAK7" hidden="1">"$AK$8:$AK$18"</definedName>
    <definedName name="IQRAL7" hidden="1">"$AL$8:$AL$20"</definedName>
    <definedName name="IQRB29" hidden="1">"$B$30:$B$37"</definedName>
    <definedName name="IQRC5" hidden="1">"$C$6:$C$261"</definedName>
    <definedName name="IQRCoCos_SegmentsG10" hidden="1">[42]CoCos_Segments!$H$10:$L$10</definedName>
    <definedName name="IQRCoCos_SegmentsG11" hidden="1">[42]CoCos_Segments!$H$11:$P$11</definedName>
    <definedName name="IQRCoCos_SegmentsG115" hidden="1">[42]CoCos_Segments!$H$115</definedName>
    <definedName name="IQRCoCos_SegmentsG116" hidden="1">[42]CoCos_Segments!$H$116:$O$116</definedName>
    <definedName name="IQRCoCos_SegmentsG117" hidden="1">[42]CoCos_Segments!$H$117:$J$117</definedName>
    <definedName name="IQRCoCos_SegmentsG118" hidden="1">[42]CoCos_Segments!$H$118:$J$118</definedName>
    <definedName name="IQRCoCos_SegmentsG119" hidden="1">[42]CoCos_Segments!$H$119</definedName>
    <definedName name="IQRCoCos_SegmentsG12" hidden="1">[42]CoCos_Segments!$H$12:$P$12</definedName>
    <definedName name="IQRCoCos_SegmentsG120" hidden="1">[42]CoCos_Segments!$H$120:$I$120</definedName>
    <definedName name="IQRCoCos_SegmentsG121" hidden="1">[42]CoCos_Segments!$H$121</definedName>
    <definedName name="IQRCoCos_SegmentsG122" hidden="1">[42]CoCos_Segments!$H$122</definedName>
    <definedName name="IQRCoCos_SegmentsG123" hidden="1">[42]CoCos_Segments!$H$123:$M$123</definedName>
    <definedName name="IQRCoCos_SegmentsG124" hidden="1">[42]CoCos_Segments!$H$124</definedName>
    <definedName name="IQRCoCos_SegmentsG125" hidden="1">[42]CoCos_Segments!$H$125:$K$125</definedName>
    <definedName name="IQRCoCos_SegmentsG126" hidden="1">[42]CoCos_Segments!$H$126:$J$126</definedName>
    <definedName name="IQRCoCos_SegmentsG127" hidden="1">[42]CoCos_Segments!$H$127</definedName>
    <definedName name="IQRCoCos_SegmentsG128" hidden="1">[42]CoCos_Segments!$H$128:$I$128</definedName>
    <definedName name="IQRCoCos_SegmentsG129" hidden="1">[42]CoCos_Segments!$H$129:$K$129</definedName>
    <definedName name="IQRCoCos_SegmentsG13" hidden="1">[42]CoCos_Segments!$H$13:$P$13</definedName>
    <definedName name="IQRCoCos_SegmentsG130" hidden="1">[42]CoCos_Segments!$H$130</definedName>
    <definedName name="IQRCoCos_SegmentsG131" hidden="1">[42]CoCos_Segments!$H$131:$O$131</definedName>
    <definedName name="IQRCoCos_SegmentsG132" hidden="1">[42]CoCos_Segments!$H$132:$I$132</definedName>
    <definedName name="IQRCoCos_SegmentsG133" hidden="1">[42]CoCos_Segments!$H$133</definedName>
    <definedName name="IQRCoCos_SegmentsG134" hidden="1">[42]CoCos_Segments!$H$134:$J$134</definedName>
    <definedName name="IQRCoCos_SegmentsG135" hidden="1">[42]CoCos_Segments!$H$135</definedName>
    <definedName name="IQRCoCos_SegmentsG136" hidden="1">[42]CoCos_Segments!$H$136</definedName>
    <definedName name="IQRCoCos_SegmentsG14" hidden="1">[42]CoCos_Segments!$H$14:$Y$14</definedName>
    <definedName name="IQRCoCos_SegmentsG15" hidden="1">[42]CoCos_Segments!$H$15:$N$15</definedName>
    <definedName name="IQRCoCos_SegmentsG150" hidden="1">[42]CoCos_Segments!$H$150</definedName>
    <definedName name="IQRCoCos_SegmentsG151" hidden="1">[42]CoCos_Segments!$H$151:$O$151</definedName>
    <definedName name="IQRCoCos_SegmentsG152" hidden="1">[42]CoCos_Segments!$H$152:$J$152</definedName>
    <definedName name="IQRCoCos_SegmentsG153" hidden="1">[42]CoCos_Segments!$H$153:$J$153</definedName>
    <definedName name="IQRCoCos_SegmentsG154" hidden="1">[42]CoCos_Segments!$H$154</definedName>
    <definedName name="IQRCoCos_SegmentsG155" hidden="1">[42]CoCos_Segments!$H$155:$I$155</definedName>
    <definedName name="IQRCoCos_SegmentsG156" hidden="1">[42]CoCos_Segments!$H$156</definedName>
    <definedName name="IQRCoCos_SegmentsG157" hidden="1">[42]CoCos_Segments!$H$157</definedName>
    <definedName name="IQRCoCos_SegmentsG158" hidden="1">[42]CoCos_Segments!$H$158:$M$158</definedName>
    <definedName name="IQRCoCos_SegmentsG159" hidden="1">[42]CoCos_Segments!$H$159</definedName>
    <definedName name="IQRCoCos_SegmentsG16" hidden="1">[42]CoCos_Segments!$H$16:$P$16</definedName>
    <definedName name="IQRCoCos_SegmentsG160" hidden="1">[42]CoCos_Segments!$H$160:$K$160</definedName>
    <definedName name="IQRCoCos_SegmentsG161" hidden="1">[42]CoCos_Segments!$H$161:$J$161</definedName>
    <definedName name="IQRCoCos_SegmentsG162" hidden="1">[42]CoCos_Segments!$H$162</definedName>
    <definedName name="IQRCoCos_SegmentsG163" hidden="1">[42]CoCos_Segments!$H$163:$I$163</definedName>
    <definedName name="IQRCoCos_SegmentsG164" hidden="1">[42]CoCos_Segments!$H$164:$K$164</definedName>
    <definedName name="IQRCoCos_SegmentsG165" hidden="1">[42]CoCos_Segments!$H$165</definedName>
    <definedName name="IQRCoCos_SegmentsG166" hidden="1">[42]CoCos_Segments!$H$166:$O$166</definedName>
    <definedName name="IQRCoCos_SegmentsG167" hidden="1">[42]CoCos_Segments!$H$167:$I$167</definedName>
    <definedName name="IQRCoCos_SegmentsG168" hidden="1">[42]CoCos_Segments!$H$168</definedName>
    <definedName name="IQRCoCos_SegmentsG169" hidden="1">[42]CoCos_Segments!$H$169:$J$169</definedName>
    <definedName name="IQRCoCos_SegmentsG17" hidden="1">[42]CoCos_Segments!$H$17:$W$17</definedName>
    <definedName name="IQRCoCos_SegmentsG170" hidden="1">[42]CoCos_Segments!$H$170</definedName>
    <definedName name="IQRCoCos_SegmentsG171" hidden="1">[42]CoCos_Segments!$H$171</definedName>
    <definedName name="IQRCoCos_SegmentsG18" hidden="1">[42]CoCos_Segments!$H$18:$N$18</definedName>
    <definedName name="IQRCoCos_SegmentsG19" hidden="1">[42]CoCos_Segments!$H$19:$M$19</definedName>
    <definedName name="IQRCoCos_SegmentsG20" hidden="1">[42]CoCos_Segments!$H$20:$R$20</definedName>
    <definedName name="IQRCoCos_SegmentsG21" hidden="1">[42]CoCos_Segments!$H$21:$Q$21</definedName>
    <definedName name="IQRCoCos_SegmentsG22" hidden="1">[42]CoCos_Segments!$H$22:$AP$22</definedName>
    <definedName name="IQRCoCos_SegmentsG23" hidden="1">[42]CoCos_Segments!$H$23:$M$23</definedName>
    <definedName name="IQRCoCos_SegmentsG24" hidden="1">[42]CoCos_Segments!$H$24:$O$24</definedName>
    <definedName name="IQRCoCos_SegmentsG25" hidden="1">[42]CoCos_Segments!$H$25:$R$25</definedName>
    <definedName name="IQRCoCos_SegmentsG26" hidden="1">[42]CoCos_Segments!$H$26:$N$26</definedName>
    <definedName name="IQRCoCos_SegmentsG27" hidden="1">[42]CoCos_Segments!$H$27:$N$27</definedName>
    <definedName name="IQRCoCos_SegmentsG41" hidden="1">[42]CoCos_Segments!$H$41:$M$41</definedName>
    <definedName name="IQRCoCos_SegmentsG42" hidden="1">[42]CoCos_Segments!$H$42:$L$42</definedName>
    <definedName name="IQRCoCos_SegmentsG43" hidden="1">[42]CoCos_Segments!$H$43:$T$43</definedName>
    <definedName name="IQRCoCos_SegmentsG44" hidden="1">[42]CoCos_Segments!$H$44:$M$44</definedName>
    <definedName name="IQRCoCos_SegmentsG45" hidden="1">[42]CoCos_Segments!$H$45:$L$45</definedName>
    <definedName name="IQRCoCos_SegmentsG46" hidden="1">[42]CoCos_Segments!$H$46:$P$46</definedName>
    <definedName name="IQRCoCos_SegmentsG47" hidden="1">[42]CoCos_Segments!$H$47:$P$47</definedName>
    <definedName name="IQRCoCos_SegmentsG48" hidden="1">[42]CoCos_Segments!$H$48:$P$48</definedName>
    <definedName name="IQRCoCos_SegmentsG49" hidden="1">[42]CoCos_Segments!$H$49:$Y$49</definedName>
    <definedName name="IQRCoCos_SegmentsG50" hidden="1">[42]CoCos_Segments!$H$50:$N$50</definedName>
    <definedName name="IQRCoCos_SegmentsG51" hidden="1">[42]CoCos_Segments!$H$51:$P$51</definedName>
    <definedName name="IQRCoCos_SegmentsG52" hidden="1">[42]CoCos_Segments!$H$52:$W$52</definedName>
    <definedName name="IQRCoCos_SegmentsG53" hidden="1">[42]CoCos_Segments!$H$53:$N$53</definedName>
    <definedName name="IQRCoCos_SegmentsG54" hidden="1">[42]CoCos_Segments!$H$54:$M$54</definedName>
    <definedName name="IQRCoCos_SegmentsG55" hidden="1">[42]CoCos_Segments!$H$55:$R$55</definedName>
    <definedName name="IQRCoCos_SegmentsG56" hidden="1">[42]CoCos_Segments!$H$56:$Q$56</definedName>
    <definedName name="IQRCoCos_SegmentsG57" hidden="1">[42]CoCos_Segments!$H$57:$AP$57</definedName>
    <definedName name="IQRCoCos_SegmentsG58" hidden="1">[42]CoCos_Segments!$H$58:$M$58</definedName>
    <definedName name="IQRCoCos_SegmentsG59" hidden="1">[42]CoCos_Segments!$H$59:$O$59</definedName>
    <definedName name="IQRCoCos_SegmentsG6" hidden="1">[42]CoCos_Segments!$H$6:$M$6</definedName>
    <definedName name="IQRCoCos_SegmentsG60" hidden="1">[42]CoCos_Segments!$H$60:$R$60</definedName>
    <definedName name="IQRCoCos_SegmentsG61" hidden="1">[42]CoCos_Segments!$H$61:$N$61</definedName>
    <definedName name="IQRCoCos_SegmentsG62" hidden="1">[42]CoCos_Segments!$H$62:$N$62</definedName>
    <definedName name="IQRCoCos_SegmentsG7" hidden="1">[42]CoCos_Segments!$H$7:$L$7</definedName>
    <definedName name="IQRCoCos_SegmentsG8" hidden="1">[42]CoCos_Segments!$H$8:$T$8</definedName>
    <definedName name="IQRCoCos_SegmentsG9" hidden="1">[42]CoCos_Segments!$H$9:$M$9</definedName>
    <definedName name="IQRCrossholdingsV6" hidden="1">[43]Crossholdings!$V$7:$V$31</definedName>
    <definedName name="IQRD29" hidden="1">"$D$30:$D$37"</definedName>
    <definedName name="IQRD5" hidden="1">"$D$6:$D$261"</definedName>
    <definedName name="IQRDataA8" hidden="1">[44]Data!$A$9:$A$261</definedName>
    <definedName name="IQRDataB8" hidden="1">[44]Data!$B$9:$B$261</definedName>
    <definedName name="IQRDataC8" hidden="1">[44]Data!$C$9:$C$261</definedName>
    <definedName name="IQRDetailedA14" hidden="1">[43]Detailed!$A$15:$A$39</definedName>
    <definedName name="IQRDetailedB14" hidden="1">[43]Detailed!$B$15:$B$39</definedName>
    <definedName name="IQRDetailedE14" hidden="1">[43]Detailed!$E$15:$E$39</definedName>
    <definedName name="IQRDetailedG14" hidden="1">[43]Detailed!$G$15:$G$39</definedName>
    <definedName name="IQRDetailedI14" hidden="1">[43]Detailed!$I$15:$I$39</definedName>
    <definedName name="IQRDetailedK14" hidden="1">[43]Detailed!$K$15:$K$39</definedName>
    <definedName name="IQRDetailedM14" hidden="1">[43]Detailed!$M$15:$M$39</definedName>
    <definedName name="IQRE15" hidden="1">"$E$16:$E$23"</definedName>
    <definedName name="IQRE281" hidden="1">"$E$282:$E$531"</definedName>
    <definedName name="IQRE39" hidden="1">"$E$40:$E$1281"</definedName>
    <definedName name="IQRE46" hidden="1">"$E$47:$E$1288"</definedName>
    <definedName name="IQRE47" hidden="1">"$E$48:$E$1289"</definedName>
    <definedName name="IQRE48" hidden="1">"$E$49:$E$1290"</definedName>
    <definedName name="IQRE49" hidden="1">"$E$50:$E$1291"</definedName>
    <definedName name="IQRE5" hidden="1">"$E$6:$E$261"</definedName>
    <definedName name="IQRE52" hidden="1">"$E$53:$E$1294"</definedName>
    <definedName name="IQRE53" hidden="1">"$E$54:$E$1295"</definedName>
    <definedName name="IQRE54" hidden="1">"$E$55:$E$1296"</definedName>
    <definedName name="IQRE58" hidden="1">"$E$59:$E$1324"</definedName>
    <definedName name="IQRE66" hidden="1">"$E$67:$E$1308"</definedName>
    <definedName name="IQRE71" hidden="1">"$E$72:$E$1337"</definedName>
    <definedName name="IQRE73" hidden="1">"$E$74:$E$1339"</definedName>
    <definedName name="IQRE74" hidden="1">"$E$75:$E$1340"</definedName>
    <definedName name="IQRE76" hidden="1">"$E$77:$E$1331"</definedName>
    <definedName name="IQRF15" hidden="1">"$F$16:$F$23"</definedName>
    <definedName name="IQRF281" hidden="1">"$F$282:$F$529"</definedName>
    <definedName name="IQRF39" hidden="1">"$F$40:$F$1281"</definedName>
    <definedName name="IQRF46" hidden="1">"$F$47:$F$1288"</definedName>
    <definedName name="IQRF47" hidden="1">"$F$48:$F$1289"</definedName>
    <definedName name="IQRF48" hidden="1">"$F$49:$F$1290"</definedName>
    <definedName name="IQRF49" hidden="1">"$F$50:$F$1291"</definedName>
    <definedName name="IQRF5" hidden="1">"$F$6:$F$261"</definedName>
    <definedName name="IQRF52" hidden="1">"$F$53:$F$1294"</definedName>
    <definedName name="IQRF53" hidden="1">"$F$54:$F$1295"</definedName>
    <definedName name="IQRF54" hidden="1">"$F$55:$F$1296"</definedName>
    <definedName name="IQRF58" hidden="1">"$F$59:$F$1324"</definedName>
    <definedName name="IQRF66" hidden="1">"$F$67:$F$1308"</definedName>
    <definedName name="IQRF71" hidden="1">"$F$72:$F$1337"</definedName>
    <definedName name="IQRF73" hidden="1">"$F$74:$F$1339"</definedName>
    <definedName name="IQRF74" hidden="1">"$F$75:$F$1340"</definedName>
    <definedName name="IQRF76" hidden="1">"$F$77:$F$1331"</definedName>
    <definedName name="IQRG121" hidden="1">"$G$122"</definedName>
    <definedName name="IQRG281" hidden="1">"$G$282:$G$529"</definedName>
    <definedName name="IQRG5" hidden="1">"$G$6:$G$261"</definedName>
    <definedName name="IQRH121" hidden="1">"$H$122"</definedName>
    <definedName name="IQRH281" hidden="1">"$H$282:$H$530"</definedName>
    <definedName name="IQRHistoricalA14" hidden="1">[43]Historical!$A$15:$A$39</definedName>
    <definedName name="IQRHistoricalAA14" hidden="1">[43]Historical!$AA$15:$AA$39</definedName>
    <definedName name="IQRHistoricalB14" hidden="1">[43]Historical!$B$15:$B$39</definedName>
    <definedName name="IQRHistoricalE14" hidden="1">[43]Historical!$E$15:$E$39</definedName>
    <definedName name="IQRHistoricalG14" hidden="1">[43]Historical!$G$15:$G$39</definedName>
    <definedName name="IQRHistoricalI14" hidden="1">[43]Historical!$I$15:$I$39</definedName>
    <definedName name="IQRHistoricalK14" hidden="1">[43]Historical!$K$15:$K$39</definedName>
    <definedName name="IQRHistoricalM14" hidden="1">[43]Historical!$M$15:$M$39</definedName>
    <definedName name="IQRHistoricalO14" hidden="1">[43]Historical!$O$15:$O$39</definedName>
    <definedName name="IQRHistoricalQ14" hidden="1">[43]Historical!$Q$15:$Q$39</definedName>
    <definedName name="IQRHistoricalS14" hidden="1">[43]Historical!$S$15:$S$39</definedName>
    <definedName name="IQRHistoricalU14" hidden="1">[43]Historical!$U$15:$U$39</definedName>
    <definedName name="IQRHistoricalW14" hidden="1">[43]Historical!$W$15:$W$39</definedName>
    <definedName name="IQRHistoricalY14" hidden="1">[43]Historical!$Y$15:$Y$39</definedName>
    <definedName name="IQRI281" hidden="1">"$I$282:$I$533"</definedName>
    <definedName name="IQRJ281" hidden="1">"$J$282:$J$783"</definedName>
    <definedName name="IQRK281" hidden="1">"$K$282:$K$781"</definedName>
    <definedName name="IQRL281" hidden="1">"$L$282:$L$782"</definedName>
    <definedName name="IQRM281" hidden="1">"$M$282:$M$786"</definedName>
    <definedName name="IQRN281" hidden="1">"$N$282:$N$1531"</definedName>
    <definedName name="IQRN38" hidden="1">"$N$39:$N$82"</definedName>
    <definedName name="IQRN82" hidden="1">"$N$83:$N$126"</definedName>
    <definedName name="IQROwnershipEB8" hidden="1">[43]Ownership!$EB$9:$EB$118</definedName>
    <definedName name="IQROwnershipEC8" hidden="1">[43]Ownership!$EC$9:$EC$118</definedName>
    <definedName name="IQROwnershipED8" hidden="1">[43]Ownership!$ED$9:$ED$118</definedName>
    <definedName name="IQROwnershipEE8" hidden="1">[43]Ownership!$EE$9:$EE$118</definedName>
    <definedName name="IQROwnershipEF8" hidden="1">[43]Ownership!$EF$9:$EF$118</definedName>
    <definedName name="IQRS12" hidden="1">"$S$13:$S$264"</definedName>
    <definedName name="IQRStockChartAC7" hidden="1">#REF!</definedName>
    <definedName name="IQRStockChartAD7" hidden="1">#REF!</definedName>
    <definedName name="IQRStockChartAE7" hidden="1">#REF!</definedName>
    <definedName name="IQRStockChartAF7" hidden="1">#REF!</definedName>
    <definedName name="IQRStockChartAG7" hidden="1">#REF!</definedName>
    <definedName name="IQRStockChartAH7" hidden="1">#REF!</definedName>
    <definedName name="IQRStockChartAI7" hidden="1">#REF!</definedName>
    <definedName name="IQRStockChartAJ7" hidden="1">#REF!</definedName>
    <definedName name="IQRStockChartAK7" hidden="1">#REF!</definedName>
    <definedName name="IQRStockChartAL7" hidden="1">#REF!</definedName>
    <definedName name="IQRStockChartS12" hidden="1">#REF!</definedName>
    <definedName name="IQRStockGraphAC7" hidden="1">#REF!</definedName>
    <definedName name="IQRStockGraphAD7" hidden="1">#REF!</definedName>
    <definedName name="IQRStockGraphAE7" hidden="1">#REF!</definedName>
    <definedName name="IQRStockGraphAF7" hidden="1">#REF!</definedName>
    <definedName name="IQRStockGraphAG7" hidden="1">#REF!</definedName>
    <definedName name="IQRStockGraphAH7" hidden="1">#REF!</definedName>
    <definedName name="IQRStockGraphAI7" hidden="1">#REF!</definedName>
    <definedName name="IQRStockGraphAJ7" hidden="1">#REF!</definedName>
    <definedName name="IQRStockGraphAK7" hidden="1">#REF!</definedName>
    <definedName name="IQRStockGraphAL7" hidden="1">#REF!</definedName>
    <definedName name="IQRStockGraphS12" hidden="1">#REF!</definedName>
    <definedName name="IQRSummaryAE7" hidden="1">[43]Summary!$AE$8:$AE$27</definedName>
    <definedName name="IQRSummaryAF7" hidden="1">[43]Summary!$AF$8:$AF$27</definedName>
    <definedName name="IQRSummaryAP7" hidden="1">[43]Summary!$AP$8:$AP$177</definedName>
    <definedName name="IQRSummaryAQ7" hidden="1">[43]Summary!$AQ$8:$AQ$177</definedName>
    <definedName name="IQRSummaryU7" hidden="1">[43]Summary!$U$8:$U$146</definedName>
    <definedName name="IQRSummaryV7" hidden="1">[43]Summary!$V$8:$V$146</definedName>
    <definedName name="iQShowHideColumns" hidden="1">"iQShowAll"</definedName>
    <definedName name="IsColHidden" hidden="1">FALSE</definedName>
    <definedName name="IsLTMColHidden" hidden="1">FALSE</definedName>
    <definedName name="iwonder" hidden="1">{"PA1",#N/A,FALSE,"BORDMW";"pa2",#N/A,FALSE,"BORDMW";"PA3",#N/A,FALSE,"BORDMW";"PA4",#N/A,FALSE,"BORDMW"}</definedName>
    <definedName name="iwonder_1" hidden="1">{"PA1",#N/A,FALSE,"BORDMW";"pa2",#N/A,FALSE,"BORDMW";"PA3",#N/A,FALSE,"BORDMW";"PA4",#N/A,FALSE,"BORDMW"}</definedName>
    <definedName name="iwonder_2" hidden="1">{#N/A,#N/A,TRUE,"Main assumptions";#N/A,#N/A,TRUE,"Subscriber projections";#N/A,#N/A,TRUE,"Revenues";#N/A,#N/A,TRUE,"Opex";#N/A,#N/A,TRUE,"Capex";#N/A,#N/A,TRUE,"Working capital";#N/A,#N/A,TRUE,"P&amp;L";#N/A,#N/A,TRUE,"Cash";#N/A,#N/A,TRUE,"Balance";#N/A,#N/A,TRUE,"Valuation";#N/A,#N/A,TRUE,"Bench"}</definedName>
    <definedName name="iwonder2" hidden="1">{#N/A,#N/A,TRUE,"Main assumptions";#N/A,#N/A,TRUE,"Subscriber projections";#N/A,#N/A,TRUE,"Revenues";#N/A,#N/A,TRUE,"Opex";#N/A,#N/A,TRUE,"Capex";#N/A,#N/A,TRUE,"Working capital";#N/A,#N/A,TRUE,"P&amp;L";#N/A,#N/A,TRUE,"Cash";#N/A,#N/A,TRUE,"Balance";#N/A,#N/A,TRUE,"Valuation";#N/A,#N/A,TRUE,"Bench"}</definedName>
    <definedName name="j_2" hidden="1">{TRUE,TRUE,-1.25,-15.5,604.5,369,FALSE,FALSE,TRUE,TRUE,0,1,83,1,38,4,5,4,TRUE,TRUE,3,TRUE,1,TRUE,75,"Swvu.inputs._.raw._.data.","ACwvu.inputs._.raw._.data.",#N/A,FALSE,FALSE,0.5,0.5,0.5,0.5,2,"&amp;F","&amp;A&amp;RPage &amp;P",FALSE,FALSE,FALSE,FALSE,1,60,#N/A,#N/A,"=R1C61:R53C89","=C1:C5",#N/A,#N/A,FALSE,FALSE,FALSE,1,600,600,FALSE,FALSE,TRUE,TRUE,TRUE}</definedName>
    <definedName name="jdlandnk" hidden="1">{"Income Statement",#N/A,FALSE,"Annual";"Balance Sheet",#N/A,FALSE,"Annual";"Cash Flow Statement",#N/A,FALSE,"Annual";"ROIC",#N/A,FALSE,"Annual"}</definedName>
    <definedName name="jhwdghidsc"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jjjjjjj" hidden="1">{"BALANCE_SHEET",#N/A,FALSE,"A";"INCOME_STATEMENT",#N/A,FALSE,"A"}</definedName>
    <definedName name="jjjjjjj_1" hidden="1">{"BALANCE_SHEET",#N/A,FALSE,"A";"INCOME_STATEMENT",#N/A,FALSE,"A"}</definedName>
    <definedName name="jjjjjjjj" hidden="1">{"June",#N/A,FALSE,"June"}</definedName>
    <definedName name="jjjjjjjj_1" hidden="1">{"June",#N/A,FALSE,"June"}</definedName>
    <definedName name="jjjjjjjjj" hidden="1">'[45]Function Test'!#REF!</definedName>
    <definedName name="jk"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jl" hidden="1">{#N/A,#N/A,TRUE,"A-site";#N/A,#N/A,TRUE,"B-Buildings";#N/A,#N/A,TRUE,"c-out-of-fence";#N/A,#N/A,TRUE,"d-proj.infr.";#N/A,#N/A,TRUE,"e- land"}</definedName>
    <definedName name="jlkjl" hidden="1">{#N/A,#N/A,FALSE,"Aging Summary";#N/A,#N/A,FALSE,"Ratio Analysis";#N/A,#N/A,FALSE,"Test 120 Day Accts";#N/A,#N/A,FALSE,"Tickmarks"}</definedName>
    <definedName name="jns"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jryhjtr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jythjt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_2" hidden="1">{"ADMIN 1",#N/A,FALSE,"Admin";"ADMIN 2",#N/A,FALSE,"Admin";"ADMIN 3",#N/A,FALSE,"Admin";"ADMIN 4",#N/A,FALSE,"Admin";"ADMIN 5",#N/A,FALSE,"Admin"}</definedName>
    <definedName name="k_3" hidden="1">{"ADMIN 1",#N/A,FALSE,"Admin";"ADMIN 2",#N/A,FALSE,"Admin";"ADMIN 3",#N/A,FALSE,"Admin";"ADMIN 4",#N/A,FALSE,"Admin";"ADMIN 5",#N/A,FALSE,"Admin"}</definedName>
    <definedName name="k_4" hidden="1">{"ADMIN 1",#N/A,FALSE,"Admin";"ADMIN 2",#N/A,FALSE,"Admin";"ADMIN 3",#N/A,FALSE,"Admin";"ADMIN 4",#N/A,FALSE,"Admin";"ADMIN 5",#N/A,FALSE,"Admin"}</definedName>
    <definedName name="k_5" hidden="1">{"ADMIN 1",#N/A,FALSE,"Admin";"ADMIN 2",#N/A,FALSE,"Admin";"ADMIN 3",#N/A,FALSE,"Admin";"ADMIN 4",#N/A,FALSE,"Admin";"ADMIN 5",#N/A,FALSE,"Admin"}</definedName>
    <definedName name="K2_WBEVMODE" hidden="1">0</definedName>
    <definedName name="khtykfh"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iuy"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kk" hidden="1">#REF!</definedName>
    <definedName name="kkk" hidden="1">{#N/A,#N/A,FALSE,"CCTV"}</definedName>
    <definedName name="kn" hidden="1">{#N/A,#N/A,TRUE,"A-site";#N/A,#N/A,TRUE,"B-Buildings";#N/A,#N/A,TRUE,"c-out-of-fence";#N/A,#N/A,TRUE,"d-proj.infr.";#N/A,#N/A,TRUE,"e- land"}</definedName>
    <definedName name="L"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LASJKXNLK" hidden="1">{"Income Statement",#N/A,FALSE,"Annual";"Balance Sheet",#N/A,FALSE,"Annual";"Cash Flow Statement",#N/A,FALSE,"Annual";"ROIC",#N/A,FALSE,"Annual"}</definedName>
    <definedName name="limcount" hidden="1">7</definedName>
    <definedName name="lkhlkj" hidden="1">{#N/A,#N/A,FALSE,"FY97";#N/A,#N/A,FALSE,"FY98";#N/A,#N/A,FALSE,"FY99";#N/A,#N/A,FALSE,"FY00";#N/A,#N/A,FALSE,"FY01"}</definedName>
    <definedName name="lll" hidden="1">{#N/A,#N/A,FALSE,"CCTV"}</definedName>
    <definedName name="m"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m_1"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M_PlaceofPath" hidden="1">"F:\MREGAN\win\EXL\CO\HVAC\UTX\utx_vdf.xls"</definedName>
    <definedName name="MCCO" hidden="1">{#N/A,#N/A,FALSE,"CCTV"}</definedName>
    <definedName name="MCCO10" hidden="1">{#N/A,#N/A,FALSE,"CCTV"}</definedName>
    <definedName name="MCCO11" hidden="1">{#N/A,#N/A,FALSE,"CCTV"}</definedName>
    <definedName name="MCCO12" hidden="1">{#N/A,#N/A,FALSE,"CCTV"}</definedName>
    <definedName name="MCCO13" hidden="1">{#N/A,#N/A,FALSE,"CCTV"}</definedName>
    <definedName name="MCCO3" hidden="1">{#N/A,#N/A,FALSE,"CCTV"}</definedName>
    <definedName name="MCCO4" hidden="1">{#N/A,#N/A,FALSE,"CCTV"}</definedName>
    <definedName name="MCCO5" hidden="1">{#N/A,#N/A,FALSE,"CCTV"}</definedName>
    <definedName name="MCCO6" hidden="1">{#N/A,#N/A,FALSE,"CCTV"}</definedName>
    <definedName name="MCCO7" hidden="1">{#N/A,#N/A,FALSE,"CCTV"}</definedName>
    <definedName name="MCCO8" hidden="1">{#N/A,#N/A,FALSE,"CCTV"}</definedName>
    <definedName name="MCCO9" hidden="1">{#N/A,#N/A,FALSE,"CCTV"}</definedName>
    <definedName name="MCCOÙ" hidden="1">{#N/A,#N/A,FALSE,"CCTV"}</definedName>
    <definedName name="MEWarning" hidden="1">1</definedName>
    <definedName name="MMM" hidden="1">{#N/A,#N/A,TRUE,"Main assumptions";#N/A,#N/A,TRUE,"Subscriber projections";#N/A,#N/A,TRUE,"Revenues";#N/A,#N/A,TRUE,"Opex";#N/A,#N/A,TRUE,"Capex";#N/A,#N/A,TRUE,"Working capital";#N/A,#N/A,TRUE,"P&amp;L";#N/A,#N/A,TRUE,"Cash";#N/A,#N/A,TRUE,"Balance";#N/A,#N/A,TRUE,"Valuation";#N/A,#N/A,TRUE,"Bench"}</definedName>
    <definedName name="MMMM" hidden="1">{"summary",#N/A,FALSE,"comsat"}</definedName>
    <definedName name="MUMMY" hidden="1">{#N/A,#N/A,FALSE,"Project Indicators";#N/A,#N/A,FALSE,"Management Summary";#N/A,#N/A,FALSE,"Sensitivities";#N/A,#N/A,FALSE,"Assumptions";#N/A,#N/A,FALSE,"Profit and Loss";#N/A,#N/A,FALSE,"Cashflow";#N/A,#N/A,FALSE,"Balance Sheet"}</definedName>
    <definedName name="MUMMY_1" hidden="1">{#N/A,#N/A,FALSE,"Project Indicators";#N/A,#N/A,FALSE,"Management Summary";#N/A,#N/A,FALSE,"Sensitivities";#N/A,#N/A,FALSE,"Assumptions";#N/A,#N/A,FALSE,"Profit and Loss";#N/A,#N/A,FALSE,"Cashflow";#N/A,#N/A,FALSE,"Balance Sheet"}</definedName>
    <definedName name="name"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name_1"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name1" hidden="1">{#N/A,#N/A,FALSE,"Sch10A-C";#N/A,#N/A,FALSE,"Sch10D-F";#N/A,#N/A,FALSE,"Sch10G";#N/A,#N/A,FALSE,"Sch11A";#N/A,#N/A,FALSE,"Sch11B";#N/A,#N/A,FALSE,"FinLeases";#N/A,#N/A,FALSE,"OpLeases";#N/A,#N/A,FALSE,"IntercoyAssets";#N/A,#N/A,FALSE,"IntercoyLiab";#N/A,#N/A,FALSE,"Oseaswsheet";#N/A,#N/A,FALSE,"CGTWsheet"}</definedName>
    <definedName name="name1_1" hidden="1">{#N/A,#N/A,FALSE,"Sch10A-C";#N/A,#N/A,FALSE,"Sch10D-F";#N/A,#N/A,FALSE,"Sch10G";#N/A,#N/A,FALSE,"Sch11A";#N/A,#N/A,FALSE,"Sch11B";#N/A,#N/A,FALSE,"FinLeases";#N/A,#N/A,FALSE,"OpLeases";#N/A,#N/A,FALSE,"IntercoyAssets";#N/A,#N/A,FALSE,"IntercoyLiab";#N/A,#N/A,FALSE,"Oseaswsheet";#N/A,#N/A,FALSE,"CGTWsheet"}</definedName>
    <definedName name="name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name3_1"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name4" hidden="1">{#N/A,#N/A,FALSE,"Sch10A-C";#N/A,#N/A,FALSE,"Sch10D-F";#N/A,#N/A,FALSE,"Sch10G";#N/A,#N/A,FALSE,"Sch11A";#N/A,#N/A,FALSE,"Sch11B";#N/A,#N/A,FALSE,"FinLeases";#N/A,#N/A,FALSE,"OpLeases";#N/A,#N/A,FALSE,"IntercoyAssets";#N/A,#N/A,FALSE,"IntercoyLiab";#N/A,#N/A,FALSE,"Oseaswsheet";#N/A,#N/A,FALSE,"CGTWsheet"}</definedName>
    <definedName name="name4_1" hidden="1">{#N/A,#N/A,FALSE,"Sch10A-C";#N/A,#N/A,FALSE,"Sch10D-F";#N/A,#N/A,FALSE,"Sch10G";#N/A,#N/A,FALSE,"Sch11A";#N/A,#N/A,FALSE,"Sch11B";#N/A,#N/A,FALSE,"FinLeases";#N/A,#N/A,FALSE,"OpLeases";#N/A,#N/A,FALSE,"IntercoyAssets";#N/A,#N/A,FALSE,"IntercoyLiab";#N/A,#N/A,FALSE,"Oseaswsheet";#N/A,#N/A,FALSE,"CGTWsheet"}</definedName>
    <definedName name="name5"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name5_1"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new" hidden="1">{"Sec2Sch1",#N/A,FALSE,"Sheet1";"Sec2Sch2",#N/A,FALSE,"Sheet1";"Sec2Sch3",#N/A,FALSE,"Sheet1"}</definedName>
    <definedName name="NEWNAME" hidden="1">{#N/A,#N/A,FALSE,"CCTV"}</definedName>
    <definedName name="NIL" hidden="1">" "</definedName>
    <definedName name="nnn" hidden="1">{"BALANCE_SHEET",#N/A,FALSE,"A";"INCOME_STATEMENT",#N/A,FALSE,"A"}</definedName>
    <definedName name="nnn_1" hidden="1">{"BALANCE_SHEET",#N/A,FALSE,"A";"INCOME_STATEMENT",#N/A,FALSE,"A"}</definedName>
    <definedName name="nnnnn" hidden="1">{#N/A,#N/A,FALSE,"Summary";#N/A,#N/A,FALSE,"KPI 1";#N/A,#N/A,FALSE,"KPI 3";#N/A,#N/A,FALSE,"Proj 1"}</definedName>
    <definedName name="nnnnn_1" hidden="1">{#N/A,#N/A,FALSE,"Summary";#N/A,#N/A,FALSE,"KPI 1";#N/A,#N/A,FALSE,"KPI 3";#N/A,#N/A,FALSE,"Proj 1"}</definedName>
    <definedName name="NOEQUhbv"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noname"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noname_1"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nooname" hidden="1">{#N/A,#N/A,FALSE,"Cost Report";#N/A,#N/A,FALSE,"Table 2.1";#N/A,#N/A,FALSE,"Plant Statistics";"Plant Costs",#N/A,FALSE,"Cost Summary"}</definedName>
    <definedName name="nooname_1" hidden="1">{#N/A,#N/A,FALSE,"Cost Report";#N/A,#N/A,FALSE,"Table 2.1";#N/A,#N/A,FALSE,"Plant Statistics";"Plant Costs",#N/A,FALSE,"Cost Summary"}</definedName>
    <definedName name="o"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o_1"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ODH" hidden="1">#REF!</definedName>
    <definedName name="oo" hidden="1">{#N/A,#N/A,FALSE,"Cost Report";#N/A,#N/A,FALSE,"Table 2.1";#N/A,#N/A,FALSE,"Plant Statistics";"Plant Costs",#N/A,FALSE,"Cost Summary"}</definedName>
    <definedName name="oo_1" hidden="1">{#N/A,#N/A,FALSE,"Cost Report";#N/A,#N/A,FALSE,"Table 2.1";#N/A,#N/A,FALSE,"Plant Statistics";"Plant Costs",#N/A,FALSE,"Cost Summary"}</definedName>
    <definedName name="oooo"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oooo_1"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opco" hidden="1">#REF!</definedName>
    <definedName name="othercosts" hidden="1">{#N/A,#N/A,FALSE,"Aging Summary";#N/A,#N/A,FALSE,"Ratio Analysis";#N/A,#N/A,FALSE,"Test 120 Day Accts";#N/A,#N/A,FALSE,"Tickmarks"}</definedName>
    <definedName name="Pal_Workbook_GUID" hidden="1">"7D83PZMPI2HXU8CYS2JEBN5H"</definedName>
    <definedName name="photos" hidden="1">{#N/A,#N/A,TRUE,"indice";#N/A,#N/A,TRUE,"indicadores";#N/A,#N/A,TRUE,"comentarios"}</definedName>
    <definedName name="photos1" hidden="1">{#N/A,#N/A,TRUE,"indice";#N/A,#N/A,TRUE,"indicadores";#N/A,#N/A,TRUE,"comentarios"}</definedName>
    <definedName name="Photos3"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PopCache_GL_INTERFACE_REFERENCE7" hidden="1">[46]PopCache!$A$1:$A$2</definedName>
    <definedName name="pp" hidden="1">{#N/A,#N/A,FALSE,"Summary";#N/A,#N/A,FALSE,"KPI 1";#N/A,#N/A,FALSE,"KPI 3";#N/A,#N/A,FALSE,"Proj 1"}</definedName>
    <definedName name="pp_1" hidden="1">{#N/A,#N/A,FALSE,"Summary";#N/A,#N/A,FALSE,"KPI 1";#N/A,#N/A,FALSE,"KPI 3";#N/A,#N/A,FALSE,"Proj 1"}</definedName>
    <definedName name="ppp" hidden="1">{#N/A,#N/A,FALSE,"Cost Report";"Geology",#N/A,FALSE,"Cost Summary";"Geolgy Recon",#N/A,FALSE,"UG Geology Rep."}</definedName>
    <definedName name="ppp_1" hidden="1">{#N/A,#N/A,FALSE,"Cost Report";"Geology",#N/A,FALSE,"Cost Summary";"Geolgy Recon",#N/A,FALSE,"UG Geology Rep."}</definedName>
    <definedName name="prinallnew" hidden="1">{"sterling",#N/A,FALSE,"£";"USdollar",#N/A,FALSE,"USA$";"mark",#N/A,FALSE,"DM";"peseta",#N/A,FALSE,"Pta";"lira",#N/A,FALSE,"LIRA";"euro",#N/A,FALSE,"Euro";"Ausdollar",#N/A,FALSE,"Aus$";"other",#N/A,FALSE,"Other"}</definedName>
    <definedName name="Print" hidden="1">{#N/A,#N/A,TRUE,"Isa Cu";#N/A,#N/A,TRUE,"Isa Pb-Zn";#N/A,#N/A,TRUE,"Isa Major";#N/A,#N/A,TRUE,"Isa Other";#N/A,#N/A,TRUE,"EHM";#N/A,#N/A,TRUE,"MRM";#N/A,#N/A,TRUE,"OCB";#N/A,#N/A,TRUE,"NCP";#N/A,#N/A,TRUE,"CCP";#N/A,#N/A,TRUE,"CRL";#N/A,#N/A,TRUE,"MSS";#N/A,#N/A,TRUE,"Gold";#N/A,#N/A,TRUE,"Exploration";#N/A,#N/A,TRUE,"S.America";#N/A,#N/A,TRUE,"BRM";#N/A,#N/A,TRUE,"BZL";#N/A,#N/A,TRUE,"MHD";#N/A,#N/A,TRUE,"HQ"}</definedName>
    <definedName name="PriorityAbbr" hidden="1">#REF!</definedName>
    <definedName name="Pro" hidden="1">{#N/A,#N/A,FALSE,"손익표지";#N/A,#N/A,FALSE,"손익계산";#N/A,#N/A,FALSE,"일반관리비";#N/A,#N/A,FALSE,"영업외수익";#N/A,#N/A,FALSE,"영업외비용";#N/A,#N/A,FALSE,"매출액";#N/A,#N/A,FALSE,"요약손익";#N/A,#N/A,FALSE,"요약대차";#N/A,#N/A,FALSE,"매출채권현황";#N/A,#N/A,FALSE,"매출채권명세"}</definedName>
    <definedName name="Pro_Out" hidden="1">{#N/A,#N/A,FALSE,"CCTV"}</definedName>
    <definedName name="PUB_FileID" hidden="1">"L10004026.xls"</definedName>
    <definedName name="PUB_UserID" hidden="1">"MAYERX"</definedName>
    <definedName name="q" hidden="1">{#N/A,#N/A,FALSE,"Manpower";#N/A,#N/A,FALSE,"Manpower";#N/A,#N/A,FALSE,"Manpower"}</definedName>
    <definedName name="qqq"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QQQQQQQQQQQQ" hidden="1">{#N/A,#N/A,FALSE,"Aging Summary";#N/A,#N/A,FALSE,"Ratio Analysis";#N/A,#N/A,FALSE,"Test 120 Day Accts";#N/A,#N/A,FALSE,"Tickmarks"}</definedName>
    <definedName name="qqqws" hidden="1">{"April",#N/A,FALSE,"April"}</definedName>
    <definedName name="qqqws_1" hidden="1">{"April",#N/A,FALSE,"April"}</definedName>
    <definedName name="QUERY1.keep_password" hidden="1">TRUE</definedName>
    <definedName name="QUERY1.query_connection" hidden="1">{"DBQ=C:\Access\Theatres.mdb;DefaultDir=C:\Access;Driver={Microsoft Access Driver (*.mdb)};DriverId=25;FIL=MS Access;ImplicitCommitSync=Yes;MaxBufferSize=512;MaxScanRows=8;PageTimeout=5;SafeTransactions=0;Threads=3;UID=admin;UserCommitSync=Yes;"}</definedName>
    <definedName name="QUERY1.query_definition"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query_options" hidden="1">{TRUE;FALSE}</definedName>
    <definedName name="QUERY1.query_statement" hidden="1">{"SELECT MasterTHrTable.`Theatre #`, MasterTHrTable.`Theatre Name`, MasterTHrTable.Loc, MasterTHrTable.Scr, MasterTHrTable.Budget_2003, MasterTHrTable.`5Yr Plan`, MasterTHrTable.Category_2003B, MasterTHrTable.`Open or Close Date`, M";"asterTHrTable.`Open or Close Date2`, MasterTHrTable.`Group`, MasterTHrTable.`Type Index`, MasterTHrTable.Type, MasterTHrTable.Notes, MasterTHrTable.Restructruing, MasterTHrTable.BudgetedFor, MasterTHrTable.`Planned restructuring d";"ate`, MasterTHrTable.`Restructruing Notes`, MasterTHrTable.OriginalRegion, MasterTHrTable.Region, MasterTHrTable.`Region Index`, MasterTHrTable.District, MasterTHrTable.DistrictRevised, MasterTHrTable.DistrictIndex, MasterTHrTable";".Address1, MasterTHrTable.Address2, MasterTHrTable.City, MasterTHrTable.Province, MasterTHrTable.`Postal Code`, MasterTHrTable.Phone, MasterTHrTable.Fax, MasterTHrTable.`GENERAL MANAGER`, MasterTHrTable.DriveIn, MasterTHrTable.Sea";"ts, MasterTHrTable.`Freestanding/Attached`, MasterTHrTable.`Ownership type`, MasterTHrTable.GrossLeasableArea, MasterTHrTable.Hydro, MasterTHrTable.Gas, MasterTHrTable.Water, MasterTHrTable.Stadium, MasterTHrTable.CCAA_Disposals  ";"FROM `C:\Access\Theatres`.MasterTHrTable MasterTHrTable"}</definedName>
    <definedName name="QUERY1.user_name" hidden="1">"admin"</definedName>
    <definedName name="qwee" hidden="1">{#N/A,#N/A,TRUE,"IS";#N/A,#N/A,TRUE,"SG";#N/A,#N/A,TRUE,"FF";#N/A,#N/A,TRUE,"BS";#N/A,#N/A,TRUE,"DCF";#N/A,#N/A,TRUE,"Int";#N/A,#N/A,TRUE,"Consumer";#N/A,#N/A,TRUE,"Building";#N/A,#N/A,TRUE,"Industrial"}</definedName>
    <definedName name="rd" hidden="1">{#N/A,#N/A,FALSE,"CCTV"}</definedName>
    <definedName name="RDME"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redo" hidden="1">{#N/A,#N/A,FALSE,"ACQ_GRAPHS";#N/A,#N/A,FALSE,"T_1 GRAPHS";#N/A,#N/A,FALSE,"T_2 GRAPHS";#N/A,#N/A,FALSE,"COMB_GRAPHS"}</definedName>
    <definedName name="redox" hidden="1">{#N/A,#N/A,FALSE,"ACQ_GRAPHS";#N/A,#N/A,FALSE,"T_1 GRAPHS";#N/A,#N/A,FALSE,"T_2 GRAPHS";#N/A,#N/A,FALSE,"COMB_GRAPHS"}</definedName>
    <definedName name="renamedbla" hidden="1">{#N/A,#N/A,TRUE,"Main assumptions";#N/A,#N/A,TRUE,"Subscriber projections";#N/A,#N/A,TRUE,"Revenues";#N/A,#N/A,TRUE,"Opex";#N/A,#N/A,TRUE,"Capex";#N/A,#N/A,TRUE,"Working capital";#N/A,#N/A,TRUE,"P&amp;L";#N/A,#N/A,TRUE,"Cash";#N/A,#N/A,TRUE,"Balance";#N/A,#N/A,TRUE,"Valuation";#N/A,#N/A,TRUE,"Bench"}</definedName>
    <definedName name="renamedbla_2" hidden="1">{#N/A,#N/A,TRUE,"Main assumptions";#N/A,#N/A,TRUE,"Subscriber projections";#N/A,#N/A,TRUE,"Revenues";#N/A,#N/A,TRUE,"Opex";#N/A,#N/A,TRUE,"Capex";#N/A,#N/A,TRUE,"Working capital";#N/A,#N/A,TRUE,"P&amp;L";#N/A,#N/A,TRUE,"Cash";#N/A,#N/A,TRUE,"Balance";#N/A,#N/A,TRUE,"Valuation";#N/A,#N/A,TRUE,"Bench"}</definedName>
    <definedName name="renamedbla1" hidden="1">{#N/A,#N/A,TRUE,"Main assumptions";#N/A,#N/A,TRUE,"Subscriber projections";#N/A,#N/A,TRUE,"Revenues";#N/A,#N/A,TRUE,"Opex";#N/A,#N/A,TRUE,"Capex";#N/A,#N/A,TRUE,"Working capital";#N/A,#N/A,TRUE,"P&amp;L";#N/A,#N/A,TRUE,"Cash";#N/A,#N/A,TRUE,"Balance";#N/A,#N/A,TRUE,"Valuation";#N/A,#N/A,TRUE,"Bench"}</definedName>
    <definedName name="renameddeleteme" hidden="1">{"PA1",#N/A,FALSE,"BORDMW";"pa2",#N/A,FALSE,"BORDMW";"PA3",#N/A,FALSE,"BORDMW";"PA4",#N/A,FALSE,"BORDMW"}</definedName>
    <definedName name="reuyre"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RiskAfterRecalcMacro" hidden="1">""</definedName>
    <definedName name="RiskAfterSimMacro" hidden="1">""</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BeforeRecalcMacro" hidden="1">""</definedName>
    <definedName name="RiskBeforeSimMacro" hidden="1">""</definedName>
    <definedName name="RiskCollectDistributionSamples" hidden="1">0</definedName>
    <definedName name="RiskFixedSeed" hidden="1">3860</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tress1TF" hidden="1">0</definedName>
    <definedName name="RiskSwapState" hidden="1">FALSE</definedName>
    <definedName name="RiskUpdateDisplay" hidden="1">TRUE</definedName>
    <definedName name="RiskUseDifferentSeedForEachSim" hidden="1">FALSE</definedName>
    <definedName name="RiskUseFixedSeed" hidden="1">TRUE</definedName>
    <definedName name="RiskUseMultipleCPUs" hidden="1">FALSE</definedName>
    <definedName name="rkd" hidden="1">{#N/A,#N/A,FALSE,"CCTV"}</definedName>
    <definedName name="rr" hidden="1">{#N/A,#N/A,FALSE,"Budget Underground";#N/A,#N/A,FALSE,"Budget Open Pit";#N/A,#N/A,FALSE,"Budget Maintenance";#N/A,#N/A,FALSE,"Budget Administration";#N/A,#N/A,FALSE,"Budget OH&amp;S &amp; MinRes";#N/A,#N/A,FALSE,"Budget IA";#N/A,#N/A,FALSE,"Budget Environment";#N/A,#N/A,FALSE,"Budget Exploration"}</definedName>
    <definedName name="rr_1" hidden="1">{#N/A,#N/A,FALSE,"Budget Underground";#N/A,#N/A,FALSE,"Budget Open Pit";#N/A,#N/A,FALSE,"Budget Maintenance";#N/A,#N/A,FALSE,"Budget Administration";#N/A,#N/A,FALSE,"Budget OH&amp;S &amp; MinRes";#N/A,#N/A,FALSE,"Budget IA";#N/A,#N/A,FALSE,"Budget Environment";#N/A,#N/A,FALSE,"Budget Exploration"}</definedName>
    <definedName name="rrr"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rrr_1"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rrrrrr" hidden="1">{"FEB_DEC",#N/A,FALSE,"February"}</definedName>
    <definedName name="rrrrrr_1" hidden="1">{"FEB_DEC",#N/A,FALSE,"February"}</definedName>
    <definedName name="Rwvu.Datafin_Copy." hidden="1">[34]CONSENSUS!$D$1:$D$65536,[34]CONSENSUS!#REF!</definedName>
    <definedName name="Rwvu.Internal._.Equipment._.Cost." hidden="1">'[35]#REF'!$A$1:$BB$65536,'[35]#REF'!$BJ$1:$BX$65536</definedName>
    <definedName name="Rwvu.Labor._.Cost." hidden="1">'[35]#REF'!$A$1:$Y$65536,'[35]#REF'!$AO$1:$CD$65536</definedName>
    <definedName name="Rwvu.Material._.Cost." hidden="1">'[35]#REF'!$A$1:$AU$65536,'[35]#REF'!$BB$1:$CC$65536</definedName>
    <definedName name="Rwvu.Per._.Diem._.And._.Travel._.Cost." hidden="1">'[35]#REF'!$A$1:$Y$65536,'[35]#REF'!$AF$1:$AN$65536,'[35]#REF'!$AU$1:$CD$65536</definedName>
    <definedName name="S" hidden="1">{#N/A,#N/A,FALSE,"CCTV"}</definedName>
    <definedName name="sa" hidden="1">#REF!</definedName>
    <definedName name="sabex" hidden="1">"49YHF19PSJG3JYXFCGUGOCN1E"</definedName>
    <definedName name="sabrin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DFDSF" hidden="1">#REF!</definedName>
    <definedName name="SAP" hidden="1">Main.SAPF4Help()</definedName>
    <definedName name="SAPBEXdnldView" hidden="1">"4CGQFNCFGVMTAZVD9WVBHDEHU"</definedName>
    <definedName name="SAPBEXhrIndnt" hidden="1">2</definedName>
    <definedName name="SAPBEXrevision" hidden="1">4</definedName>
    <definedName name="SAPBEXsysID" hidden="1">"B11"</definedName>
    <definedName name="SAPBEXwbID" hidden="1">"8LT1UNQ0X0ENSS6O2V7HYE1VD"</definedName>
    <definedName name="SAPFuncF4Help" hidden="1">Main.SAPF4Help()</definedName>
    <definedName name="sargtwregwer"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asassasa"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df"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sdf_1"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SDF_121" hidden="1">#REF!</definedName>
    <definedName name="SDS" hidden="1">{"Income Statement",#N/A,FALSE,"Annual";"Balance Sheet",#N/A,FALSE,"Annual";"Cash Flow Statement",#N/A,FALSE,"Annual";"ROIC",#N/A,FALSE,"Annual"}</definedName>
    <definedName name="sdsd" hidden="1">{#N/A,#N/A,FALSE,"Aging Summary";#N/A,#N/A,FALSE,"Ratio Analysis";#N/A,#N/A,FALSE,"Test 120 Day Accts";#N/A,#N/A,FALSE,"Tickmarks"}</definedName>
    <definedName name="sdzsdd" hidden="1">#REF!</definedName>
    <definedName name="sencount" hidden="1">7</definedName>
    <definedName name="SensCapexArray" hidden="1">#REF!</definedName>
    <definedName name="SensCapexe" hidden="1">#REF!</definedName>
    <definedName name="SensCapexPaste" hidden="1">#REF!</definedName>
    <definedName name="SensCapexPerc" hidden="1">#REF!</definedName>
    <definedName name="SensDiscArray" hidden="1">#REF!</definedName>
    <definedName name="SensDisce" hidden="1">#REF!</definedName>
    <definedName name="SensDiscPaste" hidden="1">#REF!</definedName>
    <definedName name="SensDiscPerc" hidden="1">#REF!</definedName>
    <definedName name="SensEscalArray" hidden="1">#REF!</definedName>
    <definedName name="SensEscale" hidden="1">#REF!</definedName>
    <definedName name="SensEscalPaste" hidden="1">#REF!</definedName>
    <definedName name="SensEscalPerc" hidden="1">#REF!</definedName>
    <definedName name="SensFXArray" hidden="1">#REF!</definedName>
    <definedName name="SensFXe" hidden="1">#REF!</definedName>
    <definedName name="SensFXPaste" hidden="1">#REF!</definedName>
    <definedName name="SensFXPerc" hidden="1">#REF!</definedName>
    <definedName name="SensOpexArray" hidden="1">#REF!</definedName>
    <definedName name="SensOpexe" hidden="1">#REF!</definedName>
    <definedName name="SensOpexPaste" hidden="1">#REF!</definedName>
    <definedName name="SensOpexPerc" hidden="1">#REF!</definedName>
    <definedName name="SensPricArray" hidden="1">#REF!</definedName>
    <definedName name="SensPrice" hidden="1">#REF!</definedName>
    <definedName name="SensPricPaste" hidden="1">#REF!</definedName>
    <definedName name="SensPricPerc" hidden="1">#REF!</definedName>
    <definedName name="SensVolArray" hidden="1">#REF!</definedName>
    <definedName name="SensVole" hidden="1">#REF!</definedName>
    <definedName name="SensVolPaste" hidden="1">#REF!</definedName>
    <definedName name="SensVolPerc" hidden="1">#REF!</definedName>
    <definedName name="sf" hidden="1">{#N/A,#N/A,FALSE,"incomeA";#N/A,#N/A,FALSE,"scenariosA";#N/A,#N/A,FALSE,"marginsA";#N/A,#N/A,FALSE,"balanceA";#N/A,#N/A,FALSE,"cashflowA";#N/A,#N/A,FALSE,"ratiosa";#N/A,#N/A,FALSE,"depreciationA"}</definedName>
    <definedName name="sfsfs" hidden="1">{#N/A,#N/A,FALSE,"ships"}</definedName>
    <definedName name="sheet3" hidden="1">{"CORP COP",#N/A,FALSE,"Corporate"}</definedName>
    <definedName name="sheet3_2" hidden="1">{"CORP COP",#N/A,FALSE,"Corporate"}</definedName>
    <definedName name="sheet3_3" hidden="1">{"CORP COP",#N/A,FALSE,"Corporate"}</definedName>
    <definedName name="sheet3_4" hidden="1">{"CORP COP",#N/A,FALSE,"Corporate"}</definedName>
    <definedName name="sheet3_5" hidden="1">{"CORP COP",#N/A,FALSE,"Corporate"}</definedName>
    <definedName name="SIB" hidden="1">{#N/A,#N/A,FALSE,"Aging Summary";#N/A,#N/A,FALSE,"Ratio Analysis";#N/A,#N/A,FALSE,"Test 120 Day Accts";#N/A,#N/A,FALSE,"Tickmarks"}</definedName>
    <definedName name="solver_adj" hidden="1">[47]Financial!#REF!</definedName>
    <definedName name="solver_cvg" hidden="1">0.001</definedName>
    <definedName name="solver_drv" hidden="1">1</definedName>
    <definedName name="solver_est" hidden="1">1</definedName>
    <definedName name="solver_itr" hidden="1">100</definedName>
    <definedName name="solver_lhs3" hidden="1">[47]Financial!#REF!</definedName>
    <definedName name="solver_lin" hidden="1">0</definedName>
    <definedName name="solver_neg" hidden="1">2</definedName>
    <definedName name="solver_num" hidden="1">0</definedName>
    <definedName name="solver_nwt" hidden="1">1</definedName>
    <definedName name="solver_opt" hidden="1">[47]Financial!#REF!</definedName>
    <definedName name="solver_pre" hidden="1">0.000001</definedName>
    <definedName name="solver_rel3" hidden="1">2</definedName>
    <definedName name="solver_rhs3" hidden="1">DSCRTarget</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399732</definedName>
    <definedName name="s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sdfas" hidden="1">#REF!</definedName>
    <definedName name="sssss"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SSSSSS" hidden="1">{#N/A,#N/A,FALSE,"IS";#N/A,#N/A,FALSE,"SG";#N/A,#N/A,FALSE,"FF";#N/A,#N/A,FALSE,"BS";#N/A,#N/A,FALSE,"DCF";#N/A,#N/A,FALSE,"EVA";#N/A,#N/A,FALSE,"Air";#N/A,#N/A,FALSE,"Car";#N/A,#N/A,FALSE,"Ind";#N/A,#N/A,FALSE,"Sys";#N/A,#N/A,FALSE,"Fin";#N/A,#N/A,FALSE,"Prl";#N/A,#N/A,FALSE,"Ces";#N/A,#N/A,FALSE,"Bell";#N/A,#N/A,FALSE,"Com1";#N/A,#N/A,FALSE,"Com2";#N/A,#N/A,FALSE,"IBES";#N/A,#N/A,FALSE,"EV hist"}</definedName>
    <definedName name="st" hidden="1">#REF!</definedName>
    <definedName name="Stock" hidden="1">{#N/A,#N/A,TRUE,"Isa Cu";#N/A,#N/A,TRUE,"Isa Pb-Zn";#N/A,#N/A,TRUE,"Isa Major";#N/A,#N/A,TRUE,"Isa Other";#N/A,#N/A,TRUE,"EHM";#N/A,#N/A,TRUE,"MRM";#N/A,#N/A,TRUE,"OCB";#N/A,#N/A,TRUE,"NCP";#N/A,#N/A,TRUE,"CCP";#N/A,#N/A,TRUE,"CRL";#N/A,#N/A,TRUE,"MSS";#N/A,#N/A,TRUE,"Gold";#N/A,#N/A,TRUE,"Exploration";#N/A,#N/A,TRUE,"S.America";#N/A,#N/A,TRUE,"BRM";#N/A,#N/A,TRUE,"BZL";#N/A,#N/A,TRUE,"MHD";#N/A,#N/A,TRUE,"HQ"}</definedName>
    <definedName name="SUMMARY_BOOK" hidden="1">{"page1",#N/A,FALSE,"GIRLBO";"page2",#N/A,FALSE,"GIRLBO";"page3",#N/A,FALSE,"GIRLBO";"page4",#N/A,FALSE,"GIRLBO";"page5",#N/A,FALSE,"GIRLBO"}</definedName>
    <definedName name="Swvu.Datafin_Copy." hidden="1">[34]CONSENSUS!$A$6:$AB$135</definedName>
    <definedName name="Swvu.Datamkt_Copy." hidden="1">[34]CONSENSUS!$A$6:$D$135</definedName>
    <definedName name="Swvu.External._.Rental._.Equipment." hidden="1">'[35]#REF'!$C$11:$S$61</definedName>
    <definedName name="Swvu.Material._.Cost." hidden="1">'[35]#REF'!#REF!</definedName>
    <definedName name="Swvu.Saisie." hidden="1">[34]CONSENSUS!$A$9</definedName>
    <definedName name="synch" hidden="1">RAND()</definedName>
    <definedName name="TB0c03a00e_1e34_4242_b66a_1bbba805a110" hidden="1">[48]PL!#REF!</definedName>
    <definedName name="TB20ac4b2f_5ba3_401a_90f7_fc55753db7ad" hidden="1">[48]PL!#REF!</definedName>
    <definedName name="TB2c64f757_1f42_47ef_aa18_972a1851f3ab" hidden="1">[48]PL!#REF!</definedName>
    <definedName name="TB308f1aa2_1651_4c17_a390_df8febf0bfd2" hidden="1">[48]PL!#REF!</definedName>
    <definedName name="TB55f6397f_2141_4c50_ad9e_8b95ed9b00df" hidden="1">[48]PL!#REF!</definedName>
    <definedName name="TB7bcbfe56_d0a1_46f6_b12a_a61246d95a61" hidden="1">[48]PL!#REF!</definedName>
    <definedName name="TB7c2f804e_e90c_4ad7_aead_fdbabd99d168" hidden="1">[48]PL!#REF!</definedName>
    <definedName name="TB8d7b9fc8_a0f6_4666_9a62_d6782ee3d04d" hidden="1">[48]PL!#REF!</definedName>
    <definedName name="TB973f1b1f_3af1_42ab_bf25_12d49cb294d6" hidden="1">[48]PL!#REF!</definedName>
    <definedName name="TB97b8caef_7ae2_4aca_8bea_12e527c2fc90" hidden="1">[48]PL!#REF!</definedName>
    <definedName name="TBc048c9b6_3397_48fd_a8df_cb1c65be7d4f" hidden="1">[48]PL!#REF!</definedName>
    <definedName name="TBd186e992_3705_4260_96c3_4f2ec0ddab50" hidden="1">[48]PL!#REF!</definedName>
    <definedName name="TBe4f532b5_2430_47d7_bd20_c67d9fd39bbf" hidden="1">[48]PL!#REF!</definedName>
    <definedName name="template" hidden="1">{"Deal information sheet",#N/A,TRUE,"MBOco";"Projected P and L Accounts",#N/A,TRUE,"MBOco";"Projected Balance Sheet",#N/A,TRUE,"MBOco";"Projected Cash Flows",#N/A,TRUE,"MBOco"}</definedName>
    <definedName name="tesdt" hidden="1">{"April",#N/A,FALSE,"April"}</definedName>
    <definedName name="tesdt_1" hidden="1">{"April",#N/A,FALSE,"April"}</definedName>
    <definedName name="testc"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testd"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TextRefCopyRangeCount" hidden="1">10</definedName>
    <definedName name="Timing2" hidden="1">{"key inputs",#N/A,FALSE,"Key Inputs";"key outputs",#N/A,FALSE,"Outputs";"Other inputs",#N/A,FALSE,"Other Inputs";"cashflow",#N/A,FALSE,"Statemnts"}</definedName>
    <definedName name="tjtr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TOC_Hdg_1" hidden="1">[36]Chks_BO!$B$7</definedName>
    <definedName name="TOC_Hdg_10" hidden="1">[36]Op_Mthly_Fcast_TA!$B$19</definedName>
    <definedName name="TOC_Hdg_11" hidden="1">[36]Op_Mthly_Fcast_TO!$B$19</definedName>
    <definedName name="TOC_Hdg_12" hidden="1">[36]Op_Mthly_Fcast_TA!$B$33</definedName>
    <definedName name="TOC_Hdg_13" hidden="1">[36]Op_Mthly_Fcast_TO!$B$42</definedName>
    <definedName name="TOC_Hdg_14" hidden="1">[36]Op_Mthly_Fcast_TA!$B$48</definedName>
    <definedName name="TOC_Hdg_15" hidden="1">[36]Op_Mthly_Fcast_TO!$B$65</definedName>
    <definedName name="TOC_Hdg_16" hidden="1">[36]Op_Mthly_Fcast_TA!$B$95</definedName>
    <definedName name="TOC_Hdg_17" hidden="1">[36]Op_Mthly_Fcast_TO!$B$244</definedName>
    <definedName name="TOC_Hdg_18" hidden="1">[36]Op_Mthly_Fcast_TA!$B$110</definedName>
    <definedName name="TOC_Hdg_19" hidden="1">[36]Op_Mthly_Fcast_TO!$B$267</definedName>
    <definedName name="TOC_Hdg_2" hidden="1">[36]Chks_BO!$B$55</definedName>
    <definedName name="TOC_Hdg_20" hidden="1">[36]Op_Mthly_Fcast_TA!$B$125</definedName>
    <definedName name="TOC_Hdg_21" hidden="1">[36]Op_Mthly_Fcast_TO!$B$290</definedName>
    <definedName name="TOC_Hdg_22" hidden="1">[36]WC_Mthly_Fcast_TA!$B$19</definedName>
    <definedName name="TOC_Hdg_23" hidden="1">[36]WC_Mthly_Fcast_TO!$B$229</definedName>
    <definedName name="TOC_Hdg_24" hidden="1">[36]WC_Mthly_Fcast_TO!$B$19</definedName>
    <definedName name="TOC_Hdg_25" hidden="1">[36]WC_Mthly_Fcast_TA!$B$61</definedName>
    <definedName name="TOC_Hdg_26" hidden="1">[36]WC_Mthly_Fcast_TO!$B$310</definedName>
    <definedName name="TOC_Hdg_27" hidden="1">[36]WC_Mthly_Fcast_TO!$B$61</definedName>
    <definedName name="TOC_Hdg_29" hidden="1">[36]WC_Mthly_Fcast_TA!$B$97</definedName>
    <definedName name="TOC_Hdg_3" hidden="1">[36]Chks_BO!$B$71</definedName>
    <definedName name="TOC_Hdg_30" hidden="1">[36]WC_Mthly_Fcast_TO!$B$379</definedName>
    <definedName name="TOC_Hdg_31" hidden="1">[36]WC_Mthly_Fcast_TO!$B$103</definedName>
    <definedName name="TOC_Hdg_32" hidden="1">[36]WC_Mthly_Fcast_TA!$B$139</definedName>
    <definedName name="TOC_Hdg_33" hidden="1">[36]WC_Mthly_Fcast_TO!$B$460</definedName>
    <definedName name="TOC_Hdg_34" hidden="1">[36]WC_Mthly_Fcast_TO!$B$145</definedName>
    <definedName name="TOC_Hdg_35" hidden="1">[36]WC_Mthly_Fcast_TA!$B$175</definedName>
    <definedName name="TOC_Hdg_36" hidden="1">[36]WC_Mthly_Fcast_TO!$B$541</definedName>
    <definedName name="TOC_Hdg_37" hidden="1">[36]WC_Mthly_Fcast_TO!$B$187</definedName>
    <definedName name="TOC_Hdg_38" hidden="1">[36]WC_Mthly_Fcast_TA!$B$217</definedName>
    <definedName name="TOC_Hdg_39" hidden="1">[36]WC_Mthly_Fcast_TO!$B$622</definedName>
    <definedName name="TOC_Hdg_40" hidden="1">[36]Assets_Mthly_Fcast_TA!$B$19</definedName>
    <definedName name="TOC_Hdg_41" hidden="1">[36]Assets_Mthly_Fcast_TO!$B$97</definedName>
    <definedName name="TOC_Hdg_42" hidden="1">[36]Assets_Mthly_Fcast_TO!$B$19</definedName>
    <definedName name="TOC_Hdg_43" hidden="1">[36]Assets_LU!$B$7</definedName>
    <definedName name="TOC_Hdg_44" hidden="1">[36]Assets_BA!$B$7</definedName>
    <definedName name="TOC_Hdg_45" hidden="1">[36]Assets_Mthly_Fcast_TA!$B$45</definedName>
    <definedName name="TOC_Hdg_46" hidden="1">[36]Assets_Mthly_Fcast_TO!$B$170</definedName>
    <definedName name="TOC_Hdg_47" hidden="1">[36]Assets_Mthly_Fcast_TO!$B$58</definedName>
    <definedName name="TOC_Hdg_48" hidden="1">[36]Assets_LU!$B$24</definedName>
    <definedName name="TOC_Hdg_49" hidden="1">[36]Assets_BA!$B$26</definedName>
    <definedName name="TOC_Hdg_50" hidden="1">[36]CS_Mthly_Fcast_TA!$B$19</definedName>
    <definedName name="TOC_Hdg_51" hidden="1">[36]CS_Mthly_Fcast_TO!$B$130</definedName>
    <definedName name="TOC_Hdg_52" hidden="1">[36]CS_Mthly_Fcast_TO!$B$19</definedName>
    <definedName name="TOC_Hdg_53" hidden="1">[36]CS_Mthly_Fcast_TA!$B$78</definedName>
    <definedName name="TOC_Hdg_54" hidden="1">[36]CS_Mthly_Fcast_TO!$B$81</definedName>
    <definedName name="TOC_Hdg_55" hidden="1">[36]Tax_Mthly_Fcast_TA!$B$19</definedName>
    <definedName name="TOC_Hdg_56" hidden="1">[36]Tax_Mthly_Fcast_TO!$B$104</definedName>
    <definedName name="TOC_Hdg_57" hidden="1">[36]Tax_Mthly_Fcast_TO!$B$19</definedName>
    <definedName name="TOC_Hdg_58" hidden="1">[36]Tax_LU!$B$7</definedName>
    <definedName name="TOC_Hdg_59" hidden="1">[36]Tax_Mthly_Fcast_TA!$B$60</definedName>
    <definedName name="TOC_Hdg_60" hidden="1">[36]Tax_Mthly_Fcast_TO!$B$171</definedName>
    <definedName name="TOC_Hdg_61" hidden="1">[36]Tax_Mthly_Fcast_TO!$B$37</definedName>
    <definedName name="TOC_Hdg_62" hidden="1">[36]Tax_LU!$B$38</definedName>
    <definedName name="TOC_Hdg_63" hidden="1">[36]Tax_Mthly_Fcast_TA!$B$156</definedName>
    <definedName name="TOC_Hdg_64" hidden="1">[36]Tax_Mthly_Fcast_TO!$B$370</definedName>
    <definedName name="TOC_Hdg_65" hidden="1">[36]Tax_Mthly_Fcast_TO!$B$61</definedName>
    <definedName name="TOC_Hdg_66" hidden="1">[36]Tax_LU!$B$77</definedName>
    <definedName name="TOC_Hdg_67" hidden="1">[36]OFSI_Mthly_Fcast_TA!$B$19</definedName>
    <definedName name="TOC_Hdg_68" hidden="1">[36]OFSI_Mthly_Fcast_TO!$B$19</definedName>
    <definedName name="TOC_Hdg_69" hidden="1">[36]OFSI_Mthly_Fcast_TA!$B$39</definedName>
    <definedName name="TOC_Hdg_70" hidden="1">[36]OFSI_Mthly_Fcast_TO!$B$126</definedName>
    <definedName name="TOC_Hdg_71" hidden="1">[36]OFSI_Mthly_Fcast_TO!$B$44</definedName>
    <definedName name="TOC_Hdg_72" hidden="1">[36]OFSI_LU!$B$7</definedName>
    <definedName name="TOC_Hdg_73" hidden="1">[36]OFSI_Mthly_Fcast_TA!$B$75</definedName>
    <definedName name="TOC_Hdg_74" hidden="1">[36]OFSI_Mthly_Fcast_TO!$B$167</definedName>
    <definedName name="TOC_Hdg_75" hidden="1">[36]OFSI_Mthly_Fcast_TO!$B$80</definedName>
    <definedName name="TOC_Hdg_76" hidden="1">[36]OFSI_LU!$B$19</definedName>
    <definedName name="transp36"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treeList" hidden="1">"11000000000000000000000000000000000000000000000000000000000000000000000000000000000000000000000000000000000000000000000000000000000000000000000000000000000000000000000000000000000000000000000000000000"</definedName>
    <definedName name="tyjtykj"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Umglieder." hidden="1">{#N/A,#N/A,FALSE,"AKTIVA";#N/A,#N/A,FALSE,"PASSIVA";#N/A,#N/A,FALSE,"GUV-RECHNUNG"}</definedName>
    <definedName name="uoluyk" hidden="1">{#N/A,#N/A,TRUE,"indice";#N/A,#N/A,TRUE,"indicadores";#N/A,#N/A,TRUE,"comentarios"}</definedName>
    <definedName name="Value" hidden="1">[49]Valuation!$J$199</definedName>
    <definedName name="vdsv" hidden="1">'[50]#REF'!$A$122:$A$132</definedName>
    <definedName name="VKPIWHR"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VTM_24" hidden="1">'[51]SOTI SUPERSEDED'!$D$33,'[51]SOTI SUPERSEDED'!$F$33</definedName>
    <definedName name="VTM_25" hidden="1">#REF!,#REF!</definedName>
    <definedName name="VTM_26" hidden="1">'[51]2-0 - Borrowing&amp;Formation Costs'!$C$4,'[51]2-0 - Borrowing&amp;Formation Costs'!$E$4</definedName>
    <definedName name="VTM_27" hidden="1">'[51]SOTI SUPERSEDED'!$D$34,'[51]SOTI SUPERSEDED'!$F$34</definedName>
    <definedName name="VTM_28" hidden="1">'[51]2-0 - Borrowing&amp;Formation Costs'!$B$17,'[51]2-0 - Borrowing&amp;Formation Costs'!$B$16</definedName>
    <definedName name="VTM_31" hidden="1">'[51]SOTI SUPERSEDED'!$F$35:$F$36,'[51]SOTI SUPERSEDED'!$F$38:$F$40</definedName>
    <definedName name="VTM_32" hidden="1">'[51]SOTI SUPERSEDED'!$F$27,'[51]SOTI SUPERSEDED'!$F$25:$F$26,'[51]SOTI SUPERSEDED'!$F$23</definedName>
    <definedName name="VTM_33" hidden="1">'[51]SOTI SUPERSEDED'!$D$12,'[51]SOTI SUPERSEDED'!$F$12</definedName>
    <definedName name="VTM_34" hidden="1">'[51]SOTI SUPERSEDED'!$D$35:$D$36,'[51]SOTI SUPERSEDED'!$D$38:$D$40</definedName>
    <definedName name="VTM_36" hidden="1">'[51]1-6 - FY14 P&amp;L'!$C$23:$C$25,'[51]1-6 - FY14 P&amp;L'!$C$36:$C$37</definedName>
    <definedName name="VTM_37" hidden="1">'[51]1-2- CDC - BS Sept 2014'!$C$80,'[51]1-2- CDC - BS Sept 2014'!$E$73,'[51]1-2- CDC - BS Sept 2014'!$C$86</definedName>
    <definedName name="VTM_38" hidden="1">'[51]3-1-  Depreciation summary'!$F$36,'[51]3-1-  Depreciation summary'!$K$36</definedName>
    <definedName name="VTM_39" hidden="1">'[51]1-4 - CDCGH - BS June 2015'!$C$93:$C$95,'[51]1-4 - CDCGH - BS June 2015'!$C$80</definedName>
    <definedName name="VTM_40" hidden="1">'[51]3-1-  Depreciation summary'!$N$36,'[51]3-1-  Depreciation summary'!$I$36</definedName>
    <definedName name="VTM_42" hidden="1">'[51]1-1 - CDC - P&amp;L Sept 2014'!$J$32,'[51]1-1 - CDC - P&amp;L Sept 2014'!$J$21:$J$29</definedName>
    <definedName name="VTM_45" hidden="1">'[51]1-3 - CDCGH - P&amp;L June 2015'!$J$13:$J$16,'[51]1-3 - CDCGH - P&amp;L June 2015'!$J$20:$J$23,'[51]1-3 - CDCGH - P&amp;L June 2015'!$J$26:$J$29</definedName>
    <definedName name="VTM_46" hidden="1">'[51]1-2- CDC - BS Sept 2014'!$C$24,'[51]1-2- CDC - BS Sept 2014'!$E$27,'[51]1-2- CDC - BS Sept 2014'!$F$74,'[51]1-2- CDC - BS Sept 2014'!$C$78,'[51]1-2- CDC - BS Sept 2014'!$E$126,'[51]1-2- CDC - BS Sept 2014'!$E$125,'[51]1-2- CDC - BS Sept 2014'!$F$157</definedName>
    <definedName name="VTM_47" hidden="1">'[51]1-4 - CDCGH - BS June 2015'!$F$143,'[51]1-4 - CDCGH - BS June 2015'!$E$117,'[51]1-4 - CDCGH - BS June 2015'!$F$69,'[51]1-4 - CDCGH - BS June 2015'!$E$29,'[51]1-4 - CDCGH - BS June 2015'!$C$24</definedName>
    <definedName name="VTM_48" hidden="1">'[51]1-0 - ITR disclosures'!$C$34:$C$35,'[51]1-0 - ITR disclosures'!$C$41</definedName>
    <definedName name="VTM_51" hidden="1">'[51]1-0 - ITR disclosures'!$C$49,'[51]1-0 - ITR disclosures'!$C$51,'[51]1-0 - ITR disclosures'!$C$52,'[51]1-0 - ITR disclosures'!$C$56,'[51]1-0 - ITR disclosures'!$C$58,'[51]1-0 - ITR disclosures'!$C$61</definedName>
    <definedName name="VTM_53" hidden="1">'[51]1-0 - ITR disclosures'!$C$80,'[51]1-0 - ITR disclosures'!$C$85,'[51]1-0 - ITR disclosures'!$C$92</definedName>
    <definedName name="VTM_54" hidden="1">'[51]1-0 - ITR disclosures'!$C$95,'[51]1-0 - ITR disclosures'!$C$96,'[51]1-0 - ITR disclosures'!$C$77</definedName>
    <definedName name="VTM_56" hidden="1">'[51]1-0 - ITR disclosures'!$C$114,'[51]1-0 - ITR disclosures'!$C$117:$C$118</definedName>
    <definedName name="VTM_57" hidden="1">'[51]1-0 - ITR disclosures'!$D$65,'[51]1-0 - ITR disclosures'!$D$74:$D$75,'[51]1-0 - ITR disclosures'!$D$45:$D$49,'[51]1-0 - ITR disclosures'!$D$52,'[51]1-0 - ITR disclosures'!$D$56,'[51]1-0 - ITR disclosures'!$D$58,'[51]1-0 - ITR disclosures'!$D$61,'[51]1-0 - ITR disclosures'!$D$34,'[51]1-0 - ITR disclosures'!$D$35,'[51]1-0 - ITR disclosures'!$D$30,'[51]1-0 - ITR disclosures'!$D$41</definedName>
    <definedName name="VTM_58" hidden="1">'[51]1-0 - ITR disclosures'!$D$95:$D$96,'[51]1-0 - ITR disclosures'!$D$92,'[51]1-0 - ITR disclosures'!$D$85,'[51]1-0 - ITR disclosures'!$D$80,'[51]1-0 - ITR disclosures'!$D$77</definedName>
    <definedName name="VTM_59" hidden="1">'[51]1-0 - ITR disclosures'!$D$104:$D$110,'[51]1-0 - ITR disclosures'!$D$114,'[51]1-0 - ITR disclosures'!$D$117</definedName>
    <definedName name="VTM_62" hidden="1">'[51]3-1-  Depreciation summary'!$K$38:$K$39,'[51]3-1-  Depreciation summary'!$N$38:$N$39</definedName>
    <definedName name="VTM_64" hidden="1">'[51]1-0-1 - SOTI'!$D$72,'[51]1-0-1 - SOTI'!$F$72,'[51]1-0-1 - SOTI'!$D$63,'[51]1-0-1 - SOTI'!$F$63</definedName>
    <definedName name="VTM_86" hidden="1">'[52]Franking account balance'!$C$8,'[52]Franking account balance'!$C$10,'[52]Franking account balance'!$C$11,'[52]Franking account balance'!$C$13,'[52]Franking account balance'!$C$14,'[52]Franking account balance'!$C$15,'[52]Franking account balance'!$C$16</definedName>
    <definedName name="vvvv" hidden="1">#REF!</definedName>
    <definedName name="w" hidden="1">{#N/A,#N/A,FALSE,"Introduction";#N/A,#N/A,FALSE,"Structure"}</definedName>
    <definedName name="wadfaw" hidden="1">{#N/A,#N/A,TRUE,"indice";#N/A,#N/A,TRUE,"indicadores";#N/A,#N/A,TRUE,"comentarios"}</definedName>
    <definedName name="WEFQFFFFFFFFFFFFFFFF" hidden="1">{#N/A,#N/A,FALSE,"Projections";#N/A,#N/A,FALSE,"Multiples Valuation";#N/A,#N/A,FALSE,"LBO";#N/A,#N/A,FALSE,"Multiples_Sensitivity";#N/A,#N/A,FALSE,"Summary"}</definedName>
    <definedName name="weseee" hidden="1">{#N/A,#N/A,FALSE,"Sch10A-C";#N/A,#N/A,FALSE,"Sch10D-F";#N/A,#N/A,FALSE,"Sch10G";#N/A,#N/A,FALSE,"Sch11A";#N/A,#N/A,FALSE,"Sch11B";#N/A,#N/A,FALSE,"FinLeases";#N/A,#N/A,FALSE,"OpLeases";#N/A,#N/A,FALSE,"IntercoyAssets";#N/A,#N/A,FALSE,"IntercoyLiab";#N/A,#N/A,FALSE,"Oseaswsheet";#N/A,#N/A,FALSE,"CGTWsheet"}</definedName>
    <definedName name="weseee_1" hidden="1">{#N/A,#N/A,FALSE,"Sch10A-C";#N/A,#N/A,FALSE,"Sch10D-F";#N/A,#N/A,FALSE,"Sch10G";#N/A,#N/A,FALSE,"Sch11A";#N/A,#N/A,FALSE,"Sch11B";#N/A,#N/A,FALSE,"FinLeases";#N/A,#N/A,FALSE,"OpLeases";#N/A,#N/A,FALSE,"IntercoyAssets";#N/A,#N/A,FALSE,"IntercoyLiab";#N/A,#N/A,FALSE,"Oseaswsheet";#N/A,#N/A,FALSE,"CGTWsheet"}</definedName>
    <definedName name="WHWNSCHJF" hidden="1">{"Income Statement",#N/A,FALSE,"Annual";"Balance Sheet",#N/A,FALSE,"Annual";"Cash Flow Statement",#N/A,FALSE,"Annual";"ROIC",#N/A,FALSE,"Annual"}</definedName>
    <definedName name="wjs" hidden="1">{#N/A,#N/A,FALSE,"CCTV"}</definedName>
    <definedName name="wr" hidden="1">{"page1",#N/A,FALSE,"CWS";"page2",#N/A,FALSE,"CWS";"summary",#N/A,FALSE,"CWS"}</definedName>
    <definedName name="WRITE" hidden="1">{#N/A,#N/A,FALSE,"CCTV"}</definedName>
    <definedName name="wrm.Graphs" hidden="1">{#N/A,#N/A,FALSE,"ACQ_GRAPHS";#N/A,#N/A,FALSE,"T_1 GRAPHS";#N/A,#N/A,FALSE,"T_2 GRAPHS";#N/A,#N/A,FALSE,"COMB_GRAPHS"}</definedName>
    <definedName name="wrn" hidden="1">{"WACC",#N/A,FALSE,"CWS"}</definedName>
    <definedName name="wrn." hidden="1">{"Compco",#N/A,FALSE,"CWS";"Summary",#N/A,FALSE,"CWS";"WACC",#N/A,FALSE,"CWS"}</definedName>
    <definedName name="wrn.." hidden="1">{"page1",#N/A,FALSE,"comsat"}</definedName>
    <definedName name="wrn.12._.Costs._.Act._.Fcast._.All." hidden="1">{#N/A,#N/A,FALSE,"Act.Fcst Costs"}</definedName>
    <definedName name="wrn.12._.Costs._.Act._.Fcast._.All._1" hidden="1">{#N/A,#N/A,FALSE,"Act.Fcst Costs"}</definedName>
    <definedName name="wrn.2._.Wind._.Scenarios." hidden="1">{#N/A,"Ultimate Wind Load",TRUE,"Site Wind Speed";#N/A,#N/A,TRUE,"Summary";#N/A,#N/A,TRUE,"1992 Data";#N/A,#N/A,TRUE,"Shell Thickness";#N/A,#N/A,TRUE,"Wind Girders";#N/A,#N/A,TRUE,"Sliding &amp; Overturning";#N/A,#N/A,TRUE,"Settlement Calcs";#N/A,#N/A,TRUE,"Nozzle N1 Refurbishment";#N/A,"Service Wind Load",TRUE,"Site Wind Speed";#N/A,#N/A,TRUE,"Sliding &amp; Overturning"}</definedName>
    <definedName name="wrn.4a10." hidden="1">{"all1",#N/A,FALSE,"Header";"all1",#N/A,FALSE,"4a101";"all1",#N/A,FALSE,"4a201";"all1",#N/A,FALSE,"4a301";"all1",#N/A,FALSE,"4a401";"all1",#N/A,FALSE,"4a102";"all1",#N/A,FALSE,"4a501";"all1",#N/A,FALSE,"4a202";"all1",#N/A,FALSE,"4a302";"all1",#N/A,FALSE,"4a402";"all1",#N/A,FALSE,"4a502";"all1",#N/A,FALSE,"Summary 01 02 loa"}</definedName>
    <definedName name="wrn.95_17910." hidden="1">{#N/A,#N/A,FALSE,"Aktiva";#N/A,#N/A,FALSE,"Passiva";#N/A,#N/A,FALSE,"GuV Erl"}</definedName>
    <definedName name="wrn.95_55000." hidden="1">{#N/A,#N/A,FALSE,"AKTIVA";#N/A,#N/A,FALSE,"PASSIVA";#N/A,#N/A,FALSE,"GUV-RECHNUNG"}</definedName>
    <definedName name="wrn.A_VALUATION." hidden="1">{#N/A,#N/A,FALSE,"A_D";#N/A,#N/A,FALSE,"WACC";#N/A,#N/A,FALSE,"DCF";#N/A,#N/A,FALSE,"A";#N/A,#N/A,FALSE,"LBO";#N/A,#N/A,FALSE,"C";#N/A,#N/A,FALSE,"impd";#N/A,#N/A,FALSE,"comps"}</definedName>
    <definedName name="wrn.ABC." hidden="1">{#N/A,#N/A,TRUE,"259020CIPAug";#N/A,#N/A,TRUE,"259020CIPAug (2)"}</definedName>
    <definedName name="wrn.ABC._1" hidden="1">{#N/A,#N/A,TRUE,"259020CIPAug";#N/A,#N/A,TRUE,"259020CIPAug (2)"}</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ounts._.schedules._1"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cr_Dil." hidden="1">{#N/A,#N/A,FALSE,"Debt Accr";#N/A,#N/A,FALSE,"Stock Accr";#N/A,#N/A,FALSE,"Debt Stock Accr"}</definedName>
    <definedName name="wrn.Accrued._.Medical." hidden="1">{#N/A,#N/A,FALSE,"Combined Recon";#N/A,#N/A,FALSE,"OS Payments";#N/A,#N/A,FALSE,"Monthly";#N/A,#N/A,FALSE,"HMO Payments";#N/A,#N/A,FALSE,"AON Consulting";#N/A,#N/A,FALSE,"Benefits &amp; Comp"}</definedName>
    <definedName name="wrn.ADMIN." hidden="1">{"ADMIN 1",#N/A,FALSE,"Admin";"ADMIN 2",#N/A,FALSE,"Admin";"ADMIN 3",#N/A,FALSE,"Admin";"ADMIN 4",#N/A,FALSE,"Admin";"ADMIN 5",#N/A,FALSE,"Admin"}</definedName>
    <definedName name="wrn.ADMIN._1" hidden="1">{"ADMIN 1",#N/A,FALSE,"Admin";"ADMIN 2",#N/A,FALSE,"Admin";"ADMIN 3",#N/A,FALSE,"Admin";"ADMIN 4",#N/A,FALSE,"Admin";"ADMIN 5",#N/A,FALSE,"Admin"}</definedName>
    <definedName name="wrn.ADMIN._2" hidden="1">{"ADMIN 1",#N/A,FALSE,"Admin";"ADMIN 2",#N/A,FALSE,"Admin";"ADMIN 3",#N/A,FALSE,"Admin";"ADMIN 4",#N/A,FALSE,"Admin";"ADMIN 5",#N/A,FALSE,"Admin"}</definedName>
    <definedName name="wrn.ADMIN._3" hidden="1">{"ADMIN 1",#N/A,FALSE,"Admin";"ADMIN 2",#N/A,FALSE,"Admin";"ADMIN 3",#N/A,FALSE,"Admin";"ADMIN 4",#N/A,FALSE,"Admin";"ADMIN 5",#N/A,FALSE,"Admin"}</definedName>
    <definedName name="wrn.ADMIN._4" hidden="1">{"ADMIN 1",#N/A,FALSE,"Admin";"ADMIN 2",#N/A,FALSE,"Admin";"ADMIN 3",#N/A,FALSE,"Admin";"ADMIN 4",#N/A,FALSE,"Admin";"ADMIN 5",#N/A,FALSE,"Admin"}</definedName>
    <definedName name="wrn.ADMIN._5" hidden="1">{"ADMIN 1",#N/A,FALSE,"Admin";"ADMIN 2",#N/A,FALSE,"Admin";"ADMIN 3",#N/A,FALSE,"Admin";"ADMIN 4",#N/A,FALSE,"Admin";"ADMIN 5",#N/A,FALSE,"Admin"}</definedName>
    <definedName name="wrn.Aging._.and._.Trend._.Analysis." hidden="1">{#N/A,#N/A,FALSE,"Aging Summary";#N/A,#N/A,FALSE,"Ratio Analysis";#N/A,#N/A,FALSE,"Test 120 Day Accts";#N/A,#N/A,FALSE,"Tickmarks"}</definedName>
    <definedName name="wrn.ALL." hidden="1">{"VERSION",#N/A,TRUE,"Version";"CORP PL",#N/A,TRUE,"Corporate";"CORP COP",#N/A,TRUE,"Corporate";"CORP UGRND",#N/A,TRUE,"Corporate";"CORP MLP",#N/A,TRUE,"Corporate";"CORP JACCOLETTI",#N/A,TRUE,"Corporate";"CORP SATELLITES",#N/A,TRUE,"Corporate";"CORP TREATMENT",#N/A,TRUE,"Corporate";"SUMMARY 1",#N/A,TRUE,"Corporate";"SUMMARY 2",#N/A,TRUE,"Corporate";"SUMMARY 3",#N/A,TRUE,"Corporate";"UGRND 1",#N/A,TRUE,"Corporate";"UGRND 2",#N/A,TRUE,"Corporate";"UGRND 3",#N/A,TRUE,"Corporate";"UGRND 4",#N/A,TRUE,"Corporate";"UGRND 5",#N/A,TRUE,"Corporate";"UGRND 6",#N/A,TRUE,"Corporate";"UGRND 7",#N/A,TRUE,"Corporate";"UGRND 8",#N/A,TRUE,"Corporate";"UGRND 9",#N/A,TRUE,"Corporate";"UGRND 10",#N/A,TRUE,"Corporate";"MLP 1",#N/A,TRUE,"Corporate";"MLP 2",#N/A,TRUE,"Corporate";"MLP 3",#N/A,TRUE,"Corporate";"MLP 4",#N/A,TRUE,"Corporate";"MLP 5",#N/A,TRUE,"Corporate";"MLP 6",#N/A,TRUE,"Corporate";"MLP 7",#N/A,TRUE,"Corporate";"MLP 8",#N/A,TRUE,"Corporate";"MLP 9",#N/A,TRUE,"Corporate";"MLP 10",#N/A,TRUE,"Corporate";"JACC 1",#N/A,TRUE,"Corporate";"JACC 2",#N/A,TRUE,"Corporate";"JACC 3",#N/A,TRUE,"Corporate";"JACC 4",#N/A,TRUE,"Corporate";"JACC 5",#N/A,TRUE,"Corporate";"JACC 6",#N/A,TRUE,"Corporate";"JACC 7",#N/A,TRUE,"Corporate";"JACC 8",#N/A,TRUE,"Corporate";"SATT 1",#N/A,TRUE,"Corporate";"SATT 1_2",#N/A,TRUE,"Corporate";"SATT 2",#N/A,TRUE,"Corporate";"SATT 3",#N/A,TRUE,"Corporate";"SATT 4",#N/A,TRUE,"Corporate";"SATT 5",#N/A,TRUE,"Corporate";"SATT 6",#N/A,TRUE,"Corporate";"SATT 7",#N/A,TRUE,"Corporate";"SURFACE HAUL",#N/A,TRUE,"Corporate";"MLM 1",#N/A,TRUE,"Corporate";"MLM 2",#N/A,TRUE,"Corporate";"MLM 3",#N/A,TRUE,"Corporate";"MLM 4",#N/A,TRUE,"Corporate";"MLM 5",#N/A,TRUE,"Corporate";"MLM 6",#N/A,TRUE,"Corporate";"MLM 7",#N/A,TRUE,"Corporate";"MLM 8",#N/A,TRUE,"Corporate";"MLM 9",#N/A,TRUE,"Corporate";"MLM 10",#N/A,TRUE,"Corporate";"MLM 11",#N/A,TRUE,"Corporate";"ADMIN 1",#N/A,TRUE,"Corporate";"ADMIN 2",#N/A,TRUE,"Corporate";"ADMIN 3",#N/A,TRUE,"Corporate";"ADMIN 4",#N/A,TRUE,"Corporate";"ADMIN 5",#N/A,TRUE,"Corporate";"NON CASH 1",#N/A,TRUE,"Corporate";"NON CASH 2",#N/A,TRUE,"Corporate";"NON CASH 3",#N/A,TRUE,"Corporate";"NON CASH 4",#N/A,TRUE,"Corporate";"NON CASH 5",#N/A,TRUE,"Corporate";"NON CASH 6",#N/A,TRUE,"Corporate";"NON CASH 7",#N/A,TRUE,"Corporate";"CAPITAL 1",#N/A,TRUE,"Corporate";"CAPITAL 2",#N/A,TRUE,"Corporate";"CAPITAL 3",#N/A,TRUE,"Corporate";"CAPITAL 4",#N/A,TRUE,"Corporate";"MANNING 1",#N/A,TRUE,"Corporate";"MANNING 2",#N/A,TRUE,"Corporate";"MANNING 3",#N/A,TRUE,"Corporate"}</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All._.schedules._1"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ALL._.SHEETS." hidden="1">{#N/A,#N/A,FALSE,"Adj Proj";#N/A,#N/A,FALSE,"Sheet1";#N/A,#N/A,FALSE,"LBO";#N/A,#N/A,FALSE,"LBOMER";#N/A,#N/A,FALSE,"WACC";#N/A,#N/A,FALSE,"DCF";#N/A,#N/A,FALSE,"DCFMER";#N/A,#N/A,FALSE,"Pooling";#N/A,#N/A,FALSE,"income";#N/A,#N/A,FALSE,"Offer"}</definedName>
    <definedName name="wrn.ALL._1" hidden="1">{"VERSION",#N/A,TRUE,"Version";"CORP PL",#N/A,TRUE,"Corporate";"CORP COP",#N/A,TRUE,"Corporate";"CORP UGRND",#N/A,TRUE,"Corporate";"CORP MLP",#N/A,TRUE,"Corporate";"CORP JACCOLETTI",#N/A,TRUE,"Corporate";"CORP SATELLITES",#N/A,TRUE,"Corporate";"CORP TREATMENT",#N/A,TRUE,"Corporate";"SUMMARY 1",#N/A,TRUE,"Corporate";"SUMMARY 2",#N/A,TRUE,"Corporate";"SUMMARY 3",#N/A,TRUE,"Corporate";"UGRND 1",#N/A,TRUE,"Corporate";"UGRND 2",#N/A,TRUE,"Corporate";"UGRND 3",#N/A,TRUE,"Corporate";"UGRND 4",#N/A,TRUE,"Corporate";"UGRND 5",#N/A,TRUE,"Corporate";"UGRND 6",#N/A,TRUE,"Corporate";"UGRND 7",#N/A,TRUE,"Corporate";"UGRND 8",#N/A,TRUE,"Corporate";"UGRND 9",#N/A,TRUE,"Corporate";"UGRND 10",#N/A,TRUE,"Corporate";"MLP 1",#N/A,TRUE,"Corporate";"MLP 2",#N/A,TRUE,"Corporate";"MLP 3",#N/A,TRUE,"Corporate";"MLP 4",#N/A,TRUE,"Corporate";"MLP 5",#N/A,TRUE,"Corporate";"MLP 6",#N/A,TRUE,"Corporate";"MLP 7",#N/A,TRUE,"Corporate";"MLP 8",#N/A,TRUE,"Corporate";"MLP 9",#N/A,TRUE,"Corporate";"MLP 10",#N/A,TRUE,"Corporate";"JACC 1",#N/A,TRUE,"Corporate";"JACC 2",#N/A,TRUE,"Corporate";"JACC 3",#N/A,TRUE,"Corporate";"JACC 4",#N/A,TRUE,"Corporate";"JACC 5",#N/A,TRUE,"Corporate";"JACC 6",#N/A,TRUE,"Corporate";"JACC 7",#N/A,TRUE,"Corporate";"JACC 8",#N/A,TRUE,"Corporate";"SATT 1",#N/A,TRUE,"Corporate";"SATT 1_2",#N/A,TRUE,"Corporate";"SATT 2",#N/A,TRUE,"Corporate";"SATT 3",#N/A,TRUE,"Corporate";"SATT 4",#N/A,TRUE,"Corporate";"SATT 5",#N/A,TRUE,"Corporate";"SATT 6",#N/A,TRUE,"Corporate";"SATT 7",#N/A,TRUE,"Corporate";"SURFACE HAUL",#N/A,TRUE,"Corporate";"MLM 1",#N/A,TRUE,"Corporate";"MLM 2",#N/A,TRUE,"Corporate";"MLM 3",#N/A,TRUE,"Corporate";"MLM 4",#N/A,TRUE,"Corporate";"MLM 5",#N/A,TRUE,"Corporate";"MLM 6",#N/A,TRUE,"Corporate";"MLM 7",#N/A,TRUE,"Corporate";"MLM 8",#N/A,TRUE,"Corporate";"MLM 9",#N/A,TRUE,"Corporate";"MLM 10",#N/A,TRUE,"Corporate";"MLM 11",#N/A,TRUE,"Corporate";"ADMIN 1",#N/A,TRUE,"Corporate";"ADMIN 2",#N/A,TRUE,"Corporate";"ADMIN 3",#N/A,TRUE,"Corporate";"ADMIN 4",#N/A,TRUE,"Corporate";"ADMIN 5",#N/A,TRUE,"Corporate";"NON CASH 1",#N/A,TRUE,"Corporate";"NON CASH 2",#N/A,TRUE,"Corporate";"NON CASH 3",#N/A,TRUE,"Corporate";"NON CASH 4",#N/A,TRUE,"Corporate";"NON CASH 5",#N/A,TRUE,"Corporate";"NON CASH 6",#N/A,TRUE,"Corporate";"NON CASH 7",#N/A,TRUE,"Corporate";"CAPITAL 1",#N/A,TRUE,"Corporate";"CAPITAL 2",#N/A,TRUE,"Corporate";"CAPITAL 3",#N/A,TRUE,"Corporate";"CAPITAL 4",#N/A,TRUE,"Corporate";"MANNING 1",#N/A,TRUE,"Corporate";"MANNING 2",#N/A,TRUE,"Corporate";"MANNING 3",#N/A,TRUE,"Corporate"}</definedName>
    <definedName name="wrn.All_Models." hidden="1">{#N/A,#N/A,FALSE,"Summary";#N/A,#N/A,FALSE,"Projections";#N/A,#N/A,FALSE,"Mkt Mults";#N/A,#N/A,FALSE,"DCF";#N/A,#N/A,FALSE,"Accr Dil";#N/A,#N/A,FALSE,"PIC LBO";#N/A,#N/A,FALSE,"MULT10_4";#N/A,#N/A,FALSE,"CBI LBO"}</definedName>
    <definedName name="wrn.All_Sheets." hidden="1">{#N/A,#N/A,FALSE,"Projections";#N/A,#N/A,FALSE,"Contribution_Stock";#N/A,#N/A,FALSE,"PF_Combo_Stock";#N/A,#N/A,FALSE,"Projections";#N/A,#N/A,FALSE,"Contribution_Cash";#N/A,#N/A,FALSE,"PF_Combo_Cash";#N/A,#N/A,FALSE,"IPO_Cash"}</definedName>
    <definedName name="wrn.all1." hidden="1">{"all1",#N/A,FALSE,"Header";"all1",#N/A,FALSE,"CAF";"all1",#N/A,FALSE,"MCOSTM 2b";"all1",#N/A,FALSE,"MCOSTM 5a";"all1",#N/A,FALSE,"Block Limits";"all1",#N/A,FALSE,"Summary";"all1",#N/A,FALSE,"Fixed Costs  &amp; Optim Capital";"all1",#N/A,FALSE,"Contract Rates";"all1",#N/A,FALSE,"Equipment Hourly Hire";"all1",#N/A,FALSE,"FS Prod Schedule";"all1",#N/A,FALSE,"Shifts &amp; Constants";"all1",#N/A,FALSE,"RH200";"all1",#N/A,FALSE,"L&amp;H_Prod";"all1",#N/A,FALSE,"Labour";"all1",#N/A,FALSE,"Labour Cost";"all1",#N/A,FALSE,"Trucks";"all1",#N/A,FALSE,"Blast";"all1",#N/A,FALSE,"Drill";"all1",#N/A,FALSE,"Service_Eq.";"all1",#N/A,FALSE,"Dewater";"all1",#N/A,FALSE,"Haul road profiles";"all1",#N/A,FALSE,"Process Original";"all1",#N/A,FALSE,"Process Capital";"all1",#N/A,FALSE,"Process opex_check";"all1",#N/A,FALSE,"Process opex_detail"}</definedName>
    <definedName name="wrn.all1a." hidden="1">{"all1",#N/A,FALSE,"Header";"ALL1",#N/A,FALSE,"CAF";"all1",#N/A,FALSE,"slopes";"all1",#N/A,FALSE,"MCOSTM 2b";"all1",#N/A,FALSE,"MCOSTM 5a";"all1",#N/A,FALSE,"Block Limits";"all1",#N/A,FALSE,"Summary";"all1",#N/A,FALSE,"Fixed Costs  &amp; Optim Capital";"all1",#N/A,FALSE,"Contract Rates";"all1",#N/A,FALSE,"FS Prod Schedule";"all1",#N/A,FALSE,"Shifts &amp; Constants";"all1",#N/A,FALSE,"Shovel 400 t";"all1",#N/A,FALSE,"L&amp;H_Prod";"all1",#N/A,FALSE,"Labour";"all1",#N/A,FALSE,"Trucks";"all1",#N/A,FALSE,"Blast";"all1",#N/A,FALSE,"Drill";"all1",#N/A,FALSE,"Service_Eq.";"all1",#N/A,FALSE,"Dewater";"all1",#N/A,FALSE,"Haul road profiles"}</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Models." hidden="1">{#N/A,#N/A,FALSE,"AD_Purchase";#N/A,#N/A,FALSE,"Credit";#N/A,#N/A,FALSE,"PF Acquisition";#N/A,#N/A,FALSE,"PF Offering"}</definedName>
    <definedName name="wrn.allx" hidden="1">{#N/A,#N/A,FALSE,"INPUTS";#N/A,#N/A,FALSE,"PROFORMA BSHEET";#N/A,#N/A,FALSE,"COMBINED";#N/A,#N/A,FALSE,"ACQUIROR";#N/A,#N/A,FALSE,"TARGET 1";#N/A,#N/A,FALSE,"TARGET 2";#N/A,#N/A,FALSE,"HIGH YIELD";#N/A,#N/A,FALSE,"OVERFUND"}</definedName>
    <definedName name="wrn.Appendix." hidden="1">{#N/A,#N/A,TRUE,"Lines";#N/A,#N/A,TRUE,"Stations";#N/A,#N/A,TRUE,"Cap. Expenses";#N/A,#N/A,TRUE,"Land";#N/A,#N/A,TRUE,"Cen Proces Sys";#N/A,#N/A,TRUE,"telecom";#N/A,#N/A,TRUE,"Other"}</definedName>
    <definedName name="wrn.Appendix._.4B." hidden="1">{"APP 4B MAIN",#N/A,FALSE,"App 4B";"APP 4B TAX",#N/A,FALSE,"ASX Tax";"APP 4B SEGMENTS",#N/A,FALSE,"ASX Segment"}</definedName>
    <definedName name="wrn.Appendix._.4E." hidden="1">{"4E FRONT",#N/A,FALSE,"Appendix 4E";"4E TOP 3",#N/A,FALSE,"Directors Accounts";"4E NOTES",#N/A,FALSE,"Directors Accounts";"4E SEGMENTS",#N/A,FALSE,"Segment Note"}</definedName>
    <definedName name="wrn.ASIC._.Accounts." hidden="1">{"ASIC STATEMENTS",#N/A,FALSE,"ASIC Half yearly";"ASIC NOTES",#N/A,FALSE,"ASIC Half yearly";"ASIC SEGMENT",#N/A,FALSE,"ASIC Segment"}</definedName>
    <definedName name="wrn.Bank." hidden="1">{"OPL1",#N/A,FALSE,"PL";"OpAnal",#N/A,FALSE,"Op";"BS2",#N/A,FALSE,"BS";"CF1(a)",#N/A,FALSE,"Op"}</definedName>
    <definedName name="wrn.Basic._.External." hidden="1">{"INCSTAT",#N/A,FALSE,"Income Stat";"Rev1",#N/A,FALSE,"IPO Revs";"OpEx1",#N/A,FALSE,"Op Expenses";"OpEx2",#N/A,FALSE,"Op Expenses";"Cash Flow",#N/A,FALSE,"Cash Flow";"Bal Sht",#N/A,FALSE,"Bal Sht"}</definedName>
    <definedName name="wrn.basics." hidden="1">{#N/A,#N/A,FALSE,"TSUM";#N/A,#N/A,FALSE,"shares";#N/A,#N/A,FALSE,"earnout";#N/A,#N/A,FALSE,"Heaty";#N/A,#N/A,FALSE,"self-tend";#N/A,#N/A,FALSE,"self-sum"}</definedName>
    <definedName name="wrn.BM." hidden="1">{#N/A,#N/A,FALSE,"CCTV"}</definedName>
    <definedName name="wrn.bs.com." hidden="1">{#N/A,#N/A,FALSE,"Summary (A)";#N/A,#N/A,FALSE,"DCF (B-1)";#N/A,#N/A,FALSE,"WACC (B-2)";#N/A,#N/A,FALSE,"Web Comps (B-3)";#N/A,#N/A,FALSE,"Web Approach (C-1)";#N/A,#N/A,FALSE,"Recnt Trans (D)";#N/A,#N/A,FALSE,"Inc. Stmt Scen 1(E-1,E-2)";#N/A,#N/A,FALSE,"Fixed Assets (E-3)";#N/A,#N/A,FALSE,"Venture Cap (F)";#N/A,#N/A,FALSE,"Control (G)"}</definedName>
    <definedName name="wrn.Budget." hidden="1">{#N/A,#N/A,FALSE,"Exec Summary";#N/A,#N/A,FALSE,"Op Statement";#N/A,#N/A,FALSE,"Prod Summary";#N/A,#N/A,FALSE,"Cashflow";#N/A,#N/A,FALSE,"CapEx";#N/A,#N/A,FALSE,"Manning";#N/A,#N/A,FALSE,"LOM Op";#N/A,#N/A,FALSE,"LOM Prod"}</definedName>
    <definedName name="wrn.Budget._.2000._.2001." hidden="1">{#N/A,#N/A,FALSE,"Budget Underground";#N/A,#N/A,FALSE,"Budget Open Pit";#N/A,#N/A,FALSE,"Budget Maintenance";#N/A,#N/A,FALSE,"Budget Administration";#N/A,#N/A,FALSE,"Budget OH&amp;S &amp; MinRes";#N/A,#N/A,FALSE,"Budget IA";#N/A,#N/A,FALSE,"Budget Environment";#N/A,#N/A,FALSE,"Budget Exploration"}</definedName>
    <definedName name="wrn.Budget._.2000._.2001._1" hidden="1">{#N/A,#N/A,FALSE,"Budget Underground";#N/A,#N/A,FALSE,"Budget Open Pit";#N/A,#N/A,FALSE,"Budget Maintenance";#N/A,#N/A,FALSE,"Budget Administration";#N/A,#N/A,FALSE,"Budget OH&amp;S &amp; MinRes";#N/A,#N/A,FALSE,"Budget IA";#N/A,#N/A,FALSE,"Budget Environment";#N/A,#N/A,FALSE,"Budget Exploration"}</definedName>
    <definedName name="wrn.Budget._.Document."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dget._.Document._1"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wrn.bullshit1." hidden="1">{#N/A,#N/A,FALSE,"Sheet1";#N/A,#N/A,FALSE,"Summary";#N/A,#N/A,FALSE,"proj1";#N/A,#N/A,FALSE,"proj2"}</definedName>
    <definedName name="wrn.CapEx." hidden="1">{"CapEx1",#N/A,FALSE,"Capex";"CapEx2",#N/A,FALSE,"Capex";"CapEx4",#N/A,FALSE,"Capex";"CapEx6",#N/A,FALSE,"Capex";"CapEx8",#N/A,FALSE,"Capex";"CapEx10",#N/A,FALSE,"Capex";"CapEx12",#N/A,FALSE,"Capex";"CapEx14",#N/A,FALSE,"Capex";"CapEx16",#N/A,FALSE,"Capex";"CapEx18",#N/A,FALSE,"Capex"}</definedName>
    <definedName name="wrn.CAPITAL." hidden="1">{"CAPITAL 1",#N/A,FALSE,"Capital";"CAPITAL 2",#N/A,FALSE,"Capital";"CAPITAL 3",#N/A,FALSE,"Capital";"CAPITAL 4",#N/A,FALSE,"Capital"}</definedName>
    <definedName name="wrn.CAPITAL._1" hidden="1">{"CAPITAL 1",#N/A,FALSE,"Capital";"CAPITAL 2",#N/A,FALSE,"Capital";"CAPITAL 3",#N/A,FALSE,"Capital";"CAPITAL 4",#N/A,FALSE,"Capital"}</definedName>
    <definedName name="wrn.CAPITAL._2" hidden="1">{"CAPITAL 1",#N/A,FALSE,"Capital";"CAPITAL 2",#N/A,FALSE,"Capital";"CAPITAL 3",#N/A,FALSE,"Capital";"CAPITAL 4",#N/A,FALSE,"Capital"}</definedName>
    <definedName name="wrn.CAPITAL._3" hidden="1">{"CAPITAL 1",#N/A,FALSE,"Capital";"CAPITAL 2",#N/A,FALSE,"Capital";"CAPITAL 3",#N/A,FALSE,"Capital";"CAPITAL 4",#N/A,FALSE,"Capital"}</definedName>
    <definedName name="wrn.CAPITAL._4" hidden="1">{"CAPITAL 1",#N/A,FALSE,"Capital";"CAPITAL 2",#N/A,FALSE,"Capital";"CAPITAL 3",#N/A,FALSE,"Capital";"CAPITAL 4",#N/A,FALSE,"Capital"}</definedName>
    <definedName name="wrn.CAPITAL._5" hidden="1">{"CAPITAL 1",#N/A,FALSE,"Capital";"CAPITAL 2",#N/A,FALSE,"Capital";"CAPITAL 3",#N/A,FALSE,"Capital";"CAPITAL 4",#N/A,FALSE,"Capital"}</definedName>
    <definedName name="wrn.Client._.report." hidden="1">{"Deal information sheet",#N/A,TRUE,"MBOco";"Projected P and L Accounts",#N/A,TRUE,"MBOco";"Projected Balance Sheet",#N/A,TRUE,"MBOco";"Projected Cash Flows",#N/A,TRUE,"MBOco"}</definedName>
    <definedName name="wrn.combimedx" hidden="1">{#N/A,#N/A,FALSE,"INPUTS";#N/A,#N/A,FALSE,"PROFORMA BSHEET";#N/A,#N/A,FALSE,"COMBINED";#N/A,#N/A,FALSE,"HIGH YIELD";#N/A,#N/A,FALSE,"COMB_GRAPHS"}</definedName>
    <definedName name="wrn.COMBINED." hidden="1">{#N/A,#N/A,FALSE,"INPUTS";#N/A,#N/A,FALSE,"PROFORMA BSHEET";#N/A,#N/A,FALSE,"COMBINED";#N/A,#N/A,FALSE,"HIGH YIELD";#N/A,#N/A,FALSE,"COMB_GRAPHS"}</definedName>
    <definedName name="wrn.Company._.A." hidden="1">{#N/A,#N/A,FALSE,"incomeA";#N/A,#N/A,FALSE,"scenariosA";#N/A,#N/A,FALSE,"marginsA";#N/A,#N/A,FALSE,"balanceA";#N/A,#N/A,FALSE,"cashflowA";#N/A,#N/A,FALSE,"ratiosa";#N/A,#N/A,FALSE,"depreciationA"}</definedName>
    <definedName name="wrn.Company._.B." hidden="1">{#N/A,#N/A,FALSE,"incomeA";#N/A,#N/A,FALSE,"scenariosA";#N/A,#N/A,FALSE,"marginsA";#N/A,#N/A,FALSE,"balanceA";#N/A,#N/A,FALSE,"cashflowA";#N/A,#N/A,FALSE,"ratiosa";#N/A,#N/A,FALSE,"depreciationA"}</definedName>
    <definedName name="wrn.COMPAUD." hidden="1">{#N/A,#N/A,FALSE,"JNL11";#N/A,#N/A,FALSE,"AUDIT"}</definedName>
    <definedName name="wrn.Complete." hidden="1">{#N/A,#N/A,TRUE,"DCF Summary";#N/A,#N/A,TRUE,"Casema";#N/A,#N/A,TRUE,"UK";#N/A,#N/A,TRUE,"RCF";#N/A,#N/A,TRUE,"Intercable CZ";#N/A,#N/A,TRUE,"Interkabel P";#N/A,#N/A,TRUE,"LBO-Total";#N/A,#N/A,TRUE,"LBO-Casema"}</definedName>
    <definedName name="wrn.Complete._.Budget._.Report." hidden="1">{#N/A,#N/A,TRUE,"Consol. by Month";#N/A,#N/A,TRUE,"Revenue - General Manager";#N/A,#N/A,TRUE,"Revenue - Accounting";#N/A,#N/A,TRUE,"Consol. Exp. by Dept";#N/A,#N/A,TRUE,"Consol. Exp. by Month";#N/A,#N/A,TRUE,"4010 - Operations";#N/A,#N/A,TRUE,"9110 - Marketing";#N/A,#N/A,TRUE,"9201 - General Manager";#N/A,#N/A,TRUE,"9202 - Human Resources";#N/A,#N/A,TRUE,"9203 - Labour Overhead";#N/A,#N/A,TRUE,"9204 - Administrative Services";#N/A,#N/A,TRUE,"9205 - Accounting"}</definedName>
    <definedName name="wrn.Complete._.Projects." hidden="1">{#N/A,#N/A,FALSE,"COMPLETE"}</definedName>
    <definedName name="wrn.comps." hidden="1">{#N/A,#N/A,FALSE,"Comp"}</definedName>
    <definedName name="wrn.comsat_compco." hidden="1">{"page1",#N/A,FALSE,"comsat";"page2",#N/A,FALSE,"comsat";"summary",#N/A,FALSE,"comsat"}</definedName>
    <definedName name="wrn.comsat_compco_1" hidden="1">{"page1",#N/A,FALSE,"comsat";"page2",#N/A,FALSE,"comsat";"summary",#N/A,FALSE,"comsat"}</definedName>
    <definedName name="wrn.Consol._.adjusts." hidden="1">{"adjPL1",#N/A,FALSE,"adj";"adjPL2",#N/A,FALSE,"adj";"adjPL2a",#N/A,FALSE,"adj";"adjPL2b",#N/A,FALSE,"adj";"adjPL3",#N/A,FALSE,"adj";"adjPL4",#N/A,FALSE,"adj";"adjPL5",#N/A,FALSE,"adj";"adjBS2",#N/A,FALSE,"adj";"adjBS3",#N/A,FALSE,"adj";"adjCF1",#N/A,FALSE,"adj";"adjCF4",#N/A,FALSE,"adj"}</definedName>
    <definedName name="wrn.Consolidated._.Schedules." hidden="1">{"Title",#N/A,FALSE,"Title";"PL.1",#N/A,FALSE,"con";"PL.2a",#N/A,FALSE,"con";"PL.2",#N/A,FALSE,"con";"PL.2b",#N/A,FALSE,"con";"PL.2c",#N/A,FALSE,"con";"PL.2d",#N/A,FALSE,"con";"PL.3",#N/A,FALSE,"con";"PL.4",#N/A,FALSE,"con";"PL.5",#N/A,FALSE,"con";"PL.1.mth",#N/A,FALSE,"con";"PL.2a.mth",#N/A,FALSE,"con";"PL.2.mth",#N/A,FALSE,"con";"PL.2b.mth",#N/A,FALSE,"con";"PL.2c.mth",#N/A,FALSE,"con";"PL.2d.mth",#N/A,FALSE,"con";"PL.3.mth",#N/A,FALSE,"con";"PL.4.mth",#N/A,FALSE,"con";"PL.5.mth",#N/A,FALSE,"con";"PL.1.cum",#N/A,FALSE,"con";"PL.2a.cum",#N/A,FALSE,"con";"PL.2.cum",#N/A,FALSE,"con";"PL.2b.cum",#N/A,FALSE,"con";"PL.2c.cum",#N/A,FALSE,"con";"PL.2d.cum",#N/A,FALSE,"con";"PL.3.cum",#N/A,FALSE,"con";"PL.4.cum",#N/A,FALSE,"con";"PL.5.cum",#N/A,FALSE,"con";"BS.1",#N/A,FALSE,"con";"BS.2",#N/A,FALSE,"con";"BS.3",#N/A,FALSE,"con";"CF.1",#N/A,FALSE,"con";"CF.2",#N/A,FALSE,"con"}</definedName>
    <definedName name="wrn.Consolidation._.Adjustments." hidden="1">{"xPL.1",#N/A,FALSE,"adj";"xPL.2a",#N/A,FALSE,"adj";"xPL.2",#N/A,FALSE,"adj";"xPL.3",#N/A,FALSE,"adj";"xPL.4",#N/A,FALSE,"adj";"xPL.1.mth",#N/A,FALSE,"adj";"xPL.5",#N/A,FALSE,"adj";"xBS.1",#N/A,FALSE,"adj";"xBS.2",#N/A,FALSE,"adj";"xBS.3",#N/A,FALSE,"adj";"xCF.1",#N/A,FALSE,"adj";"xCF.2",#N/A,FALSE,"adj";"xPL.2a.mth",#N/A,FALSE,"adj";"xPL.2.mth",#N/A,FALSE,"adj";"xPL.2b.mth",#N/A,FALSE,"adj";"xPL.3.mth",#N/A,FALSE,"adj";"xPL.4.mth",#N/A,FALSE,"adj";"xPL.2.cum",#N/A,FALSE,"adj";"xPL.5.mth",#N/A,FALSE,"adj";"xPL.1.cum",#N/A,FALSE,"adj";"xPL.2.cum",#N/A,FALSE,"adj";"xPL.2a.cum",#N/A,FALSE,"adj";"xPL.2b.cum",#N/A,FALSE,"adj";"xPL.3.cum",#N/A,FALSE,"adj";"xPL.4.cum",#N/A,FALSE,"adj";"xPL.5.cum",#N/A,FALSE,"adj"}</definedName>
    <definedName name="wrn.CORPORATE." hidden="1">{"CORP PL",#N/A,FALSE,"Corporate";"CORP COP",#N/A,FALSE,"Corporate";"CORP ML",#N/A,FALSE,"Corporate";"CORP JAC",#N/A,FALSE,"Corporate";"CORP SAT",#N/A,FALSE,"Corporate";"CORP UG",#N/A,FALSE,"Corporate";"CORP MILL",#N/A,FALSE,"Corporate";"SUMMARY 1",#N/A,FALSE,"Summary";"SUMMARY 3",#N/A,FALSE,"Summary"}</definedName>
    <definedName name="wrn.CORPORATE._1" hidden="1">{"CORP PL",#N/A,FALSE,"Corporate";"CORP COP",#N/A,FALSE,"Corporate";"CORP ML",#N/A,FALSE,"Corporate";"CORP JAC",#N/A,FALSE,"Corporate";"CORP SAT",#N/A,FALSE,"Corporate";"CORP UG",#N/A,FALSE,"Corporate";"CORP MILL",#N/A,FALSE,"Corporate";"SUMMARY 1",#N/A,FALSE,"Summary";"SUMMARY 3",#N/A,FALSE,"Summary"}</definedName>
    <definedName name="wrn.CORPORATE._2" hidden="1">{"CORP PL",#N/A,FALSE,"Corporate";"CORP COP",#N/A,FALSE,"Corporate";"CORP ML",#N/A,FALSE,"Corporate";"CORP JAC",#N/A,FALSE,"Corporate";"CORP SAT",#N/A,FALSE,"Corporate";"CORP UG",#N/A,FALSE,"Corporate";"CORP MILL",#N/A,FALSE,"Corporate";"SUMMARY 1",#N/A,FALSE,"Summary";"SUMMARY 3",#N/A,FALSE,"Summary"}</definedName>
    <definedName name="wrn.CORPORATE._3" hidden="1">{"CORP PL",#N/A,FALSE,"Corporate";"CORP COP",#N/A,FALSE,"Corporate";"CORP ML",#N/A,FALSE,"Corporate";"CORP JAC",#N/A,FALSE,"Corporate";"CORP SAT",#N/A,FALSE,"Corporate";"CORP UG",#N/A,FALSE,"Corporate";"CORP MILL",#N/A,FALSE,"Corporate";"SUMMARY 1",#N/A,FALSE,"Summary";"SUMMARY 3",#N/A,FALSE,"Summary"}</definedName>
    <definedName name="wrn.CORPORATE._4" hidden="1">{"CORP PL",#N/A,FALSE,"Corporate";"CORP COP",#N/A,FALSE,"Corporate";"CORP ML",#N/A,FALSE,"Corporate";"CORP JAC",#N/A,FALSE,"Corporate";"CORP SAT",#N/A,FALSE,"Corporate";"CORP UG",#N/A,FALSE,"Corporate";"CORP MILL",#N/A,FALSE,"Corporate";"SUMMARY 1",#N/A,FALSE,"Summary";"SUMMARY 3",#N/A,FALSE,"Summary"}</definedName>
    <definedName name="wrn.CORPORATE._5" hidden="1">{"CORP PL",#N/A,FALSE,"Corporate";"CORP COP",#N/A,FALSE,"Corporate";"CORP ML",#N/A,FALSE,"Corporate";"CORP JAC",#N/A,FALSE,"Corporate";"CORP SAT",#N/A,FALSE,"Corporate";"CORP UG",#N/A,FALSE,"Corporate";"CORP MILL",#N/A,FALSE,"Corporate";"SUMMARY 1",#N/A,FALSE,"Summary";"SUMMARY 3",#N/A,FALSE,"Summary"}</definedName>
    <definedName name="wrn.cost07." hidden="1">{"header",#N/A,FALSE,"Header";#N/A,#N/A,FALSE,"Road Map";"costHPS",#N/A,FALSE,"Cost_HP Summary";"drillcost",#N/A,FALSE,"Drill";"drillprod",#N/A,FALSE,"Drill";"blastpara",#N/A,FALSE,"Blast";"4100xpb7000US",#N/A,FALSE,"4100xpb7000US$";"fuelcon",#N/A,FALSE,"FuelCon";"gradecon",#N/A,FALSE,"Grade Control ";"equipfreight",#N/A,FALSE,"Equipfreight";"Kamcatmaint",#N/A,FALSE,"KomCat maint";"labourrates",#N/A,FALSE,"Labour Cost";"labour1",#N/A,FALSE,"Labour";"labour2",#N/A,FALSE,"Labour";"labour3",#N/A,FALSE,"Labour";#N/A,#N/A,FALSE,"MCOG";#N/A,#N/A,FALSE,"Shovel";"costsumdet",#N/A,FALSE,"Cost Summary";"costsumapp",#N/A,FALSE,"Cost Summary";"equsched1",#N/A,FALSE,"Equipment Schedule";"equsched2",#N/A,FALSE,"Equipment Schedule";"equsched3",#N/A,FALSE,"Equipment Schedule";"equsched4",#N/A,FALSE,"Equipment Schedule";"shftcnst",#N/A,FALSE,"Shifts &amp; Constants";"serveq1",#N/A,FALSE,"Service_Eq.";"serveq2",#N/A,FALSE,"Service_Eq.";"O&amp;Kshovel",#N/A,FALSE,"RH200";"truck1",#N/A,FALSE,"Trucks";"truckgraf",#N/A,FALSE,"Trucks";"dewater",#N/A,FALSE,"Dewater";"aasumdes",#N/A,FALSE,"Summary Design 1a";"aasumdes",#N/A,FALSE,"Summary Design 2a";"aasumdes",#N/A,FALSE,"Summary Design 3a";"aasumdes",#N/A,FALSE,"Summary Design 4a";"aasumdes",#N/A,FALSE,"Summary Design 5a";"aasumdes",#N/A,FALSE,"Summary Design 6a";"l&amp;Hall",#N/A,FALSE,"L&amp;H_Pit 1a4100";"l&amp;Hall",#N/A,FALSE,"L&amp;H_Pit 2a4100";"l&amp;Hall",#N/A,FALSE,"L&amp;H_Pit 3a4100";"l&amp;Hall",#N/A,FALSE,"L&amp;H_Pit 4a4100";"l&amp;Hall",#N/A,FALSE,"L&amp;H_Pit 5a4100";"l&amp;Hall",#N/A,FALSE,"L&amp;H_Pit 6a4100";"l&amp;Hall",#N/A,FALSE,"L&amp;H_Pit 1a994";"l&amp;Hall",#N/A,FALSE,"L&amp;H_Pit 2a994";"l&amp;Hall",#N/A,FALSE,"L&amp;H_Pit 3a994";"l&amp;Hall",#N/A,FALSE,"L&amp;H_Pit 4a994";"l&amp;Hall",#N/A,FALSE,"L&amp;H_Pit 5a994";"l&amp;Hall",#N/A,FALSE,"L&amp;H_Pit 6a994";"l&amp;Hall",#N/A,FALSE,"L&amp;H_Pit 1aRH200";"summdes1",#N/A,FALSE,"Summary Design 1a";"sumdesx",#N/A,FALSE,"Summary Design 2a";"sumdesx",#N/A,FALSE,"Summary Design 3a";"sumdesx",#N/A,FALSE,"Summary Design 4a";"sumdesx",#N/A,FALSE,"Summary Design 5a";"sumdesx",#N/A,FALSE,"Summary Design 6a"}</definedName>
    <definedName name="wrn.CumAndAdj." hidden="1">{"PL1",#N/A,FALSE,"cum";"PL2a",#N/A,FALSE,"cum";"PL2",#N/A,FALSE,"cum";"PL2b",#N/A,FALSE,"cum";"PL3",#N/A,FALSE,"cum";"PL4",#N/A,FALSE,"cum";"PL5",#N/A,FALSE,"cum";"cumBS2",#N/A,FALSE,"cum";"cumBS3",#N/A,FALSE,"cum";"cumCF",#N/A,FALSE,"cum";"cumFA",#N/A,FALSE,"cum";"adjPL1",#N/A,FALSE,"adj";"adjPL2a",#N/A,FALSE,"adj";"adjPL2",#N/A,FALSE,"adj";"adjPL2b",#N/A,FALSE,"adj";"adjPL3",#N/A,FALSE,"adj";"adjPL4",#N/A,FALSE,"adj";"adjPL5",#N/A,FALSE,"adj";"adjBS2",#N/A,FALSE,"adj";"adjBS3",#N/A,FALSE,"adj";"adjCF1",#N/A,FALSE,"adj";"adjCF4",#N/A,FALSE,"adj"}</definedName>
    <definedName name="wrn.data." hidden="1">{#N/A,#N/A,FALSE,"DATA"}</definedName>
    <definedName name="wrn.Data._.Input_MREC." hidden="1">{#N/A,#N/A,FALSE,"Assumptions";#N/A,#N/A,FALSE,"OC_MREC_Detail";#N/A,#N/A,FALSE,"Capex_MREC_Detail"}</definedName>
    <definedName name="wrn.Data._.Input_MREC._1" hidden="1">{#N/A,#N/A,FALSE,"Assumptions";#N/A,#N/A,FALSE,"OC_MREC_Detail";#N/A,#N/A,FALSE,"Capex_MREC_Detail"}</definedName>
    <definedName name="wrn.Data._.Input_REO." hidden="1">{#N/A,#N/A,FALSE,"Assumptions";#N/A,#N/A,FALSE,"OC_REO_Detail "}</definedName>
    <definedName name="wrn.Data._.Input_REO._1" hidden="1">{#N/A,#N/A,FALSE,"Assumptions";#N/A,#N/A,FALSE,"OC_REO_Detail "}</definedName>
    <definedName name="wrn.data._1" hidden="1">{#N/A,#N/A,FALSE,"DATA"}</definedName>
    <definedName name="wrn.DCF._.Only." hidden="1">{#N/A,#N/A,FALSE,"DCF Summary";#N/A,#N/A,FALSE,"Casema";#N/A,#N/A,FALSE,"Casema NoTel";#N/A,#N/A,FALSE,"UK";#N/A,#N/A,FALSE,"RCF";#N/A,#N/A,FALSE,"Intercable CZ";#N/A,#N/A,FALSE,"Interkabel P"}</definedName>
    <definedName name="wrn.Debbie._.Hawkins." hidden="1">{"Admin Costs",#N/A,FALSE,"Act.Fcst Costs"}</definedName>
    <definedName name="wrn.Debbie._.Hawkins._1" hidden="1">{"Admin Costs",#N/A,FALSE,"Act.Fcst Costs"}</definedName>
    <definedName name="wrn.Diebold._.1." hidden="1">{#N/A,#N/A,FALSE,"Allo SEC";#N/A,#N/A,FALSE,"Consid";#N/A,#N/A,FALSE,"BalSht";#N/A,#N/A,FALSE,"Customer List";#N/A,#N/A,FALSE,"WFIP";#N/A,#N/A,FALSE,"WC";#N/A,#N/A,FALSE,"FA_Dep";#N/A,#N/A,FALSE,"SUMMARY";#N/A,#N/A,FALSE,"Hardware";#N/A,#N/A,FALSE,"WRM";#N/A,#N/A,FALSE,"NWS";#N/A,#N/A,FALSE,"Embed. SW";#N/A,#N/A,FALSE,"WRM-IPRD";#N/A,#N/A,FALSE,"WinForm-IPRD";#N/A,#N/A,FALSE,"Sheet1"}</definedName>
    <definedName name="wrn.Directors._.accounts." hidden="1">{"DIRS TOP 3",#N/A,FALSE,"Directors Accounts";"DIRS NOTES",#N/A,FALSE,"Directors Accounts";"DIRS SEGMENTS",#N/A,FALSE,"Directors Accounts";"DIRS SHOLDERS",#N/A,FALSE,"Shareholders";"DIRS 5YRSUM",#N/A,FALSE,"5 Yr summary"}</definedName>
    <definedName name="wrn.Dream._.Team." hidden="1">{#N/A,#N/A,FALSE,"Introduction";#N/A,#N/A,FALSE,"Structure"}</definedName>
    <definedName name="wrn.election_wacc1" hidden="1">{"WACC",#N/A,FALSE,"CWS"}</definedName>
    <definedName name="wrn.electron_compco." hidden="1">{"page1",#N/A,FALSE,"CWS";"page2",#N/A,FALSE,"CWS";"summary",#N/A,FALSE,"CWS"}</definedName>
    <definedName name="wrn.electron_wacc." hidden="1">{"WACC",#N/A,FALSE,"CWS"}</definedName>
    <definedName name="wrn.Everything." hidden="1">{#N/A,#N/A,FALSE,"Cover";#N/A,#N/A,FALSE,"Rilke Stand Alone";#N/A,#N/A,FALSE,"Poe Stand Alone";#N/A,#N/A,FALSE,"Poe (Calenderised, EUR)";#N/A,#N/A,FALSE,"Acq Veh (Poe)";#N/A,#N/A,FALSE,"Combined (Rilke_Poe)";#N/A,#N/A,FALSE,"Combined (Rilke_Poe)";#N/A,#N/A,FALSE,"Lincoln Stand Alone";#N/A,#N/A,FALSE,"Lincoln (Calenderised, EUR)";#N/A,#N/A,FALSE,"Combined (Poe_Lincoln)";#N/A,#N/A,FALSE,"Acq Veh (Rilke_Poe_Lincoln)";#N/A,#N/A,FALSE,"Combined (Rilke_Poe_Lincoln)";#N/A,#N/A,FALSE,"Thomas Standalone March";#N/A,#N/A,FALSE,"Thomas (Calenderised, EUR)";#N/A,#N/A,FALSE,"Acq Veh (Thomas)";#N/A,#N/A,FALSE,"Combined (Rilke_Thomas)"}</definedName>
    <definedName name="wrn.Filter." hidden="1">{#N/A,#N/A,FALSE,"Assump2";#N/A,#N/A,FALSE,"Income2";#N/A,#N/A,FALSE,"Balance2";#N/A,#N/A,FALSE,"DCF Filter";#N/A,#N/A,FALSE,"Trans Assump2";#N/A,#N/A,FALSE,"Combined Income2";#N/A,#N/A,FALSE,"Combined Balance2"}</definedName>
    <definedName name="wrn.finmodel." hidden="1">{#N/A,#N/A,FALSE,"Fin Model"}</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LASH_APR." hidden="1">{"April",#N/A,FALSE,"April"}</definedName>
    <definedName name="wrn.FLASH_APR._1" hidden="1">{"April",#N/A,FALSE,"April"}</definedName>
    <definedName name="wrn.FLASH_FEB." hidden="1">{"FEB_DEC",#N/A,FALSE,"February"}</definedName>
    <definedName name="wrn.FLASH_FEB._1" hidden="1">{"FEB_DEC",#N/A,FALSE,"February"}</definedName>
    <definedName name="wrn.FLASH_JAN." hidden="1">{"JAN",#N/A,FALSE,"January"}</definedName>
    <definedName name="wrn.FLASH_JAN._1" hidden="1">{"JAN",#N/A,FALSE,"January"}</definedName>
    <definedName name="wrn.FLASH_JUN." hidden="1">{"June",#N/A,FALSE,"June"}</definedName>
    <definedName name="wrn.FLASH_JUN._1" hidden="1">{"June",#N/A,FALSE,"June"}</definedName>
    <definedName name="wrn.FLASH_MAR." hidden="1">{"MAR",#N/A,FALSE,"March"}</definedName>
    <definedName name="wrn.FLASH_MAR._1" hidden="1">{"MAR",#N/A,FALSE,"March"}</definedName>
    <definedName name="wrn.FLASH_MAY." hidden="1">{"May",#N/A,FALSE,"May"}</definedName>
    <definedName name="wrn.FLASH_MAY._1" hidden="1">{"May",#N/A,FALSE,"May"}</definedName>
    <definedName name="wrn.for._.TenneT." hidden="1">{#N/A,#N/A,TRUE,"Cover";#N/A,#N/A,TRUE,"Corrections";#N/A,#N/A,TRUE,"Tariffs DTe";#N/A,#N/A,TRUE,"Revenues";#N/A,#N/A,TRUE,"Energie&amp;Vermogen";#N/A,#N/A,TRUE,"TPA";#N/A,#N/A,TRUE,"Opex 1";#N/A,#N/A,TRUE,"Capital Expenditures";#N/A,#N/A,TRUE,"Budget TenneT";#N/A,#N/A,TRUE,"P&amp;L";#N/A,#N/A,TRUE,"BS";#N/A,#N/A,TRUE,"Debt";#N/A,#N/A,TRUE,"Lines";#N/A,#N/A,TRUE,"Stations";#N/A,#N/A,TRUE,"Cap. Expenses";#N/A,#N/A,TRUE,"Land";#N/A,#N/A,TRUE,"Cen Proces Sys";#N/A,#N/A,TRUE,"telecom";#N/A,#N/A,TRUE,"Other"}</definedName>
    <definedName name="wrn.Forecast." hidden="1">{#N/A,#N/A,FALSE,"Summary";#N/A,#N/A,FALSE,"Schedule";#N/A,#N/A,FALSE,"Revenue";#N/A,#N/A,FALSE,"Costs";#N/A,#N/A,FALSE,"Plant Sch";#N/A,#N/A,FALSE,"Plant Cost";#N/A,#N/A,FALSE,"Labour"}</definedName>
    <definedName name="wrn.Forecast._2" hidden="1">{#N/A,#N/A,FALSE,"Summary";#N/A,#N/A,FALSE,"Schedule";#N/A,#N/A,FALSE,"Revenue";#N/A,#N/A,FALSE,"Costs";#N/A,#N/A,FALSE,"Plant Sch";#N/A,#N/A,FALSE,"Plant Cost";#N/A,#N/A,FALSE,"Labour"}</definedName>
    <definedName name="wrn.Forecast._3" hidden="1">{#N/A,#N/A,FALSE,"Summary";#N/A,#N/A,FALSE,"Schedule";#N/A,#N/A,FALSE,"Revenue";#N/A,#N/A,FALSE,"Costs";#N/A,#N/A,FALSE,"Plant Sch";#N/A,#N/A,FALSE,"Plant Cost";#N/A,#N/A,FALSE,"Labour"}</definedName>
    <definedName name="wrn.Forecast._4" hidden="1">{#N/A,#N/A,FALSE,"Summary";#N/A,#N/A,FALSE,"Schedule";#N/A,#N/A,FALSE,"Revenue";#N/A,#N/A,FALSE,"Costs";#N/A,#N/A,FALSE,"Plant Sch";#N/A,#N/A,FALSE,"Plant Cost";#N/A,#N/A,FALSE,"Labour"}</definedName>
    <definedName name="wrn.Forecast._5" hidden="1">{#N/A,#N/A,FALSE,"Summary";#N/A,#N/A,FALSE,"Schedule";#N/A,#N/A,FALSE,"Revenue";#N/A,#N/A,FALSE,"Costs";#N/A,#N/A,FALSE,"Plant Sch";#N/A,#N/A,FALSE,"Plant Cost";#N/A,#N/A,FALSE,"Labour"}</definedName>
    <definedName name="wrn.Full._.Print." hidden="1">{"Compco",#N/A,FALSE,"CWS";"Summary",#N/A,FALSE,"CWS";"WACC",#N/A,FALSE,"CWS"}</definedName>
    <definedName name="wrn.Full._.Print._.Out." hidden="1">{#N/A,#N/A,TRUE,"Notice";#N/A,#N/A,TRUE,"Title";#N/A,#N/A,TRUE,"Contents";#N/A,#N/A,TRUE,"General Assumptions";#N/A,#N/A,TRUE,"Accounts";#N/A,#N/A,TRUE,"OperatingAssumptions";#N/A,#N/A,TRUE,"OpAssBk";#N/A,#N/A,TRUE,"Consumer";#N/A,#N/A,TRUE,"Business";#N/A,#N/A,TRUE,"CorpISP";#N/A,#N/A,TRUE,"ISP";#N/A,#N/A,TRUE,"Carrier";#N/A,#N/A,TRUE,"Other";#N/A,#N/A,TRUE,"Depn";#N/A,#N/A,TRUE,"Debt";#N/A,#N/A,TRUE,"Cashflow";#N/A,#N/A,TRUE,"Finance Leases";#N/A,#N/A,TRUE,"Optus Lease";#N/A,#N/A,TRUE,"Sthn Cross Lease";#N/A,#N/A,TRUE,"Ops Summary";#N/A,#N/A,TRUE,"Summary";#N/A,#N/A,TRUE,"AssBookGen";#N/A,#N/A,TRUE,"Historical Data"}</definedName>
    <definedName name="wrn.Full._.Printout." hidden="1">{#N/A,#N/A,TRUE,"Financial Summary";#N/A,#N/A,TRUE,"Financial Analysis";#N/A,#N/A,TRUE,"Cashflow Summary";#N/A,#N/A,TRUE,"Manufacturing Costs";#N/A,#N/A,TRUE,"Departmental Costs";#N/A,#N/A,TRUE,"Mining";#N/A,#N/A,TRUE,"Crushing and Milling";#N/A,#N/A,TRUE,"Magnetite Beneficiation";#N/A,#N/A,TRUE,"Kiln Roasting";#N/A,#N/A,TRUE,"Leaching and Desil";#N/A,#N/A,TRUE,"Fusion";#N/A,#N/A,TRUE,"Precipitation";#N/A,#N/A,TRUE,"Product Overheads";#N/A,#N/A,TRUE,"Administration";#N/A,#N/A,TRUE,"Quality Control";#N/A,#N/A,TRUE,"Maintenance";#N/A,#N/A,TRUE,"Accomodation Dist"}</definedName>
    <definedName name="wrn.Full._.Printout._1" hidden="1">{#N/A,#N/A,TRUE,"Financial Summary";#N/A,#N/A,TRUE,"Financial Analysis";#N/A,#N/A,TRUE,"Cashflow Summary";#N/A,#N/A,TRUE,"Manufacturing Costs";#N/A,#N/A,TRUE,"Departmental Costs";#N/A,#N/A,TRUE,"Mining";#N/A,#N/A,TRUE,"Crushing and Milling";#N/A,#N/A,TRUE,"Magnetite Beneficiation";#N/A,#N/A,TRUE,"Kiln Roasting";#N/A,#N/A,TRUE,"Leaching and Desil";#N/A,#N/A,TRUE,"Fusion";#N/A,#N/A,TRUE,"Precipitation";#N/A,#N/A,TRUE,"Product Overheads";#N/A,#N/A,TRUE,"Administration";#N/A,#N/A,TRUE,"Quality Control";#N/A,#N/A,TRUE,"Maintenance";#N/A,#N/A,TRUE,"Accomodation Dist"}</definedName>
    <definedName name="wrn.Full._.report." hidden="1">{"Fullreport",#N/A,TRUE,"MBOCO"}</definedName>
    <definedName name="wrn.FY97SBP." hidden="1">{#N/A,#N/A,FALSE,"FY97";#N/A,#N/A,FALSE,"FY98";#N/A,#N/A,FALSE,"FY99";#N/A,#N/A,FALSE,"FY00";#N/A,#N/A,FALSE,"FY01"}</definedName>
    <definedName name="wrn.George._.Viska." hidden="1">{#N/A,#N/A,FALSE,"Cost Report";#N/A,#N/A,FALSE,"Qtly Summ.";#N/A,#N/A,FALSE,"Mar  Qtr";#N/A,#N/A,FALSE,"Report Summary"}</definedName>
    <definedName name="wrn.George._.Viska._1" hidden="1">{#N/A,#N/A,FALSE,"Cost Report";#N/A,#N/A,FALSE,"Qtly Summ.";#N/A,#N/A,FALSE,"Mar  Qtr";#N/A,#N/A,FALSE,"Report Summary"}</definedName>
    <definedName name="wrn.gere." hidden="1">{#N/A,#N/A,FALSE,"GQGEMPRE"}</definedName>
    <definedName name="wrn.geren." hidden="1">{#N/A,#N/A,FALSE,"EXPORTAC";#N/A,#N/A,FALSE,"SUPEL94"}</definedName>
    <definedName name="wrn.Grainger." hidden="1">{"Income Statement",#N/A,FALSE,"Annual";"Balance Sheet",#N/A,FALSE,"Annual";"Cash Flow Statement",#N/A,FALSE,"Annual";"ROIC",#N/A,FALSE,"Annual"}</definedName>
    <definedName name="wrn.GRAPHS." hidden="1">{#N/A,#N/A,FALSE,"ACQ_GRAPHS";#N/A,#N/A,FALSE,"T_1 GRAPHS";#N/A,#N/A,FALSE,"T_2 GRAPHS";#N/A,#N/A,FALSE,"COMB_GRAPHS"}</definedName>
    <definedName name="wrn.graphsx" hidden="1">{#N/A,#N/A,FALSE,"ACQ_GRAPHS";#N/A,#N/A,FALSE,"T_1 GRAPHS";#N/A,#N/A,FALSE,"T_2 GRAPHS";#N/A,#N/A,FALSE,"COMB_GRAPHS"}</definedName>
    <definedName name="wrn.Grinnell" hidden="1">{"Income Statement",#N/A,FALSE,"Annual";"Balance Sheet",#N/A,FALSE,"Annual";"Cash Flow Statement",#N/A,FALSE,"Annual";"ROIC",#N/A,FALSE,"Annual"}</definedName>
    <definedName name="wrn.GUS." hidden="1">{#N/A,#N/A,FALSE,"BALSHEET";#N/A,#N/A,FALSE,"INCOME";#N/A,#N/A,FALSE,"PARTCAP";#N/A,#N/A,FALSE,"COMB PART CAP"}</definedName>
    <definedName name="wrn.HAUL." hidden="1">{"SURFACE HAUL",#N/A,FALSE,"Haul"}</definedName>
    <definedName name="wrn.HAUL._1" hidden="1">{"SURFACE HAUL",#N/A,FALSE,"Haul"}</definedName>
    <definedName name="wrn.HAUL._2" hidden="1">{"SURFACE HAUL",#N/A,FALSE,"Haul"}</definedName>
    <definedName name="wrn.HAUL._3" hidden="1">{"SURFACE HAUL",#N/A,FALSE,"Haul"}</definedName>
    <definedName name="wrn.HAUL._4" hidden="1">{"SURFACE HAUL",#N/A,FALSE,"Haul"}</definedName>
    <definedName name="wrn.HAUL._5" hidden="1">{"SURFACE HAUL",#N/A,FALSE,"Haul"}</definedName>
    <definedName name="wrn.HEAT." hidden="1">{#N/A,#N/A,FALSE,"Heat";#N/A,#N/A,FALSE,"DCF";#N/A,#N/A,FALSE,"LBO";#N/A,#N/A,FALSE,"A";#N/A,#N/A,FALSE,"C";#N/A,#N/A,FALSE,"impd";#N/A,#N/A,FALSE,"Accr-Dilu"}</definedName>
    <definedName name="wrn.Historical._.Cost._.PWC." hidden="1">{#N/A,#N/A,TRUE,"Cover His PWC";#N/A,#N/A,TRUE,"P&amp;L";#N/A,#N/A,TRUE,"BS";#N/A,#N/A,TRUE,"Depreciation";#N/A,#N/A,TRUE,"GRAPHS";#N/A,#N/A,TRUE,"DCF EBITDA Multiple";#N/A,#N/A,TRUE,"DCF Perpetual Growth"}</definedName>
    <definedName name="wrn.Historical._.Cost._.TenneT." hidden="1">{#N/A,#N/A,TRUE,"Cover His T";#N/A,#N/A,TRUE,"P&amp;L";#N/A,#N/A,TRUE,"BS";#N/A,#N/A,TRUE,"Depreciation";#N/A,#N/A,TRUE,"GRAPHS";#N/A,#N/A,TRUE,"DCF EBITDA Multiple";#N/A,#N/A,TRUE,"DCF Perpetual Growth"}</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cem." hidden="1">{#N/A,#N/A,FALSE,"Exb 2";#N/A,#N/A,FALSE,"Exb 3(a)";#N/A,#N/A,FALSE,"WACC";#N/A,#N/A,FALSE,"Exh 4(a)";#N/A,#N/A,FALSE,"Exh 4(b)";#N/A,#N/A,FALSE,"Exb 5(a)";#N/A,#N/A,FALSE,"Exb 5(b)"}</definedName>
    <definedName name="wrn.Incomplete._.Projects." hidden="1">{#N/A,#N/A,FALSE,"INCOMPLETE"}</definedName>
    <definedName name="wrn.Inputs._.outputs." hidden="1">{"key inputs",#N/A,FALSE,"Key Inputs";"key outputs",#N/A,FALSE,"Outputs";"Other inputs",#N/A,FALSE,"Other Inputs";"cashflow",#N/A,FALSE,"Statemnts"}</definedName>
    <definedName name="wrn.Introduction." hidden="1">{#N/A,#N/A,TRUE,"Cover";#N/A,#N/A,TRUE,"Valuation Summary";#N/A,#N/A,TRUE,"Valuation Summary (2)";#N/A,#N/A,TRUE,"FCF Summary";#N/A,#N/A,TRUE,"Macro Assumptions";#N/A,#N/A,TRUE,"Tariffs DTe";#N/A,#N/A,TRUE,"Revenues";#N/A,#N/A,TRUE,"System Services";#N/A,#N/A,TRUE,"TPA";#N/A,#N/A,TRUE,"Opex 1";#N/A,#N/A,TRUE,"Opex";#N/A,#N/A,TRUE,"Assumptions";#N/A,#N/A,TRUE,"Capital Expenditures";#N/A,#N/A,TRUE,"WACC_DTe";#N/A,#N/A,TRUE,"WACC";#N/A,#N/A,TRUE,"TComps";#N/A,#N/A,TRUE,"AComps";#N/A,#N/A,TRUE,"ACompsG"}</definedName>
    <definedName name="wrn.ipovalue." hidden="1">{#N/A,#N/A,FALSE,"puboff";#N/A,#N/A,FALSE,"valuation";#N/A,#N/A,FALSE,"finanalsis";#N/A,#N/A,FALSE,"split";#N/A,#N/A,FALSE,"ownership"}</definedName>
    <definedName name="wrn.ISCG._.model." hidden="1">{#N/A,#N/A,FALSE,"Second";#N/A,#N/A,FALSE,"ownership";#N/A,#N/A,FALSE,"Valuation";#N/A,#N/A,FALSE,"Eqiv";#N/A,#N/A,FALSE,"Mults";#N/A,#N/A,FALSE,"ISCG Graphics"}</definedName>
    <definedName name="wrn.JACCOLETTI." hidden="1">{"JACC 2",#N/A,FALSE,"Jaccoletti";"JACC 1",#N/A,FALSE,"Jaccoletti";"JACC 3",#N/A,FALSE,"Jaccoletti";"JACC 4",#N/A,FALSE,"Jaccoletti";"JACC 5",#N/A,FALSE,"Jaccoletti";"JACC 6",#N/A,FALSE,"Jaccoletti";"JACC 7",#N/A,FALSE,"Jaccoletti";"JACC 8",#N/A,FALSE,"Jaccoletti"}</definedName>
    <definedName name="wrn.JACCOLETTI._1" hidden="1">{"JACC 2",#N/A,FALSE,"Jaccoletti";"JACC 1",#N/A,FALSE,"Jaccoletti";"JACC 3",#N/A,FALSE,"Jaccoletti";"JACC 4",#N/A,FALSE,"Jaccoletti";"JACC 5",#N/A,FALSE,"Jaccoletti";"JACC 6",#N/A,FALSE,"Jaccoletti";"JACC 7",#N/A,FALSE,"Jaccoletti";"JACC 8",#N/A,FALSE,"Jaccoletti"}</definedName>
    <definedName name="wrn.JACCOLETTI._2" hidden="1">{"JACC 2",#N/A,FALSE,"Jaccoletti";"JACC 1",#N/A,FALSE,"Jaccoletti";"JACC 3",#N/A,FALSE,"Jaccoletti";"JACC 4",#N/A,FALSE,"Jaccoletti";"JACC 5",#N/A,FALSE,"Jaccoletti";"JACC 6",#N/A,FALSE,"Jaccoletti";"JACC 7",#N/A,FALSE,"Jaccoletti";"JACC 8",#N/A,FALSE,"Jaccoletti"}</definedName>
    <definedName name="wrn.JACCOLETTI._3" hidden="1">{"JACC 2",#N/A,FALSE,"Jaccoletti";"JACC 1",#N/A,FALSE,"Jaccoletti";"JACC 3",#N/A,FALSE,"Jaccoletti";"JACC 4",#N/A,FALSE,"Jaccoletti";"JACC 5",#N/A,FALSE,"Jaccoletti";"JACC 6",#N/A,FALSE,"Jaccoletti";"JACC 7",#N/A,FALSE,"Jaccoletti";"JACC 8",#N/A,FALSE,"Jaccoletti"}</definedName>
    <definedName name="wrn.JACCOLETTI._4" hidden="1">{"JACC 2",#N/A,FALSE,"Jaccoletti";"JACC 1",#N/A,FALSE,"Jaccoletti";"JACC 3",#N/A,FALSE,"Jaccoletti";"JACC 4",#N/A,FALSE,"Jaccoletti";"JACC 5",#N/A,FALSE,"Jaccoletti";"JACC 6",#N/A,FALSE,"Jaccoletti";"JACC 7",#N/A,FALSE,"Jaccoletti";"JACC 8",#N/A,FALSE,"Jaccoletti"}</definedName>
    <definedName name="wrn.JACCOLETTI._5" hidden="1">{"JACC 2",#N/A,FALSE,"Jaccoletti";"JACC 1",#N/A,FALSE,"Jaccoletti";"JACC 3",#N/A,FALSE,"Jaccoletti";"JACC 4",#N/A,FALSE,"Jaccoletti";"JACC 5",#N/A,FALSE,"Jaccoletti";"JACC 6",#N/A,FALSE,"Jaccoletti";"JACC 7",#N/A,FALSE,"Jaccoletti";"JACC 8",#N/A,FALSE,"Jaccoletti"}</definedName>
    <definedName name="wrn.KBE_96." hidden="1">{#N/A,#N/A,FALSE,"ALLGEMEINER TEIL";#N/A,#N/A,FALSE,"AKTIVA";#N/A,#N/A,FALSE,"PASSIVA";#N/A,#N/A,FALSE,"GUV-RECHNUNG"}</definedName>
    <definedName name="wrn.Landscape._.schs." hidden="1">{#N/A,#N/A,FALSE,"Sch10A-C";#N/A,#N/A,FALSE,"Sch10D-F";#N/A,#N/A,FALSE,"Sch10G";#N/A,#N/A,FALSE,"Sch11A";#N/A,#N/A,FALSE,"Sch11B";#N/A,#N/A,FALSE,"FinLeases";#N/A,#N/A,FALSE,"OpLeases";#N/A,#N/A,FALSE,"IntercoyAssets";#N/A,#N/A,FALSE,"IntercoyLiab";#N/A,#N/A,FALSE,"Oseaswsheet";#N/A,#N/A,FALSE,"CGTWsheet"}</definedName>
    <definedName name="wrn.Landscape._.schs._1" hidden="1">{#N/A,#N/A,FALSE,"Sch10A-C";#N/A,#N/A,FALSE,"Sch10D-F";#N/A,#N/A,FALSE,"Sch10G";#N/A,#N/A,FALSE,"Sch11A";#N/A,#N/A,FALSE,"Sch11B";#N/A,#N/A,FALSE,"FinLeases";#N/A,#N/A,FALSE,"OpLeases";#N/A,#N/A,FALSE,"IntercoyAssets";#N/A,#N/A,FALSE,"IntercoyLiab";#N/A,#N/A,FALSE,"Oseaswsheet";#N/A,#N/A,FALSE,"CGTWsheet"}</definedName>
    <definedName name="wrn.Lines._.Service." hidden="1">{#N/A,#N/A,FALSE,"sched";#N/A,#N/A,FALSE,"dists";#N/A,#N/A,FALSE,"ports";#N/A,#N/A,FALSE,"service"}</definedName>
    <definedName name="wrn.Main_Stats." hidden="1">{"JVSumm_Report",#N/A,FALSE,"JV Summ";"Newman_Report",#N/A,FALSE,"Output - 7";"Yandi_Report",#N/A,FALSE,"Output - 8"}</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nagement." hidden="1">{#N/A,#N/A,FALSE,"Project Indicators";#N/A,#N/A,FALSE,"Management Summary";#N/A,#N/A,FALSE,"Sensitivities";#N/A,#N/A,FALSE,"Assumptions";#N/A,#N/A,FALSE,"Profit and Loss";#N/A,#N/A,FALSE,"Cashflow";#N/A,#N/A,FALSE,"Balance Sheet"}</definedName>
    <definedName name="wrn.Management._1" hidden="1">{#N/A,#N/A,FALSE,"Project Indicators";#N/A,#N/A,FALSE,"Management Summary";#N/A,#N/A,FALSE,"Sensitivities";#N/A,#N/A,FALSE,"Assumptions";#N/A,#N/A,FALSE,"Profit and Loss";#N/A,#N/A,FALSE,"Cashflow";#N/A,#N/A,FALSE,"Balance Sheet"}</definedName>
    <definedName name="wrn.MANNING." hidden="1">{"MANNING 1",#N/A,FALSE,"Manning";"MANNING 2",#N/A,FALSE,"Manning";"MANNING 3",#N/A,FALSE,"Manning"}</definedName>
    <definedName name="wrn.MANNING._1" hidden="1">{"MANNING 1",#N/A,FALSE,"Manning";"MANNING 2",#N/A,FALSE,"Manning";"MANNING 3",#N/A,FALSE,"Manning"}</definedName>
    <definedName name="wrn.MANNING._2" hidden="1">{"MANNING 1",#N/A,FALSE,"Manning";"MANNING 2",#N/A,FALSE,"Manning";"MANNING 3",#N/A,FALSE,"Manning"}</definedName>
    <definedName name="wrn.MANNING._3" hidden="1">{"MANNING 1",#N/A,FALSE,"Manning";"MANNING 2",#N/A,FALSE,"Manning";"MANNING 3",#N/A,FALSE,"Manning"}</definedName>
    <definedName name="wrn.MANNING._4" hidden="1">{"MANNING 1",#N/A,FALSE,"Manning";"MANNING 2",#N/A,FALSE,"Manning";"MANNING 3",#N/A,FALSE,"Manning"}</definedName>
    <definedName name="wrn.MANNING._5" hidden="1">{"MANNING 1",#N/A,FALSE,"Manning";"MANNING 2",#N/A,FALSE,"Manning";"MANNING 3",#N/A,FALSE,"Manning"}</definedName>
    <definedName name="wrn.May._.21." hidden="1">{#N/A,#N/A,TRUE,"Cover";#N/A,#N/A,TRUE,"Tariffs DTe";#N/A,#N/A,TRUE,"Revenues";#N/A,#N/A,TRUE,"Operating Expenses";#N/A,#N/A,TRUE,"Energy &amp; Power";#N/A,#N/A,TRUE,"Grid Costs";#N/A,#N/A,TRUE,"TPA";#N/A,#N/A,TRUE,"Maintenance";#N/A,#N/A,TRUE,"Personnel";#N/A,#N/A,TRUE,"General";#N/A,#N/A,TRUE,"P&amp;L";#N/A,#N/A,TRUE,"Capital Expenditures";#N/A,#N/A,TRUE,"Assumptions";#N/A,#N/A,TRUE,"Working Capital";#N/A,#N/A,TRUE,"Cash";#N/A,#N/A,TRUE,"Equity";#N/A,#N/A,TRUE,"Deferred Income";#N/A,#N/A,TRUE,"Provisions";#N/A,#N/A,TRUE,"Debt";#N/A,#N/A,TRUE,"BS";#N/A,#N/A,TRUE,"WACC_DTe"}</definedName>
    <definedName name="wrn.Melbourne." hidden="1">{#N/A,#N/A,FALSE,"Cost Report";#N/A,#N/A,FALSE,"Sept Qtr";#N/A,#N/A,FALSE,"Qtly Summ.";#N/A,#N/A,FALSE,"Report Summary";#N/A,#N/A,FALSE,"Ammort &amp; Dep.";#N/A,#N/A,FALSE,"Rev. GIC Summ.";#N/A,#N/A,FALSE,"CAPEX";#N/A,#N/A,FALSE,"Stockpile Adj.";#N/A,#N/A,FALSE,"Cost Summary"}</definedName>
    <definedName name="wrn.Melbourne._1" hidden="1">{#N/A,#N/A,FALSE,"Cost Report";#N/A,#N/A,FALSE,"Sept Qtr";#N/A,#N/A,FALSE,"Qtly Summ.";#N/A,#N/A,FALSE,"Report Summary";#N/A,#N/A,FALSE,"Ammort &amp; Dep.";#N/A,#N/A,FALSE,"Rev. GIC Summ.";#N/A,#N/A,FALSE,"CAPEX";#N/A,#N/A,FALSE,"Stockpile Adj.";#N/A,#N/A,FALSE,"Cost Summary"}</definedName>
    <definedName name="wrn.merge." hidden="1">{#N/A,#N/A,FALSE,"IPO";#N/A,#N/A,FALSE,"DCF";#N/A,#N/A,FALSE,"LBO";#N/A,#N/A,FALSE,"MULT_VAL";#N/A,#N/A,FALSE,"Status Quo";#N/A,#N/A,FALSE,"Recap"}</definedName>
    <definedName name="wrn.MILL." hidden="1">{"MLM 1",#N/A,FALSE,"Mill";"MLM 2",#N/A,FALSE,"Mill";"MLM 3",#N/A,FALSE,"Mill";"MLM 4",#N/A,FALSE,"Mill";"MLM 5",#N/A,FALSE,"Mill";"MLM 6",#N/A,FALSE,"Mill";"MLM 7",#N/A,FALSE,"Mill";"MLM 8",#N/A,FALSE,"Mill";"MLM 9",#N/A,FALSE,"Mill";"MLM 10",#N/A,FALSE,"Mill";"MLM 11",#N/A,FALSE,"Mill"}</definedName>
    <definedName name="wrn.MILL._1" hidden="1">{"MLM 1",#N/A,FALSE,"Mill";"MLM 2",#N/A,FALSE,"Mill";"MLM 3",#N/A,FALSE,"Mill";"MLM 4",#N/A,FALSE,"Mill";"MLM 5",#N/A,FALSE,"Mill";"MLM 6",#N/A,FALSE,"Mill";"MLM 7",#N/A,FALSE,"Mill";"MLM 8",#N/A,FALSE,"Mill";"MLM 9",#N/A,FALSE,"Mill";"MLM 10",#N/A,FALSE,"Mill";"MLM 11",#N/A,FALSE,"Mill"}</definedName>
    <definedName name="wrn.MILL._2" hidden="1">{"MLM 1",#N/A,FALSE,"Mill";"MLM 2",#N/A,FALSE,"Mill";"MLM 3",#N/A,FALSE,"Mill";"MLM 4",#N/A,FALSE,"Mill";"MLM 5",#N/A,FALSE,"Mill";"MLM 6",#N/A,FALSE,"Mill";"MLM 7",#N/A,FALSE,"Mill";"MLM 8",#N/A,FALSE,"Mill";"MLM 9",#N/A,FALSE,"Mill";"MLM 10",#N/A,FALSE,"Mill";"MLM 11",#N/A,FALSE,"Mill"}</definedName>
    <definedName name="wrn.MILL._3" hidden="1">{"MLM 1",#N/A,FALSE,"Mill";"MLM 2",#N/A,FALSE,"Mill";"MLM 3",#N/A,FALSE,"Mill";"MLM 4",#N/A,FALSE,"Mill";"MLM 5",#N/A,FALSE,"Mill";"MLM 6",#N/A,FALSE,"Mill";"MLM 7",#N/A,FALSE,"Mill";"MLM 8",#N/A,FALSE,"Mill";"MLM 9",#N/A,FALSE,"Mill";"MLM 10",#N/A,FALSE,"Mill";"MLM 11",#N/A,FALSE,"Mill"}</definedName>
    <definedName name="wrn.MILL._4" hidden="1">{"MLM 1",#N/A,FALSE,"Mill";"MLM 2",#N/A,FALSE,"Mill";"MLM 3",#N/A,FALSE,"Mill";"MLM 4",#N/A,FALSE,"Mill";"MLM 5",#N/A,FALSE,"Mill";"MLM 6",#N/A,FALSE,"Mill";"MLM 7",#N/A,FALSE,"Mill";"MLM 8",#N/A,FALSE,"Mill";"MLM 9",#N/A,FALSE,"Mill";"MLM 10",#N/A,FALSE,"Mill";"MLM 11",#N/A,FALSE,"Mill"}</definedName>
    <definedName name="wrn.MILL._5" hidden="1">{"MLM 1",#N/A,FALSE,"Mill";"MLM 2",#N/A,FALSE,"Mill";"MLM 3",#N/A,FALSE,"Mill";"MLM 4",#N/A,FALSE,"Mill";"MLM 5",#N/A,FALSE,"Mill";"MLM 6",#N/A,FALSE,"Mill";"MLM 7",#N/A,FALSE,"Mill";"MLM 8",#N/A,FALSE,"Mill";"MLM 9",#N/A,FALSE,"Mill";"MLM 10",#N/A,FALSE,"Mill";"MLM 11",#N/A,FALSE,"Mill"}</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MLP."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LP._1"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LP._2"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LP._3"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LP._4"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LP._5" hidden="1">{"MLP 1",#N/A,FALSE,"Marvel Loch Pit";"MLP 2",#N/A,FALSE,"Marvel Loch Pit";"MLP 3",#N/A,FALSE,"Marvel Loch Pit";"MLP 4",#N/A,FALSE,"Marvel Loch Pit";"MLP 5",#N/A,FALSE,"Marvel Loch Pit";"MLP 6",#N/A,FALSE,"Marvel Loch Pit";"MLP 7",#N/A,FALSE,"Marvel Loch Pit";"MLP 8",#N/A,FALSE,"Marvel Loch Pit";"MLP 9",#N/A,FALSE,"Marvel Loch Pit";"MLP 10",#N/A,FALSE,"Marvel Loch Pit"}</definedName>
    <definedName name="wrn.mm." hidden="1">{#N/A,#N/A,FALSE,"Manpower";#N/A,#N/A,FALSE,"Manpower";#N/A,#N/A,FALSE,"Manpower"}</definedName>
    <definedName name="wrn.model." hidden="1">{"page1",#N/A,FALSE,"GIRLBO";"page2",#N/A,FALSE,"GIRLBO";"page3",#N/A,FALSE,"GIRLBO";"page4",#N/A,FALSE,"GIRLBO";"page5",#N/A,FALSE,"GIRLBO"}</definedName>
    <definedName name="wrn.Month._.Report."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onth._.Report._1" hidden="1">{#N/A,#N/A,FALSE,"Qtly Summ.";#N/A,#N/A,FALSE,"Cost Report";#N/A,#N/A,FALSE,"Sept Qtr";#N/A,#N/A,FALSE,"Report Summary";#N/A,#N/A,FALSE,"Cost Summary";#N/A,#N/A,FALSE,"Op Cost Summ";#N/A,#N/A,FALSE,"Central";#N/A,#N/A,FALSE,"Discovery";#N/A,#N/A,FALSE,"Total Production";#N/A,#N/A,FALSE,"UG Summary";#N/A,#N/A,FALSE,"UG Geology Rep.";#N/A,#N/A,FALSE,"Table 2.1";#N/A,#N/A,FALSE,"Plant Statistics";#N/A,#N/A,FALSE,"Advanced Dev.";#N/A,#N/A,FALSE,"Backfill Distrib.";#N/A,#N/A,FALSE,"Stockpile Adj.";#N/A,#N/A,FALSE,"Backfill Detail";#N/A,#N/A,FALSE,"CAPEX";#N/A,#N/A,FALSE,"Capital Detail";#N/A,#N/A,FALSE,"Advanced Dev."}</definedName>
    <definedName name="wrn.MREC._.COMPLETE._.REPORT." hidden="1">{#N/A,#N/A,FALSE,"Project Indicators";#N/A,#N/A,FALSE,"Management Summary";#N/A,#N/A,FALSE,"Assumptions";#N/A,#N/A,FALSE,"Production";#N/A,#N/A,FALSE,"Operating Costs_MREC";#N/A,#N/A,FALSE,"Revenue Summary";#N/A,#N/A,FALSE,"Financing";#N/A,#N/A,FALSE,"WCapital";#N/A,#N/A,FALSE,"Capex_MREC";#N/A,#N/A,FALSE,"Profit and Loss";#N/A,#N/A,FALSE,"Cashflow";#N/A,#N/A,FALSE,"Balance Sheet"}</definedName>
    <definedName name="wrn.MREC._.COMPLETE._.REPORT._1" hidden="1">{#N/A,#N/A,FALSE,"Project Indicators";#N/A,#N/A,FALSE,"Management Summary";#N/A,#N/A,FALSE,"Assumptions";#N/A,#N/A,FALSE,"Production";#N/A,#N/A,FALSE,"Operating Costs_MREC";#N/A,#N/A,FALSE,"Revenue Summary";#N/A,#N/A,FALSE,"Financing";#N/A,#N/A,FALSE,"WCapital";#N/A,#N/A,FALSE,"Capex_MREC";#N/A,#N/A,FALSE,"Profit and Loss";#N/A,#N/A,FALSE,"Cashflow";#N/A,#N/A,FALSE,"Balance Sheet"}</definedName>
    <definedName name="wrn.Murray._.Simons." hidden="1">{#N/A,#N/A,FALSE,"Cost Report";#N/A,#N/A,FALSE,"Table 2.1";#N/A,#N/A,FALSE,"Plant Statistics";"Plant Costs",#N/A,FALSE,"Cost Summary"}</definedName>
    <definedName name="wrn.Murray._.Simons._1" hidden="1">{#N/A,#N/A,FALSE,"Cost Report";#N/A,#N/A,FALSE,"Table 2.1";#N/A,#N/A,FALSE,"Plant Statistics";"Plant Costs",#N/A,FALSE,"Cost Summary"}</definedName>
    <definedName name="wrn.nema." hidden="1">{#N/A,#N/A,FALSE,"Distbn Ntwrk";#N/A,#N/A,FALSE,"Workforce";#N/A,#N/A,FALSE,"cur-prod1";#N/A,#N/A,FALSE,"in-proc"}</definedName>
    <definedName name="wrn.NEUTRAL._.LP." hidden="1">{#N/A,#N/A,FALSE,"bal sheet";#N/A,#N/A,FALSE,"income";#N/A,#N/A,FALSE,"mgr perf";#N/A,#N/A,FALSE,"part cap 2";#N/A,#N/A,FALSE,"part cap 1";#N/A,#N/A,FALSE,"GP Fee"}</definedName>
    <definedName name="wrn.newest." hidden="1">{#N/A,#N/A,TRUE,"TS";#N/A,#N/A,TRUE,"Combo";#N/A,#N/A,TRUE,"FAIR";#N/A,#N/A,TRUE,"RBC";#N/A,#N/A,TRUE,"xxxx"}</definedName>
    <definedName name="wrn.NON._.CASH." hidden="1">{"NON CASH 1",#N/A,FALSE,"Non Cash";"NON CASH 2",#N/A,FALSE,"Non Cash";"NON CASH 3",#N/A,FALSE,"Non Cash";"NON CASH 4",#N/A,FALSE,"Non Cash";"NON CASH 5",#N/A,FALSE,"Non Cash";"NON CASH 6",#N/A,FALSE,"Non Cash";"NON CASH 7",#N/A,FALSE,"Non Cash"}</definedName>
    <definedName name="wrn.NON._.CASH._1" hidden="1">{"NON CASH 1",#N/A,FALSE,"Non Cash";"NON CASH 2",#N/A,FALSE,"Non Cash";"NON CASH 3",#N/A,FALSE,"Non Cash";"NON CASH 4",#N/A,FALSE,"Non Cash";"NON CASH 5",#N/A,FALSE,"Non Cash";"NON CASH 6",#N/A,FALSE,"Non Cash";"NON CASH 7",#N/A,FALSE,"Non Cash"}</definedName>
    <definedName name="wrn.NON._.CASH._2" hidden="1">{"NON CASH 1",#N/A,FALSE,"Non Cash";"NON CASH 2",#N/A,FALSE,"Non Cash";"NON CASH 3",#N/A,FALSE,"Non Cash";"NON CASH 4",#N/A,FALSE,"Non Cash";"NON CASH 5",#N/A,FALSE,"Non Cash";"NON CASH 6",#N/A,FALSE,"Non Cash";"NON CASH 7",#N/A,FALSE,"Non Cash"}</definedName>
    <definedName name="wrn.NON._.CASH._3" hidden="1">{"NON CASH 1",#N/A,FALSE,"Non Cash";"NON CASH 2",#N/A,FALSE,"Non Cash";"NON CASH 3",#N/A,FALSE,"Non Cash";"NON CASH 4",#N/A,FALSE,"Non Cash";"NON CASH 5",#N/A,FALSE,"Non Cash";"NON CASH 6",#N/A,FALSE,"Non Cash";"NON CASH 7",#N/A,FALSE,"Non Cash"}</definedName>
    <definedName name="wrn.NON._.CASH._4" hidden="1">{"NON CASH 1",#N/A,FALSE,"Non Cash";"NON CASH 2",#N/A,FALSE,"Non Cash";"NON CASH 3",#N/A,FALSE,"Non Cash";"NON CASH 4",#N/A,FALSE,"Non Cash";"NON CASH 5",#N/A,FALSE,"Non Cash";"NON CASH 6",#N/A,FALSE,"Non Cash";"NON CASH 7",#N/A,FALSE,"Non Cash"}</definedName>
    <definedName name="wrn.NON._.CASH._5" hidden="1">{"NON CASH 1",#N/A,FALSE,"Non Cash";"NON CASH 2",#N/A,FALSE,"Non Cash";"NON CASH 3",#N/A,FALSE,"Non Cash";"NON CASH 4",#N/A,FALSE,"Non Cash";"NON CASH 5",#N/A,FALSE,"Non Cash";"NON CASH 6",#N/A,FALSE,"Non Cash";"NON CASH 7",#N/A,FALSE,"Non Cash"}</definedName>
    <definedName name="wrn.NUL_Consolidated." hidden="1">{"BALANCE_SHEET",#N/A,FALSE,"A";"INCOME_STATEMENT",#N/A,FALSE,"A"}</definedName>
    <definedName name="wrn.NUL_Consolidated._1" hidden="1">{"BALANCE_SHEET",#N/A,FALSE,"A";"INCOME_STATEMENT",#N/A,FALSE,"A"}</definedName>
    <definedName name="wrn.p" hidden="1">{"PA1",#N/A,FALSE,"BORDMW";"pa2",#N/A,FALSE,"BORDMW";"PA3",#N/A,FALSE,"BORDMW";"PA4",#N/A,FALSE,"BORDMW"}</definedName>
    <definedName name="wrn.p_1" hidden="1">{"PA1",#N/A,FALSE,"BORDMW";"pa2",#N/A,FALSE,"BORDMW";"PA3",#N/A,FALSE,"BORDMW";"PA4",#N/A,FALSE,"BORDMW"}</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1." hidden="1">{"page1",#N/A,FALSE,"comsat"}</definedName>
    <definedName name="wrn.page57to67." hidden="1">{#N/A,#N/A,FALSE,"57";#N/A,#N/A,FALSE,"58";#N/A,#N/A,FALSE,"59";#N/A,#N/A,FALSE,"60";#N/A,#N/A,FALSE,"60A";#N/A,#N/A,FALSE,"61";#N/A,#N/A,FALSE,"62";#N/A,#N/A,FALSE,"63";#N/A,#N/A,FALSE,"63A";#N/A,#N/A,FALSE,"64";#N/A,#N/A,FALSE,"65";#N/A,#N/A,FALSE,"66";#N/A,#N/A,FALSE,"67"}</definedName>
    <definedName name="wrn.Pages._.28._.to._.50." hidden="1">{#N/A,#N/A,FALSE,"28";#N/A,#N/A,FALSE,"29";#N/A,#N/A,FALSE,"30";#N/A,#N/A,FALSE,"31";#N/A,#N/A,FALSE,"32";#N/A,#N/A,FALSE,"33";#N/A,#N/A,FALSE,"34";#N/A,#N/A,FALSE,"35";#N/A,#N/A,FALSE,"36";#N/A,#N/A,FALSE,"37";#N/A,#N/A,FALSE,"38";#N/A,#N/A,FALSE,"39";#N/A,#N/A,FALSE,"40";#N/A,#N/A,FALSE,"41";#N/A,#N/A,FALSE,"42";#N/A,#N/A,FALSE,"43";#N/A,#N/A,FALSE,"44";#N/A,#N/A,FALSE,"45";#N/A,#N/A,FALSE,"46";#N/A,#N/A,FALSE,"47";#N/A,#N/A,FALSE,"48";#N/A,#N/A,FALSE,"49";#N/A,#N/A,FALSE,"50"}</definedName>
    <definedName name="wrn.Pages._.51._.to._.66." hidden="1">{#N/A,#N/A,FALSE,"51";#N/A,#N/A,FALSE,"52";#N/A,#N/A,FALSE,"53";#N/A,#N/A,FALSE,"54";#N/A,#N/A,FALSE,"55";#N/A,#N/A,FALSE,"55A";#N/A,#N/A,FALSE,"56";#N/A,#N/A,FALSE,"57";#N/A,#N/A,FALSE,"57A";#N/A,#N/A,FALSE,"58";#N/A,#N/A,FALSE,"59";#N/A,#N/A,FALSE,"60";#N/A,#N/A,FALSE,"60A";#N/A,#N/A,FALSE,"61";#N/A,#N/A,FALSE,"62";#N/A,#N/A,FALSE,"63";#N/A,#N/A,FALSE,"63A";#N/A,#N/A,FALSE,"64";#N/A,#N/A,FALSE,"65";#N/A,#N/A,FALSE,"66"}</definedName>
    <definedName name="wrn.pages._.88._.to._.end." hidden="1">{#N/A,#N/A,FALSE,"88";#N/A,#N/A,FALSE,"89";#N/A,#N/A,FALSE,"90";#N/A,#N/A,FALSE,"91";#N/A,#N/A,FALSE,"92";#N/A,#N/A,FALSE,"93";#N/A,#N/A,FALSE,"94";#N/A,#N/A,FALSE,"94.1a";#N/A,#N/A,FALSE,"94.1b";#N/A,#N/A,FALSE,"94.2a";#N/A,#N/A,FALSE,"94.2b";#N/A,#N/A,FALSE,"94.3a";#N/A,#N/A,FALSE,"94.3b";#N/A,#N/A,FALSE,"95";#N/A,#N/A,FALSE,"96";#N/A,#N/A,FALSE,"97";#N/A,#N/A,FALSE,"98";#N/A,#N/A,FALSE,"99";#N/A,#N/A,FALSE,"100";#N/A,#N/A,FALSE,"101";#N/A,#N/A,FALSE,"102";#N/A,#N/A,FALSE,"103";#N/A,#N/A,FALSE,"104";#N/A,#N/A,FALSE,"105";#N/A,#N/A,FALSE,"106";#N/A,#N/A,FALSE,"107";#N/A,#N/A,FALSE,"108";#N/A,#N/A,FALSE,"109";#N/A,#N/A,FALSE,"110";#N/A,#N/A,FALSE,"110A";#N/A,#N/A,FALSE,"111";#N/A,#N/A,FALSE,"112";#N/A,#N/A,FALSE,"113";#N/A,#N/A,FALSE,"SignPage"}</definedName>
    <definedName name="wrn.Penn._.PSC._.part._.1." hidden="1">{#N/A,#N/A,FALSE,"Cover";#N/A,#N/A,FALSE,"Index 1";#N/A,#N/A,FALSE,"Index 2";#N/A,#N/A,FALSE,"Blank";#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N/A,#N/A,FALSE,"42";#N/A,#N/A,FALSE,"43";#N/A,#N/A,FALSE,"44";#N/A,#N/A,FALSE,"45";#N/A,#N/A,FALSE,"46";#N/A,#N/A,FALSE,"47";#N/A,#N/A,FALSE,"48";#N/A,#N/A,FALSE,"49";#N/A,#N/A,FALSE,"50";#N/A,#N/A,FALSE,"51";#N/A,#N/A,FALSE,"52";#N/A,#N/A,FALSE,"53";#N/A,#N/A,FALSE,"54";#N/A,#N/A,FALSE,"55";#N/A,#N/A,FALSE,"55A";#N/A,#N/A,FALSE,"56";#N/A,#N/A,FALSE,"57";#N/A,#N/A,FALSE,"57A";#N/A,#N/A,FALSE,"58";#N/A,#N/A,FALSE,"59";#N/A,#N/A,FALSE,"60";#N/A,#N/A,FALSE,"60A";#N/A,#N/A,FALSE,"61";#N/A,#N/A,FALSE,"62";#N/A,#N/A,FALSE,"63";#N/A,#N/A,FALSE,"63A";#N/A,#N/A,FALSE,"64";#N/A,#N/A,FALSE,"65";#N/A,#N/A,FALSE,"66"}</definedName>
    <definedName name="wrn.Penn._.PSC._.part._.2." hidden="1">{#N/A,#N/A,FALSE,"67";#N/A,#N/A,FALSE,"68";#N/A,#N/A,FALSE,"68A";#N/A,#N/A,FALSE,"69";#N/A,#N/A,FALSE,"70";#N/A,#N/A,FALSE,"71";#N/A,#N/A,FALSE,"72";#N/A,#N/A,FALSE,"73";#N/A,#N/A,FALSE,"74";#N/A,#N/A,FALSE,"75";#N/A,#N/A,FALSE,"76";#N/A,#N/A,FALSE,"77";#N/A,#N/A,FALSE,"78";#N/A,#N/A,FALSE,"79";#N/A,#N/A,FALSE,"80";#N/A,#N/A,FALSE,"81";#N/A,#N/A,FALSE,"82";#N/A,#N/A,FALSE,"83";#N/A,#N/A,FALSE,"84";#N/A,#N/A,FALSE,"85";#N/A,#N/A,FALSE,"86";#N/A,#N/A,FALSE,"87";#N/A,#N/A,FALSE,"88";#N/A,#N/A,FALSE,"89";#N/A,#N/A,FALSE,"90";#N/A,#N/A,FALSE,"91";#N/A,#N/A,FALSE,"92";#N/A,#N/A,FALSE,"93";#N/A,#N/A,FALSE,"94.1a";#N/A,#N/A,FALSE,"94.1b";#N/A,#N/A,FALSE,"94.2a";#N/A,#N/A,FALSE,"94.2b";#N/A,#N/A,FALSE,"94.3a";#N/A,#N/A,FALSE,"94.3b";#N/A,#N/A,FALSE,"95";#N/A,#N/A,FALSE,"96";#N/A,#N/A,FALSE,"97";#N/A,#N/A,FALSE,"98";#N/A,#N/A,FALSE,"99";#N/A,#N/A,FALSE,"100";#N/A,#N/A,FALSE,"101";#N/A,#N/A,FALSE,"102";#N/A,#N/A,FALSE,"103";#N/A,#N/A,FALSE,"104";#N/A,#N/A,FALSE,"105";#N/A,#N/A,FALSE,"106";#N/A,#N/A,FALSE,"107";#N/A,#N/A,FALSE,"108";#N/A,#N/A,FALSE,"109";#N/A,#N/A,FALSE,"110";#N/A,#N/A,FALSE,"111";#N/A,#N/A,FALSE,"112";#N/A,#N/A,FALSE,"113";#N/A,#N/A,FALSE,"SignPage"}</definedName>
    <definedName name="wrn.Pentair." hidden="1">{#N/A,#N/A,FALSE,"IS";#N/A,#N/A,FALSE,"FF";#N/A,#N/A,FALSE,"BS";#N/A,#N/A,FALSE,"DCF";#N/A,#N/A,FALSE,"EVA";#N/A,#N/A,FALSE,"%";#N/A,#N/A,FALSE,"WTF";#N/A,#N/A,FALSE,"Spec";#N/A,#N/A,FALSE,"Gen"}</definedName>
    <definedName name="wrn.Peter._.Johnston."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eter._.Johnston._1" hidden="1">{#N/A,#N/A,FALSE,"Cost Report";#N/A,#N/A,FALSE,"June Qtr";#N/A,#N/A,FALSE,"Report Summary";#N/A,#N/A,FALSE,"Qtly Summ.";#N/A,#N/A,FALSE,"Cost Summary";#N/A,#N/A,FALSE,"CapEx";#N/A,#N/A,FALSE,"Total Production";#N/A,#N/A,FALSE,"Central";#N/A,#N/A,FALSE,"Discovery";#N/A,#N/A,FALSE,"UG Summary";#N/A,#N/A,FALSE,"UG Prod.Recon.";#N/A,#N/A,FALSE,"Backfill Distrib.";#N/A,#N/A,FALSE,"EOM Survey";#N/A,#N/A,FALSE,"UG Geology Rep.";#N/A,#N/A,FALSE,"Table 2.1";#N/A,#N/A,FALSE,"Plant Statistics";#N/A,#N/A,FALSE,"Advanced Dev.";#N/A,#N/A,FALSE,"Stockpile Value"}</definedName>
    <definedName name="wrn.PintAll1" hidden="1">{"PA1",#N/A,FALSE,"BORDMW";"pa2",#N/A,FALSE,"BORDMW";"PA3",#N/A,FALSE,"BORDMW";"PA4",#N/A,FALSE,"BORDMW"}</definedName>
    <definedName name="wrn.Presentation._.Report._.1999._.2000."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wrn.Presentation._.Report._.1999._.2000._1" hidden="1">{#N/A,#N/A,FALSE,"Data";#N/A,#N/A,FALSE,"Title";#N/A,#N/A,FALSE,"UG Tonnes";#N/A,#N/A,FALSE,"Ocut Total Tonnes";#N/A,#N/A,FALSE,"Ocut ore tns";#N/A,#N/A,FALSE,"Ocut Grade";#N/A,#N/A,FALSE,"Ug Grade";#N/A,#N/A,FALSE,"Mill";#N/A,#N/A,FALSE,"Mill TPH";#N/A,#N/A,FALSE,"Ounces";#N/A,#N/A,FALSE,"Head Grade";#N/A,#N/A,FALSE,"Costs";#N/A,#N/A,FALSE,"T Costs";#N/A,#N/A,FALSE,"Mining Costs";#N/A,#N/A,FALSE,"Mill Costs";#N/A,#N/A,FALSE,"Other Costs";#N/A,#N/A,FALSE,"Cost Breakdown"}</definedName>
    <definedName name="wrn.Print." hidden="1">{"vi1",#N/A,FALSE,"Financial Statements";"vi2",#N/A,FALSE,"Financial Statements";#N/A,#N/A,FALSE,"DCF"}</definedName>
    <definedName name="wrn.Print._.All." hidden="1">{#N/A,#N/A,FALSE,"Summary Signoff";#N/A,#N/A,FALSE,"0310PRIORYR";#N/A,#N/A,FALSE,"0400";#N/A,#N/A,FALSE,"1100BANK";#N/A,#N/A,FALSE,"1400NCD";#N/A,#N/A,FALSE,"1770AMGSH";#N/A,#N/A,FALSE,"1770INTINM5";#N/A,#N/A,FALSE,"1770LOYANGSH";#N/A,#N/A,FALSE,"1770LOYANGUN";#N/A,#N/A,FALSE,"1850";#N/A,#N/A,FALSE,"3500";#N/A,#N/A,FALSE,"3555MGRFEE";#N/A,#N/A,FALSE,"3555TRUSTEE";#N/A,#N/A,FALSE,"3610";#N/A,#N/A,FALSE,"4900";#N/A,#N/A,FALSE,"5200ITA1ITA2"}</definedName>
    <definedName name="wrn.print._.graphs." hidden="1">{"cap_structure",#N/A,FALSE,"Graph-Mkt Cap";"price",#N/A,FALSE,"Graph-Price";"ebit",#N/A,FALSE,"Graph-EBITDA";"ebitda",#N/A,FALSE,"Graph-EBITDA"}</definedName>
    <definedName name="wrn.Print._.PL." hidden="1">{"ITA_1_PL",#N/A,FALSE,"Print - PL";"ITA_2_PL",#N/A,FALSE,"Print - PL";"ITA_Group_PL",#N/A,FALSE,"Print - PL"}</definedName>
    <definedName name="wrn.print._.raw._.data._.entry." hidden="1">{"inputs raw data",#N/A,TRUE,"INPUT"}</definedName>
    <definedName name="wrn.Print._.Summary." hidden="1">{#N/A,#N/A,FALSE,"Credit Ratios";#N/A,#N/A,FALSE,"UEL Consolidated";#N/A,#N/A,FALSE,"Distribution";#N/A,#N/A,FALSE,"IS";#N/A,#N/A,FALSE,"UEComm";#N/A,#N/A,FALSE,"Utilimode";#N/A,#N/A,FALSE,"NPS";#N/A,#N/A,FALSE,"Corporate";#N/A,#N/A,FALSE,"Consolidations";#N/A,#N/A,FALSE,"Amort'n Book";#N/A,#N/A,FALSE,"Dep'n Book";#N/A,#N/A,FALSE,"Dep'n Tax";#N/A,#N/A,FALSE,"InterCo Loans";#N/A,#N/A,FALSE,"Debt"}</definedName>
    <definedName name="wrn.print._.summary._.sheets." hidden="1">{"summary1",#N/A,TRUE,"Comps";"summary2",#N/A,TRUE,"Comps";"summary3",#N/A,TRUE,"Comps"}</definedName>
    <definedName name="wrn.Print_All." hidden="1">{#N/A,#N/A,FALSE,"Summary";#N/A,#N/A,FALSE,"Price Score";#N/A,#N/A,FALSE,"Safety";#N/A,#N/A,FALSE,"Tech";#N/A,#N/A,FALSE,"Exper";#N/A,#N/A,FALSE,"HR";#N/A,#N/A,FALSE,"LCIP"}</definedName>
    <definedName name="wrn.Print_All._1" hidden="1">{#N/A,#N/A,FALSE,"Summary";#N/A,#N/A,FALSE,"Price Score";#N/A,#N/A,FALSE,"Safety";#N/A,#N/A,FALSE,"Tech";#N/A,#N/A,FALSE,"Exper";#N/A,#N/A,FALSE,"HR";#N/A,#N/A,FALSE,"LCIP"}</definedName>
    <definedName name="wrn.Print_Buyer." hidden="1">{#N/A,"DR",FALSE,"increm pf";#N/A,"MAMSI",FALSE,"increm pf";#N/A,"MAXI",FALSE,"increm pf";#N/A,"PCAM",FALSE,"increm pf";#N/A,"PHSV",FALSE,"increm pf";#N/A,"SIE",FALSE,"increm pf"}</definedName>
    <definedName name="wrn.Print_Buyer2" hidden="1">{#N/A,"DR",FALSE,"increm pf";#N/A,"MAMSI",FALSE,"increm pf";#N/A,"MAXI",FALSE,"increm pf";#N/A,"PCAM",FALSE,"increm pf";#N/A,"PHSV",FALSE,"increm pf";#N/A,"SIE",FALSE,"increm pf"}</definedName>
    <definedName name="wrn.Print_full." hidden="1">{#N/A,#N/A,TRUE,"Isa Cu";#N/A,#N/A,TRUE,"Isa Pb-Zn";#N/A,#N/A,TRUE,"Isa Major";#N/A,#N/A,TRUE,"Isa Other";#N/A,#N/A,TRUE,"EHM";#N/A,#N/A,TRUE,"MRM";#N/A,#N/A,TRUE,"OCB";#N/A,#N/A,TRUE,"NCP";#N/A,#N/A,TRUE,"CCP";#N/A,#N/A,TRUE,"CRL";#N/A,#N/A,TRUE,"MSS";#N/A,#N/A,TRUE,"Gold";#N/A,#N/A,TRUE,"Exploration";#N/A,#N/A,TRUE,"S.America";#N/A,#N/A,TRUE,"BRM";#N/A,#N/A,TRUE,"BZL";#N/A,#N/A,TRUE,"MHD";#N/A,#N/A,TRUE,"HQ"}</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2"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x" hidden="1">{"vi1",#N/A,FALSE,"Financial Statements";"vi2",#N/A,FALSE,"Financial Statements";#N/A,#N/A,FALSE,"DCF"}</definedName>
    <definedName name="wrn.Profit_Loss." hidden="1">{"Manufacturing",#N/A,FALSE,"Profit &amp; Loss Accounts";"Admin Sales",#N/A,FALSE,"Profit &amp; Loss Accounts";"Bedford",#N/A,FALSE,"Profit &amp; Loss Accounts";"Carry BTS",#N/A,FALSE,"Profit &amp; Loss Accounts";"Property Landfill",#N/A,FALSE,"Profit &amp; Loss Accounts";"Sundries",#N/A,FALSE,"Profit &amp; Loss Accounts"}</definedName>
    <definedName name="wrn.Project." hidden="1">{#N/A,#N/A,TRUE,"A-site";#N/A,#N/A,TRUE,"B-Buildings";#N/A,#N/A,TRUE,"c-out-of-fence";#N/A,#N/A,TRUE,"d-proj.infr.";#N/A,#N/A,TRUE,"e- land"}</definedName>
    <definedName name="wrn.Pump." hidden="1">{#N/A,#N/A,FALSE,"Assump";#N/A,#N/A,FALSE,"Income";#N/A,#N/A,FALSE,"Balance";#N/A,#N/A,FALSE,"DCF Pump";#N/A,#N/A,FALSE,"Trans Assump";#N/A,#N/A,FALSE,"Combined Income";#N/A,#N/A,FALSE,"Combined Balance"}</definedName>
    <definedName name="wrn.Rapid._.Report." hidden="1">{#N/A,#N/A,FALSE,"Summary";#N/A,#N/A,FALSE,"KPI 1";#N/A,#N/A,FALSE,"KPI 3";#N/A,#N/A,FALSE,"Proj 1"}</definedName>
    <definedName name="wrn.Rapid._.Report._1" hidden="1">{#N/A,#N/A,FALSE,"Summary";#N/A,#N/A,FALSE,"KPI 1";#N/A,#N/A,FALSE,"KPI 3";#N/A,#N/A,FALSE,"Proj 1"}</definedName>
    <definedName name="wrn.Relatório._.Porto."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wrn.RELEVANTSHEETS." hidden="1">{#N/A,#N/A,FALSE,"AD_Purch";#N/A,#N/A,FALSE,"Projections";#N/A,#N/A,FALSE,"DCF";#N/A,#N/A,FALSE,"Mkt Val"}</definedName>
    <definedName name="wrn.RELPAC." hidden="1">{#N/A,#N/A,FALSE,"VPLASIS";#N/A,#N/A,FALSE,"VPLPE";#N/A,#N/A,FALSE,"VPLBR";#N/A,#N/A,FALSE,"CTOTPESEAS";#N/A,#N/A,FALSE,"CTOTBRCKS";#N/A,#N/A,FALSE,"CTOTBRCKS";#N/A,#N/A,FALSE,"COMPARATIVO";#N/A,#N/A,FALSE,"QUADRO 1";#N/A,#N/A,FALSE,"QUADRO 2";#N/A,#N/A,FALSE,"GRAF1. DET";#N/A,#N/A,FALSE,"PAC";#N/A,#N/A,FALSE,"QD1 PEL";#N/A,#N/A,FALSE,"QD2 PEL";#N/A,#N/A,FALSE,"QD3 PEL";#N/A,#N/A,FALSE,"GRAF1 PEL"}</definedName>
    <definedName name="wrn.REO_COMPLETE._.REPORT." hidden="1">{#N/A,#N/A,FALSE,"Project Indicators";#N/A,#N/A,FALSE,"Management Summary";#N/A,#N/A,FALSE,"Production";#N/A,#N/A,FALSE,"Revenue Summary";#N/A,#N/A,FALSE,"OPerating Costs_REO";#N/A,#N/A,FALSE,"Financing";#N/A,#N/A,FALSE,"WCapital";#N/A,#N/A,FALSE,"Capex_REO";#N/A,#N/A,FALSE,"Profit and Loss";#N/A,#N/A,FALSE,"Cashflow";#N/A,#N/A,FALSE,"Balance Sheet"}</definedName>
    <definedName name="wrn.REO_COMPLETE._.REPORT._1" hidden="1">{#N/A,#N/A,FALSE,"Project Indicators";#N/A,#N/A,FALSE,"Management Summary";#N/A,#N/A,FALSE,"Production";#N/A,#N/A,FALSE,"Revenue Summary";#N/A,#N/A,FALSE,"OPerating Costs_REO";#N/A,#N/A,FALSE,"Financing";#N/A,#N/A,FALSE,"WCapital";#N/A,#N/A,FALSE,"Capex_REO";#N/A,#N/A,FALSE,"Profit and Loss";#N/A,#N/A,FALSE,"Cashflow";#N/A,#N/A,FALSE,"Balance Sheet"}</definedName>
    <definedName name="wrn.Replacement._.Cost." hidden="1">{#N/A,#N/A,TRUE,"Cover Repl";#N/A,#N/A,TRUE,"P&amp;L";#N/A,#N/A,TRUE,"P&amp;L (2)";#N/A,#N/A,TRUE,"BS";#N/A,#N/A,TRUE,"Depreciation";#N/A,#N/A,TRUE,"GRAPHS";#N/A,#N/A,TRUE,"DCF EBITDA Multiple";#N/A,#N/A,TRUE,"DCF Perpetual Growth"}</definedName>
    <definedName name="wrn.Review._.Schedules." hidden="1">{"title",#N/A,FALSE,"Title";"OPL1",#N/A,FALSE,"PL";"OPL1(r)",#N/A,FALSE,"PL";"OPL1(r2)",#N/A,FALSE,"PL";"OPL1(bud)",#N/A,FALSE,"PL";"OpAnal",#N/A,FALSE,"Op";"OPL2a",#N/A,FALSE,"PL";"OPL2",#N/A,FALSE,"PL";"OPL2b",#N/A,FALSE,"PL";"OPL2c",#N/A,FALSE,"PL";"OPL2d",#N/A,FALSE,"PL";"PL_Pd_Act_vs_Bud",#N/A,FALSE,"mth";"Pl_Pd_Act_vs_Fcst",#N/A,FALSE,"mth";"PL_Cum_Act_vs_Bud",#N/A,FALSE,"cum";"PL-Cum_Act_vs_Fcst",#N/A,FALSE,"cum";"Seg01",#N/A,FALSE,"PL";"Seg02",#N/A,FALSE,"PL";"seg01(mth)",#N/A,FALSE,"PL";"seg02(mth)",#N/A,FALSE,"PL";"BS2",#N/A,FALSE,"BS";"BS4",#N/A,FALSE,"BS";"CF1(a)",#N/A,FALSE,"CF";"CF2",#N/A,FALSE,"CF";"CF3",#N/A,FALSE,"CF"}</definedName>
    <definedName name="wrn.Rob._.Smith." hidden="1">{#N/A,#N/A,FALSE,"Cost Report";"Geology",#N/A,FALSE,"Cost Summary";"Geolgy Recon",#N/A,FALSE,"UG Geology Rep."}</definedName>
    <definedName name="wrn.Rob._.Smith._1" hidden="1">{#N/A,#N/A,FALSE,"Cost Report";"Geology",#N/A,FALSE,"Cost Summary";"Geolgy Recon",#N/A,FALSE,"UG Geology Rep."}</definedName>
    <definedName name="wrn.rprt." hidden="1">{#N/A,#N/A,FALSE,"A";#N/A,#N/A,FALSE,"B-1";#N/A,#N/A,FALSE,"WACC";#N/A,#N/A,FALSE,"C-1";#N/A,#N/A,FALSE,"C-2";#N/A,#N/A,FALSE,"D-1";#N/A,#N/A,FALSE,"D-2";#N/A,#N/A,FALSE,"D-3"}</definedName>
    <definedName name="wrn.run17." hidden="1">{"all1",#N/A,FALSE,"Header";"all1",#N/A,FALSE,"117";"all1",#N/A,FALSE,"217";"all1",#N/A,FALSE,"317";"all1",#N/A,FALSE,"417";"all1",#N/A,FALSE,"517";"all1",#N/A,FALSE,"114";"all1",#N/A,FALSE,"214";"all1",#N/A,FALSE,"314";"all1",#N/A,FALSE,"414";"all1",#N/A,FALSE,"514";"all1",#N/A,FALSE,"Summary"}</definedName>
    <definedName name="wrn.run19." hidden="1">{"all1",#N/A,FALSE,"Header";"all1",#N/A,FALSE,"Summary 19 20 loa";"all1",#N/A,FALSE,"218";#N/A,#N/A,FALSE,"119";"all1",#N/A,FALSE,"119";"all1",#N/A,FALSE,"219";"all1",#N/A,FALSE,"319";"all1",#N/A,FALSE,"419";"all1",#N/A,FALSE,"519"}</definedName>
    <definedName name="wrn.SAGE._.HOLDINGS._.LDC." hidden="1">{#N/A,#N/A,FALSE,"0394 NAV";#N/A,#N/A,FALSE,"0394 REG";#N/A,#N/A,FALSE,"0394 IS";#N/A,#N/A,FALSE,"SH Inc Stmt"}</definedName>
    <definedName name="wrn.SATELLITES." hidden="1">{"SATT 1_2",#N/A,FALSE,"Satellite Pits";"SATT 1",#N/A,FALSE,"Satellite Pits";"SATT 2",#N/A,FALSE,"Satellite Pits";"SATT 3",#N/A,FALSE,"Satellite Pits";"SATT 4",#N/A,FALSE,"Satellite Pits";"SATT 5",#N/A,FALSE,"Satellite Pits";"SATT 6",#N/A,FALSE,"Satellite Pits";"SATT 7",#N/A,FALSE,"Satellite Pits"}</definedName>
    <definedName name="wrn.SATELLITES._1" hidden="1">{"SATT 1_2",#N/A,FALSE,"Satellite Pits";"SATT 1",#N/A,FALSE,"Satellite Pits";"SATT 2",#N/A,FALSE,"Satellite Pits";"SATT 3",#N/A,FALSE,"Satellite Pits";"SATT 4",#N/A,FALSE,"Satellite Pits";"SATT 5",#N/A,FALSE,"Satellite Pits";"SATT 6",#N/A,FALSE,"Satellite Pits";"SATT 7",#N/A,FALSE,"Satellite Pits"}</definedName>
    <definedName name="wrn.SATELLITES._2" hidden="1">{"SATT 1_2",#N/A,FALSE,"Satellite Pits";"SATT 1",#N/A,FALSE,"Satellite Pits";"SATT 2",#N/A,FALSE,"Satellite Pits";"SATT 3",#N/A,FALSE,"Satellite Pits";"SATT 4",#N/A,FALSE,"Satellite Pits";"SATT 5",#N/A,FALSE,"Satellite Pits";"SATT 6",#N/A,FALSE,"Satellite Pits";"SATT 7",#N/A,FALSE,"Satellite Pits"}</definedName>
    <definedName name="wrn.SATELLITES._3" hidden="1">{"SATT 1_2",#N/A,FALSE,"Satellite Pits";"SATT 1",#N/A,FALSE,"Satellite Pits";"SATT 2",#N/A,FALSE,"Satellite Pits";"SATT 3",#N/A,FALSE,"Satellite Pits";"SATT 4",#N/A,FALSE,"Satellite Pits";"SATT 5",#N/A,FALSE,"Satellite Pits";"SATT 6",#N/A,FALSE,"Satellite Pits";"SATT 7",#N/A,FALSE,"Satellite Pits"}</definedName>
    <definedName name="wrn.SATELLITES._4" hidden="1">{"SATT 1_2",#N/A,FALSE,"Satellite Pits";"SATT 1",#N/A,FALSE,"Satellite Pits";"SATT 2",#N/A,FALSE,"Satellite Pits";"SATT 3",#N/A,FALSE,"Satellite Pits";"SATT 4",#N/A,FALSE,"Satellite Pits";"SATT 5",#N/A,FALSE,"Satellite Pits";"SATT 6",#N/A,FALSE,"Satellite Pits";"SATT 7",#N/A,FALSE,"Satellite Pits"}</definedName>
    <definedName name="wrn.SATELLITES._5" hidden="1">{"SATT 1_2",#N/A,FALSE,"Satellite Pits";"SATT 1",#N/A,FALSE,"Satellite Pits";"SATT 2",#N/A,FALSE,"Satellite Pits";"SATT 3",#N/A,FALSE,"Satellite Pits";"SATT 4",#N/A,FALSE,"Satellite Pits";"SATT 5",#N/A,FALSE,"Satellite Pits";"SATT 6",#N/A,FALSE,"Satellite Pits";"SATT 7",#N/A,FALSE,"Satellite Pits"}</definedName>
    <definedName name="wrn.Sched._.DLRs._.Box._.exchange." hidden="1">{#N/A,#N/A,FALSE,"Sched";#N/A,#N/A,FALSE,"Exchange";#N/A,#N/A,FALSE,"Dis_ld"}</definedName>
    <definedName name="wrn.sdi." hidden="1">{#N/A,#N/A,FALSE,"Customer Base";#N/A,#N/A,FALSE,"Workforce";#N/A,#N/A,FALSE,"cur prod";#N/A,#N/A,FALSE,"in-proc";#N/A,#N/A,FALSE,"Trademark"}</definedName>
    <definedName name="wrn.SGS._.LDC." hidden="1">{#N/A,#N/A,FALSE,"0195 NAV";#N/A,#N/A,FALSE,"0195 NAV";#N/A,#N/A,FALSE,"0195 REG";#N/A,#N/A,FALSE,"0195 IS"}</definedName>
    <definedName name="wrn.Ships." hidden="1">{#N/A,#N/A,FALSE,"ships"}</definedName>
    <definedName name="wrn.Short._.Form._.Print._.Out." hidden="1">{#N/A,#N/A,FALSE,"General Assumptions";#N/A,#N/A,FALSE,"Accounts";#N/A,#N/A,FALSE,"OperatingAssumptions";#N/A,#N/A,FALSE,"Cashflow";#N/A,#N/A,FALSE,"Debt";#N/A,#N/A,FALSE,"Ops Summary";#N/A,#N/A,FALSE,"Summary"}</definedName>
    <definedName name="wrn.Simon._.Wulff."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mon._.Wulff._1" hidden="1">{#N/A,#N/A,FALSE,"Cost Report";"U/G Costs",#N/A,FALSE,"Cost Summary";"UG Prod Sched",#N/A,FALSE,"Total Production";"UG Dev Summ",#N/A,FALSE,"UG Summary";#N/A,#N/A,FALSE,"Central";#N/A,#N/A,FALSE,"Discovery";#N/A,#N/A,FALSE,"Backfill Distrib.";#N/A,#N/A,FALSE,"EOM Survey";#N/A,#N/A,FALSE,"UG Prod.Recon.";"Geolgy Recon",#N/A,FALSE,"UG Geology Rep.";#N/A,#N/A,FALSE,"Advanced Dev."}</definedName>
    <definedName name="wrn.Site._.Summary." hidden="1">{"Summary 1",#N/A,FALSE,"Summary"}</definedName>
    <definedName name="wrn.Site._.Summary._1" hidden="1">{"Summary 1",#N/A,FALSE,"Summary"}</definedName>
    <definedName name="wrn.Slide._.Add._.Ons." hidden="1">{"Sec2Sch1",#N/A,FALSE,"Sheet1";"Sec2Sch2",#N/A,FALSE,"Sheet1";"Sec2Sch3",#N/A,FALSE,"Sheet1"}</definedName>
    <definedName name="wrn.SMC." hidden="1">{#N/A,#N/A,TRUE,"Main assumptions";#N/A,#N/A,TRUE,"Subscriber projections";#N/A,#N/A,TRUE,"Revenues";#N/A,#N/A,TRUE,"Opex";#N/A,#N/A,TRUE,"Capex";#N/A,#N/A,TRUE,"Working capital";#N/A,#N/A,TRUE,"P&amp;L";#N/A,#N/A,TRUE,"Cash";#N/A,#N/A,TRUE,"Balance";#N/A,#N/A,TRUE,"Valuation";#N/A,#N/A,TRUE,"Bench"}</definedName>
    <definedName name="wrn.SMC1" hidden="1">{#N/A,#N/A,TRUE,"Main assumptions";#N/A,#N/A,TRUE,"Subscriber projections";#N/A,#N/A,TRUE,"Revenues";#N/A,#N/A,TRUE,"Opex";#N/A,#N/A,TRUE,"Capex";#N/A,#N/A,TRUE,"Working capital";#N/A,#N/A,TRUE,"P&amp;L";#N/A,#N/A,TRUE,"Cash";#N/A,#N/A,TRUE,"Balance";#N/A,#N/A,TRUE,"Valuation";#N/A,#N/A,TRUE,"Bench"}</definedName>
    <definedName name="wrn.SRDEQUIPMENTNEW." hidden="1">{"TABLES111NEWHOURS",#N/A,FALSE,"Equipment Schedule new";"TABLES112NEWEQUIPMENTREQ",#N/A,FALSE,"Equipment Schedule new";"TABLES113NEWEQUIPMENTINSERVICE",#N/A,FALSE,"Equipment Schedule new";"TABLES114NEWEQUIPOPEX",#N/A,FALSE,"Equipment Schedule new";"TABLES115NEWLIFEREMAINING",#N/A,FALSE,"Equipment Schedule new";"TABLES116EQUIPMENTPURCHASE",#N/A,FALSE,"Equipment Schedule new";"TABLES117MINECAPITAL",#N/A,FALSE,"Equipment Schedule new";"TABLES118MINESERVICES",#N/A,FALSE,"Equipment Schedule new";"TABLES119NEWMINEADMIN",#N/A,FALSE,"Equipment Schedule new";"TABLES1110NEWFUEL",#N/A,FALSE,"Equipment Schedule new";"TABLES1111NEWPOWER",#N/A,FALSE,"Equipment Schedule new"}</definedName>
    <definedName name="wrn.SRDLOADHAUL." hidden="1">{"LHPIT1ORE",#N/A,FALSE,"L&amp;H_Pit 1a4100";"LHPIT1ROM",#N/A,FALSE,"L&amp;H_Pit 1a4100";"LHPIT1WASTELEACH",#N/A,FALSE,"L&amp;H_Pit 1a4100";"LHPIT1WASTEFRESH",#N/A,FALSE,"L&amp;H_Pit 1a4100";"LHPIT2ORE",#N/A,FALSE,"L&amp;H_Pit 2a4100";"LHPIT2ROM",#N/A,FALSE,"L&amp;H_Pit 2a4100";"LHPIT2WASTELEACH",#N/A,FALSE,"L&amp;H_Pit 2a4100";"LHPIT2WASTEFRESH",#N/A,FALSE,"L&amp;H_Pit 2a4100";"LHPIT3ORE",#N/A,FALSE,"L&amp;H_Pit 3a4100";"LHPIT3ROM",#N/A,FALSE,"L&amp;H_Pit 3a4100";"LHPIT3WASTELEACH",#N/A,FALSE,"L&amp;H_Pit 3a4100";"LHPIT3WASTEFRESH",#N/A,FALSE,"L&amp;H_Pit 3a4100";"LHPIT4ORE",#N/A,FALSE,"L&amp;H_Pit 4a4100";"LHPIT4ROM",#N/A,FALSE,"L&amp;H_Pit 4a4100";"LHPIT4WASTELEACH",#N/A,FALSE,"L&amp;H_Pit 4a4100";"LHPIT4WASTEFRESH",#N/A,FALSE,"L&amp;H_Pit 4a4100";"LHPIT5ORE",#N/A,FALSE,"L&amp;H_Pit 5a4100";"LHPIT5ROM",#N/A,FALSE,"L&amp;H_Pit 5a4100";"LHPIT5WASTELEACH",#N/A,FALSE,"L&amp;H_Pit 5a4100";"LHPIT5WASTEFRESH",#N/A,FALSE,"L&amp;H_Pit 5a4100";"LHPIT6ORE",#N/A,FALSE,"L&amp;H_Pit 6a4100";"LHPIT6ROM",#N/A,FALSE,"L&amp;H_Pit 6a4100";"LHPIT6WASTELEACH",#N/A,FALSE,"L&amp;H_Pit 6a4100";"LHPIT6WASTEFRESH",#N/A,FALSE,"L&amp;H_Pit 6a4100";"LHPIT1994ORE",#N/A,FALSE,"L&amp;H_Pit 1a994";"LHPIT1994ROM",#N/A,FALSE,"L&amp;H_Pit 1a994";"LHPIT1994WASTELEACH",#N/A,FALSE,"L&amp;H_Pit 1a994";"LHPIT1994WASTEFRESH",#N/A,FALSE,"L&amp;H_Pit 1a994";"LHPIT2994ORE",#N/A,FALSE,"L&amp;H_Pit 2a994";"LHPIT2994ROM",#N/A,FALSE,"L&amp;H_Pit 2a994";"LHPIT2994WASTELEACH",#N/A,FALSE,"L&amp;H_Pit 2a994";"LHPIT2994WASTEFRESH",#N/A,FALSE,"L&amp;H_Pit 2a994";"LHPIT3994ORE",#N/A,FALSE,"L&amp;H_Pit 3a994";"LHPIT3994ROM",#N/A,FALSE,"L&amp;H_Pit 3a994";"LHPIT3994WASTELEACH",#N/A,FALSE,"L&amp;H_Pit 3a994";"LHPIT3994WASTEFRESH",#N/A,FALSE,"L&amp;H_Pit 3a994";"LHPIT4994ORE",#N/A,FALSE,"L&amp;H_Pit 4a994";"LHPIT4994ROM",#N/A,FALSE,"L&amp;H_Pit 4a994";"LHPIT4994WASTELEACH",#N/A,FALSE,"L&amp;H_Pit 4a994";"LHPIT4994WASTEFRESH",#N/A,FALSE,"L&amp;H_Pit 4a994";"LHPIT5994ORE",#N/A,FALSE,"L&amp;H_Pit 5a994";"LHPIT5994ROM",#N/A,FALSE,"L&amp;H_Pit 5a994";"LHPIT5994WASTELEACH",#N/A,FALSE,"L&amp;H_Pit 5a994";"LHPIT5994WASTEFRESH",#N/A,FALSE,"L&amp;H_Pit 5a994";"LHPIT6994ORE",#N/A,FALSE,"L&amp;H_Pit 6a994";"LHPIT6994ROM",#N/A,FALSE,"L&amp;H_Pit 6a994";"LHPIT6994WASTELEACH",#N/A,FALSE,"L&amp;H_Pit 6a994";"LHPIT6994WASTEFRESH",#N/A,FALSE,"L&amp;H_Pit 6a994";"LHPIT1RH200ORE",#N/A,FALSE,"L&amp;H_Pit 1aRH200";"LHPIT1RH200ROM",#N/A,FALSE,"L&amp;H_Pit 1aRH200";"LHPIT1RH200WASTELEACH",#N/A,FALSE,"L&amp;H_Pit 1aRH200";"LHPIT1RH200WASTEFRESH",#N/A,FALSE,"L&amp;H_Pit 1aRH200"}</definedName>
    <definedName name="wrn.SRDSUMMARYDESIGN." hidden="1">{"HEADER",#N/A,FALSE,"Header";"ROADMAP",#N/A,FALSE,"Road Map";"SUMM1L4100",#N/A,FALSE,"Summary Design 1a";"SUMM1L994",#N/A,FALSE,"Summary Design 1a";"SUMM1RH200",#N/A,FALSE,"Summary Design 1a";"SUMM1AVER",#N/A,FALSE,"Summary Design 1a";"SUMM2L994",#N/A,FALSE,"Summary Design 2a";"SUMM2L4100",#N/A,FALSE,"Summary Design 2a";"SUMM2AVER",#N/A,FALSE,"Summary Design 2a";"SUMM3L4100",#N/A,FALSE,"Summary Design 3a";"SUMM3L994",#N/A,FALSE,"Summary Design 3a";"SUMM3AVER",#N/A,FALSE,"Summary Design 3a";"SUMM4L994",#N/A,FALSE,"Summary Design 4a";"SUMM4L4100",#N/A,FALSE,"Summary Design 4a";"SUMM4AVER",#N/A,FALSE,"Summary Design 4a";"SUMM5L4100",#N/A,FALSE,"Summary Design 5a";"SUMM5L994",#N/A,FALSE,"Summary Design 5a";"SUMM5AVER",#N/A,FALSE,"Summary Design 5a";"SUMM6L4100",#N/A,FALSE,"Summary Design 6a";"SUMM6L994",#N/A,FALSE,"Summary Design 6a";"SUMM6AVER",#N/A,FALSE,"Summary Design 6a"}</definedName>
    <definedName name="wrn.SRDUNITCOST." hidden="1">{"HEADER",#N/A,FALSE,"Header";"ROADMAP",#N/A,FALSE,"Road Map";"SHOVEL4100",#N/A,FALSE,"Shovel";"TRUCKCOST",#N/A,FALSE,"Trucks";"RH200COST",#N/A,FALSE,"RH200";"CAT994COST",#N/A,FALSE,"Service_Eq.";"CATD10RCOST",#N/A,FALSE,"Service_Eq.";"CAT16HCOST",#N/A,FALSE,"Service_Eq.";"CAT854COST",#N/A,FALSE,"Service_Eq.";"WATERCARTCOST",#N/A,FALSE,"Service_Eq.";"FORKLIFTCOST",#N/A,FALSE,"Service_Eq.";"BACKHOECOST",#N/A,FALSE,"Service_Eq.";"LOWLOADERCOST",#N/A,FALSE,"Service_Eq.";"SUPPORTEQUIPCOST",#N/A,FALSE,"Service_Eq.";"DRILLCOST",#N/A,FALSE,"Drill"}</definedName>
    <definedName name="wrn.Summ." hidden="1">{#N/A,#N/A,FALSE,"SUMMARY"}</definedName>
    <definedName name="wrn.summar_comsat1" hidden="1">{"summary",#N/A,FALSE,"comsat"}</definedName>
    <definedName name="wrn.SUMMARY." hidden="1">{"SUMMARY 1",#N/A,FALSE,"Summary";"SUMMARY 2",#N/A,FALSE,"Summary";"SUMMARY 3",#N/A,FALSE,"Summary"}</definedName>
    <definedName name="wrn.Summary._.for._.2001." hidden="1">{"Annual Summary",#N/A,FALSE,"Summary"}</definedName>
    <definedName name="wrn.Summary._.results." hidden="1">{"key inputs",#N/A,TRUE,"Key Inputs";"key outputs",#N/A,TRUE,"Outputs";"Other inputs",#N/A,TRUE,"Other Inputs";"Revenue",#N/A,TRUE,"Rev"}</definedName>
    <definedName name="wrn.Summary._.Sheet._.only." hidden="1">{#N/A,#N/A,FALSE,"Summary"}</definedName>
    <definedName name="wrn.Summary._.Sheet._.only._2" hidden="1">{#N/A,#N/A,FALSE,"Summary"}</definedName>
    <definedName name="wrn.Summary._.Sheet._.only._3" hidden="1">{#N/A,#N/A,FALSE,"Summary"}</definedName>
    <definedName name="wrn.Summary._.Sheet._.only._4" hidden="1">{#N/A,#N/A,FALSE,"Summary"}</definedName>
    <definedName name="wrn.Summary._.Sheet._.only._5" hidden="1">{#N/A,#N/A,FALSE,"Summary"}</definedName>
    <definedName name="wrn.SUMMARY._1" hidden="1">{"SUMMARY 1",#N/A,FALSE,"Summary";"SUMMARY 2",#N/A,FALSE,"Summary";"SUMMARY 3",#N/A,FALSE,"Summary"}</definedName>
    <definedName name="wrn.SUMMARY._2" hidden="1">{"SUMMARY 1",#N/A,FALSE,"Summary";"SUMMARY 2",#N/A,FALSE,"Summary";"SUMMARY 3",#N/A,FALSE,"Summary"}</definedName>
    <definedName name="wrn.SUMMARY._3" hidden="1">{"SUMMARY 1",#N/A,FALSE,"Summary";"SUMMARY 2",#N/A,FALSE,"Summary";"SUMMARY 3",#N/A,FALSE,"Summary"}</definedName>
    <definedName name="wrn.SUMMARY._4" hidden="1">{"SUMMARY 1",#N/A,FALSE,"Summary";"SUMMARY 2",#N/A,FALSE,"Summary";"SUMMARY 3",#N/A,FALSE,"Summary"}</definedName>
    <definedName name="wrn.SUMMARY._5" hidden="1">{"SUMMARY 1",#N/A,FALSE,"Summary";"SUMMARY 2",#N/A,FALSE,"Summary";"SUMMARY 3",#N/A,FALSE,"Summary"}</definedName>
    <definedName name="wrn.summary_comsat." hidden="1">{"summary",#N/A,FALSE,"comsat"}</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_.schedules._1"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TaxReturn." hidden="1">{"taxreturn",#N/A,FALSE,"P&amp;L"}</definedName>
    <definedName name="wrn.TEST." hidden="1">{#N/A,#N/A,FALSE,"MGH income-Support";#N/A,#N/A,FALSE,"MGN balance sheet-Support"}</definedName>
    <definedName name="wrn.teste." hidden="1">{#N/A,#N/A,TRUE,"indice";#N/A,#N/A,TRUE,"indicadores";#N/A,#N/A,TRUE,"comentarios"}</definedName>
    <definedName name="wrn.Textron." hidden="1">{#N/A,#N/A,FALSE,"IS";#N/A,#N/A,FALSE,"SG";#N/A,#N/A,FALSE,"FF";#N/A,#N/A,FALSE,"BS";#N/A,#N/A,FALSE,"DCF";#N/A,#N/A,FALSE,"EVA";#N/A,#N/A,FALSE,"Air";#N/A,#N/A,FALSE,"Car";#N/A,#N/A,FALSE,"Ind";#N/A,#N/A,FALSE,"Sys";#N/A,#N/A,FALSE,"Fin";#N/A,#N/A,FALSE,"Prl";#N/A,#N/A,FALSE,"Ces";#N/A,#N/A,FALSE,"Bell";#N/A,#N/A,FALSE,"Com1";#N/A,#N/A,FALSE,"Com2";#N/A,#N/A,FALSE,"IBES";#N/A,#N/A,FALSE,"EV hist"}</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ut._.Sauf._.BG." hidden="1">{#N/A,#N/A,FALSE,"A BS";#N/A,#N/A,FALSE,"B Ratios";#N/A,#N/A,FALSE,"A P&amp;L";#N/A,#N/A,FALSE,"A SIG";#N/A,#N/A,FALSE,"B Verif";#N/A,#N/A,FALSE,"B Verif LEADS";#N/A,#N/A,FALSE,"C";#N/A,#N/A,FALSE,"D";#N/A,#N/A,FALSE,"E";#N/A,#N/A,FALSE,"F";#N/A,#N/A,FALSE,"G";#N/A,#N/A,FALSE,"H";#N/A,#N/A,FALSE,"I";#N/A,#N/A,FALSE,"K";#N/A,#N/A,FALSE,"L";#N/A,#N/A,FALSE,"M";#N/A,#N/A,FALSE,"N";#N/A,#N/A,FALSE,"O";#N/A,#N/A,FALSE,"P";#N/A,#N/A,FALSE,"R";#N/A,#N/A,FALSE,"S";#N/A,#N/A,FALSE,"T"}</definedName>
    <definedName name="wrn.TransPrcd_123." hidden="1">{#N/A,#N/A,TRUE,"TransPrcd 1";#N/A,#N/A,TRUE,"TransPrcd 2";#N/A,#N/A,TRUE,"TransPrcd 3"}</definedName>
    <definedName name="wrn.U.S.._.Industries._.Inc.." hidden="1">{#N/A,#N/A,TRUE,"IS";#N/A,#N/A,TRUE,"SG";#N/A,#N/A,TRUE,"FF";#N/A,#N/A,TRUE,"BS";#N/A,#N/A,TRUE,"DCF";#N/A,#N/A,TRUE,"Int";#N/A,#N/A,TRUE,"Consumer";#N/A,#N/A,TRUE,"Building";#N/A,#N/A,TRUE,"Industrial"}</definedName>
    <definedName name="wrn.UEG._.Operating._.Report." hidden="1">{#N/A,#N/A,FALSE,"UEG Cover";#N/A,#N/A,FALSE,"UEG Summary";#N/A,#N/A,FALSE,"UPS Cover";#N/A,#N/A,FALSE,"REGULATED_POWER";#N/A,#N/A,FALSE,"REG_VAR_YTD";#N/A,#N/A,FALSE,"UCG";#N/A,#N/A,FALSE,"UCG_VAR_YTD";#N/A,#N/A,FALSE,"O&amp;M_DETAIL";#N/A,#N/A,FALSE,"UPS HEADCOUNT";#N/A,#N/A,FALSE,"UPS CAPITAL";#N/A,#N/A,FALSE,"UPS FLEX PLAN";#N/A,#N/A,FALSE,"UER Cover";#N/A,#N/A,FALSE,"AEC EBIT-EVA Month";#N/A,#N/A,FALSE,"AEC EBIT-EVA Y-T-D";#N/A,#N/A,FALSE,"AEM-TG EBIT-EVA Month";#N/A,#N/A,FALSE,"APC-PT EBIT-EVA Month ";#N/A,#N/A,FALSE,"AEM-Term EBIT-EVA Month ";#N/A,#N/A,FALSE,"APC-Term EBIT-EVA Month";#N/A,#N/A,FALSE,"AEM O&amp;M Detail";#N/A,#N/A,FALSE,"AQP Cover";#N/A,#N/A,FALSE,"AQP EBIT-EVA Month";#N/A,#N/A,FALSE,"AQP EBIT-EVA Y-T-D";#N/A,#N/A,FALSE,"AQP O&amp;M Detail";#N/A,#N/A,FALSE,"Operating Stats-UER";#N/A,#N/A,FALSE,"Headcount";#N/A,#N/A,FALSE,"GSS Cover";#N/A,#N/A,FALSE,"GSS EBIT-EVA Month";#N/A,#N/A,FALSE,"GSS EBIT-EVA Variance";#N/A,#N/A,FALSE,"GSS O&amp;M Detail - P&amp;L";#N/A,#N/A,FALSE,"GSS O&amp;M Variance";#N/A,#N/A,FALSE,"UES Cover";#N/A,#N/A,FALSE,"UES Total";#N/A,#N/A,FALSE,"Monthly UES by SBU";#N/A,#N/A,FALSE,"YTD UES by SBU";#N/A,#N/A,FALSE,"IndustEBIT";#N/A,#N/A,FALSE,"Com'l EBIT ";#N/A,#N/A,FALSE,"UEM EBIT"}</definedName>
    <definedName name="wrn.UNDERGROUND." hidden="1">{"UGRND 1",#N/A,FALSE,"UG";"UGRND 2",#N/A,FALSE,"UG";"UGRND 3",#N/A,FALSE,"UG";"UGRND 4",#N/A,FALSE,"UG";"UGRND 5",#N/A,FALSE,"UG";"UGRND 6",#N/A,FALSE,"UG";"UGRND 7",#N/A,FALSE,"UG";"UGRND 8",#N/A,FALSE,"UG";"UGRND 9",#N/A,FALSE,"UG";"UGRND 10",#N/A,FALSE,"UG";"UGRND STOPES",#N/A,FALSE,"UG"}</definedName>
    <definedName name="wrn.UNDERGROUND._1" hidden="1">{"UGRND 1",#N/A,FALSE,"UG";"UGRND 2",#N/A,FALSE,"UG";"UGRND 3",#N/A,FALSE,"UG";"UGRND 4",#N/A,FALSE,"UG";"UGRND 5",#N/A,FALSE,"UG";"UGRND 6",#N/A,FALSE,"UG";"UGRND 7",#N/A,FALSE,"UG";"UGRND 8",#N/A,FALSE,"UG";"UGRND 9",#N/A,FALSE,"UG";"UGRND 10",#N/A,FALSE,"UG";"UGRND STOPES",#N/A,FALSE,"UG"}</definedName>
    <definedName name="wrn.UNDERGROUND._2" hidden="1">{"UGRND 1",#N/A,FALSE,"UG";"UGRND 2",#N/A,FALSE,"UG";"UGRND 3",#N/A,FALSE,"UG";"UGRND 4",#N/A,FALSE,"UG";"UGRND 5",#N/A,FALSE,"UG";"UGRND 6",#N/A,FALSE,"UG";"UGRND 7",#N/A,FALSE,"UG";"UGRND 8",#N/A,FALSE,"UG";"UGRND 9",#N/A,FALSE,"UG";"UGRND 10",#N/A,FALSE,"UG";"UGRND STOPES",#N/A,FALSE,"UG"}</definedName>
    <definedName name="wrn.UNDERGROUND._3" hidden="1">{"UGRND 1",#N/A,FALSE,"UG";"UGRND 2",#N/A,FALSE,"UG";"UGRND 3",#N/A,FALSE,"UG";"UGRND 4",#N/A,FALSE,"UG";"UGRND 5",#N/A,FALSE,"UG";"UGRND 6",#N/A,FALSE,"UG";"UGRND 7",#N/A,FALSE,"UG";"UGRND 8",#N/A,FALSE,"UG";"UGRND 9",#N/A,FALSE,"UG";"UGRND 10",#N/A,FALSE,"UG";"UGRND STOPES",#N/A,FALSE,"UG"}</definedName>
    <definedName name="wrn.UNDERGROUND._4" hidden="1">{"UGRND 1",#N/A,FALSE,"UG";"UGRND 2",#N/A,FALSE,"UG";"UGRND 3",#N/A,FALSE,"UG";"UGRND 4",#N/A,FALSE,"UG";"UGRND 5",#N/A,FALSE,"UG";"UGRND 6",#N/A,FALSE,"UG";"UGRND 7",#N/A,FALSE,"UG";"UGRND 8",#N/A,FALSE,"UG";"UGRND 9",#N/A,FALSE,"UG";"UGRND 10",#N/A,FALSE,"UG";"UGRND STOPES",#N/A,FALSE,"UG"}</definedName>
    <definedName name="wrn.UNDERGROUND._5" hidden="1">{"UGRND 1",#N/A,FALSE,"UG";"UGRND 2",#N/A,FALSE,"UG";"UGRND 3",#N/A,FALSE,"UG";"UGRND 4",#N/A,FALSE,"UG";"UGRND 5",#N/A,FALSE,"UG";"UGRND 6",#N/A,FALSE,"UG";"UGRND 7",#N/A,FALSE,"UG";"UGRND 8",#N/A,FALSE,"UG";"UGRND 9",#N/A,FALSE,"UG";"UGRND 10",#N/A,FALSE,"UG";"UGRND STOPES",#N/A,FALSE,"UG"}</definedName>
    <definedName name="wrn.usacqveh." hidden="1">{"USBALAN",#N/A,FALSE,"C";"USCASH",#N/A,FALSE,"C";"USDEBT",#N/A,FALSE,"C";"USDEPR",#N/A,FALSE,"C";"usincome",#N/A,FALSE,"C";"USIRR",#N/A,FALSE,"C"}</definedName>
    <definedName name="wrn.Useful._.Stuff." hidden="1">{#N/A,"Full Fill Height for All Products",FALSE,"Shell Thickness";#N/A,"Maximum Allowable Fill Heights",FALSE,"Shell Thickness";#N/A,"Avg Plate thickness with 1mm CA",FALSE,"Shell Thickness";#N/A,"Fill Height to Pass Minimum Plate Thickness (Str 4)",FALSE,"Shell Thickness"}</definedName>
    <definedName name="wrn.VALUATION." hidden="1">{#N/A,#N/A,FALSE,"Valuation Assumptions";#N/A,#N/A,FALSE,"Summary";#N/A,#N/A,FALSE,"DCF";#N/A,#N/A,FALSE,"Valuation";#N/A,#N/A,FALSE,"WACC";#N/A,#N/A,FALSE,"UBVH";#N/A,#N/A,FALSE,"Free Cash Flow"}</definedName>
    <definedName name="wrn.Valuation._.Committee." hidden="1">{#N/A,#N/A,TRUE,"Cover";#N/A,#N/A,TRUE,"Macro Assumptions";#N/A,#N/A,TRUE,"Tariffs DTe";#N/A,#N/A,TRUE,"2000 Revenues";#N/A,#N/A,TRUE,"Initial RAB";#N/A,#N/A,TRUE,"inflated RAB";#N/A,#N/A,TRUE,"Budget TenneT";#N/A,#N/A,TRUE,"Revenues";#N/A,#N/A,TRUE,"Operating Expenses";#N/A,#N/A,TRUE,"Energy &amp; Power";#N/A,#N/A,TRUE,"Grid Costs";#N/A,#N/A,TRUE,"TPA";#N/A,#N/A,TRUE,"Maintenance";#N/A,#N/A,TRUE,"Personnel";#N/A,#N/A,TRUE,"General";#N/A,#N/A,TRUE,"Depr";#N/A,#N/A,TRUE,"P&amp;L";#N/A,#N/A,TRUE,"Fixed Assets_Sum";#N/A,#N/A,TRUE,"Assumptions";#N/A,#N/A,TRUE,"FA";#N/A,#N/A,TRUE,"CapEx";#N/A,#N/A,TRUE,"Work in Progress";#N/A,#N/A,TRUE,"Working Capital";#N/A,#N/A,TRUE,"Cash";#N/A,#N/A,TRUE,"Equity";#N/A,#N/A,TRUE,"Provisions";#N/A,#N/A,TRUE,"Debt";#N/A,#N/A,TRUE,"BS";#N/A,#N/A,TRUE,"CF";#N/A,#N/A,TRUE,"Lines";#N/A,#N/A,TRUE,"Stations";#N/A,#N/A,TRUE,"Cap. Expenses";#N/A,#N/A,TRUE,"Land";#N/A,#N/A,TRUE,"Cen Proces Sys";#N/A,#N/A,TRUE,"IT";#N/A,#N/A,TRUE,"telecom";#N/A,#N/A,TRUE,"Other";#N/A,#N/A,TRUE,"WACC_DTe_pre";#N/A,#N/A,TRUE,"WACC_DTe_post";#N/A,#N/A,TRUE,"Wacc";#N/A,#N/A,TRUE,"DCF EBITDA Multiple";#N/A,#N/A,TRUE,"DCF Perpetual Growth";#N/A,#N/A,TRUE,"RAB (DTe)";#N/A,#N/A,TRUE,"P&amp;L (2)";#N/A,#N/A,TRUE,"TComps"}</definedName>
    <definedName name="wrn.valuationx" hidden="1">{#N/A,#N/A,FALSE,"Valuation Assumptions";#N/A,#N/A,FALSE,"Summary";#N/A,#N/A,FALSE,"DCF";#N/A,#N/A,FALSE,"Valuation";#N/A,#N/A,FALSE,"WACC";#N/A,#N/A,FALSE,"UBVH";#N/A,#N/A,FALSE,"Free Cash Flow"}</definedName>
    <definedName name="wrn.VERSION." hidden="1">{"VERSION",#N/A,FALSE,"Version"}</definedName>
    <definedName name="wrn.VERSION._1" hidden="1">{"VERSION",#N/A,FALSE,"Version"}</definedName>
    <definedName name="wrn.VERSION._2" hidden="1">{"VERSION",#N/A,FALSE,"Version"}</definedName>
    <definedName name="wrn.VERSION._3" hidden="1">{"VERSION",#N/A,FALSE,"Version"}</definedName>
    <definedName name="wrn.VERSION._4" hidden="1">{"VERSION",#N/A,FALSE,"Version"}</definedName>
    <definedName name="wrn.VERSION._5" hidden="1">{"VERSION",#N/A,FALSE,"Version"}</definedName>
    <definedName name="wrn.WEEKLY._.REPORTS." hidden="1">{#N/A,#N/A,FALSE,"NBN";#N/A,#N/A,FALSE,"NBN E";#N/A,#N/A,FALSE,"GROUP"}</definedName>
    <definedName name="wrn.wicor." hidden="1">{#N/A,#N/A,FALSE,"FACTSHEETS";#N/A,#N/A,FALSE,"pump";#N/A,#N/A,FALSE,"filter"}</definedName>
    <definedName name="wrn.Wolf._.and._.Paddington._.PDF._.Printout."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rn.Wolf._.and._.Paddington._.PDF._.Printout._1" hidden="1">{#N/A,#N/A,TRUE,"Codes";#N/A,#N/A,TRUE,"Assumptions";#N/A,#N/A,TRUE,"Woodside";#N/A,#N/A,TRUE,"Shell";#N/A,#N/A,TRUE,"MergeCo";#N/A,#N/A,TRUE,"NWS";#N/A,#N/A,TRUE,"NWS_Domgas";#N/A,#N/A,TRUE,"NWS_Oil";#N/A,#N/A,TRUE,"Laminaria";#N/A,#N/A,TRUE,"VEL";#N/A,#N/A,TRUE,"Sunrise_US";#N/A,#N/A,TRUE,"Sunrise";#N/A,#N/A,TRUE,"WA33P_US";#N/A,#N/A,TRUE,"WA33P_DS";#N/A,#N/A,TRUE,"Legendre";#N/A,#N/A,TRUE,"BMG";#N/A,#N/A,TRUE,"Kipper";#N/A,#N/A,TRUE,"W_Other";#N/A,#N/A,TRUE,"Gorgon";#N/A,#N/A,TRUE,"WA267";#N/A,#N/A,TRUE,"Brutus";#N/A,#N/A,TRUE,"S_Other"}</definedName>
    <definedName name="wrn.yy." hidden="1">{"tt",#N/A,FALSE,"Haulage Distances"}</definedName>
    <definedName name="wrn.yy._1" hidden="1">{"tt",#N/A,FALSE,"Haulage Distances"}</definedName>
    <definedName name="wrn.ZZZ." hidden="1">{"CORP COP",#N/A,FALSE,"Corporate"}</definedName>
    <definedName name="wrn.ZZZ._1" hidden="1">{"CORP COP",#N/A,FALSE,"Corporate"}</definedName>
    <definedName name="wrn.ZZZ._2" hidden="1">{"CORP COP",#N/A,FALSE,"Corporate"}</definedName>
    <definedName name="wrn.ZZZ._3" hidden="1">{"CORP COP",#N/A,FALSE,"Corporate"}</definedName>
    <definedName name="wrn.ZZZ._4" hidden="1">{"CORP COP",#N/A,FALSE,"Corporate"}</definedName>
    <definedName name="wrn.ZZZ._5" hidden="1">{"CORP COP",#N/A,FALSE,"Corporate"}</definedName>
    <definedName name="wrn.손익보고." hidden="1">{#N/A,#N/A,FALSE,"손익표지";#N/A,#N/A,FALSE,"손익계산";#N/A,#N/A,FALSE,"일반관리비";#N/A,#N/A,FALSE,"영업외수익";#N/A,#N/A,FALSE,"영업외비용";#N/A,#N/A,FALSE,"매출액";#N/A,#N/A,FALSE,"요약손익";#N/A,#N/A,FALSE,"요약대차";#N/A,#N/A,FALSE,"매출채권현황";#N/A,#N/A,FALSE,"매출채권명세"}</definedName>
    <definedName name="wrn2.today" hidden="1">{#N/A,#N/A,TRUE,"Indicators";#N/A,#N/A,TRUE,"Management Summary";#N/A,#N/A,TRUE,"Operational summary";#N/A,#N/A,TRUE,"Assumptions"}</definedName>
    <definedName name="wrn2.today_1" hidden="1">{#N/A,#N/A,TRUE,"Indicators";#N/A,#N/A,TRUE,"Management Summary";#N/A,#N/A,TRUE,"Operational summary";#N/A,#N/A,TRUE,"Assumptions"}</definedName>
    <definedName name="wrnallpagesx"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vu.Datafin_Copy."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wvu.Datafin2_Copy." hidden="1">{TRUE,TRUE,-1.25,-15.5,484.5,253.5,FALSE,TRUE,TRUE,TRUE,0,30,#N/A,3,#N/A,36.125,25.4615384615385,1,FALSE,FALSE,3,TRUE,1,FALSE,75,"Swvu.Datafin_Copy.","ACwvu.Datafin_Copy.",#N/A,FALSE,FALSE,0.393700787401575,0.590551181102362,0.590551181102362,0.590551181102362,2,"&amp;RAnnexes","&amp;L&amp;""SG Logo Admin.,Normal""GADMIN&amp;R &amp;P",FALSE,FALSE,FALSE,FALSE,1,#N/A,1,1,FALSE,FALSE,"Rwvu.Datafin_Copy.",#N/A,FALSE,FALSE,FALSE,9,65532,65532,FALSE,FALSE,TRUE,TRUE,TRUE}</definedName>
    <definedName name="wvu.Datamkt_Copy." hidden="1">{TRUE,TRUE,-1.25,-15.5,484.5,253.5,FALSE,TRUE,TRUE,TRUE,0,1,#N/A,1,#N/A,20.609756097561,18.6153846153846,1,FALSE,FALSE,3,TRUE,1,FALSE,75,"Swvu.Datamkt_Copy.","ACwvu.Datamkt_Copy.",#N/A,FALSE,FALSE,0.393700787401575,0.393700787401575,0.984251968503937,0.78740157480315,2,"","&amp;L&amp;""SG Logo Admin.,Normal""SOCGADUMIN&amp;C&amp;""Times New Roman,Normal""&amp;P/&amp;N&amp;R&amp;""Times New Roman,Normal""&amp;F - &amp;D - &amp;T",FALSE,FALSE,FALSE,FALSE,1,#N/A,1,1,FALSE,FALSE,#N/A,#N/A,FALSE,FALSE,FALSE,9,65532,65532,FALSE,FALSE,TRUE,TRUE,TRUE}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Saisie." hidden="1">{TRUE,TRUE,-1.25,-15.5,772.5,423.75,FALSE,TRUE,TRUE,TRUE,0,1,2,8,12,1,4,4,TRUE,TRUE,3,TRUE,1,TRUE,130,"Swvu.Saisie.","ACwvu.Saisie.",#N/A,FALSE,FALSE,0.393700787401575,0.590551181102362,0.590551181102362,0.590551181102362,2,"&amp;RAnnexes","&amp;L&amp;""SG Logo Admin.,Normal""GADMIN&amp;R &amp;P",FALSE,FALSE,FALSE,FALSE,1,#N/A,1,1,FALSE,FALSE,#N/A,"Cwvu.Saisie.",FALSE,FALSE,FALSE,9,65532,65532,FALSE,FALSE,TRUE,TRUE,TRUE}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4"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 hidden="1">{"Income Statement",#N/A,FALSE,"Annual";"Balance Sheet",#N/A,FALSE,"Annual";"Cash Flow Statement",#N/A,FALSE,"Annual";"ROIC",#N/A,FALSE,"Annual"}</definedName>
    <definedName name="www" hidden="1">{"June",#N/A,FALSE,"June"}</definedName>
    <definedName name="www_1" hidden="1">{"June",#N/A,FALSE,"June"}</definedName>
    <definedName name="wwwwwwwwww" hidden="1">{#N/A,#N/A,TRUE,"A-site";#N/A,#N/A,TRUE,"B-Buildings";#N/A,#N/A,TRUE,"c-out-of-fence";#N/A,#N/A,TRUE,"d-proj.infr.";#N/A,#N/A,TRUE,"e- land"}</definedName>
    <definedName name="x" hidden="1">{#N/A,#N/A,FALSE,"sched";#N/A,#N/A,FALSE,"dists";#N/A,#N/A,FALSE,"ports";#N/A,#N/A,FALSE,"service"}</definedName>
    <definedName name="xaaxx" hidden="1">{#N/A,#N/A,TRUE,"indice";#N/A,#N/A,TRUE,"indicadores";#N/A,#N/A,TRUE,"comentarios";#N/A,#N/A,TRUE,"Receita";#N/A,#N/A,TRUE,"preço";#N/A,#N/A,TRUE,"Custo Unit Total";#N/A,#N/A,TRUE,"Custo Unit Minerio";#N/A,#N/A,TRUE,"Adm_Aux";#N/A,#N/A,TRUE,"Reaprop";#N/A,#N/A,TRUE,"Custo Unit TU";#N/A,#N/A,TRUE,"Custo Unit Paul";#N/A,#N/A,TRUE,"Custo Unit PM";#N/A,#N/A,TRUE,"Custo Unit TPD";#N/A,#N/A,TRUE,"Custo Unit GR";#N/A,#N/A,TRUE,"Custo Unit FE";#N/A,#N/A,TRUE,"Custo Unit Teus";#N/A,#N/A,TRUE,"Custo Unit CO Ton";#N/A,#N/A,TRUE,"Custo Unit OC";#N/A,#N/A,TRUE,"Margem";#N/A,#N/A,TRUE,"Prog Total";#N/A,#N/A,TRUE,"Prog Tubarão";#N/A,#N/A,TRUE,"Prog Praia mole";#N/A,#N/A,TRUE,"Prog  Paul";#N/A,#N/A,TRUE,"Prog TPD";#N/A,#N/A,TRUE,"Pessoal";#N/A,#N/A,TRUE,"Gastos";#N/A,#N/A,TRUE,"Gasto Área";#N/A,#N/A,TRUE,"Grafico de Gastos";#N/A,#N/A,TRUE,"Inv Corrente";#N/A,#N/A,TRUE,"Inv Capital"}</definedName>
    <definedName name="xd" hidden="1">'[53]#REF'!#REF!</definedName>
    <definedName name="xqsx" hidden="1">{#N/A,#N/A,FALSE,"IS";#N/A,#N/A,FALSE,"FF";#N/A,#N/A,FALSE,"BS";#N/A,#N/A,FALSE,"DCF";#N/A,#N/A,FALSE,"EVA";#N/A,#N/A,FALSE,"%";#N/A,#N/A,FALSE,"WTF";#N/A,#N/A,FALSE,"Spec";#N/A,#N/A,FALSE,"Gen"}</definedName>
    <definedName name="XREF_COLUMN_1" hidden="1">'[54]Amt due to Related companies'!#REF!</definedName>
    <definedName name="XREF_COLUMN_10" hidden="1">#REF!</definedName>
    <definedName name="XREF_COLUMN_11" hidden="1">#REF!</definedName>
    <definedName name="XREF_COLUMN_12" hidden="1">#REF!</definedName>
    <definedName name="XREF_COLUMN_13" hidden="1">#REF!</definedName>
    <definedName name="XREF_COLUMN_14" hidden="1">'[54]Indirect tax payable'!#REF!</definedName>
    <definedName name="XREF_COLUMN_15" hidden="1">'[54]Other creditors'!#REF!</definedName>
    <definedName name="XREF_COLUMN_16" hidden="1">#REF!</definedName>
    <definedName name="XREF_COLUMN_17" hidden="1">[54]AP!#REF!</definedName>
    <definedName name="XREF_COLUMN_18" hidden="1">#REF!</definedName>
    <definedName name="XREF_COLUMN_19" hidden="1">#REF!</definedName>
    <definedName name="XREF_COLUMN_2" hidden="1">#REF!</definedName>
    <definedName name="XREF_COLUMN_20" hidden="1">#REF!</definedName>
    <definedName name="XREF_COLUMN_21" hidden="1">'[54]Accrued expenses'!#REF!</definedName>
    <definedName name="XREF_COLUMN_22" hidden="1">'[54]Indirect tax payable'!#REF!</definedName>
    <definedName name="XREF_COLUMN_23" hidden="1">'[54]Other creditors'!#REF!</definedName>
    <definedName name="XREF_COLUMN_24" hidden="1">'[54]Amt due to Related companies'!#REF!</definedName>
    <definedName name="XREF_COLUMN_25" hidden="1">'[54]Amt due to Related companies'!#REF!</definedName>
    <definedName name="XREF_COLUMN_26" hidden="1">#REF!</definedName>
    <definedName name="XREF_COLUMN_27" hidden="1">[54]AP!#REF!</definedName>
    <definedName name="XREF_COLUMN_28" hidden="1">#REF!</definedName>
    <definedName name="XREF_COLUMN_29" hidden="1">[54]AP!#REF!</definedName>
    <definedName name="XREF_COLUMN_3" hidden="1">#REF!</definedName>
    <definedName name="XREF_COLUMN_30" hidden="1">#REF!</definedName>
    <definedName name="XREF_COLUMN_31" hidden="1">#REF!</definedName>
    <definedName name="XREF_COLUMN_32" hidden="1">#REF!</definedName>
    <definedName name="XREF_COLUMN_33" hidden="1">#REF!</definedName>
    <definedName name="XREF_COLUMN_34" hidden="1">'[54]Indirect tax payable'!#REF!</definedName>
    <definedName name="XREF_COLUMN_36" hidden="1">#REF!</definedName>
    <definedName name="XREF_COLUMN_37" hidden="1">#REF!</definedName>
    <definedName name="XREF_COLUMN_38" hidden="1">'[54]Other creditors'!#REF!</definedName>
    <definedName name="XREF_COLUMN_39" hidden="1">'[54]Accrued expenses'!#REF!</definedName>
    <definedName name="XREF_COLUMN_4" hidden="1">#REF!</definedName>
    <definedName name="XREF_COLUMN_40" hidden="1">'[54]Amt due to Related companies'!#REF!</definedName>
    <definedName name="XREF_COLUMN_41" hidden="1">'[54]Amt due to Related companies'!#REF!</definedName>
    <definedName name="XREF_COLUMN_42" hidden="1">'[54]Accrued expenses'!#REF!</definedName>
    <definedName name="XREF_COLUMN_43" hidden="1">'[54]Other creditors'!#REF!</definedName>
    <definedName name="XREF_COLUMN_44" hidden="1">#REF!</definedName>
    <definedName name="XREF_COLUMN_48" hidden="1">'[54]Indirect tax payable'!#REF!</definedName>
    <definedName name="XREF_COLUMN_49" hidden="1">'[54]Amt due to Related companies'!#REF!</definedName>
    <definedName name="XREF_COLUMN_5" hidden="1">#REF!</definedName>
    <definedName name="XREF_COLUMN_50" hidden="1">#REF!</definedName>
    <definedName name="XREF_COLUMN_51" hidden="1">[54]AP!#REF!</definedName>
    <definedName name="XREF_COLUMN_52" hidden="1">#REF!</definedName>
    <definedName name="XREF_COLUMN_53" hidden="1">#REF!</definedName>
    <definedName name="XREF_COLUMN_54" hidden="1">#REF!</definedName>
    <definedName name="XREF_COLUMN_55" hidden="1">'[54]Accrued expenses'!#REF!</definedName>
    <definedName name="XREF_COLUMN_56" hidden="1">'[54]Indirect tax payable'!#REF!</definedName>
    <definedName name="XREF_COLUMN_57" hidden="1">#REF!</definedName>
    <definedName name="XREF_COLUMN_58" hidden="1">'[54]Other creditors'!#REF!</definedName>
    <definedName name="XREF_COLUMN_59" hidden="1">'[54]Amt due to Related companies'!#REF!</definedName>
    <definedName name="XREF_COLUMN_6" hidden="1">#REF!</definedName>
    <definedName name="XREF_COLUMN_62" hidden="1">#REF!</definedName>
    <definedName name="XREF_COLUMN_65" hidden="1">#REF!</definedName>
    <definedName name="XREF_COLUMN_7" hidden="1">#REF!</definedName>
    <definedName name="XREF_COLUMN_8" hidden="1">#REF!</definedName>
    <definedName name="XREF_COLUMN_9" hidden="1">[54]AP!#REF!</definedName>
    <definedName name="XRefActiveRow" hidden="1">#REF!</definedName>
    <definedName name="XRefColumnsCount" hidden="1">13</definedName>
    <definedName name="XRefCopy1" hidden="1">'[54]Amt due to Related companies'!#REF!</definedName>
    <definedName name="XRefCopy10" hidden="1">#REF!</definedName>
    <definedName name="XRefCopy10Row" hidden="1">[55]XREF!#REF!</definedName>
    <definedName name="XRefCopy11" hidden="1">#REF!</definedName>
    <definedName name="XRefCopy11Row" hidden="1">#REF!</definedName>
    <definedName name="XRefCopy12" hidden="1">#REF!</definedName>
    <definedName name="XRefCopy12Row" hidden="1">#REF!</definedName>
    <definedName name="XRefCopy13" hidden="1">#REF!</definedName>
    <definedName name="XRefCopy13Row" hidden="1">#REF!</definedName>
    <definedName name="XRefCopy14" hidden="1">#REF!</definedName>
    <definedName name="XRefCopy14Row" hidden="1">#REF!</definedName>
    <definedName name="XRefCopy15" hidden="1">#REF!</definedName>
    <definedName name="XRefCopy15Row" hidden="1">#REF!</definedName>
    <definedName name="XRefCopy16" hidden="1">#REF!</definedName>
    <definedName name="XRefCopy16Row" hidden="1">#REF!</definedName>
    <definedName name="XRefCopy17" hidden="1">#REF!</definedName>
    <definedName name="XRefCopy17Row" hidden="1">#REF!</definedName>
    <definedName name="XRefCopy18" hidden="1">#REF!</definedName>
    <definedName name="XRefCopy18Row" hidden="1">#REF!</definedName>
    <definedName name="XRefCopy19" hidden="1">#REF!</definedName>
    <definedName name="XRefCopy19Row" hidden="1">[56]XREF!$A$10:$IV$10</definedName>
    <definedName name="XRefCopy1Row" hidden="1">#REF!</definedName>
    <definedName name="XRefCopy2" hidden="1">'[55]FA-MV-2001'!#REF!</definedName>
    <definedName name="XRefCopy20" hidden="1">#REF!</definedName>
    <definedName name="XRefCopy20Row" hidden="1">[56]XREF!$A$13:$IV$13</definedName>
    <definedName name="XRefCopy21" hidden="1">#REF!</definedName>
    <definedName name="XRefCopy21Row" hidden="1">#REF!</definedName>
    <definedName name="XRefCopy22" hidden="1">#REF!</definedName>
    <definedName name="XRefCopy22Row" hidden="1">#REF!</definedName>
    <definedName name="XRefCopy23" hidden="1">#REF!</definedName>
    <definedName name="XRefCopy23Row" hidden="1">[56]XREF!$A$9:$IV$9</definedName>
    <definedName name="XRefCopy24" hidden="1">#REF!</definedName>
    <definedName name="XRefCopy24Row" hidden="1">[55]XREF!#REF!</definedName>
    <definedName name="XRefCopy25" hidden="1">#REF!</definedName>
    <definedName name="XRefCopy25Row" hidden="1">[55]XREF!#REF!</definedName>
    <definedName name="XRefCopy26" hidden="1">#REF!</definedName>
    <definedName name="XRefCopy26Row" hidden="1">[55]XREF!#REF!</definedName>
    <definedName name="XRefCopy27" hidden="1">#REF!</definedName>
    <definedName name="XRefCopy27Row" hidden="1">#REF!</definedName>
    <definedName name="XRefCopy28" hidden="1">#REF!</definedName>
    <definedName name="XRefCopy28Row" hidden="1">#REF!</definedName>
    <definedName name="XRefCopy29" hidden="1">#REF!</definedName>
    <definedName name="XRefCopy29Row" hidden="1">#REF!</definedName>
    <definedName name="XRefCopy2Row" hidden="1">#REF!</definedName>
    <definedName name="XRefCopy30" hidden="1">#REF!</definedName>
    <definedName name="XRefCopy30Row" hidden="1">#REF!</definedName>
    <definedName name="XRefCopy31" hidden="1">#REF!</definedName>
    <definedName name="XRefCopy31Row" hidden="1">#REF!</definedName>
    <definedName name="XRefCopy32" hidden="1">#REF!</definedName>
    <definedName name="XRefCopy32Row" hidden="1">#REF!</definedName>
    <definedName name="XRefCopy33" hidden="1">#REF!</definedName>
    <definedName name="XRefCopy33Row" hidden="1">#REF!</definedName>
    <definedName name="XRefCopy34" hidden="1">#REF!</definedName>
    <definedName name="XRefCopy34Row" hidden="1">#REF!</definedName>
    <definedName name="XRefCopy35" hidden="1">#REF!</definedName>
    <definedName name="XRefCopy35Row" hidden="1">#REF!</definedName>
    <definedName name="XRefCopy36" hidden="1">#REF!</definedName>
    <definedName name="XRefCopy36Row" hidden="1">[55]XREF!#REF!</definedName>
    <definedName name="XRefCopy37" hidden="1">#REF!</definedName>
    <definedName name="XRefCopy37Row" hidden="1">[56]XREF!$A$12:$IV$12</definedName>
    <definedName name="XRefCopy38" hidden="1">#REF!</definedName>
    <definedName name="XRefCopy38Row" hidden="1">#REF!</definedName>
    <definedName name="XRefCopy39" hidden="1">#REF!</definedName>
    <definedName name="XRefCopy39Row" hidden="1">#REF!</definedName>
    <definedName name="XRefCopy3Row" hidden="1">#REF!</definedName>
    <definedName name="XRefCopy4" hidden="1">#REF!</definedName>
    <definedName name="XRefCopy40" hidden="1">#REF!</definedName>
    <definedName name="XRefCopy40Row" hidden="1">#REF!</definedName>
    <definedName name="XRefCopy41" hidden="1">#REF!</definedName>
    <definedName name="XRefCopy41Row" hidden="1">#REF!</definedName>
    <definedName name="XRefCopy42" hidden="1">#REF!</definedName>
    <definedName name="XRefCopy42Row" hidden="1">#REF!</definedName>
    <definedName name="XRefCopy43" hidden="1">#REF!</definedName>
    <definedName name="XRefCopy43Row" hidden="1">#REF!</definedName>
    <definedName name="XRefCopy44" hidden="1">#REF!</definedName>
    <definedName name="XRefCopy44Row" hidden="1">#REF!</definedName>
    <definedName name="XRefCopy45" hidden="1">#REF!</definedName>
    <definedName name="XRefCopy45Row" hidden="1">#REF!</definedName>
    <definedName name="XRefCopy46" hidden="1">#REF!</definedName>
    <definedName name="XRefCopy46Row" hidden="1">#REF!</definedName>
    <definedName name="XRefCopy47Row" hidden="1">#REF!</definedName>
    <definedName name="XRefCopy48" hidden="1">#REF!</definedName>
    <definedName name="XRefCopy49" hidden="1">#REF!</definedName>
    <definedName name="XRefCopy49Row" hidden="1">#REF!</definedName>
    <definedName name="XRefCopy4Row" hidden="1">[55]XREF!#REF!</definedName>
    <definedName name="XRefCopy5" hidden="1">#REF!</definedName>
    <definedName name="XRefCopy50" hidden="1">#REF!</definedName>
    <definedName name="XRefCopy50Row" hidden="1">#REF!</definedName>
    <definedName name="XRefCopy51" hidden="1">#REF!</definedName>
    <definedName name="XRefCopy51Row" hidden="1">#REF!</definedName>
    <definedName name="XRefCopy52" hidden="1">#REF!</definedName>
    <definedName name="XRefCopy52Row" hidden="1">#REF!</definedName>
    <definedName name="XRefCopy53" hidden="1">#REF!</definedName>
    <definedName name="XRefCopy53Row" hidden="1">#REF!</definedName>
    <definedName name="XRefCopy54" hidden="1">#REF!</definedName>
    <definedName name="XRefCopy54Row" hidden="1">#REF!</definedName>
    <definedName name="XRefCopy55" hidden="1">'[54]Accrued expenses'!#REF!</definedName>
    <definedName name="XRefCopy55Row" hidden="1">#REF!</definedName>
    <definedName name="XRefCopy56" hidden="1">'[54]Indirect tax payable'!#REF!</definedName>
    <definedName name="XRefCopy56Row" hidden="1">#REF!</definedName>
    <definedName name="XRefCopy57" hidden="1">#REF!</definedName>
    <definedName name="XRefCopy57Row" hidden="1">#REF!</definedName>
    <definedName name="XRefCopy58" hidden="1">'[54]Other creditors'!#REF!</definedName>
    <definedName name="XRefCopy58Row" hidden="1">#REF!</definedName>
    <definedName name="XRefCopy59" hidden="1">'[54]Amt due to Related companies'!#REF!</definedName>
    <definedName name="XRefCopy59Row" hidden="1">#REF!</definedName>
    <definedName name="XRefCopy5Row" hidden="1">[55]XREF!#REF!</definedName>
    <definedName name="XRefCopy6" hidden="1">#REF!</definedName>
    <definedName name="XRefCopy60Row" hidden="1">[54]XREF!#REF!</definedName>
    <definedName name="XRefCopy69Row" hidden="1">[54]XREF!#REF!</definedName>
    <definedName name="XRefCopy6Row" hidden="1">[55]XREF!#REF!</definedName>
    <definedName name="XRefCopy7" hidden="1">#REF!</definedName>
    <definedName name="XRefCopy70Row" hidden="1">[54]XREF!#REF!</definedName>
    <definedName name="XRefCopy73Row" hidden="1">[54]XREF!#REF!</definedName>
    <definedName name="XRefCopy75" hidden="1">#REF!</definedName>
    <definedName name="XRefCopy75Row" hidden="1">[54]XREF!#REF!</definedName>
    <definedName name="XRefCopy7Row" hidden="1">#REF!</definedName>
    <definedName name="XRefCopy8" hidden="1">#REF!</definedName>
    <definedName name="XRefCopy8Row" hidden="1">#REF!</definedName>
    <definedName name="XRefCopy9" hidden="1">#REF!</definedName>
    <definedName name="XRefCopy9Row" hidden="1">[55]XREF!#REF!</definedName>
    <definedName name="XRefCopyRangeCount" hidden="1">21</definedName>
    <definedName name="XRefPaste1" hidden="1">'[55]FA-MV-2001'!#REF!</definedName>
    <definedName name="XRefPaste10" hidden="1">#REF!</definedName>
    <definedName name="XRefPaste10Row" hidden="1">[55]XREF!#REF!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 hidden="1">#REF!</definedName>
    <definedName name="XRefPaste18Row" hidden="1">#REF!</definedName>
    <definedName name="XRefPaste19Row" hidden="1">#REF!</definedName>
    <definedName name="XRefPaste1Row" hidden="1">#REF!</definedName>
    <definedName name="XRefPaste2" hidden="1">'[54]Amt due to Related companies'!#REF!</definedName>
    <definedName name="XRefPaste20" hidden="1">'[54]Other creditors'!#REF!</definedName>
    <definedName name="XRefPaste20Row" hidden="1">#REF!</definedName>
    <definedName name="XRefPaste21" hidden="1">'[54]Amt due to Related companies'!#REF!</definedName>
    <definedName name="XRefPaste21Row" hidden="1">#REF!</definedName>
    <definedName name="XRefPaste22" hidden="1">'[54]Amt due to Related companies'!#REF!</definedName>
    <definedName name="XRefPaste22Row" hidden="1">#REF!</definedName>
    <definedName name="XRefPaste23" hidden="1">[54]AP!#REF!</definedName>
    <definedName name="XRefPaste23Row" hidden="1">#REF!</definedName>
    <definedName name="XRefPaste24" hidden="1">[54]AP!#REF!</definedName>
    <definedName name="XRefPaste24Row" hidden="1">#REF!</definedName>
    <definedName name="XRefPaste25" hidden="1">#REF!</definedName>
    <definedName name="XRefPaste25Row" hidden="1">#REF!</definedName>
    <definedName name="XRefPaste26" hidden="1">#REF!</definedName>
    <definedName name="XRefPaste26Row" hidden="1">#REF!</definedName>
    <definedName name="XRefPaste27" hidden="1">#REF!</definedName>
    <definedName name="XRefPaste27Row" hidden="1">#REF!</definedName>
    <definedName name="XRefPaste28" hidden="1">#REF!</definedName>
    <definedName name="XRefPaste28Row" hidden="1">[56]XREF!$A$15:$IV$15</definedName>
    <definedName name="XRefPaste29" hidden="1">#REF!</definedName>
    <definedName name="XRefPaste29Row" hidden="1">#REF!</definedName>
    <definedName name="XRefPaste2Row" hidden="1">#REF!</definedName>
    <definedName name="XRefPaste3" hidden="1">#REF!</definedName>
    <definedName name="XRefPaste30" hidden="1">#REF!</definedName>
    <definedName name="XRefPaste30Row" hidden="1">[56]XREF!$A$5:$IV$5</definedName>
    <definedName name="XRefPaste31" hidden="1">'[54]Indirect tax payable'!#REF!</definedName>
    <definedName name="XRefPaste31Row" hidden="1">[56]XREF!$A$1:$IV$1</definedName>
    <definedName name="XRefPaste32Row" hidden="1">[56]XREF!$A$7:$IV$7</definedName>
    <definedName name="XRefPaste33" hidden="1">#REF!</definedName>
    <definedName name="XRefPaste33Row" hidden="1">[56]XREF!$A$2:$IV$2</definedName>
    <definedName name="XRefPaste34" hidden="1">#REF!</definedName>
    <definedName name="XRefPaste34Row" hidden="1">[56]XREF!$A$3:$IV$3</definedName>
    <definedName name="XRefPaste35" hidden="1">'[54]Other creditors'!#REF!</definedName>
    <definedName name="XRefPaste35Row" hidden="1">#REF!</definedName>
    <definedName name="XRefPaste36" hidden="1">'[54]Accrued expenses'!#REF!</definedName>
    <definedName name="XRefPaste36Row" hidden="1">[56]XREF!$A$11:$IV$11</definedName>
    <definedName name="XRefPaste37" hidden="1">'[54]Amt due to Related companies'!#REF!</definedName>
    <definedName name="XRefPaste37Row" hidden="1">[56]XREF!$A$8:$IV$8</definedName>
    <definedName name="XRefPaste38" hidden="1">'[54]Amt due to Related companies'!#REF!</definedName>
    <definedName name="XRefPaste38Row" hidden="1">[56]XREF!$A$14:$IV$14</definedName>
    <definedName name="XRefPaste39" hidden="1">'[54]Accrued expenses'!#REF!</definedName>
    <definedName name="XRefPaste39Row" hidden="1">[56]XREF!$A$4:$IV$4</definedName>
    <definedName name="XRefPaste3Row" hidden="1">[55]XREF!#REF!</definedName>
    <definedName name="XRefPaste4" hidden="1">[54]AP!#REF!</definedName>
    <definedName name="XRefPaste40" hidden="1">'[54]Other creditors'!#REF!</definedName>
    <definedName name="XRefPaste40Row" hidden="1">#REF!</definedName>
    <definedName name="XRefPaste41" hidden="1">'[54]Amt due to Related companies'!#REF!</definedName>
    <definedName name="XRefPaste41Row" hidden="1">#REF!</definedName>
    <definedName name="XRefPaste42Row" hidden="1">#REF!</definedName>
    <definedName name="XRefPaste43Row" hidden="1">#REF!</definedName>
    <definedName name="XRefPaste44" hidden="1">#REF!</definedName>
    <definedName name="XRefPaste44Row" hidden="1">#REF!</definedName>
    <definedName name="XRefPaste45" hidden="1">'[54]Indirect tax payable'!#REF!</definedName>
    <definedName name="XRefPaste45Row" hidden="1">#REF!</definedName>
    <definedName name="XRefPaste46Row" hidden="1">#REF!</definedName>
    <definedName name="XRefPaste47" hidden="1">[54]AP!#REF!</definedName>
    <definedName name="XRefPaste47Row" hidden="1">#REF!</definedName>
    <definedName name="XRefPaste48" hidden="1">#REF!</definedName>
    <definedName name="XRefPaste48Row" hidden="1">#REF!</definedName>
    <definedName name="XRefPaste49" hidden="1">#REF!</definedName>
    <definedName name="XRefPaste49Row" hidden="1">#REF!</definedName>
    <definedName name="XRefPaste4Row" hidden="1">[55]XREF!#REF!</definedName>
    <definedName name="XRefPaste5" hidden="1">#REF!</definedName>
    <definedName name="XRefPaste50" hidden="1">#REF!</definedName>
    <definedName name="XRefPaste50Row" hidden="1">#REF!</definedName>
    <definedName name="XRefPaste51" hidden="1">#REF!</definedName>
    <definedName name="XRefPaste51Row" hidden="1">#REF!</definedName>
    <definedName name="XRefPaste52" hidden="1">#REF!</definedName>
    <definedName name="XRefPaste52Row" hidden="1">#REF!</definedName>
    <definedName name="XRefPaste53" hidden="1">'[54]Other creditors'!#REF!</definedName>
    <definedName name="XRefPaste53Row" hidden="1">#REF!</definedName>
    <definedName name="XRefPaste54" hidden="1">#REF!</definedName>
    <definedName name="XRefPaste54Row" hidden="1">#REF!</definedName>
    <definedName name="XRefPaste55" hidden="1">#REF!</definedName>
    <definedName name="XRefPaste55Row" hidden="1">#REF!</definedName>
    <definedName name="XRefPaste56Row" hidden="1">[54]XREF!#REF!</definedName>
    <definedName name="XRefPaste5Row" hidden="1">[55]XREF!#REF!</definedName>
    <definedName name="XRefPaste6" hidden="1">#REF!</definedName>
    <definedName name="XRefPaste61" hidden="1">#REF!</definedName>
    <definedName name="XRefPaste61Row" hidden="1">[54]XREF!#REF!</definedName>
    <definedName name="XRefPaste65Row" hidden="1">[54]XREF!#REF!</definedName>
    <definedName name="XRefPaste66Row" hidden="1">[54]XREF!#REF!</definedName>
    <definedName name="XRefPaste68Row" hidden="1">[54]XREF!#REF!</definedName>
    <definedName name="XRefPaste6Row" hidden="1">[55]XREF!#REF!</definedName>
    <definedName name="XRefPaste7" hidden="1">#REF!</definedName>
    <definedName name="XRefPaste7Row" hidden="1">[55]XREF!#REF!</definedName>
    <definedName name="XRefPaste8" hidden="1">#REF!</definedName>
    <definedName name="XRefPaste8Row" hidden="1">[55]XREF!#REF!</definedName>
    <definedName name="XRefPaste9" hidden="1">#REF!</definedName>
    <definedName name="XRefPaste9Row" hidden="1">[55]XREF!#REF!</definedName>
    <definedName name="XRefPasteRangeCount" hidden="1">27</definedName>
    <definedName name="XX" hidden="1">{#N/A,#N/A,FALSE,"Budget Underground";#N/A,#N/A,FALSE,"Budget Open Pit";#N/A,#N/A,FALSE,"Budget Maintenance";#N/A,#N/A,FALSE,"Budget Administration";#N/A,#N/A,FALSE,"Budget OH&amp;S &amp; MinRes";#N/A,#N/A,FALSE,"Budget IA";#N/A,#N/A,FALSE,"Budget Environment";#N/A,#N/A,FALSE,"Budget Exploration"}</definedName>
    <definedName name="XX_1" hidden="1">{#N/A,#N/A,FALSE,"Budget Underground";#N/A,#N/A,FALSE,"Budget Open Pit";#N/A,#N/A,FALSE,"Budget Maintenance";#N/A,#N/A,FALSE,"Budget Administration";#N/A,#N/A,FALSE,"Budget OH&amp;S &amp; MinRes";#N/A,#N/A,FALSE,"Budget IA";#N/A,#N/A,FALSE,"Budget Environment";#N/A,#N/A,FALSE,"Budget Exploration"}</definedName>
    <definedName name="xxx"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xxx_1" hidden="1">{#N/A,#N/A,FALSE,"Report Summary";#N/A,#N/A,FALSE,"Op. Statement";#N/A,#N/A,FALSE,"Qtly Summ.";#N/A,#N/A,FALSE,"BZW Capital";#N/A,#N/A,FALSE,"Ammort &amp; Dep.";#N/A,#N/A,FALSE,"Op Cost Summ";#N/A,#N/A,FALSE,"Rev. GIC Summ.";#N/A,#N/A,FALSE,"Stockpile Adj.";#N/A,#N/A,FALSE,"Backfill Distrib.";#N/A,#N/A,FALSE,"Backfill Detail";#N/A,#N/A,FALSE,"Total Production";#N/A,#N/A,FALSE,"Central";#N/A,#N/A,FALSE,"Discovery";#N/A,#N/A,FALSE,"Contract Rates";#N/A,#N/A,FALSE,"UG Summary";#N/A,#N/A,FALSE,"Plant Statistics";#N/A,#N/A,FALSE,"Advanced Dev.";#N/A,#N/A,FALSE,"Geology Costs";#N/A,#N/A,FALSE,"Admin Costs";#N/A,#N/A,FALSE,"Accom &amp; Flights";#N/A,#N/A,FALSE,"Labour Cost";#N/A,#N/A,FALSE,"Personnel Schedule"}</definedName>
    <definedName name="xxxx" hidden="1">{"key inputs",#N/A,FALSE,"Key Inputs";"key outputs",#N/A,FALSE,"Outputs";"Other inputs",#N/A,FALSE,"Other Inputs";"cashflow",#N/A,FALSE,"Statemnts"}</definedName>
    <definedName name="xxxxx" hidden="1">{#N/A,#N/A,TRUE,"259020CIPAug";#N/A,#N/A,TRUE,"259020CIPAug (2)"}</definedName>
    <definedName name="xxxxx_1" hidden="1">{#N/A,#N/A,TRUE,"259020CIPAug";#N/A,#N/A,TRUE,"259020CIPAug (2)"}</definedName>
    <definedName name="XXXXXXX" hidden="1">{#N/A,#N/A,TRUE,"Main assumptions";#N/A,#N/A,TRUE,"Subscriber projections";#N/A,#N/A,TRUE,"Revenues";#N/A,#N/A,TRUE,"Opex";#N/A,#N/A,TRUE,"Capex";#N/A,#N/A,TRUE,"Working capital";#N/A,#N/A,TRUE,"P&amp;L";#N/A,#N/A,TRUE,"Cash";#N/A,#N/A,TRUE,"Balance";#N/A,#N/A,TRUE,"Valuation";#N/A,#N/A,TRUE,"Bench"}</definedName>
    <definedName name="xyz" hidden="1">{"Deal information sheet",#N/A,TRUE,"MBOco";"Projected P and L Accounts",#N/A,TRUE,"MBOco";"Projected Balance Sheet",#N/A,TRUE,"MBOco";"Projected Cash Flows",#N/A,TRUE,"MBOco"}</definedName>
    <definedName name="y" hidden="1">[41]!x-1 &amp; "." &amp; MAX(1,COUNTA(INDEX(#REF!,MATCH([41]!x-1,#REF!,FALSE)):#REF!))</definedName>
    <definedName name="Yorsri" hidden="1">DSCRTarget</definedName>
    <definedName name="yy" hidden="1">{"key inputs",#N/A,FALSE,"Key Inputs";"key outputs",#N/A,FALSE,"Outputs";"Other inputs",#N/A,FALSE,"Other Inputs";"cashflow",#N/A,FALSE,"Statemnts"}</definedName>
    <definedName name="yyy" hidden="1">{"key inputs",#N/A,FALSE,"Key Inputs";"key outputs",#N/A,FALSE,"Outputs";"Other inputs",#N/A,FALSE,"Other Inputs";"cashflow",#N/A,FALSE,"Statemnts"}</definedName>
    <definedName name="yyyy" hidden="1">{"key inputs",#N/A,TRUE,"Key Inputs";"key outputs",#N/A,TRUE,"Outputs";"Other inputs",#N/A,TRUE,"Other Inputs";"Revenue",#N/A,TRUE,"Rev"}</definedName>
    <definedName name="YYYYY" hidden="1">{"Compco",#N/A,FALSE,"CWS";"Summary",#N/A,FALSE,"CWS";"WACC",#N/A,FALSE,"CWS"}</definedName>
    <definedName name="YYYYYY" hidden="1">{"PA1",#N/A,FALSE,"BORDMW";"pa2",#N/A,FALSE,"BORDMW";"PA3",#N/A,FALSE,"BORDMW";"PA4",#N/A,FALSE,"BORDMW"}</definedName>
    <definedName name="z" hidden="1">#REF!</definedName>
    <definedName name="Z_08969280_40CC_11D6_A131_0000F80969F7_.wvu.Rows" hidden="1">'[57]Site Detailed Report'!#REF!,'[57]Site Detailed Report'!#REF!</definedName>
    <definedName name="Z_14E129CE_A7C1_11D5_91BA_00306E01C422_.wvu.PrintTitles" hidden="1">[58]INC!$A$8:$IV$13</definedName>
    <definedName name="Z_14E129CF_A7C1_11D5_91BA_00306E01C422_.wvu.PrintTitles" hidden="1">[58]INC!$A$8:$IV$13</definedName>
    <definedName name="Z_194E5B9A_53B1_414D_85B4_862268EA3FD8_.wvu.Cols" hidden="1">#REF!,#REF!</definedName>
    <definedName name="Z_4501CF00_3CB2_11D6_B260_00508B76285C_.wvu.Rows" hidden="1">'[57]Site Detailed Report'!#REF!,'[57]Site Detailed Report'!#REF!</definedName>
    <definedName name="Z_457C99E0_B489_11D4_9586_D18A69491E44_.wvu.FilterData" hidden="1">[59]DataAct!#REF!</definedName>
    <definedName name="Z_4A79B72B_DC22_4363_885C_85183B73F539_.wvu.Cols" hidden="1">'[60]Inputs II'!$D$1:$F$65536,'[60]Inputs II'!$G$1:$I$65536</definedName>
    <definedName name="Z_4E49CBA5_A3DC_11D6_B2F7_00508BFEFA93_.wvu.Rows" hidden="1">'[57]Site Detailed Report'!#REF!,'[57]Site Detailed Report'!#REF!</definedName>
    <definedName name="Z_6664BF98_58A8_4AA7_B274_16B63D099514_.wvu.PrintTitles" hidden="1">#REF!</definedName>
    <definedName name="Z_6664BF98_58A8_4AA7_B274_16B63D099514_.wvu.Rows" hidden="1">#REF!</definedName>
    <definedName name="Z_674E2AC6_91D0_11D3_9813_00C04FFAA779_.wvu.Cols" hidden="1">[34]CONSENSUS!#REF!</definedName>
    <definedName name="Z_674E2AC6_91D0_11D3_9813_00C04FFAA779_.wvu.PrintArea" hidden="1">[34]CONSENSUS!$A$6:$AC$379</definedName>
    <definedName name="Z_674E2AC6_91D0_11D3_9813_00C04FFAA779_.wvu.PrintTitles" hidden="1">[34]CONSENSUS!$A$6:$IV$8</definedName>
    <definedName name="Z_674E2AC8_91D0_11D3_9813_00C04FFAA779_.wvu.PrintArea" hidden="1">[34]CONSENSUS!$A$6:$AC$379</definedName>
    <definedName name="Z_674E2AC8_91D0_11D3_9813_00C04FFAA779_.wvu.PrintTitles" hidden="1">[34]CONSENSUS!$A$6:$IV$8</definedName>
    <definedName name="Z_674E2ACA_91D0_11D3_9813_00C04FFAA779_.wvu.Cols" hidden="1">[34]Croissances!#REF!</definedName>
    <definedName name="Z_674E2ACA_91D0_11D3_9813_00C04FFAA779_.wvu.PrintArea" hidden="1">[34]Croissances!$A$1:$T$72</definedName>
    <definedName name="Z_674E2ACB_91D0_11D3_9813_00C04FFAA779_.wvu.Cols" hidden="1">[34]Marges!#REF!</definedName>
    <definedName name="Z_674E2ACB_91D0_11D3_9813_00C04FFAA779_.wvu.PrintArea" hidden="1">[34]Marges!$A$1:$AA$76</definedName>
    <definedName name="Z_674E2ACC_91D0_11D3_9813_00C04FFAA779_.wvu.Cols" hidden="1">[34]Output!#REF!</definedName>
    <definedName name="Z_674E2ACC_91D0_11D3_9813_00C04FFAA779_.wvu.PrintArea" hidden="1">[34]Output!$A$1:$BJ$95</definedName>
    <definedName name="Z_674E2ACD_91D0_11D3_9813_00C04FFAA779_.wvu.Cols" hidden="1">[34]Croissances!#REF!</definedName>
    <definedName name="Z_674E2ACD_91D0_11D3_9813_00C04FFAA779_.wvu.PrintArea" hidden="1">[34]Croissances!$A$1:$T$72</definedName>
    <definedName name="Z_674E2ACD_91D0_11D3_9813_00C04FFAA779_.wvu.Rows" hidden="1">[34]Croissances!$A$12:$IV$14,[34]Croissances!$A$28:$IV$30</definedName>
    <definedName name="Z_674E2ACE_91D0_11D3_9813_00C04FFAA779_.wvu.Cols" hidden="1">[34]Marges!#REF!</definedName>
    <definedName name="Z_674E2ACE_91D0_11D3_9813_00C04FFAA779_.wvu.PrintArea" hidden="1">[34]Marges!$A$1:$AA$76</definedName>
    <definedName name="Z_674E2ACE_91D0_11D3_9813_00C04FFAA779_.wvu.Rows" hidden="1">[34]Marges!$A$12:$IV$14,[34]Marges!$A$28:$IV$30</definedName>
    <definedName name="Z_674E2ACF_91D0_11D3_9813_00C04FFAA779_.wvu.Cols" hidden="1">[34]Output!$V$1:$X$65536</definedName>
    <definedName name="Z_674E2ACF_91D0_11D3_9813_00C04FFAA779_.wvu.PrintArea" hidden="1">[34]Output!$A$1:$BJ$95</definedName>
    <definedName name="Z_674E2ACF_91D0_11D3_9813_00C04FFAA779_.wvu.Rows" hidden="1">[34]Output!$A$12:$IV$14,[34]Output!$A$83:$IV$85</definedName>
    <definedName name="Z_674E2AD0_91D0_11D3_9813_00C04FFAA779_.wvu.Cols" hidden="1">[34]Croissances!#REF!</definedName>
    <definedName name="Z_674E2AD0_91D0_11D3_9813_00C04FFAA779_.wvu.PrintArea" hidden="1">[34]Croissances!$A$1:$T$72</definedName>
    <definedName name="Z_674E2AD0_91D0_11D3_9813_00C04FFAA779_.wvu.Rows" hidden="1">[34]Croissances!$A$12:$IV$14,[34]Croissances!$A$28:$IV$30</definedName>
    <definedName name="Z_674E2AD1_91D0_11D3_9813_00C04FFAA779_.wvu.Cols" hidden="1">[34]Marges!#REF!</definedName>
    <definedName name="Z_674E2AD1_91D0_11D3_9813_00C04FFAA779_.wvu.PrintArea" hidden="1">[34]Marges!$A$1:$AA$76</definedName>
    <definedName name="Z_674E2AD1_91D0_11D3_9813_00C04FFAA779_.wvu.Rows" hidden="1">[34]Marges!$A$12:$IV$14,[34]Marges!$A$28:$IV$30</definedName>
    <definedName name="Z_674E2AD2_91D0_11D3_9813_00C04FFAA779_.wvu.Cols" hidden="1">[34]Output!$Z$1:$BG$65536</definedName>
    <definedName name="Z_674E2AD2_91D0_11D3_9813_00C04FFAA779_.wvu.PrintArea" hidden="1">[34]Output!$A$1:$BJ$95</definedName>
    <definedName name="Z_674E2AD2_91D0_11D3_9813_00C04FFAA779_.wvu.Rows" hidden="1">[34]Output!$A$12:$IV$14,[34]Output!$A$83:$IV$85</definedName>
    <definedName name="Z_674E2AD3_91D0_11D3_9813_00C04FFAA779_.wvu.PrintArea" hidden="1">[34]CONSENSUS!$A$6:$AC$379</definedName>
    <definedName name="Z_674E2AD3_91D0_11D3_9813_00C04FFAA779_.wvu.PrintTitles" hidden="1">[34]CONSENSUS!$A$6:$IV$8</definedName>
    <definedName name="Z_674E2AD3_91D0_11D3_9813_00C04FFAA779_.wvu.Rows" hidden="1">[34]CONSENSUS!$A$1:$IV$5</definedName>
    <definedName name="Z_79D4F3D2_706D_11D1_B9B7_00A024665DC8_.wvu.Cols" hidden="1">#REF!</definedName>
    <definedName name="Z_79D4F3D2_706D_11D1_B9B7_00A024665DC8_.wvu.Rows" hidden="1">#REF!,#REF!</definedName>
    <definedName name="Z_7BA556F5_54D8_11D5_A01A_F3F642D11487_.wvu.PrintTitles" hidden="1">#REF!</definedName>
    <definedName name="Z_82A713E0_6943_11D4_BE9F_0010A4B0D9C7_.wvu.Cols" hidden="1">#REF!</definedName>
    <definedName name="Z_82A713E0_6943_11D4_BE9F_0010A4B0D9C7_.wvu.Rows" hidden="1">#REF!,#REF!</definedName>
    <definedName name="Z_86D17A40_67AF_11D4_BE9F_0010A4C47286_.wvu.FilterData" hidden="1">[59]DataAct!#REF!</definedName>
    <definedName name="Z_86D17A4F_67AF_11D4_BE9F_0010A4C47286_.wvu.FilterData" hidden="1">[59]DataAct!#REF!</definedName>
    <definedName name="Z_8769F6E1_0FBA_11D5_BD51_00C04F0763CB_.wvu.Cols" hidden="1">#REF!</definedName>
    <definedName name="Z_954171C1_B0CF_11D4_9586_C4C4470EA652_.wvu.FilterData" hidden="1">[59]DataAct!#REF!</definedName>
    <definedName name="Z_954171C6_B0CF_11D4_9586_C4C4470EA652_.wvu.FilterData" hidden="1">[59]DataAct!#REF!</definedName>
    <definedName name="Z_9E194B60_6CD5_11D6_8D5E_0080C8FD99DB_.wvu.Rows" hidden="1">'[57]Site Detailed Report'!#REF!,'[57]Site Detailed Report'!#REF!</definedName>
    <definedName name="Z_AB2A6F27_70ED_11D1_AD76_444553540000_.wvu.Cols" hidden="1">#REF!</definedName>
    <definedName name="Z_AB2A6F27_70ED_11D1_AD76_444553540000_.wvu.Rows" hidden="1">#REF!,#REF!</definedName>
    <definedName name="Z_B353C461_E47E_11D3_9F17_9F7735ADF445_.wvu.PrintArea" hidden="1">#REF!</definedName>
    <definedName name="Z_B6615E22_B0C4_11D4_9586_D4E81DC95A44_.wvu.FilterData" hidden="1">[59]DataAct!#REF!</definedName>
    <definedName name="Z_BCCE95A1_850E_11D6_94AC_0002B3321F85_.wvu.Cols" hidden="1">#REF!</definedName>
    <definedName name="Z_BCCE95A1_850E_11D6_94AC_0002B3321F85_.wvu.PrintTitles" hidden="1">[58]INC!$A$8:$IV$13</definedName>
    <definedName name="Z_BEABC214_6C4C_11D6_92C1_00306E01C422_.wvu.Cols" hidden="1">#REF!</definedName>
    <definedName name="Z_BEABC214_6C4C_11D6_92C1_00306E01C422_.wvu.PrintTitles" hidden="1">[58]INC!$A$8:$IV$13</definedName>
    <definedName name="Z_C60B3282_730D_11D6_A130_0000F810A2E9_.wvu.Rows" hidden="1">'[57]Site Detailed Report'!#REF!,'[57]Site Detailed Report'!#REF!</definedName>
    <definedName name="Z_CFB7B7F4_1D0A_11D5_9586_DD7024B77949_.wvu.FilterData" hidden="1">[59]DataAct!#REF!</definedName>
    <definedName name="Z_FE724EBA_67D3_43FD_81E0_0C4D031A030F_.wvu.PrintTitles" hidden="1">[61]FS!$A$1:$B$65536,[61]FS!$A$3:$IV$3</definedName>
    <definedName name="zaswe" hidden="1">{"April",#N/A,FALSE,"April"}</definedName>
    <definedName name="zaswe_1" hidden="1">{"April",#N/A,FALSE,"April"}</definedName>
    <definedName name="zPack" hidden="1">{"Sch00",#N/A,FALSE,"1";"Contents",#N/A,FALSE,"1";"Sch01",#N/A,FALSE,"2";"Sch02",#N/A,FALSE,"2";"Sch03",#N/A,FALSE,"2";"Sch04",#N/A,FALSE,"2";"Sch05",#N/A,FALSE,"2";"Sch06",#N/A,FALSE,"2";"Sch07",#N/A,FALSE,"3";"Sch08",#N/A,FALSE,"3";"Sch09",#N/A,FALSE,"3";"Sch10",#N/A,FALSE,"3";"Sch11",#N/A,FALSE,"3";"Sch12",#N/A,FALSE,"3";"Sch13",#N/A,FALSE,"3";"Sch14a",#N/A,FALSE,"3";"Sch14b",#N/A,FALSE,"3";"Sch15a",#N/A,FALSE,"3";"Sch15b",#N/A,FALSE,"3";"Sch16",#N/A,FALSE,"3";"Sch17",#N/A,FALSE,"2";"Sch18",#N/A,FALSE,"3";"Sch19",#N/A,FALSE,"2";"Sch20",#N/A,FALSE,"2";"Sch21",#N/A,FALSE,"2";"Sch22",#N/A,FALSE,"3";"Sch23",#N/A,FALSE,"3";"Sch24",#N/A,FALSE,"3";"Sch25",#N/A,FALSE,"3";"Sch26",#N/A,FALSE,"2";"Sch27",#N/A,FALSE,"3";"Sch28",#N/A,FALSE,"3";"Sch29",#N/A,FALSE,"3";"Sch30",#N/A,FALSE,"3"}</definedName>
    <definedName name="ztax" hidden="1">{"Tax01a",#N/A,FALSE,"4";"Tax01b",#N/A,FALSE,"4";"Tax02",#N/A,FALSE,"4";"Tax03",#N/A,FALSE,"4";"Tax04",#N/A,FALSE,"4";"Tax05",#N/A,FALSE,"4";"Tax06",#N/A,FALSE,"4";"Tax07",#N/A,FALSE,"4";"Tax08",#N/A,FALSE,"4";"Tax09",#N/A,FALSE,"4";"Tax10",#N/A,FALSE,"4";"Tax11",#N/A,FALSE,"4";"Tax12",#N/A,FALSE,"4";"Tax13",#N/A,FALSE,"4";"Tax14",#N/A,FALSE,"4";"Tax15",#N/A,FALSE,"4";"Tax16",#N/A,FALSE,"4";"Tax17",#N/A,FALSE,"4";"Tax18",#N/A,FALSE,"4"}</definedName>
    <definedName name="zz" hidden="1">{"key inputs",#N/A,TRUE,"Key Inputs";"key outputs",#N/A,TRUE,"Outputs";"Other inputs",#N/A,TRUE,"Other Inputs";"Revenue",#N/A,TRUE,"Rev"}</definedName>
    <definedName name="zzz" hidden="1">{"key inputs",#N/A,FALSE,"Key Inputs";"key outputs",#N/A,FALSE,"Outputs";"Other inputs",#N/A,FALSE,"Other Inputs";"cashflow",#N/A,FALSE,"Statemnts"}</definedName>
    <definedName name="zzzz" hidden="1">{"key inputs",#N/A,FALSE,"Key Inputs";"key outputs",#N/A,FALSE,"Outputs";"Other inputs",#N/A,FALSE,"Other Inputs";"cashflow",#N/A,FALSE,"Statemnts"}</definedName>
    <definedName name="zzzzz" hidden="1">{"key inputs",#N/A,TRUE,"Key Inputs";"key outputs",#N/A,TRUE,"Outputs";"Other inputs",#N/A,TRUE,"Other Inputs";"Revenue",#N/A,TRUE,"Rev"}</definedName>
    <definedName name="zzzzzz" hidden="1">{"key inputs",#N/A,TRUE,"Key Inputs";"key outputs",#N/A,TRUE,"Outputs";"Other inputs",#N/A,TRUE,"Other Inputs";"Revenue",#N/A,TRUE,"Rev"}</definedName>
    <definedName name="zzzzzzz" hidden="1">{"key inputs",#N/A,FALSE,"Key Inputs";"key outputs",#N/A,FALSE,"Outputs";"Other inputs",#N/A,FALSE,"Other Inputs";"cashflow",#N/A,FALSE,"Statemnts"}</definedName>
    <definedName name="zzzzzzzz" hidden="1">{"key inputs",#N/A,FALSE,"Key Inputs";"key outputs",#N/A,FALSE,"Outputs";"Other inputs",#N/A,FALSE,"Other Inputs";"cashflow",#N/A,FALSE,"Statemnts"}</definedName>
    <definedName name="zzzzzzzzzzzzz" hidden="1">{"key inputs",#N/A,TRUE,"Key Inputs";"key outputs",#N/A,TRUE,"Outputs";"Other inputs",#N/A,TRUE,"Other Inputs";"Revenue",#N/A,TRUE,"Rev"}</definedName>
    <definedName name="zzzzzzzzzzzzzzzz" hidden="1">{"key inputs",#N/A,TRUE,"Key Inputs";"key outputs",#N/A,TRUE,"Outputs";"Other inputs",#N/A,TRUE,"Other Inputs";"Revenue",#N/A,TRUE,"Rev"}</definedName>
    <definedName name="zzzzzzzzzzzzzzzzzzzzzzzzzzz" hidden="1">{"key inputs",#N/A,FALSE,"Key Inputs";"key outputs",#N/A,FALSE,"Outputs";"Other inputs",#N/A,FALSE,"Other Inputs";"cashflow",#N/A,FALSE,"Statemnts"}</definedName>
    <definedName name="zzzzzzzzzzzzzzzzzzzzzzzzzzzzzzzz" hidden="1">{"key inputs",#N/A,FALSE,"Key Inputs";"key outputs",#N/A,FALSE,"Outputs";"Other inputs",#N/A,FALSE,"Other Inputs";"cashflow",#N/A,FALSE,"Statemnts"}</definedName>
    <definedName name="zzzzzzzzzzzzzzzzzzzzzzzzzzzzzzzzzzzzzzzzzz" hidden="1">{"key inputs",#N/A,TRUE,"Key Inputs";"key outputs",#N/A,TRUE,"Outputs";"Other inputs",#N/A,TRUE,"Other Inputs";"Revenue",#N/A,TRUE,"Rev"}</definedName>
    <definedName name="견적" hidden="1">{#N/A,#N/A,FALSE,"CCTV"}</definedName>
    <definedName name="견적2" hidden="1">{#N/A,#N/A,FALSE,"CCTV"}</definedName>
    <definedName name="견적SHEET" hidden="1">{#N/A,#N/A,FALSE,"CCTV"}</definedName>
    <definedName name="견적조건" hidden="1">[62]산근!#REF!</definedName>
    <definedName name="ㄴㅇㄹ" hidden="1">{#N/A,#N/A,FALSE,"CCTV"}</definedName>
    <definedName name="래그" hidden="1">{#N/A,#N/A,FALSE,"CCTV"}</definedName>
    <definedName name="부대공사" hidden="1">#REF!</definedName>
    <definedName name="ㅅㅅㄱ" hidden="1">{#N/A,#N/A,FALSE,"CCTV"}</definedName>
    <definedName name="사업비최종" hidden="1">{#N/A,#N/A,FALSE,"손익표지";#N/A,#N/A,FALSE,"손익계산";#N/A,#N/A,FALSE,"일반관리비";#N/A,#N/A,FALSE,"영업외수익";#N/A,#N/A,FALSE,"영업외비용";#N/A,#N/A,FALSE,"매출액";#N/A,#N/A,FALSE,"요약손익";#N/A,#N/A,FALSE,"요약대차";#N/A,#N/A,FALSE,"매출채권현황";#N/A,#N/A,FALSE,"매출채권명세"}</definedName>
    <definedName name="샘풀카피" hidden="1">{#N/A,#N/A,FALSE,"CCTV"}</definedName>
    <definedName name="샘플카피2" hidden="1">{#N/A,#N/A,FALSE,"CCTV"}</definedName>
    <definedName name="샘플카피3" hidden="1">{#N/A,#N/A,FALSE,"CCTV"}</definedName>
    <definedName name="ㅇㅇㅇㅇㅇㅇㅇㅇㅇㅇㅇㅇㅇㅇㅇㅇㅇ" hidden="1">{"Income Statement",#N/A,FALSE,"Annual";"Balance Sheet",#N/A,FALSE,"Annual";"Cash Flow Statement",#N/A,FALSE,"Annual";"ROIC",#N/A,FALSE,"Annual"}</definedName>
    <definedName name="전기공사비교" hidden="1">{#N/A,#N/A,FALSE,"손익표지";#N/A,#N/A,FALSE,"손익계산";#N/A,#N/A,FALSE,"일반관리비";#N/A,#N/A,FALSE,"영업외수익";#N/A,#N/A,FALSE,"영업외비용";#N/A,#N/A,FALSE,"매출액";#N/A,#N/A,FALSE,"요약손익";#N/A,#N/A,FALSE,"요약대차";#N/A,#N/A,FALSE,"매출채권현황";#N/A,#N/A,FALSE,"매출채권명세"}</definedName>
    <definedName name="조준촐" hidden="1">{#N/A,#N/A,FALSE,"Combined Recon";#N/A,#N/A,FALSE,"OS Payments";#N/A,#N/A,FALSE,"Monthly";#N/A,#N/A,FALSE,"HMO Payments";#N/A,#N/A,FALSE,"AON Consulting";#N/A,#N/A,FALSE,"Benefits &amp; Comp"}</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83" i="214" l="1"/>
  <c r="AA87" i="214" s="1"/>
  <c r="AA92" i="214" s="1"/>
  <c r="AA84" i="214"/>
  <c r="AA23" i="212"/>
  <c r="AA101" i="214"/>
  <c r="AA24" i="214"/>
  <c r="AA28" i="214"/>
  <c r="AA26" i="214"/>
  <c r="AA25" i="214"/>
  <c r="AA10" i="214"/>
  <c r="AA7" i="214"/>
  <c r="AA81" i="213"/>
  <c r="AA61" i="213"/>
  <c r="AA24" i="213" s="1"/>
  <c r="AA33" i="213"/>
  <c r="AA32" i="213"/>
  <c r="AA28" i="213"/>
  <c r="AA10" i="213"/>
  <c r="AA7" i="213"/>
  <c r="AA93" i="212"/>
  <c r="AA92" i="212"/>
  <c r="AA91" i="212"/>
  <c r="AA90" i="212"/>
  <c r="AA89" i="212"/>
  <c r="AA83" i="212"/>
  <c r="AA82" i="212"/>
  <c r="AA77" i="212"/>
  <c r="AA76" i="212"/>
  <c r="AA75" i="212"/>
  <c r="AA74" i="212"/>
  <c r="AA68" i="212"/>
  <c r="AA67" i="212"/>
  <c r="AA66" i="212"/>
  <c r="AA65" i="212"/>
  <c r="AA64" i="212"/>
  <c r="AA25" i="212" s="1"/>
  <c r="AA63" i="212"/>
  <c r="AA62" i="212"/>
  <c r="AA33" i="212"/>
  <c r="AA32" i="212"/>
  <c r="AA22" i="212"/>
  <c r="AA21" i="212"/>
  <c r="AA20" i="212"/>
  <c r="AA19" i="212"/>
  <c r="AA7" i="212"/>
  <c r="Z81" i="213"/>
  <c r="Z61" i="213"/>
  <c r="Z24" i="213" s="1"/>
  <c r="Z33" i="213"/>
  <c r="Z32" i="213"/>
  <c r="Z28" i="213"/>
  <c r="Z10" i="213"/>
  <c r="Z7" i="213"/>
  <c r="Z101" i="214"/>
  <c r="Z84" i="214"/>
  <c r="Z93" i="214" s="1"/>
  <c r="Z83" i="214"/>
  <c r="Z87" i="214" s="1"/>
  <c r="Z92" i="214" s="1"/>
  <c r="Z28" i="214"/>
  <c r="Z25" i="214"/>
  <c r="Z10" i="214"/>
  <c r="Z7" i="214"/>
  <c r="Z93" i="212"/>
  <c r="Z92" i="212"/>
  <c r="Z91" i="212"/>
  <c r="Z90" i="212"/>
  <c r="Z89" i="212"/>
  <c r="Z83" i="212"/>
  <c r="Z82" i="212"/>
  <c r="Z77" i="212"/>
  <c r="Z76" i="212"/>
  <c r="Z75" i="212"/>
  <c r="Z74" i="212"/>
  <c r="Z68" i="212"/>
  <c r="Z67" i="212"/>
  <c r="Z66" i="212"/>
  <c r="Z65" i="212"/>
  <c r="Z64" i="212"/>
  <c r="Z63" i="212"/>
  <c r="Z62" i="212"/>
  <c r="Z33" i="212"/>
  <c r="Z32" i="212"/>
  <c r="Z23" i="212"/>
  <c r="Z22" i="212"/>
  <c r="Z21" i="212"/>
  <c r="Z20" i="212"/>
  <c r="Z19" i="212"/>
  <c r="Z7" i="212"/>
  <c r="Y81" i="213"/>
  <c r="Y61" i="213"/>
  <c r="Y33" i="213"/>
  <c r="Y32" i="213"/>
  <c r="Y28" i="213"/>
  <c r="Y24" i="213"/>
  <c r="Y10" i="213"/>
  <c r="Y7" i="213"/>
  <c r="Y101" i="214"/>
  <c r="Y84" i="214"/>
  <c r="Y24" i="214" s="1"/>
  <c r="Y83" i="214"/>
  <c r="Y87" i="214" s="1"/>
  <c r="Y92" i="214" s="1"/>
  <c r="Y28" i="214"/>
  <c r="Y26" i="214"/>
  <c r="Y25" i="214"/>
  <c r="Y10" i="214"/>
  <c r="Y7" i="214"/>
  <c r="Y93" i="212"/>
  <c r="Y92" i="212"/>
  <c r="Y91" i="212"/>
  <c r="Y90" i="212"/>
  <c r="Y89" i="212"/>
  <c r="Y83" i="212"/>
  <c r="Y82" i="212"/>
  <c r="Y77" i="212"/>
  <c r="Y76" i="212"/>
  <c r="Y75" i="212"/>
  <c r="Y74" i="212"/>
  <c r="Y68" i="212"/>
  <c r="Y67" i="212"/>
  <c r="Y66" i="212"/>
  <c r="Y65" i="212"/>
  <c r="Y64" i="212"/>
  <c r="Y63" i="212"/>
  <c r="Y62" i="212"/>
  <c r="Y33" i="212"/>
  <c r="Y32" i="212"/>
  <c r="Y23" i="212"/>
  <c r="Y22" i="212"/>
  <c r="Y21" i="212"/>
  <c r="Y20" i="212"/>
  <c r="Y19" i="212"/>
  <c r="Y7" i="212"/>
  <c r="X89" i="212"/>
  <c r="X90" i="212"/>
  <c r="X91" i="212"/>
  <c r="X92" i="212"/>
  <c r="X93" i="212"/>
  <c r="X82" i="212"/>
  <c r="X74" i="212"/>
  <c r="X75" i="212"/>
  <c r="X76" i="212"/>
  <c r="X77" i="212"/>
  <c r="X62" i="212"/>
  <c r="X63" i="212"/>
  <c r="X64" i="212"/>
  <c r="X65" i="212"/>
  <c r="X66" i="212"/>
  <c r="X67" i="212"/>
  <c r="X68" i="212"/>
  <c r="X25" i="214"/>
  <c r="X28" i="214"/>
  <c r="AA88" i="212" l="1"/>
  <c r="AA93" i="214"/>
  <c r="AA85" i="214"/>
  <c r="AA86" i="214" s="1"/>
  <c r="AA27" i="214" s="1"/>
  <c r="AA94" i="214"/>
  <c r="AA95" i="214" s="1"/>
  <c r="AA30" i="214" s="1"/>
  <c r="AA29" i="214"/>
  <c r="AA70" i="213"/>
  <c r="Z26" i="214"/>
  <c r="AA70" i="212"/>
  <c r="Z25" i="212"/>
  <c r="Z85" i="214"/>
  <c r="Z86" i="214" s="1"/>
  <c r="Z27" i="214" s="1"/>
  <c r="Z24" i="214"/>
  <c r="Z70" i="212"/>
  <c r="Z79" i="212" s="1"/>
  <c r="Z70" i="213"/>
  <c r="Z94" i="214"/>
  <c r="Z95" i="214" s="1"/>
  <c r="Z30" i="214" s="1"/>
  <c r="Z29" i="214"/>
  <c r="Z88" i="212"/>
  <c r="Y93" i="214"/>
  <c r="Y94" i="214" s="1"/>
  <c r="Y95" i="214" s="1"/>
  <c r="Y30" i="214" s="1"/>
  <c r="Y70" i="212"/>
  <c r="Y79" i="212" s="1"/>
  <c r="Y25" i="212"/>
  <c r="Y85" i="214"/>
  <c r="Y86" i="214" s="1"/>
  <c r="Y27" i="214" s="1"/>
  <c r="Y88" i="212"/>
  <c r="Y70" i="213"/>
  <c r="Y29" i="214"/>
  <c r="X88" i="212"/>
  <c r="Y24" i="212"/>
  <c r="X25" i="212"/>
  <c r="X10" i="214"/>
  <c r="X10" i="213"/>
  <c r="X19" i="212"/>
  <c r="X20" i="212"/>
  <c r="X21" i="212"/>
  <c r="X22" i="212"/>
  <c r="X23" i="212"/>
  <c r="X32" i="212"/>
  <c r="X33" i="212"/>
  <c r="X83" i="212"/>
  <c r="X83" i="214"/>
  <c r="X26" i="214" s="1"/>
  <c r="X101" i="214"/>
  <c r="X28" i="213"/>
  <c r="X32" i="213"/>
  <c r="X33" i="213"/>
  <c r="X81" i="213"/>
  <c r="W62" i="212"/>
  <c r="W63" i="212"/>
  <c r="W64" i="212"/>
  <c r="W65" i="212"/>
  <c r="W66" i="212"/>
  <c r="W67" i="212"/>
  <c r="W68" i="212"/>
  <c r="W19" i="212"/>
  <c r="W20" i="212"/>
  <c r="W21" i="212"/>
  <c r="W22" i="212"/>
  <c r="W23" i="212"/>
  <c r="W32" i="212"/>
  <c r="W33" i="212"/>
  <c r="W74" i="212"/>
  <c r="W75" i="212"/>
  <c r="W76" i="212"/>
  <c r="W77" i="212"/>
  <c r="W82" i="212"/>
  <c r="W83" i="212"/>
  <c r="W89" i="212"/>
  <c r="W90" i="212"/>
  <c r="W91" i="212"/>
  <c r="W92" i="212"/>
  <c r="W93" i="212"/>
  <c r="AA79" i="212" l="1"/>
  <c r="AA24" i="212"/>
  <c r="Z24" i="212"/>
  <c r="X87" i="214"/>
  <c r="X92" i="214" s="1"/>
  <c r="X29" i="214" s="1"/>
  <c r="W88" i="212"/>
  <c r="W25" i="212"/>
  <c r="W10" i="214" l="1"/>
  <c r="W25" i="214"/>
  <c r="W28" i="214"/>
  <c r="W83" i="214"/>
  <c r="W26" i="214" s="1"/>
  <c r="W101" i="214"/>
  <c r="W28" i="213"/>
  <c r="W10" i="213"/>
  <c r="W32" i="213"/>
  <c r="W33" i="213"/>
  <c r="W81" i="213"/>
  <c r="W87" i="214" l="1"/>
  <c r="W92" i="214" s="1"/>
  <c r="W29" i="214" s="1"/>
  <c r="V10" i="213" l="1"/>
  <c r="V10" i="214"/>
  <c r="V81" i="213"/>
  <c r="V19" i="212" l="1"/>
  <c r="V20" i="212"/>
  <c r="V21" i="212"/>
  <c r="V22" i="212"/>
  <c r="V23" i="212"/>
  <c r="V32" i="212"/>
  <c r="V33" i="212"/>
  <c r="V62" i="212"/>
  <c r="V63" i="212"/>
  <c r="V64" i="212"/>
  <c r="V65" i="212"/>
  <c r="V66" i="212"/>
  <c r="V67" i="212"/>
  <c r="V68" i="212"/>
  <c r="V74" i="212"/>
  <c r="V75" i="212"/>
  <c r="V76" i="212"/>
  <c r="V77" i="212"/>
  <c r="V82" i="212"/>
  <c r="V83" i="212"/>
  <c r="V89" i="212"/>
  <c r="V90" i="212"/>
  <c r="V91" i="212"/>
  <c r="V92" i="212"/>
  <c r="V93" i="212"/>
  <c r="V25" i="214"/>
  <c r="V28" i="214"/>
  <c r="V83" i="214"/>
  <c r="V87" i="214" s="1"/>
  <c r="V92" i="214" s="1"/>
  <c r="V101" i="214"/>
  <c r="V28" i="213"/>
  <c r="V32" i="213"/>
  <c r="V33" i="213"/>
  <c r="U89" i="212"/>
  <c r="U90" i="212"/>
  <c r="U91" i="212"/>
  <c r="U92" i="212"/>
  <c r="U93" i="212"/>
  <c r="U82" i="212"/>
  <c r="U83" i="212"/>
  <c r="U74" i="212"/>
  <c r="U75" i="212"/>
  <c r="U76" i="212"/>
  <c r="U77" i="212"/>
  <c r="U62" i="212"/>
  <c r="U63" i="212"/>
  <c r="U64" i="212"/>
  <c r="U65" i="212"/>
  <c r="U66" i="212"/>
  <c r="U67" i="212"/>
  <c r="U68" i="212"/>
  <c r="U32" i="212"/>
  <c r="U33" i="212"/>
  <c r="U19" i="212"/>
  <c r="U20" i="212"/>
  <c r="U21" i="212"/>
  <c r="U22" i="212"/>
  <c r="U23" i="212"/>
  <c r="U10" i="213"/>
  <c r="U10" i="214"/>
  <c r="U28" i="213"/>
  <c r="U25" i="214"/>
  <c r="U28" i="214"/>
  <c r="U83" i="214"/>
  <c r="U26" i="214" s="1"/>
  <c r="U101" i="214"/>
  <c r="U32" i="213"/>
  <c r="U33" i="213"/>
  <c r="U81" i="213"/>
  <c r="T19" i="212"/>
  <c r="T20" i="212"/>
  <c r="T21" i="212"/>
  <c r="T22" i="212"/>
  <c r="T23" i="212"/>
  <c r="T32" i="212"/>
  <c r="T33" i="212"/>
  <c r="T62" i="212"/>
  <c r="T63" i="212"/>
  <c r="T64" i="212"/>
  <c r="T65" i="212"/>
  <c r="T66" i="212"/>
  <c r="T67" i="212"/>
  <c r="T68" i="212"/>
  <c r="T74" i="212"/>
  <c r="T75" i="212"/>
  <c r="T76" i="212"/>
  <c r="T77" i="212"/>
  <c r="T82" i="212"/>
  <c r="T83" i="212"/>
  <c r="T89" i="212"/>
  <c r="T90" i="212"/>
  <c r="T91" i="212"/>
  <c r="T92" i="212"/>
  <c r="T93" i="212"/>
  <c r="T10" i="214"/>
  <c r="T25" i="214"/>
  <c r="T28" i="214"/>
  <c r="T83" i="214"/>
  <c r="T87" i="214" s="1"/>
  <c r="T92" i="214" s="1"/>
  <c r="T101" i="214"/>
  <c r="T10" i="213"/>
  <c r="T28" i="213"/>
  <c r="T32" i="213"/>
  <c r="T33" i="213"/>
  <c r="T81" i="213"/>
  <c r="U87" i="214" l="1"/>
  <c r="U92" i="214" s="1"/>
  <c r="V88" i="212"/>
  <c r="V25" i="212"/>
  <c r="V29" i="214"/>
  <c r="V26" i="214"/>
  <c r="U88" i="212"/>
  <c r="U25" i="212"/>
  <c r="U29" i="214"/>
  <c r="T88" i="212"/>
  <c r="T25" i="212"/>
  <c r="T29" i="214"/>
  <c r="T26" i="214"/>
  <c r="S10" i="213" l="1"/>
  <c r="S10" i="214"/>
  <c r="S28" i="213" l="1"/>
  <c r="S19" i="212"/>
  <c r="S20" i="212"/>
  <c r="S21" i="212"/>
  <c r="S22" i="212"/>
  <c r="S23" i="212"/>
  <c r="S32" i="212"/>
  <c r="S33" i="212"/>
  <c r="S62" i="212"/>
  <c r="S63" i="212"/>
  <c r="S64" i="212"/>
  <c r="S65" i="212"/>
  <c r="S66" i="212"/>
  <c r="S67" i="212"/>
  <c r="S68" i="212"/>
  <c r="S74" i="212"/>
  <c r="S75" i="212"/>
  <c r="S76" i="212"/>
  <c r="S77" i="212"/>
  <c r="S82" i="212"/>
  <c r="S83" i="212"/>
  <c r="S89" i="212"/>
  <c r="S90" i="212"/>
  <c r="S91" i="212"/>
  <c r="S92" i="212"/>
  <c r="S93" i="212"/>
  <c r="S25" i="214"/>
  <c r="S28" i="214"/>
  <c r="S83" i="214"/>
  <c r="S87" i="214" s="1"/>
  <c r="S92" i="214" s="1"/>
  <c r="S101" i="214"/>
  <c r="S32" i="213"/>
  <c r="S33" i="213"/>
  <c r="S81" i="213"/>
  <c r="R33" i="212"/>
  <c r="R32" i="212"/>
  <c r="S88" i="212" l="1"/>
  <c r="S25" i="212"/>
  <c r="S29" i="214"/>
  <c r="S26" i="214"/>
  <c r="R33" i="213"/>
  <c r="R32" i="213"/>
  <c r="R81" i="213" l="1"/>
  <c r="R28" i="213"/>
  <c r="R10" i="213"/>
  <c r="R101" i="214"/>
  <c r="R83" i="214"/>
  <c r="R87" i="214" s="1"/>
  <c r="R92" i="214" s="1"/>
  <c r="R10" i="214"/>
  <c r="R25" i="214"/>
  <c r="R28" i="214"/>
  <c r="R29" i="214" l="1"/>
  <c r="R26" i="214"/>
  <c r="A3" i="214" l="1"/>
  <c r="R19" i="212" l="1"/>
  <c r="R20" i="212"/>
  <c r="R21" i="212"/>
  <c r="R22" i="212"/>
  <c r="R23" i="212"/>
  <c r="R62" i="212"/>
  <c r="R63" i="212"/>
  <c r="R64" i="212"/>
  <c r="R65" i="212"/>
  <c r="R66" i="212"/>
  <c r="R67" i="212"/>
  <c r="R68" i="212"/>
  <c r="R74" i="212"/>
  <c r="R75" i="212"/>
  <c r="R76" i="212"/>
  <c r="R77" i="212"/>
  <c r="R82" i="212"/>
  <c r="R83" i="212"/>
  <c r="R89" i="212"/>
  <c r="R90" i="212"/>
  <c r="R91" i="212"/>
  <c r="R92" i="212"/>
  <c r="R93" i="212"/>
  <c r="Q31" i="212"/>
  <c r="Q23" i="212"/>
  <c r="Q22" i="212"/>
  <c r="Q21" i="212"/>
  <c r="Q20" i="212"/>
  <c r="Q19" i="212"/>
  <c r="Q62" i="212"/>
  <c r="Q63" i="212"/>
  <c r="Q64" i="212"/>
  <c r="Q65" i="212"/>
  <c r="Q66" i="212"/>
  <c r="Q67" i="212"/>
  <c r="Q68" i="212"/>
  <c r="Q74" i="212"/>
  <c r="Q75" i="212"/>
  <c r="Q76" i="212"/>
  <c r="Q77" i="212"/>
  <c r="Q82" i="212"/>
  <c r="Q83" i="212"/>
  <c r="Q89" i="212"/>
  <c r="Q90" i="212"/>
  <c r="Q91" i="212"/>
  <c r="Q92" i="212"/>
  <c r="Q93" i="212"/>
  <c r="R88" i="212" l="1"/>
  <c r="R25" i="212"/>
  <c r="Q25" i="212"/>
  <c r="Q88" i="212"/>
  <c r="Q28" i="212"/>
  <c r="Q69" i="212"/>
  <c r="Q26" i="212" l="1"/>
  <c r="Q73" i="212"/>
  <c r="Q78" i="212" s="1"/>
  <c r="Q29" i="212" l="1"/>
  <c r="Q101" i="214" l="1"/>
  <c r="Q83" i="214"/>
  <c r="Q87" i="214" s="1"/>
  <c r="Q92" i="214" s="1"/>
  <c r="Q81" i="213"/>
  <c r="Q60" i="213"/>
  <c r="Q25" i="213"/>
  <c r="Q28" i="213"/>
  <c r="Q10" i="213"/>
  <c r="Q25" i="214"/>
  <c r="Q28" i="214"/>
  <c r="Q10" i="214"/>
  <c r="P89" i="212"/>
  <c r="P90" i="212"/>
  <c r="P91" i="212"/>
  <c r="P92" i="212"/>
  <c r="P93" i="212"/>
  <c r="P62" i="212"/>
  <c r="P63" i="212"/>
  <c r="P64" i="212"/>
  <c r="P65" i="212"/>
  <c r="P66" i="212"/>
  <c r="P67" i="212"/>
  <c r="P68" i="212"/>
  <c r="P74" i="212"/>
  <c r="P75" i="212"/>
  <c r="P76" i="212"/>
  <c r="P77" i="212"/>
  <c r="P82" i="212"/>
  <c r="P83" i="212"/>
  <c r="P101" i="214"/>
  <c r="P83" i="214"/>
  <c r="P87" i="214" s="1"/>
  <c r="P92" i="214" s="1"/>
  <c r="P25" i="214"/>
  <c r="P28" i="214"/>
  <c r="P10" i="214"/>
  <c r="P10" i="213"/>
  <c r="Q26" i="214" l="1"/>
  <c r="Q29" i="214"/>
  <c r="Q64" i="213"/>
  <c r="P26" i="214"/>
  <c r="P88" i="212"/>
  <c r="P69" i="212"/>
  <c r="P29" i="214"/>
  <c r="Q26" i="213" l="1"/>
  <c r="Q69" i="213"/>
  <c r="P73" i="212"/>
  <c r="P78" i="212" s="1"/>
  <c r="Q29" i="213" l="1"/>
  <c r="P81" i="213"/>
  <c r="P60" i="213"/>
  <c r="P25" i="213"/>
  <c r="P28" i="213"/>
  <c r="P64" i="213" l="1"/>
  <c r="P19" i="212"/>
  <c r="P20" i="212"/>
  <c r="P21" i="212"/>
  <c r="P22" i="212"/>
  <c r="P23" i="212"/>
  <c r="P25" i="212"/>
  <c r="P26" i="212"/>
  <c r="P28" i="212"/>
  <c r="P29" i="212"/>
  <c r="P31" i="212"/>
  <c r="M25" i="214"/>
  <c r="N25" i="214"/>
  <c r="O25" i="214"/>
  <c r="O10" i="214"/>
  <c r="O28" i="214"/>
  <c r="O83" i="214"/>
  <c r="O101" i="214"/>
  <c r="O10" i="213"/>
  <c r="O89" i="212"/>
  <c r="O90" i="212"/>
  <c r="O91" i="212"/>
  <c r="O92" i="212"/>
  <c r="O93" i="212"/>
  <c r="O62" i="212"/>
  <c r="O63" i="212"/>
  <c r="O64" i="212"/>
  <c r="O65" i="212"/>
  <c r="O66" i="212"/>
  <c r="O67" i="212"/>
  <c r="O68" i="212"/>
  <c r="O74" i="212"/>
  <c r="O75" i="212"/>
  <c r="O76" i="212"/>
  <c r="O77" i="212"/>
  <c r="O82" i="212"/>
  <c r="O83" i="212"/>
  <c r="O19" i="212"/>
  <c r="O20" i="212"/>
  <c r="O21" i="212"/>
  <c r="O22" i="212"/>
  <c r="O23" i="212"/>
  <c r="O31" i="212"/>
  <c r="O25" i="213"/>
  <c r="O28" i="213"/>
  <c r="O60" i="213"/>
  <c r="O81" i="213"/>
  <c r="P26" i="213" l="1"/>
  <c r="P69" i="213"/>
  <c r="P29" i="213" s="1"/>
  <c r="O87" i="214"/>
  <c r="O92" i="214" s="1"/>
  <c r="O26" i="214"/>
  <c r="O25" i="212"/>
  <c r="O69" i="212"/>
  <c r="O26" i="212" s="1"/>
  <c r="O28" i="212"/>
  <c r="O88" i="212"/>
  <c r="O64" i="213"/>
  <c r="M10" i="214"/>
  <c r="N10" i="214"/>
  <c r="I10" i="214"/>
  <c r="J10" i="214"/>
  <c r="K10" i="214"/>
  <c r="L10" i="214"/>
  <c r="N31" i="212"/>
  <c r="M31" i="212"/>
  <c r="O73" i="212" l="1"/>
  <c r="O78" i="212" s="1"/>
  <c r="O29" i="212" s="1"/>
  <c r="O29" i="214"/>
  <c r="O26" i="213"/>
  <c r="O69" i="213"/>
  <c r="N101" i="214"/>
  <c r="N83" i="214"/>
  <c r="N28" i="214"/>
  <c r="N89" i="212"/>
  <c r="N90" i="212"/>
  <c r="N91" i="212"/>
  <c r="N92" i="212"/>
  <c r="N93" i="212"/>
  <c r="N62" i="212"/>
  <c r="N63" i="212"/>
  <c r="N64" i="212"/>
  <c r="N65" i="212"/>
  <c r="N66" i="212"/>
  <c r="N67" i="212"/>
  <c r="N68" i="212"/>
  <c r="N74" i="212"/>
  <c r="N75" i="212"/>
  <c r="N76" i="212"/>
  <c r="N77" i="212"/>
  <c r="N82" i="212"/>
  <c r="N83" i="212"/>
  <c r="N19" i="212"/>
  <c r="N20" i="212"/>
  <c r="N21" i="212"/>
  <c r="N22" i="212"/>
  <c r="N23" i="212"/>
  <c r="N81" i="213"/>
  <c r="N60" i="213"/>
  <c r="N25" i="213"/>
  <c r="N28" i="213"/>
  <c r="N10" i="213"/>
  <c r="M89" i="212"/>
  <c r="M90" i="212"/>
  <c r="M91" i="212"/>
  <c r="M92" i="212"/>
  <c r="M93" i="212"/>
  <c r="M19" i="212"/>
  <c r="M20" i="212"/>
  <c r="M21" i="212"/>
  <c r="M22" i="212"/>
  <c r="M23" i="212"/>
  <c r="M82" i="212"/>
  <c r="M74" i="212"/>
  <c r="M75" i="212"/>
  <c r="M76" i="212"/>
  <c r="M77" i="212"/>
  <c r="M62" i="212"/>
  <c r="M63" i="212"/>
  <c r="M64" i="212"/>
  <c r="M65" i="212"/>
  <c r="M66" i="212"/>
  <c r="M67" i="212"/>
  <c r="M68" i="212"/>
  <c r="F28" i="213"/>
  <c r="G28" i="213"/>
  <c r="H28" i="213"/>
  <c r="I28" i="213"/>
  <c r="J28" i="213"/>
  <c r="K28" i="213"/>
  <c r="L28" i="213"/>
  <c r="M28" i="213"/>
  <c r="E28" i="213"/>
  <c r="J28" i="214"/>
  <c r="K28" i="214"/>
  <c r="L28" i="214"/>
  <c r="M28" i="214"/>
  <c r="F28" i="214"/>
  <c r="G28" i="214"/>
  <c r="H28" i="214"/>
  <c r="I28" i="214"/>
  <c r="E28" i="214"/>
  <c r="N69" i="212" l="1"/>
  <c r="N73" i="212" s="1"/>
  <c r="N78" i="212" s="1"/>
  <c r="O29" i="213"/>
  <c r="N25" i="212"/>
  <c r="N88" i="212"/>
  <c r="N28" i="212"/>
  <c r="N26" i="214"/>
  <c r="N87" i="214"/>
  <c r="N92" i="214" s="1"/>
  <c r="N64" i="213"/>
  <c r="M25" i="212"/>
  <c r="F25" i="214"/>
  <c r="G25" i="214"/>
  <c r="H25" i="214"/>
  <c r="I25" i="214"/>
  <c r="J25" i="214"/>
  <c r="K25" i="214"/>
  <c r="L25" i="214"/>
  <c r="E25" i="214"/>
  <c r="F101" i="214"/>
  <c r="G101" i="214"/>
  <c r="H101" i="214"/>
  <c r="I101" i="214"/>
  <c r="J101" i="214"/>
  <c r="K101" i="214"/>
  <c r="L101" i="214"/>
  <c r="M101" i="214"/>
  <c r="E101" i="214"/>
  <c r="M88" i="212"/>
  <c r="F81" i="213"/>
  <c r="G81" i="213"/>
  <c r="H81" i="213"/>
  <c r="I81" i="213"/>
  <c r="J81" i="213"/>
  <c r="K81" i="213"/>
  <c r="L81" i="213"/>
  <c r="M81" i="213"/>
  <c r="E81" i="213"/>
  <c r="N26" i="212" l="1"/>
  <c r="N29" i="214"/>
  <c r="N26" i="213"/>
  <c r="N69" i="213"/>
  <c r="N29" i="212"/>
  <c r="J25" i="213"/>
  <c r="K25" i="213"/>
  <c r="L25" i="213"/>
  <c r="M25" i="213"/>
  <c r="F25" i="213"/>
  <c r="G25" i="213"/>
  <c r="H25" i="213"/>
  <c r="I25" i="213"/>
  <c r="E25" i="213"/>
  <c r="M10" i="213"/>
  <c r="M60" i="213"/>
  <c r="M64" i="213" s="1"/>
  <c r="M69" i="213" s="1"/>
  <c r="M83" i="214"/>
  <c r="M26" i="214" s="1"/>
  <c r="M83" i="212"/>
  <c r="M28" i="212" s="1"/>
  <c r="L89" i="212"/>
  <c r="L90" i="212"/>
  <c r="L91" i="212"/>
  <c r="L92" i="212"/>
  <c r="L93" i="212"/>
  <c r="L62" i="212"/>
  <c r="L63" i="212"/>
  <c r="L64" i="212"/>
  <c r="L65" i="212"/>
  <c r="L66" i="212"/>
  <c r="L67" i="212"/>
  <c r="L68" i="212"/>
  <c r="L74" i="212"/>
  <c r="L75" i="212"/>
  <c r="L76" i="212"/>
  <c r="L77" i="212"/>
  <c r="L82" i="212"/>
  <c r="L83" i="212"/>
  <c r="L19" i="212"/>
  <c r="L20" i="212"/>
  <c r="L21" i="212"/>
  <c r="L22" i="212"/>
  <c r="L23" i="212"/>
  <c r="A3" i="213"/>
  <c r="A3" i="212"/>
  <c r="L10" i="213"/>
  <c r="L60" i="213"/>
  <c r="L64" i="213" s="1"/>
  <c r="L83" i="214"/>
  <c r="L87" i="214" s="1"/>
  <c r="L92" i="214" s="1"/>
  <c r="N29" i="213" l="1"/>
  <c r="L88" i="212"/>
  <c r="L25" i="212"/>
  <c r="L28" i="212"/>
  <c r="M29" i="213"/>
  <c r="M26" i="213"/>
  <c r="M87" i="214"/>
  <c r="M92" i="214" s="1"/>
  <c r="M69" i="212"/>
  <c r="L69" i="212"/>
  <c r="L73" i="212" s="1"/>
  <c r="L78" i="212" s="1"/>
  <c r="L26" i="213"/>
  <c r="L69" i="213"/>
  <c r="L26" i="214"/>
  <c r="L29" i="214"/>
  <c r="M26" i="212" l="1"/>
  <c r="M73" i="212"/>
  <c r="M78" i="212" s="1"/>
  <c r="M29" i="212" s="1"/>
  <c r="M29" i="214"/>
  <c r="L26" i="212"/>
  <c r="L29" i="213"/>
  <c r="L29" i="212"/>
  <c r="K10" i="213" l="1"/>
  <c r="K19" i="212"/>
  <c r="K20" i="212"/>
  <c r="K21" i="212"/>
  <c r="K22" i="212"/>
  <c r="K23" i="212"/>
  <c r="K62" i="212"/>
  <c r="K63" i="212"/>
  <c r="K64" i="212"/>
  <c r="K65" i="212"/>
  <c r="K66" i="212"/>
  <c r="K67" i="212"/>
  <c r="K68" i="212"/>
  <c r="K74" i="212"/>
  <c r="K75" i="212"/>
  <c r="K76" i="212"/>
  <c r="K77" i="212"/>
  <c r="K82" i="212"/>
  <c r="K83" i="212"/>
  <c r="K89" i="212"/>
  <c r="K90" i="212"/>
  <c r="K91" i="212"/>
  <c r="K92" i="212"/>
  <c r="K93" i="212"/>
  <c r="K83" i="214"/>
  <c r="K87" i="214" s="1"/>
  <c r="K92" i="214" s="1"/>
  <c r="K29" i="214" s="1"/>
  <c r="K60" i="213"/>
  <c r="K64" i="213" s="1"/>
  <c r="K88" i="212" l="1"/>
  <c r="K28" i="212"/>
  <c r="K25" i="212"/>
  <c r="K26" i="214"/>
  <c r="K69" i="212"/>
  <c r="K26" i="213"/>
  <c r="K69" i="213"/>
  <c r="K73" i="212" l="1"/>
  <c r="K78" i="212" s="1"/>
  <c r="K29" i="212" s="1"/>
  <c r="K26" i="212"/>
  <c r="K29" i="213"/>
  <c r="J90" i="212" l="1"/>
  <c r="J91" i="212"/>
  <c r="J92" i="212"/>
  <c r="J93" i="212"/>
  <c r="J89" i="212"/>
  <c r="J82" i="212"/>
  <c r="J75" i="212"/>
  <c r="J76" i="212"/>
  <c r="J77" i="212"/>
  <c r="J74" i="212"/>
  <c r="J64" i="212"/>
  <c r="J65" i="212"/>
  <c r="J66" i="212"/>
  <c r="J67" i="212"/>
  <c r="J68" i="212"/>
  <c r="J63" i="212"/>
  <c r="J62" i="212"/>
  <c r="J20" i="212"/>
  <c r="J21" i="212"/>
  <c r="J22" i="212"/>
  <c r="J23" i="212"/>
  <c r="J19" i="212"/>
  <c r="J60" i="213"/>
  <c r="J64" i="213" s="1"/>
  <c r="J10" i="213"/>
  <c r="J83" i="214"/>
  <c r="J26" i="214" s="1"/>
  <c r="J83" i="212"/>
  <c r="I60" i="213"/>
  <c r="I64" i="213" s="1"/>
  <c r="I83" i="214"/>
  <c r="I62" i="212"/>
  <c r="I63" i="212"/>
  <c r="I64" i="212"/>
  <c r="I65" i="212"/>
  <c r="I66" i="212"/>
  <c r="I67" i="212"/>
  <c r="I68" i="212"/>
  <c r="I74" i="212"/>
  <c r="I75" i="212"/>
  <c r="I76" i="212"/>
  <c r="I77" i="212"/>
  <c r="I82" i="212"/>
  <c r="I83" i="212"/>
  <c r="I89" i="212"/>
  <c r="I90" i="212"/>
  <c r="I91" i="212"/>
  <c r="I92" i="212"/>
  <c r="I93" i="212"/>
  <c r="I19" i="212"/>
  <c r="I20" i="212"/>
  <c r="I21" i="212"/>
  <c r="I22" i="212"/>
  <c r="I23" i="212"/>
  <c r="J25" i="212" l="1"/>
  <c r="J88" i="212"/>
  <c r="J28" i="212"/>
  <c r="I25" i="212"/>
  <c r="I88" i="212"/>
  <c r="I28" i="212"/>
  <c r="I87" i="214"/>
  <c r="I92" i="214" s="1"/>
  <c r="I29" i="214" s="1"/>
  <c r="I26" i="214"/>
  <c r="J69" i="213"/>
  <c r="J29" i="213" s="1"/>
  <c r="J26" i="213"/>
  <c r="I69" i="213"/>
  <c r="I29" i="213" s="1"/>
  <c r="I26" i="213"/>
  <c r="J69" i="212"/>
  <c r="J26" i="212" s="1"/>
  <c r="J87" i="214"/>
  <c r="J92" i="214" s="1"/>
  <c r="J29" i="214" s="1"/>
  <c r="I69" i="212"/>
  <c r="I26" i="212" s="1"/>
  <c r="J73" i="212" l="1"/>
  <c r="J78" i="212" s="1"/>
  <c r="J29" i="212" s="1"/>
  <c r="I73" i="212"/>
  <c r="I78" i="212" s="1"/>
  <c r="I29" i="212" s="1"/>
  <c r="F7" i="214" l="1"/>
  <c r="I10" i="213"/>
  <c r="H10" i="213"/>
  <c r="G10" i="213"/>
  <c r="F10" i="213"/>
  <c r="E10" i="213"/>
  <c r="G7" i="214" l="1"/>
  <c r="H7" i="214" l="1"/>
  <c r="I7" i="214" l="1"/>
  <c r="J7" i="214" s="1"/>
  <c r="K7" i="214" s="1"/>
  <c r="L7" i="214" s="1"/>
  <c r="M7" i="214" s="1"/>
  <c r="N7" i="214" s="1"/>
  <c r="O7" i="214" s="1"/>
  <c r="P7" i="214" s="1"/>
  <c r="Q7" i="214" s="1"/>
  <c r="R7" i="214" s="1"/>
  <c r="S7" i="214" s="1"/>
  <c r="T7" i="214" s="1"/>
  <c r="U7" i="214" s="1"/>
  <c r="V7" i="214" s="1"/>
  <c r="W7" i="214" s="1"/>
  <c r="X7" i="214" s="1"/>
  <c r="F7" i="213" l="1"/>
  <c r="F7" i="212"/>
  <c r="G7" i="212" l="1"/>
  <c r="G7" i="213"/>
  <c r="H7" i="212" l="1"/>
  <c r="H7" i="213"/>
  <c r="I7" i="212" l="1"/>
  <c r="J7" i="212" s="1"/>
  <c r="K7" i="212" s="1"/>
  <c r="L7" i="212" s="1"/>
  <c r="M7" i="212" s="1"/>
  <c r="N7" i="212" s="1"/>
  <c r="O7" i="212" s="1"/>
  <c r="P7" i="212" s="1"/>
  <c r="Q7" i="212" s="1"/>
  <c r="R7" i="212" s="1"/>
  <c r="S7" i="212" s="1"/>
  <c r="T7" i="212" s="1"/>
  <c r="U7" i="212" s="1"/>
  <c r="V7" i="212" s="1"/>
  <c r="W7" i="212" s="1"/>
  <c r="X7" i="212" s="1"/>
  <c r="I7" i="213"/>
  <c r="J7" i="213" s="1"/>
  <c r="K7" i="213" s="1"/>
  <c r="L7" i="213" s="1"/>
  <c r="M7" i="213" s="1"/>
  <c r="N7" i="213" s="1"/>
  <c r="O7" i="213" s="1"/>
  <c r="P7" i="213" s="1"/>
  <c r="Q7" i="213" l="1"/>
  <c r="R7" i="213" s="1"/>
  <c r="S7" i="213" s="1"/>
  <c r="T7" i="213" s="1"/>
  <c r="U7" i="213" s="1"/>
  <c r="V7" i="213" s="1"/>
  <c r="W7" i="213" s="1"/>
  <c r="X7" i="213" s="1"/>
  <c r="E62" i="212"/>
  <c r="F62" i="212"/>
  <c r="G62" i="212"/>
  <c r="H62" i="212"/>
  <c r="E63" i="212"/>
  <c r="F63" i="212"/>
  <c r="G63" i="212"/>
  <c r="H63" i="212"/>
  <c r="E64" i="212"/>
  <c r="F64" i="212"/>
  <c r="G64" i="212"/>
  <c r="H64" i="212"/>
  <c r="E65" i="212"/>
  <c r="F65" i="212"/>
  <c r="G65" i="212"/>
  <c r="H65" i="212"/>
  <c r="E66" i="212"/>
  <c r="F66" i="212"/>
  <c r="G66" i="212"/>
  <c r="H66" i="212"/>
  <c r="E67" i="212"/>
  <c r="F67" i="212"/>
  <c r="G67" i="212"/>
  <c r="H67" i="212"/>
  <c r="E68" i="212"/>
  <c r="F68" i="212"/>
  <c r="G68" i="212"/>
  <c r="H68" i="212"/>
  <c r="H25" i="212" l="1"/>
  <c r="G25" i="212"/>
  <c r="F25" i="212"/>
  <c r="E25" i="212"/>
  <c r="H82" i="212"/>
  <c r="H60" i="213"/>
  <c r="H64" i="213" s="1"/>
  <c r="H89" i="212"/>
  <c r="H91" i="212"/>
  <c r="H90" i="212"/>
  <c r="H92" i="212"/>
  <c r="H93" i="212"/>
  <c r="H74" i="212"/>
  <c r="H75" i="212"/>
  <c r="H76" i="212"/>
  <c r="H77" i="212"/>
  <c r="H83" i="212"/>
  <c r="H19" i="212"/>
  <c r="H21" i="212"/>
  <c r="H20" i="212"/>
  <c r="H22" i="212"/>
  <c r="H23" i="212"/>
  <c r="H83" i="214"/>
  <c r="H26" i="214" s="1"/>
  <c r="H10" i="214"/>
  <c r="H88" i="212" l="1"/>
  <c r="H28" i="212"/>
  <c r="H69" i="213"/>
  <c r="H29" i="213" s="1"/>
  <c r="H26" i="213"/>
  <c r="H69" i="212"/>
  <c r="H87" i="214"/>
  <c r="H92" i="214" s="1"/>
  <c r="H29" i="214" s="1"/>
  <c r="H73" i="212" l="1"/>
  <c r="H78" i="212" s="1"/>
  <c r="H29" i="212" s="1"/>
  <c r="H26" i="212"/>
  <c r="D12" i="213"/>
  <c r="D12" i="214"/>
  <c r="X84" i="214" s="1"/>
  <c r="X24" i="214" l="1"/>
  <c r="X85" i="214"/>
  <c r="X86" i="214" s="1"/>
  <c r="X27" i="214" s="1"/>
  <c r="X93" i="214"/>
  <c r="X94" i="214" s="1"/>
  <c r="X95" i="214" s="1"/>
  <c r="X30" i="214" s="1"/>
  <c r="W61" i="213"/>
  <c r="W70" i="213" s="1"/>
  <c r="X61" i="213"/>
  <c r="X70" i="212" s="1"/>
  <c r="V84" i="214"/>
  <c r="V93" i="214" s="1"/>
  <c r="V94" i="214" s="1"/>
  <c r="V95" i="214" s="1"/>
  <c r="V30" i="214" s="1"/>
  <c r="W84" i="214"/>
  <c r="U61" i="213"/>
  <c r="U70" i="213" s="1"/>
  <c r="V61" i="213"/>
  <c r="T61" i="213"/>
  <c r="T70" i="213" s="1"/>
  <c r="T84" i="214"/>
  <c r="T24" i="214" s="1"/>
  <c r="U84" i="214"/>
  <c r="U24" i="214" s="1"/>
  <c r="R84" i="214"/>
  <c r="R24" i="214" s="1"/>
  <c r="S84" i="214"/>
  <c r="S24" i="214" s="1"/>
  <c r="R61" i="213"/>
  <c r="R70" i="213" s="1"/>
  <c r="S61" i="213"/>
  <c r="P84" i="214"/>
  <c r="P24" i="214" s="1"/>
  <c r="Q84" i="214"/>
  <c r="P61" i="213"/>
  <c r="P24" i="213" s="1"/>
  <c r="Q61" i="213"/>
  <c r="N84" i="214"/>
  <c r="N24" i="214" s="1"/>
  <c r="O84" i="214"/>
  <c r="O24" i="214" s="1"/>
  <c r="N61" i="213"/>
  <c r="N24" i="213" s="1"/>
  <c r="O61" i="213"/>
  <c r="L61" i="213"/>
  <c r="M61" i="213"/>
  <c r="M24" i="213" s="1"/>
  <c r="L84" i="214"/>
  <c r="M84" i="214"/>
  <c r="M24" i="214" s="1"/>
  <c r="J84" i="214"/>
  <c r="K84" i="214"/>
  <c r="K24" i="214" s="1"/>
  <c r="J61" i="213"/>
  <c r="K61" i="213"/>
  <c r="K24" i="213" s="1"/>
  <c r="H84" i="214"/>
  <c r="I84" i="214"/>
  <c r="I24" i="214" s="1"/>
  <c r="H61" i="213"/>
  <c r="I61" i="213"/>
  <c r="E61" i="213"/>
  <c r="E24" i="213" s="1"/>
  <c r="G61" i="213"/>
  <c r="G24" i="213" s="1"/>
  <c r="E84" i="214"/>
  <c r="E24" i="214" s="1"/>
  <c r="G84" i="214"/>
  <c r="G24" i="214" s="1"/>
  <c r="F61" i="213"/>
  <c r="F24" i="213" s="1"/>
  <c r="F84" i="214"/>
  <c r="F24" i="214" s="1"/>
  <c r="V70" i="212" l="1"/>
  <c r="W24" i="213"/>
  <c r="X24" i="212"/>
  <c r="X79" i="212"/>
  <c r="T24" i="213"/>
  <c r="V85" i="214"/>
  <c r="V86" i="214" s="1"/>
  <c r="V27" i="214" s="1"/>
  <c r="T93" i="214"/>
  <c r="T94" i="214" s="1"/>
  <c r="T95" i="214" s="1"/>
  <c r="T30" i="214" s="1"/>
  <c r="V24" i="214"/>
  <c r="X70" i="213"/>
  <c r="X24" i="213"/>
  <c r="W24" i="214"/>
  <c r="W70" i="212"/>
  <c r="W93" i="214"/>
  <c r="W94" i="214" s="1"/>
  <c r="W95" i="214" s="1"/>
  <c r="W30" i="214" s="1"/>
  <c r="W85" i="214"/>
  <c r="W86" i="214" s="1"/>
  <c r="W27" i="214" s="1"/>
  <c r="V79" i="212"/>
  <c r="V24" i="212"/>
  <c r="U70" i="212"/>
  <c r="U79" i="212" s="1"/>
  <c r="V70" i="213"/>
  <c r="V24" i="213"/>
  <c r="T70" i="212"/>
  <c r="T79" i="212" s="1"/>
  <c r="R24" i="213"/>
  <c r="T85" i="214"/>
  <c r="T86" i="214" s="1"/>
  <c r="T27" i="214" s="1"/>
  <c r="U93" i="214"/>
  <c r="U94" i="214" s="1"/>
  <c r="U95" i="214" s="1"/>
  <c r="U30" i="214" s="1"/>
  <c r="U85" i="214"/>
  <c r="U86" i="214" s="1"/>
  <c r="U27" i="214" s="1"/>
  <c r="R93" i="214"/>
  <c r="R94" i="214" s="1"/>
  <c r="R95" i="214" s="1"/>
  <c r="R30" i="214" s="1"/>
  <c r="U24" i="213"/>
  <c r="R85" i="214"/>
  <c r="R86" i="214" s="1"/>
  <c r="R27" i="214" s="1"/>
  <c r="R70" i="212"/>
  <c r="R24" i="212" s="1"/>
  <c r="S70" i="212"/>
  <c r="S24" i="212" s="1"/>
  <c r="S24" i="213"/>
  <c r="S70" i="213"/>
  <c r="S85" i="214"/>
  <c r="S86" i="214" s="1"/>
  <c r="S27" i="214" s="1"/>
  <c r="S93" i="214"/>
  <c r="S94" i="214" s="1"/>
  <c r="S95" i="214" s="1"/>
  <c r="S30" i="214" s="1"/>
  <c r="P85" i="214"/>
  <c r="P86" i="214" s="1"/>
  <c r="P27" i="214" s="1"/>
  <c r="P93" i="214"/>
  <c r="P94" i="214" s="1"/>
  <c r="P95" i="214" s="1"/>
  <c r="P30" i="214" s="1"/>
  <c r="P70" i="212"/>
  <c r="P24" i="212" s="1"/>
  <c r="P70" i="213"/>
  <c r="P71" i="213" s="1"/>
  <c r="P72" i="213" s="1"/>
  <c r="P30" i="213" s="1"/>
  <c r="P62" i="213"/>
  <c r="P63" i="213" s="1"/>
  <c r="P27" i="213" s="1"/>
  <c r="Q24" i="214"/>
  <c r="Q93" i="214"/>
  <c r="Q94" i="214" s="1"/>
  <c r="Q95" i="214" s="1"/>
  <c r="Q30" i="214" s="1"/>
  <c r="Q85" i="214"/>
  <c r="Q86" i="214" s="1"/>
  <c r="Q27" i="214" s="1"/>
  <c r="Q70" i="212"/>
  <c r="Q70" i="213"/>
  <c r="Q71" i="213" s="1"/>
  <c r="Q72" i="213" s="1"/>
  <c r="Q30" i="213" s="1"/>
  <c r="Q24" i="213"/>
  <c r="Q62" i="213"/>
  <c r="Q63" i="213" s="1"/>
  <c r="Q27" i="213" s="1"/>
  <c r="O70" i="212"/>
  <c r="O24" i="212" s="1"/>
  <c r="N93" i="214"/>
  <c r="N94" i="214" s="1"/>
  <c r="N95" i="214" s="1"/>
  <c r="N30" i="214" s="1"/>
  <c r="N85" i="214"/>
  <c r="N86" i="214" s="1"/>
  <c r="N27" i="214" s="1"/>
  <c r="O85" i="214"/>
  <c r="O86" i="214" s="1"/>
  <c r="O27" i="214" s="1"/>
  <c r="O93" i="214"/>
  <c r="O94" i="214" s="1"/>
  <c r="O95" i="214" s="1"/>
  <c r="O30" i="214" s="1"/>
  <c r="N70" i="212"/>
  <c r="N24" i="212" s="1"/>
  <c r="N62" i="213"/>
  <c r="N63" i="213" s="1"/>
  <c r="N27" i="213" s="1"/>
  <c r="N70" i="213"/>
  <c r="N71" i="213" s="1"/>
  <c r="N72" i="213" s="1"/>
  <c r="N30" i="213" s="1"/>
  <c r="O24" i="213"/>
  <c r="O70" i="213"/>
  <c r="O71" i="213" s="1"/>
  <c r="O72" i="213" s="1"/>
  <c r="O30" i="213" s="1"/>
  <c r="O62" i="213"/>
  <c r="O63" i="213" s="1"/>
  <c r="O27" i="213" s="1"/>
  <c r="H93" i="214"/>
  <c r="H94" i="214" s="1"/>
  <c r="H95" i="214" s="1"/>
  <c r="H30" i="214" s="1"/>
  <c r="H24" i="214"/>
  <c r="L93" i="214"/>
  <c r="L94" i="214" s="1"/>
  <c r="L95" i="214" s="1"/>
  <c r="L30" i="214" s="1"/>
  <c r="L24" i="214"/>
  <c r="J93" i="214"/>
  <c r="J94" i="214" s="1"/>
  <c r="J95" i="214" s="1"/>
  <c r="J30" i="214" s="1"/>
  <c r="J24" i="214"/>
  <c r="L70" i="213"/>
  <c r="L71" i="213" s="1"/>
  <c r="L72" i="213" s="1"/>
  <c r="L30" i="213" s="1"/>
  <c r="L24" i="213"/>
  <c r="J70" i="213"/>
  <c r="J71" i="213" s="1"/>
  <c r="J72" i="213" s="1"/>
  <c r="J30" i="213" s="1"/>
  <c r="J24" i="213"/>
  <c r="H62" i="213"/>
  <c r="H63" i="213" s="1"/>
  <c r="H27" i="213" s="1"/>
  <c r="H24" i="213"/>
  <c r="I70" i="213"/>
  <c r="I71" i="213" s="1"/>
  <c r="I72" i="213" s="1"/>
  <c r="I30" i="213" s="1"/>
  <c r="I24" i="213"/>
  <c r="L85" i="214"/>
  <c r="L86" i="214" s="1"/>
  <c r="L27" i="214" s="1"/>
  <c r="L62" i="213"/>
  <c r="L63" i="213" s="1"/>
  <c r="L27" i="213" s="1"/>
  <c r="M70" i="212"/>
  <c r="L70" i="212"/>
  <c r="M85" i="214"/>
  <c r="M86" i="214" s="1"/>
  <c r="M27" i="214" s="1"/>
  <c r="M93" i="214"/>
  <c r="M94" i="214" s="1"/>
  <c r="M95" i="214" s="1"/>
  <c r="M30" i="214" s="1"/>
  <c r="M70" i="213"/>
  <c r="M71" i="213" s="1"/>
  <c r="M72" i="213" s="1"/>
  <c r="M30" i="213" s="1"/>
  <c r="M62" i="213"/>
  <c r="M63" i="213" s="1"/>
  <c r="M27" i="213" s="1"/>
  <c r="J70" i="212"/>
  <c r="J85" i="214"/>
  <c r="J86" i="214" s="1"/>
  <c r="J27" i="214" s="1"/>
  <c r="K70" i="212"/>
  <c r="K70" i="213"/>
  <c r="K71" i="213" s="1"/>
  <c r="K72" i="213" s="1"/>
  <c r="K30" i="213" s="1"/>
  <c r="K62" i="213"/>
  <c r="K63" i="213" s="1"/>
  <c r="K27" i="213" s="1"/>
  <c r="K93" i="214"/>
  <c r="K94" i="214" s="1"/>
  <c r="K95" i="214" s="1"/>
  <c r="K30" i="214" s="1"/>
  <c r="K85" i="214"/>
  <c r="K86" i="214" s="1"/>
  <c r="K27" i="214" s="1"/>
  <c r="J62" i="213"/>
  <c r="J63" i="213" s="1"/>
  <c r="J27" i="213" s="1"/>
  <c r="H85" i="214"/>
  <c r="H86" i="214" s="1"/>
  <c r="H27" i="214" s="1"/>
  <c r="H70" i="212"/>
  <c r="H70" i="213"/>
  <c r="H71" i="213" s="1"/>
  <c r="H72" i="213" s="1"/>
  <c r="H30" i="213" s="1"/>
  <c r="I93" i="214"/>
  <c r="I94" i="214" s="1"/>
  <c r="I95" i="214" s="1"/>
  <c r="I30" i="214" s="1"/>
  <c r="I85" i="214"/>
  <c r="I86" i="214" s="1"/>
  <c r="I27" i="214" s="1"/>
  <c r="I62" i="213"/>
  <c r="I63" i="213" s="1"/>
  <c r="I27" i="213" s="1"/>
  <c r="I70" i="212"/>
  <c r="I24" i="212" s="1"/>
  <c r="G23" i="212"/>
  <c r="F23" i="212"/>
  <c r="E23" i="212"/>
  <c r="G60" i="213"/>
  <c r="F60" i="213"/>
  <c r="E60" i="213"/>
  <c r="G83" i="214"/>
  <c r="F83" i="214"/>
  <c r="E83" i="214"/>
  <c r="G10" i="214"/>
  <c r="F10" i="214"/>
  <c r="E10" i="214"/>
  <c r="W24" i="212" l="1"/>
  <c r="W79" i="212"/>
  <c r="U24" i="212"/>
  <c r="T24" i="212"/>
  <c r="R79" i="212"/>
  <c r="S79" i="212"/>
  <c r="P79" i="212"/>
  <c r="P80" i="212" s="1"/>
  <c r="P81" i="212" s="1"/>
  <c r="P30" i="212" s="1"/>
  <c r="P71" i="212"/>
  <c r="P72" i="212" s="1"/>
  <c r="P27" i="212" s="1"/>
  <c r="Q79" i="212"/>
  <c r="Q80" i="212" s="1"/>
  <c r="Q81" i="212" s="1"/>
  <c r="Q30" i="212" s="1"/>
  <c r="Q24" i="212"/>
  <c r="Q71" i="212"/>
  <c r="Q72" i="212" s="1"/>
  <c r="Q27" i="212" s="1"/>
  <c r="O79" i="212"/>
  <c r="O80" i="212" s="1"/>
  <c r="O81" i="212" s="1"/>
  <c r="O30" i="212" s="1"/>
  <c r="O71" i="212"/>
  <c r="O72" i="212" s="1"/>
  <c r="O27" i="212" s="1"/>
  <c r="N71" i="212"/>
  <c r="N72" i="212" s="1"/>
  <c r="N27" i="212" s="1"/>
  <c r="N79" i="212"/>
  <c r="N80" i="212" s="1"/>
  <c r="N81" i="212" s="1"/>
  <c r="N30" i="212" s="1"/>
  <c r="K71" i="212"/>
  <c r="K72" i="212" s="1"/>
  <c r="K27" i="212" s="1"/>
  <c r="K24" i="212"/>
  <c r="J79" i="212"/>
  <c r="J80" i="212" s="1"/>
  <c r="J81" i="212" s="1"/>
  <c r="J30" i="212" s="1"/>
  <c r="J24" i="212"/>
  <c r="L79" i="212"/>
  <c r="L80" i="212" s="1"/>
  <c r="L81" i="212" s="1"/>
  <c r="L30" i="212" s="1"/>
  <c r="L24" i="212"/>
  <c r="H79" i="212"/>
  <c r="H80" i="212" s="1"/>
  <c r="H81" i="212" s="1"/>
  <c r="H30" i="212" s="1"/>
  <c r="H24" i="212"/>
  <c r="M79" i="212"/>
  <c r="M80" i="212" s="1"/>
  <c r="M81" i="212" s="1"/>
  <c r="M30" i="212" s="1"/>
  <c r="M24" i="212"/>
  <c r="M71" i="212"/>
  <c r="M72" i="212" s="1"/>
  <c r="M27" i="212" s="1"/>
  <c r="L71" i="212"/>
  <c r="L72" i="212" s="1"/>
  <c r="L27" i="212" s="1"/>
  <c r="J71" i="212"/>
  <c r="J72" i="212" s="1"/>
  <c r="J27" i="212" s="1"/>
  <c r="K79" i="212"/>
  <c r="K80" i="212" s="1"/>
  <c r="K81" i="212" s="1"/>
  <c r="K30" i="212" s="1"/>
  <c r="H71" i="212"/>
  <c r="H72" i="212" s="1"/>
  <c r="H27" i="212" s="1"/>
  <c r="E87" i="214"/>
  <c r="E26" i="214"/>
  <c r="F87" i="214"/>
  <c r="F26" i="214"/>
  <c r="G87" i="214"/>
  <c r="G26" i="214"/>
  <c r="I79" i="212"/>
  <c r="I80" i="212" s="1"/>
  <c r="I81" i="212" s="1"/>
  <c r="I30" i="212" s="1"/>
  <c r="I71" i="212"/>
  <c r="I72" i="212" s="1"/>
  <c r="I27" i="212" s="1"/>
  <c r="F64" i="213"/>
  <c r="G64" i="213"/>
  <c r="E64" i="213"/>
  <c r="E26" i="213" s="1"/>
  <c r="G69" i="213" l="1"/>
  <c r="G29" i="213" s="1"/>
  <c r="G26" i="213"/>
  <c r="F69" i="213"/>
  <c r="F29" i="213" s="1"/>
  <c r="F26" i="213"/>
  <c r="G70" i="213"/>
  <c r="F70" i="213"/>
  <c r="E70" i="213"/>
  <c r="E69" i="213"/>
  <c r="E29" i="213" s="1"/>
  <c r="G71" i="213" l="1"/>
  <c r="G72" i="213" s="1"/>
  <c r="G30" i="213" s="1"/>
  <c r="F71" i="213"/>
  <c r="F72" i="213" s="1"/>
  <c r="F30" i="213" s="1"/>
  <c r="G62" i="213"/>
  <c r="G63" i="213" s="1"/>
  <c r="G27" i="213" s="1"/>
  <c r="F62" i="213"/>
  <c r="F63" i="213" s="1"/>
  <c r="F27" i="213" s="1"/>
  <c r="E71" i="213"/>
  <c r="E62" i="213"/>
  <c r="E63" i="213" s="1"/>
  <c r="E27" i="213" s="1"/>
  <c r="E72" i="213" l="1"/>
  <c r="E30" i="213" s="1"/>
  <c r="D83" i="212" l="1"/>
  <c r="E22" i="212"/>
  <c r="G20" i="212"/>
  <c r="F20" i="212"/>
  <c r="E20" i="212"/>
  <c r="G21" i="212"/>
  <c r="F21" i="212"/>
  <c r="E21" i="212"/>
  <c r="D59" i="212"/>
  <c r="G70" i="212" l="1"/>
  <c r="G24" i="212" s="1"/>
  <c r="E93" i="214"/>
  <c r="E70" i="212"/>
  <c r="E24" i="212" s="1"/>
  <c r="F93" i="214"/>
  <c r="F70" i="212"/>
  <c r="F24" i="212" s="1"/>
  <c r="E19" i="212"/>
  <c r="F22" i="212"/>
  <c r="G22" i="212"/>
  <c r="F19" i="212"/>
  <c r="G19" i="212"/>
  <c r="G93" i="214"/>
  <c r="E79" i="212" l="1"/>
  <c r="G79" i="212"/>
  <c r="F79" i="212"/>
  <c r="F75" i="212" l="1"/>
  <c r="E75" i="212"/>
  <c r="G75" i="212"/>
  <c r="G82" i="212" l="1"/>
  <c r="G93" i="212" l="1"/>
  <c r="G77" i="212" l="1"/>
  <c r="G74" i="212"/>
  <c r="G92" i="212"/>
  <c r="G90" i="212"/>
  <c r="G89" i="212" l="1"/>
  <c r="G76" i="212"/>
  <c r="E93" i="212" l="1"/>
  <c r="E82" i="212"/>
  <c r="F82" i="212" l="1"/>
  <c r="F93" i="212"/>
  <c r="E77" i="212"/>
  <c r="E74" i="212" l="1"/>
  <c r="E92" i="212"/>
  <c r="F90" i="212"/>
  <c r="F77" i="212"/>
  <c r="E90" i="212"/>
  <c r="E91" i="212"/>
  <c r="F74" i="212" l="1"/>
  <c r="F92" i="212"/>
  <c r="E89" i="212"/>
  <c r="E88" i="212" s="1"/>
  <c r="F91" i="212"/>
  <c r="G91" i="212"/>
  <c r="G88" i="212" s="1"/>
  <c r="F76" i="212"/>
  <c r="E76" i="212"/>
  <c r="F89" i="212"/>
  <c r="F88" i="212" l="1"/>
  <c r="E83" i="212"/>
  <c r="E28" i="212" s="1"/>
  <c r="F83" i="212"/>
  <c r="F28" i="212" s="1"/>
  <c r="G83" i="212" l="1"/>
  <c r="G28" i="212" s="1"/>
  <c r="E69" i="212" l="1"/>
  <c r="E85" i="214"/>
  <c r="E86" i="214" s="1"/>
  <c r="E27" i="214" s="1"/>
  <c r="F69" i="212"/>
  <c r="F26" i="212" s="1"/>
  <c r="E73" i="212" l="1"/>
  <c r="E78" i="212" s="1"/>
  <c r="E29" i="212" s="1"/>
  <c r="E26" i="212"/>
  <c r="E71" i="212"/>
  <c r="E72" i="212" s="1"/>
  <c r="E27" i="212" s="1"/>
  <c r="E92" i="214"/>
  <c r="E29" i="214" s="1"/>
  <c r="F92" i="214"/>
  <c r="F85" i="214"/>
  <c r="F86" i="214" s="1"/>
  <c r="F27" i="214" s="1"/>
  <c r="F73" i="212"/>
  <c r="F78" i="212" s="1"/>
  <c r="F71" i="212"/>
  <c r="F72" i="212" s="1"/>
  <c r="F27" i="212" s="1"/>
  <c r="F94" i="214" l="1"/>
  <c r="F95" i="214" s="1"/>
  <c r="F30" i="214" s="1"/>
  <c r="F29" i="214"/>
  <c r="F80" i="212"/>
  <c r="F81" i="212" s="1"/>
  <c r="F30" i="212" s="1"/>
  <c r="F29" i="212"/>
  <c r="E94" i="214"/>
  <c r="E95" i="214" s="1"/>
  <c r="E30" i="214" s="1"/>
  <c r="E80" i="212"/>
  <c r="E81" i="212" s="1"/>
  <c r="E30" i="212" s="1"/>
  <c r="G69" i="212"/>
  <c r="G73" i="212" l="1"/>
  <c r="G78" i="212" s="1"/>
  <c r="G29" i="212" s="1"/>
  <c r="G26" i="212"/>
  <c r="G71" i="212"/>
  <c r="G72" i="212" s="1"/>
  <c r="G27" i="212" s="1"/>
  <c r="G85" i="214"/>
  <c r="G86" i="214" s="1"/>
  <c r="G27" i="214" s="1"/>
  <c r="G80" i="212" l="1"/>
  <c r="G81" i="212" s="1"/>
  <c r="G30" i="212" s="1"/>
  <c r="G92" i="214"/>
  <c r="G29" i="214" s="1"/>
  <c r="G94" i="214" l="1"/>
  <c r="G95" i="214" s="1"/>
  <c r="G30" i="2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Groom, Angelene (PJAH 1) (Private Side)</author>
  </authors>
  <commentList>
    <comment ref="A1" authorId="0" shapeId="0" xr:uid="{00000000-0006-0000-0000-000001000000}">
      <text>
        <r>
          <rPr>
            <b/>
            <sz val="9"/>
            <color indexed="81"/>
            <rFont val="Tahoma"/>
            <family val="2"/>
          </rPr>
          <t>&lt;?xml version="1.0" encoding="utf-8"?&gt;&lt;Schema xmlns:xsd="http://www.w3.org/2001/XMLSchema" xmlns:xsi="http://www.w3.org/2001/XMLSchema-instance" Version="2" Timestamp="1628235443"&gt;&lt;FQL&gt;&lt;Q&gt;AUDUSD^FG_PRICE(0)&lt;/Q&gt;&lt;R&gt;1&lt;/R&gt;&lt;C&gt;1&lt;/C&gt;&lt;D xsi:type="xsd:double"&gt;0.77615&lt;/D&gt;&lt;/FQL&gt;&lt;FQL&gt;&lt;Q&gt;CA-FDS^FG_PRICE(43222)&lt;/Q&gt;&lt;R&gt;1&lt;/R&gt;&lt;C&gt;1&lt;/C&gt;&lt;D xsi:type="xsd:double"&gt;6785&lt;/D&gt;&lt;/FQL&gt;&lt;FQL&gt;&lt;Q&gt;AUDUSD^FG_PRICE(43221)&lt;/Q&gt;&lt;R&gt;1&lt;/R&gt;&lt;C&gt;1&lt;/C&gt;&lt;D xsi:type="xsd:double"&gt;0.74795&lt;/D&gt;&lt;/FQL&gt;&lt;FQL&gt;&lt;Q&gt;SLVR-FDS^FG_PRICE(43221)&lt;/Q&gt;&lt;R&gt;1&lt;/R&gt;&lt;C&gt;1&lt;/C&gt;&lt;D xsi:type="xsd:double"&gt;16.25&lt;/D&gt;&lt;/FQL&gt;&lt;FQL&gt;&lt;Q&gt;NYGOLD-FDS^FG_PRICE(43221)&lt;/Q&gt;&lt;R&gt;1&lt;/R&gt;&lt;C&gt;1&lt;/C&gt;&lt;D xsi:type="xsd:double"&gt;1303.8&lt;/D&gt;&lt;/FQL&gt;&lt;FQL&gt;&lt;Q&gt;PB-FDS^FG_PRICE(43221)&lt;/Q&gt;&lt;R&gt;1&lt;/R&gt;&lt;C&gt;1&lt;/C&gt;&lt;D xsi:type="xsd:double"&gt;2336&lt;/D&gt;&lt;/FQL&gt;&lt;FQL&gt;&lt;Q&gt;ZS-FDS^FG_PRICE(43221)&lt;/Q&gt;&lt;R&gt;1&lt;/R&gt;&lt;C&gt;1&lt;/C&gt;&lt;D xsi:type="xsd:double"&gt;3100.5&lt;/D&gt;&lt;/FQL&gt;&lt;FQL&gt;&lt;Q&gt;CA-FDS^FG_PRICE(43221)&lt;/Q&gt;&lt;R&gt;1&lt;/R&gt;&lt;C&gt;1&lt;/C&gt;&lt;D xsi:type="xsd:double"&gt;6777.5&lt;/D&gt;&lt;/FQL&gt;&lt;FQL&gt;&lt;Q&gt;AUDUSD^FG_PRICE(43220)&lt;/Q&gt;&lt;R&gt;1&lt;/R&gt;&lt;C&gt;1&lt;/C&gt;&lt;D xsi:type="xsd:double"&gt;0.75485&lt;/D&gt;&lt;/FQL&gt;&lt;FQL&gt;&lt;Q&gt;SLVR-FDS^FG_PRICE(43220)&lt;/Q&gt;&lt;R&gt;1&lt;/R&gt;&lt;C&gt;1&lt;/C&gt;&lt;D xsi:type="xsd:double"&gt;16.38&lt;/D&gt;&lt;/FQL&gt;&lt;FQL&gt;&lt;Q&gt;NYGOLD-FDS^FG_PRICE(43220)&lt;/Q&gt;&lt;R&gt;1&lt;/R&gt;&lt;C&gt;1&lt;/C&gt;&lt;D xsi:type="xsd:double"&gt;1316.2&lt;/D&gt;&lt;/FQL&gt;&lt;FQL&gt;&lt;Q&gt;PB-FDS^FG_PRICE(43220)&lt;/Q&gt;&lt;R&gt;1&lt;/R&gt;&lt;C&gt;1&lt;/C&gt;&lt;D xsi:type="xsd:double"&gt;2345&lt;/D&gt;&lt;/FQL&gt;&lt;FQL&gt;&lt;Q&gt;ZS-FDS^FG_PRICE(43220)&lt;/Q&gt;&lt;R&gt;1&lt;/R&gt;&lt;C&gt;1&lt;/C&gt;&lt;D xsi:type="xsd:double"&gt;3171&lt;/D&gt;&lt;/FQL&gt;&lt;FQL&gt;&lt;Q&gt;CA-FDS^FG_PRICE(43220)&lt;/Q&gt;&lt;R&gt;1&lt;/R&gt;&lt;C&gt;1&lt;/C&gt;&lt;D xsi:type="xsd:double"&gt;6783&lt;/D&gt;&lt;/FQL&gt;&lt;FQL&gt;&lt;Q&gt;AUDUSD^FG_PRICE(43217)&lt;/Q&gt;&lt;R&gt;1&lt;/R&gt;&lt;C&gt;1&lt;/C&gt;&lt;D xsi:type="xsd:double"&gt;0.75685&lt;/D&gt;&lt;/FQL&gt;&lt;FQL&gt;&lt;Q&gt;SLVR-FDS^FG_PRICE(43217)&lt;/Q&gt;&lt;R&gt;1&lt;/R&gt;&lt;C&gt;1&lt;/C&gt;&lt;D xsi:type="xsd:double"&gt;16.53&lt;/D&gt;&lt;/FQL&gt;&lt;FQL&gt;&lt;Q&gt;NYGOLD-FDS^FG_PRICE(43217)&lt;/Q&gt;&lt;R&gt;1&lt;/R&gt;&lt;C&gt;1&lt;/C&gt;&lt;D xsi:type="xsd:double"&gt;1320.3&lt;/D&gt;&lt;/FQL&gt;&lt;FQL&gt;&lt;Q&gt;PB-FDS^FG_PRICE(43217)&lt;/Q&gt;&lt;R&gt;1&lt;/R&gt;&lt;C&gt;1&lt;/C&gt;&lt;D xsi:type="xsd:double"&gt;2336&lt;/D&gt;&lt;/FQL&gt;&lt;FQL&gt;&lt;Q&gt;ZS-FDS^FG_PRICE(43217)&lt;/Q&gt;&lt;R&gt;1&lt;/R&gt;&lt;C&gt;1&lt;/C&gt;&lt;D xsi:type="xsd:double"&gt;3120.5&lt;/D&gt;&lt;/FQL&gt;&lt;FQL&gt;&lt;Q&gt;CA-FDS^FG_PRICE(43217)&lt;/Q&gt;&lt;R&gt;1&lt;/R&gt;&lt;C&gt;1&lt;/C&gt;&lt;D xsi:type="xsd:double"&gt;6797&lt;/D&gt;&lt;/FQL&gt;&lt;FQL&gt;&lt;Q&gt;AUDUSD^FG_PRICE(43216)&lt;/Q&gt;&lt;R&gt;1&lt;/R&gt;&lt;C&gt;1&lt;/C&gt;&lt;D xsi:type="xsd:double"&gt;0.75555&lt;/D&gt;&lt;/FQL&gt;&lt;FQL&gt;&lt;Q&gt;SLVR-FDS^FG_PRICE(43216)&lt;/Q&gt;&lt;R&gt;1&lt;/R&gt;&lt;C&gt;1&lt;/C&gt;&lt;D xsi:type="xsd:double"&gt;16.575&lt;/D&gt;&lt;/FQL&gt;&lt;FQL&gt;&lt;Q&gt;NYGOLD-FDS^FG_PRICE(43216)&lt;/Q&gt;&lt;R&gt;1&lt;/R&gt;&lt;C&gt;1&lt;/C&gt;&lt;D xsi:type="xsd:double"&gt;1316.3&lt;/D&gt;&lt;/FQL&gt;&lt;FQL&gt;&lt;Q&gt;PB-FDS^FG_PRICE(43216)&lt;/Q&gt;&lt;R&gt;1&lt;/R&gt;&lt;C&gt;1&lt;/C&gt;&lt;D xsi:type="xsd:double"&gt;2300.5&lt;/D&gt;&lt;/FQL&gt;&lt;FQL&gt;&lt;Q&gt;ZS-FDS^FG_PRICE(43216)&lt;/Q&gt;&lt;R&gt;1&lt;/R&gt;&lt;C&gt;1&lt;/C&gt;&lt;D xsi:type="xsd:double"&gt;3098&lt;/D&gt;&lt;/FQL&gt;&lt;FQL&gt;&lt;Q&gt;CA-FDS^FG_PRICE(43216)&lt;/Q&gt;&lt;R&gt;1&lt;/R&gt;&lt;C&gt;1&lt;/C&gt;&lt;D xsi:type="xsd:double"&gt;6885.5&lt;/D&gt;&lt;/FQL&gt;&lt;FQL&gt;&lt;Q&gt;AUDUSD^FG_PRICE(43215)&lt;/Q&gt;&lt;R&gt;1&lt;/R&gt;&lt;C&gt;1&lt;/C&gt;&lt;D xsi:type="xsd:double"&gt;0.75615&lt;/D&gt;&lt;/FQL&gt;&lt;FQL&gt;&lt;Q&gt;SLVR-FDS^FG_PRICE(43215)&lt;/Q&gt;&lt;R&gt;1&lt;/R&gt;&lt;C&gt;1&lt;/C&gt;&lt;D xsi:type="xsd:double"&gt;16.565&lt;/D&gt;&lt;/FQL&gt;&lt;FQL&gt;&lt;Q&gt;NYGOLD-FDS^FG_PRICE(43215)&lt;/Q&gt;&lt;R&gt;1&lt;/R&gt;&lt;C&gt;1&lt;/C&gt;&lt;D xsi:type="xsd:double"&gt;1321.2&lt;/D&gt;&lt;/FQL&gt;&lt;FQL&gt;&lt;Q&gt;PB-FDS^FG_PRICE(43215)&lt;/Q&gt;&lt;R&gt;1&lt;/R&gt;&lt;C&gt;1&lt;/C&gt;&lt;D xsi:type="xsd:double"&gt;2325&lt;/D&gt;&lt;/FQL&gt;&lt;FQL&gt;&lt;Q&gt;ZS-FDS^FG_PRICE(43215)&lt;/Q&gt;&lt;R&gt;1&lt;/R&gt;&lt;C&gt;1&lt;/C&gt;&lt;D xsi:type="xsd:double"&gt;3162&lt;/D&gt;&lt;/FQL&gt;&lt;FQL&gt;&lt;Q&gt;CA-FDS^FG_PRICE(43215)&lt;/Q&gt;&lt;R&gt;1&lt;/R&gt;&lt;C&gt;1&lt;/C&gt;&lt;D xsi:type="xsd:double"&gt;6960.5&lt;/D&gt;&lt;/FQL&gt;&lt;FQL&gt;&lt;Q&gt;AUDUSD^FG_PRICE(43214)&lt;/Q&gt;&lt;R&gt;1&lt;/R&gt;&lt;C&gt;1&lt;/C&gt;&lt;D xsi:type="xsd:double"&gt;0.75935&lt;/D&gt;&lt;/FQL&gt;&lt;FQL&gt;&lt;Q&gt;SLVR-FDS^FG_PRICE(43214)&lt;/Q&gt;&lt;R&gt;1&lt;/R&gt;&lt;C&gt;1&lt;/C&gt;&lt;D xsi:type="xsd:double"&gt;16.595&lt;/D&gt;&lt;/FQL&gt;&lt;FQL&gt;&lt;Q&gt;NYGOLD-FDS^FG_PRICE(43214)&lt;/Q&gt;&lt;R&gt;1&lt;/R&gt;&lt;C&gt;1&lt;/C&gt;&lt;D xsi:type="xsd:double"&gt;1331.4&lt;/D&gt;&lt;/FQL&gt;&lt;FQL&gt;&lt;Q&gt;PB-FDS^FG_PRICE(43214)&lt;/Q&gt;&lt;R&gt;1&lt;/R&gt;&lt;C&gt;1&lt;/C&gt;&lt;D xsi:type="xsd:double"&gt;2348.5&lt;/D&gt;&lt;/FQL&gt;&lt;FQL&gt;&lt;Q&gt;ZS-FDS^FG_PRICE(43214)&lt;/Q&gt;&lt;R&gt;1&lt;/R&gt;&lt;C&gt;1&lt;/C&gt;&lt;D xsi:type="xsd:double"&gt;3240.5&lt;/D&gt;&lt;/FQL&gt;&lt;FQL&gt;&lt;Q&gt;CA-FDS^FG_PRICE(43214)&lt;/Q&gt;&lt;R&gt;1&lt;/R&gt;&lt;C&gt;1&lt;/C&gt;&lt;D xsi:type="xsd:double"&gt;6987&lt;/D&gt;&lt;/FQL&gt;&lt;FQL&gt;&lt;Q&gt;AUDUSD^FG_PRICE(43213)&lt;/Q&gt;&lt;R&gt;1&lt;/R&gt;&lt;C&gt;1&lt;/C&gt;&lt;D xsi:type="xsd:double"&gt;0.76175&lt;/D&gt;&lt;/FQL&gt;&lt;FQL&gt;&lt;Q&gt;SLVR-FDS^FG_PRICE(43213)&lt;/Q&gt;&lt;R&gt;1&lt;/R&gt;&lt;C&gt;1&lt;/C&gt;&lt;D xsi:type="xsd:double"&gt;16.935&lt;/D&gt;&lt;/FQL&gt;&lt;FQL&gt;&lt;Q&gt;NYGOLD-FDS^FG_PRICE(43213)&lt;/Q&gt;&lt;R&gt;1&lt;/R&gt;&lt;C&gt;1&lt;/C&gt;&lt;D xsi:type="xsd:double"&gt;1322.5&lt;/D&gt;&lt;/FQL&gt;&lt;FQL&gt;&lt;Q&gt;PB-FDS^FG_PRICE(43213)&lt;/Q&gt;&lt;R&gt;1&lt;/R&gt;&lt;C&gt;1&lt;/C&gt;&lt;D xsi:type="xsd:double"&gt;2348&lt;/D&gt;&lt;/FQL&gt;&lt;FQL&gt;&lt;Q&gt;ZS-FDS^FG_PRICE(43213)&lt;/Q&gt;&lt;R&gt;1&lt;/R&gt;&lt;C&gt;1&lt;/C&gt;&lt;D xsi:type="xsd:double"&gt;3215&lt;/D&gt;&lt;/FQL&gt;&lt;FQL&gt;&lt;Q&gt;CA-FDS^FG_PRICE(43213)&lt;/Q&gt;&lt;R&gt;1&lt;/R&gt;&lt;C&gt;1&lt;/C&gt;&lt;D xsi:type="xsd:double"&gt;6923&lt;/D&gt;&lt;/FQL&gt;&lt;FQL&gt;&lt;Q&gt;AUDUSD^FG_PRICE(43210)&lt;/Q&gt;&lt;R&gt;1&lt;/R&gt;&lt;C&gt;1&lt;/C&gt;&lt;D xsi:type="xsd:double"&gt;0.76745003&lt;/D&gt;&lt;/FQL&gt;&lt;FQL&gt;&lt;Q&gt;SLVR-FDS^FG_PRICE(43210)&lt;/Q&gt;&lt;R&gt;1&lt;/R&gt;&lt;C&gt;1&lt;/C&gt;&lt;D xsi:type="xsd:double"&gt;17.11&lt;/D&gt;&lt;/FQL&gt;&lt;FQL&gt;&lt;Q&gt;NYGOLD-FDS^FG_PRICE(43210)&lt;/Q&gt;&lt;R&gt;1&lt;/R&gt;&lt;C&gt;1&lt;/C&gt;&lt;D xsi:type="xsd:double"&gt;1336.7&lt;/D&gt;&lt;/FQL&gt;&lt;FQL&gt;&lt;Q&gt;PB-FDS^FG_PRICE(43210)&lt;/Q&gt;&lt;R&gt;1&lt;/R&gt;&lt;C&gt;1&lt;/C&gt;&lt;D xsi:type="xsd:double"&gt;2366&lt;/D&gt;&lt;/FQL&gt;&lt;FQL&gt;&lt;Q&gt;ZS-FDS^FG_PRICE(43210)&lt;/Q&gt;&lt;R&gt;1&lt;/R&gt;&lt;C&gt;1&lt;/C&gt;&lt;D xsi:type="xsd:double"&gt;3243.5&lt;/D&gt;&lt;/FQL&gt;&lt;FQL&gt;&lt;Q&gt;CA-FDS^FG_PRICE(43210)&lt;/Q&gt;&lt;R&gt;1&lt;/R&gt;&lt;C&gt;1&lt;/C&gt;&lt;D xsi:type="xsd:double"&gt;6939&lt;/D&gt;&lt;/FQL&gt;&lt;FQL&gt;&lt;Q&gt;AUDUSD^FG_PRICE(43209)&lt;/Q&gt;&lt;R&gt;1&lt;/R&gt;&lt;C&gt;1&lt;/C&gt;&lt;D xsi:type="xsd:double"&gt;0.77735&lt;/D&gt;&lt;/FQL&gt;&lt;FQL&gt;&lt;Q&gt;SLVR-FDS^FG_PRICE(43209)&lt;/Q&gt;&lt;R&gt;1&lt;/R&gt;&lt;C&gt;1&lt;/C&gt;&lt;D xsi:type="xsd:double"&gt;17.195&lt;/D&gt;&lt;/FQL&gt;&lt;FQL&gt;&lt;Q&gt;NYGOLD-FDS^FG_PRICE(43209)&lt;/Q&gt;&lt;R&gt;1&lt;/R&gt;&lt;C&gt;1&lt;/C&gt;&lt;D xsi:type="xsd:double"&gt;1346.8&lt;/D&gt;&lt;/FQL&gt;&lt;FQL&gt;&lt;Q&gt;PB-FDS^FG_PRICE(43209)&lt;/Q&gt;&lt;R&gt;1&lt;/R&gt;&lt;C&gt;1&lt;/C&gt;&lt;D xsi:type="xsd:double"&gt;2347&lt;/D&gt;&lt;/FQL&gt;&lt;FQL&gt;&lt;Q&gt;ZS-FDS^FG_PRICE(43209)&lt;/Q&gt;&lt;R&gt;1&lt;/R&gt;&lt;C&gt;1&lt;/C&gt;&lt;D xsi:type="xsd:double"&gt;3232&lt;/D&gt;&lt;/FQL&gt;&lt;FQL&gt;&lt;Q&gt;CA-FDS^FG_PRICE(43209)&lt;/Q&gt;&lt;R&gt;1&lt;/R&gt;&lt;C&gt;1&lt;/C&gt;&lt;D xsi:type="xsd:double"&gt;6942&lt;/D&gt;&lt;/FQL&gt;&lt;FQL&gt;&lt;Q&gt;AUDUSD^FG_PRICE(43208)&lt;/Q&gt;&lt;R&gt;1&lt;/R&gt;&lt;C&gt;1&lt;/C&gt;&lt;D xsi:type="xsd:double"&gt;0.77905&lt;/D&gt;&lt;/FQL&gt;&lt;FQL&gt;&lt;Q&gt;SLVR-FDS^FG_PRICE(43208)&lt;/Q&gt;&lt;R&gt;1&lt;/R&gt;&lt;C&gt;1&lt;/C&gt;&lt;D xsi:type="xsd:double"&gt;16.945&lt;/D&gt;&lt;/FQL&gt;&lt;FQL&gt;&lt;Q&gt;NYGOLD-FDS^FG_PRICE(43208)&lt;/Q&gt;&lt;R&gt;1&lt;/R&gt;&lt;C&gt;1&lt;/C&gt;&lt;D xsi:type="xsd:double"&gt;1351.2&lt;/D&gt;&lt;/FQL&gt;&lt;FQL&gt;&lt;Q&gt;PB-FDS^FG_PRICE(43208)&lt;/Q&gt;&lt;R&gt;1&lt;/R&gt;&lt;C&gt;1&lt;/C&gt;&lt;D xsi:type="xsd:double"&gt;2378&lt;/D&gt;&lt;/FQL&gt;&lt;FQL&gt;&lt;Q&gt;ZS-FDS^FG_PRICE(43208)&lt;/Q&gt;&lt;R&gt;1&lt;/R&gt;&lt;C&gt;1&lt;/C&gt;&lt;D xsi:type="xsd:double"&gt;3186.5&lt;/D&gt;&lt;/FQL&gt;&lt;FQL&gt;&lt;Q&gt;CA-FDS^FG_PRICE(43208)&lt;/Q&gt;&lt;R&gt;1&lt;/R&gt;&lt;C&gt;1&lt;/C&gt;&lt;D xsi:type="xsd:double"&gt;6936&lt;/D&gt;&lt;/FQL&gt;&lt;FQL&gt;&lt;Q&gt;AUDUSD^FG_PRICE(43207)&lt;/Q&gt;&lt;R&gt;1&lt;/R&gt;&lt;C&gt;1&lt;/C&gt;&lt;D xsi:type="xsd:double"&gt;0.77715003&lt;/D&gt;&lt;/FQL&gt;&lt;FQL&gt;&lt;Q&gt;SLVR-FDS^FG_PRICE(43207)&lt;/Q&gt;&lt;R&gt;1&lt;/R&gt;&lt;C&gt;1&lt;/C&gt;&lt;D xsi:type="xsd:double"&gt;16.625&lt;/D&gt;&lt;/FQL&gt;&lt;FQL&gt;&lt;Q&gt;NYGOLD-FDS^FG_PRICE(43207)&lt;/Q&gt;&lt;R&gt;1&lt;/R&gt;&lt;C&gt;1&lt;/C&gt;&lt;D xsi:type="xsd:double"&gt;1347.2&lt;/D&gt;&lt;/FQL&gt;&lt;FQL&gt;&lt;Q&gt;PB-FDS^FG_PRICE(43207)&lt;/Q&gt;&lt;R&gt;1&lt;/R&gt;&lt;C&gt;1&lt;/C&gt;&lt;D xsi:type="xsd:double"&gt;2342&lt;/D&gt;&lt;/FQL&gt;&lt;FQL&gt;&lt;Q&gt;ZS-FDS^FG_PRICE(43207)&lt;/Q&gt;&lt;R&gt;1&lt;/R&gt;&lt;C&gt;1&lt;/C&gt;&lt;D xsi:type="xsd:double"&gt;3115&lt;/D&gt;&lt;/FQL&gt;&lt;FQL&gt;&lt;Q&gt;CA-FDS^FG_PRICE(43207)&lt;/Q&gt;&lt;R&gt;1&lt;/R&gt;&lt;C&gt;1&lt;/C&gt;&lt;D xsi:type="xsd:double"&gt;6784&lt;/D&gt;&lt;/FQL&gt;&lt;FQL&gt;&lt;Q&gt;AUDUSD^FG_PRICE(43206)&lt;/Q&gt;&lt;R&gt;1&lt;/R&gt;&lt;C&gt;1&lt;/C&gt;&lt;D xsi:type="xsd:double"&gt;0.77765&lt;/D&gt;&lt;/FQL&gt;&lt;FQL&gt;&lt;Q&gt;SLVR-FDS^FG_PRICE(43206)&lt;/Q&gt;&lt;R&gt;1&lt;/R&gt;&lt;C&gt;1&lt;/C&gt;&lt;D xsi:type="xsd:double"&gt;16.6&lt;/D&gt;&lt;/FQL&gt;&lt;FQL&gt;&lt;Q&gt;NYGOLD-FDS^FG_PRICE(43206)&lt;/Q&gt;&lt;R&gt;1&lt;/R&gt;&lt;C&gt;1&lt;/C&gt;&lt;D xsi:type="xsd:double"&gt;1347.5&lt;/D&gt;&lt;/FQL&gt;&lt;FQL&gt;&lt;Q&gt;PB-FDS^FG_PRICE(43206)&lt;/Q&gt;&lt;R&gt;1&lt;/R&gt;&lt;C&gt;1&lt;/C&gt;&lt;D xsi:type="xsd:double"&gt;2341.5&lt;/D&gt;&lt;/FQL&gt;&lt;FQL&gt;&lt;Q&gt;ZS-FDS^FG_PRICE(43206)&lt;/Q&gt;&lt;R&gt;1&lt;/R&gt;&lt;C&gt;1&lt;/C&gt;&lt;D xsi:type="xsd:double"&gt;3116&lt;/D&gt;&lt;/FQL&gt;&lt;FQL&gt;&lt;Q&gt;CA-FDS^FG_PRICE(43206)&lt;/Q&gt;&lt;R&gt;1&lt;/R&gt;&lt;C&gt;1&lt;/C&gt;&lt;D xsi:type="xsd:double"&gt;6811.5&lt;/D&gt;&lt;/FQL&gt;&lt;FQL&gt;&lt;Q&gt;AUDUSD^FG_PRICE(43203)&lt;/Q&gt;&lt;R&gt;1&lt;/R&gt;&lt;C&gt;1&lt;/C&gt;&lt;D xsi:type="xsd:double"&gt;0.77745&lt;/D&gt;&lt;/FQL&gt;&lt;FQL&gt;&lt;Q&gt;SLVR-FDS^FG_PRICE(43203)&lt;/Q&gt;&lt;R&gt;1&lt;/R&gt;&lt;C&gt;1&lt;/C&gt;&lt;D xsi:type="xsd:double"&gt;16.505&lt;/D&gt;&lt;/FQL&gt;&lt;FQL&gt;&lt;Q&gt;NYGOLD-FDS^FG_PRICE(43203)&lt;/Q&gt;&lt;R&gt;1&lt;/R&gt;&lt;C&gt;1&lt;/C&gt;&lt;D xsi:type="xsd:double"&gt;1344.8&lt;/D&gt;&lt;/FQL&gt;&lt;FQL&gt;&lt;Q&gt;PB-FDS^FG_PRICE(43203)&lt;/Q&gt;&lt;R&gt;1&lt;/R&gt;&lt;C&gt;1&lt;/C&gt;&lt;D xsi:type="xsd:double"&gt;2329&lt;/D&gt;&lt;/FQL&gt;&lt;FQL&gt;&lt;Q&gt;ZS-FDS^FG_PRICE(43203)&lt;/Q&gt;&lt;R&gt;1&lt;/R&gt;&lt;C&gt;1&lt;/C&gt;&lt;D xsi:type="xsd:double"&gt;3121&lt;/D&gt;&lt;/FQL&gt;&lt;FQL&gt;&lt;Q&gt;CA-FDS^FG_PRICE(43203)&lt;/Q&gt;&lt;R&gt;1&lt;/R&gt;&lt;C&gt;1&lt;/C&gt;&lt;D xsi:type="xsd:double"&gt;6830&lt;/D&gt;&lt;/FQL&gt;&lt;FQL&gt;&lt;Q&gt;AUDUSD^FG_PRICE(43202)&lt;/Q&gt;&lt;R&gt;1&lt;/R&gt;&lt;C&gt;1&lt;/C&gt;&lt;D xsi:type="xsd:double"&gt;0.7759&lt;/D&gt;&lt;/FQL&gt;&lt;FQL&gt;&lt;Q&gt;SLVR-FDS^FG_PRICE(43202)&lt;/Q&gt;&lt;R&gt;1&lt;/R&gt;&lt;C&gt;1&lt;/C&gt;&lt;D xsi:type="xsd:double"&gt;16.655&lt;/D&gt;&lt;/FQL&gt;&lt;FQL&gt;&lt;Q&gt;NYGOLD-FDS^FG_PRICE(43202)&lt;/Q&gt;&lt;R&gt;1&lt;/R&gt;&lt;C&gt;1&lt;/C&gt;&lt;D xsi:type="xsd:double"&gt;1338.4&lt;/D&gt;&lt;/FQL&gt;&lt;FQL&gt;&lt;Q&gt;PB-FDS^FG_PRICE(43202)&lt;/Q&gt;&lt;R&gt;1&lt;/R&gt;&lt;C&gt;1&lt;/C&gt;&lt;D xsi:type="xsd:double"&gt;2333&lt;/D&gt;&lt;/FQL&gt;&lt;FQL&gt;&lt;Q&gt;ZS-FDS^FG_PRICE(43202)&lt;/Q&gt;&lt;R&gt;1&lt;/R&gt;&lt;C&gt;1&lt;/C&gt;&lt;D xsi:type="xsd:double"&gt;3115&lt;/D&gt;&lt;/FQL&gt;&lt;FQL&gt;&lt;Q&gt;CA-FDS^FG_PRICE(43202)&lt;/Q&gt;&lt;R&gt;1&lt;/R&gt;&lt;C&gt;1&lt;/C&gt;&lt;D xsi:type="xsd:double"&gt;6756&lt;/D&gt;&lt;/FQL&gt;&lt;FQL&gt;&lt;Q&gt;AUDUSD^FG_PRICE(43201)&lt;/Q&gt;&lt;R&gt;1&lt;/R&gt;&lt;C&gt;1&lt;/C&gt;&lt;D xsi:type="xsd:double"&gt;0.77704996&lt;/D&gt;&lt;/FQL&gt;&lt;FQL&gt;&lt;Q&gt;SLVR-FDS^FG_PRICE(43201)&lt;/Q&gt;&lt;R&gt;1&lt;/R&gt;&lt;C&gt;1&lt;/C&gt;&lt;D xsi:type="xsd:double"&gt;16.565&lt;/D&gt;&lt;/FQL&gt;&lt;FQL&gt;&lt;Q&gt;NYGOLD-FDS^FG_PRICE(43201)&lt;/Q&gt;&lt;R&gt;1&lt;/R&gt;&lt;C&gt;1&lt;/C&gt;&lt;D xsi:type="xsd:double"&gt;1356.5&lt;/D&gt;&lt;/FQL&gt;&lt;FQL&gt;&lt;Q&gt;PB-FDS^FG_PRICE(43201)&lt;/Q&gt;&lt;R&gt;1&lt;/R&gt;&lt;C&gt;1&lt;/C&gt;&lt;D xsi:type="xsd:double"&gt;2388&lt;/D&gt;&lt;/FQL&gt;&lt;FQL&gt;&lt;Q&gt;ZS-FDS^FG_PRICE(43201)&lt;/Q&gt;&lt;R&gt;1&lt;/R&gt;&lt;C&gt;1&lt;/C&gt;&lt;D xsi:type="xsd:double"&gt;3236.5&lt;/D&gt;&lt;/FQL&gt;&lt;FQL&gt;&lt;Q&gt;CA-FDS^FG_PRICE(43201)&lt;/Q&gt;&lt;R&gt;1&lt;/R&gt;&lt;C&gt;1&lt;/C&gt;&lt;D xsi:type="xsd:double"&gt;6930.5&lt;/D&gt;&lt;/FQL&gt;&lt;FQL&gt;&lt;Q&gt;AUDUSD^FG_PRICE(43200)&lt;/Q&gt;&lt;R&gt;1&lt;/R&gt;&lt;C&gt;1&lt;/C&gt;&lt;D xsi:type="xsd:double"&gt;0.77545&lt;/D&gt;&lt;/FQL&gt;&lt;FQL&gt;&lt;Q&gt;SLVR-FDS^FG_PRICE(43200)&lt;/Q&gt;&lt;R&gt;1&lt;/R&gt;&lt;C&gt;1&lt;/C&gt;&lt;D xsi:type="xsd:double"&gt;16.49&lt;/D&gt;&lt;/FQL&gt;&lt;FQL&gt;&lt;Q&gt;NYGOLD-FDS^FG_PRICE(43200)&lt;/Q&gt;&lt;R&gt;1&lt;/R&gt;&lt;C&gt;1&lt;/C&gt;&lt;D xsi:type="xsd:double"&gt;1342&lt;/D&gt;&lt;/FQL&gt;&lt;FQL&gt;&lt;Q&gt;PB-FDS^FG_PRICE(43200)&lt;/Q&gt;&lt;R&gt;1&lt;/R&gt;&lt;C&gt;1&lt;/C&gt;&lt;D xsi:type="xsd:double"&gt;2401&lt;/D&gt;&lt;/FQL&gt;&lt;FQL&gt;&lt;Q&gt;ZS-FDS^FG_PRICE(43200)&lt;/Q&gt;&lt;R&gt;1&lt;/R&gt;&lt;C&gt;1&lt;/C&gt;&lt;D xsi:type="xsd:double"&gt;3240&lt;/D&gt;&lt;/FQL&gt;&lt;FQL&gt;&lt;Q&gt;CA-FDS^FG_PRICE(43200)&lt;/Q&gt;&lt;R&gt;1&lt;/R&gt;&lt;C&gt;1&lt;/C&gt;&lt;D xsi:type="xsd:double"&gt;6888&lt;/D&gt;&lt;/FQL&gt;&lt;FQL&gt;&lt;Q&gt;AUDUSD^FG_PRICE(43199)&lt;/Q&gt;&lt;R&gt;1&lt;/R&gt;&lt;C&gt;1&lt;/C&gt;&lt;D xsi:type="xsd:double"&gt;0.76914996&lt;/D&gt;&lt;/FQL&gt;&lt;FQL&gt;&lt;Q&gt;SLVR-FDS^FG_PRICE(43199)&lt;/Q&gt;&lt;R&gt;1&lt;/R&gt;&lt;C&gt;1&lt;/C&gt;&lt;D xsi:type="xsd:double"&gt;16.34&lt;/D&gt;&lt;/FQL&gt;&lt;FQL&gt;&lt;Q&gt;NYGOLD-FDS^FG_PRICE(43199)&lt;/Q&gt;&lt;R&gt;1&lt;/R&gt;&lt;C&gt;1&lt;/C&gt;&lt;D xsi:type="xsd:double"&gt;1336.3&lt;/D&gt;&lt;/FQL&gt;&lt;FQL&gt;&lt;Q&gt;PB-FDS^FG_PRICE(43199)&lt;/Q&gt;&lt;R&gt;1&lt;/R&gt;&lt;C&gt;1&lt;/C&gt;&lt;D xsi:type="xsd:double"&gt;2397&lt;/D&gt;&lt;/FQL&gt;&lt;FQL&gt;&lt;Q&gt;ZS-FDS^FG_PRICE(43199)&lt;/Q&gt;&lt;R&gt;1&lt;/R&gt;&lt;C&gt;1&lt;/C&gt;&lt;D xsi:type="xsd:double"&gt;3216.5&lt;/D&gt;&lt;/FQL&gt;&lt;FQL&gt;&lt;Q&gt;CA-FDS^FG_PRICE(43199)&lt;/Q&gt;&lt;R&gt;1&lt;/R&gt;&lt;C&gt;1&lt;/C&gt;&lt;D xsi:type="xsd:double"&gt;6767&lt;/D&gt;&lt;/FQL&gt;&lt;FQL&gt;&lt;Q&gt;AUDUSD^FG_PRICE(43196)&lt;/Q&gt;&lt;R&gt;1&lt;/R&gt;&lt;C&gt;1&lt;/C&gt;&lt;D xsi:type="xsd:double"&gt;0.76825005&lt;/D&gt;&lt;/FQL&gt;&lt;FQL&gt;&lt;Q&gt;SLVR-FDS^FG_PRICE(43196)&lt;/Q&gt;&lt;R&gt;1&lt;/R&gt;&lt;C&gt;1&lt;/C&gt;&lt;D xsi:type="xsd:double"&gt;16.275&lt;/D&gt;&lt;/FQL&gt;&lt;FQL&gt;&lt;Q&gt;NYGOLD-FDS^FG_PRICE(43196)&lt;/Q&gt;&lt;R&gt;1&lt;/R&gt;&lt;C&gt;1&lt;/C&gt;&lt;D xsi:type="xsd:double"&gt;1331.9&lt;/D&gt;&lt;/FQL&gt;&lt;FQL&gt;&lt;Q&gt;PB-FDS^FG_PRICE(43196)&lt;/Q&gt;&lt;R&gt;1&lt;/R&gt;&lt;C&gt;1&lt;/C&gt;&lt;D xsi:type="xsd:double"&gt;2358.5&lt;/D&gt;&lt;/FQL&gt;&lt;FQL&gt;&lt;Q&gt;ZS-FDS^FG_PRICE(43196)&lt;/Q&gt;&lt;R&gt;1&lt;/R&gt;&lt;C&gt;1&lt;/C&gt;&lt;D xsi:type="xsd:double"&gt;3222&lt;/D&gt;&lt;/FQL&gt;&lt;FQL&gt;&lt;Q&gt;CA-FDS^FG_PRICE(43196)&lt;/Q&gt;&lt;R&gt;1&lt;/R&gt;&lt;C&gt;1&lt;/C&gt;&lt;D xsi:type="xsd:double"&gt;6703&lt;/D&gt;&lt;/FQL&gt;&lt;FQL&gt;&lt;Q&gt;AUDUSD^FG_PRICE(43195)&lt;/Q&gt;&lt;R&gt;1&lt;/R&gt;&lt;C&gt;1&lt;/C&gt;&lt;D xsi:type="xsd:double"&gt;0.76855&lt;/D&gt;&lt;/FQL&gt;&lt;FQL&gt;&lt;Q&gt;SLVR-FDS^FG_PRICE(43195)&lt;/Q&gt;&lt;R&gt;1&lt;/R&gt;&lt;C&gt;1&lt;/C&gt;&lt;D xsi:type="xsd:double"&gt;16.305&lt;/D&gt;&lt;/FQL&gt;&lt;FQL&gt;&lt;Q&gt;NYGOLD-FDS^FG_PRICE(43195)&lt;/Q&gt;&lt;R&gt;1&lt;/R&gt;&lt;C&gt;1&lt;/C&gt;&lt;D xsi:type="xsd:double"&gt;1324.3&lt;/D&gt;&lt;/FQL&gt;&lt;FQL&gt;&lt;Q&gt;PB-FDS^FG_PRICE(43195)&lt;/Q&gt;&lt;R&gt;1&lt;/R&gt;&lt;C&gt;1&lt;/C&gt;&lt;D xsi:type="xsd:double"&gt;2383.5&lt;/D&gt;&lt;/FQL&gt;&lt;FQL&gt;&lt;Q&gt;ZS-FDS^FG_PRICE(43195)&lt;/Q&gt;&lt;R&gt;1&lt;/R&gt;&lt;C&gt;1&lt;/C&gt;&lt;D xsi:type="xsd:double"&gt;3234&lt;/D&gt;&lt;/FQL&gt;&lt;FQL&gt;&lt;Q&gt;CA-FDS^FG_PRICE(43195)&lt;/Q&gt;&lt;R&gt;1&lt;/R&gt;&lt;C&gt;1&lt;/C&gt;&lt;D xsi:type="xsd:double"&gt;6767&lt;/D&gt;&lt;/FQL&gt;&lt;FQL&gt;&lt;Q&gt;AUDUSD^FG_PRICE(43194)&lt;/Q&gt;&lt;R&gt;1&lt;/R&gt;&lt;C&gt;1&lt;/C&gt;&lt;D xsi:type="xsd:double"&gt;0.77&lt;/D&gt;&lt;/FQL&gt;&lt;FQL&gt;&lt;Q&gt;SLVR-FDS^FG_PRICE(43194)&lt;/Q&gt;&lt;R&gt;1&lt;/R&gt;&lt;C&gt;1&lt;/C&gt;&lt;D xsi:type="xsd:double"&gt;16.46&lt;/D&gt;&lt;/FQL&gt;&lt;FQL&gt;&lt;Q&gt;NYGOLD-FDS^FG_PRICE(43194)&lt;/Q&gt;&lt;R&gt;1&lt;/R&gt;&lt;C&gt;1&lt;/C&gt;&lt;D xsi:type="xsd:double"&gt;1335.8&lt;/D&gt;&lt;/FQL&gt;&lt;FQL&gt;&lt;Q&gt;PB-FDS^FG_PRICE(43194)&lt;/Q&gt;&lt;R&gt;1&lt;/R&gt;&lt;C&gt;1&lt;/C&gt;&lt;D xsi:type="xsd:double"&gt;2380&lt;/D&gt;&lt;/FQL&gt;&lt;FQL&gt;&lt;Q&gt;ZS-FDS^FG_PRICE(43194)&lt;/Q&gt;&lt;R&gt;1&lt;/R&gt;&lt;C&gt;1&lt;/C&gt;&lt;D xsi:type="xsd:double"&gt;3249&lt;/D&gt;&lt;/FQL&gt;&lt;FQL&gt;&lt;Q&gt;CA-FDS^FG_PRICE(43194)&lt;/Q&gt;&lt;R&gt;1&lt;/R&gt;&lt;C&gt;1&lt;/C&gt;&lt;D xsi:type="xsd:double"&gt;6625&lt;/D&gt;&lt;/FQL&gt;&lt;FQL&gt;&lt;Q&gt;AUDUSD^FG_PRICE(43193)&lt;/Q&gt;&lt;R&gt;1&lt;/R&gt;&lt;C&gt;1&lt;/C&gt;&lt;D xsi:type="xsd:double"&gt;0.76755005&lt;/D&gt;&lt;/FQL&gt;&lt;FQL&gt;&lt;Q&gt;SLVR-FDS^FG_PRICE(43193)&lt;/Q&gt;&lt;R&gt;1&lt;/R&gt;&lt;C&gt;1&lt;/C&gt;&lt;D xsi:type="xsd:double"&gt;16.52&lt;/D&gt;&lt;/FQL&gt;&lt;FQL&gt;&lt;Q&gt;NYGOLD-FDS^FG_PRICE(43193)&lt;/Q&gt;&lt;R&gt;1&lt;/R&gt;&lt;C&gt;1&lt;/C&gt;&lt;D xsi:type="xsd:double"&gt;1332.8&lt;/D&gt;&lt;/FQL&gt;&lt;FQL&gt;&lt;Q&gt;PB-FDS^FG_PRICE(43193)&lt;/Q&gt;&lt;R&gt;1&lt;/R&gt;&lt;C&gt;1&lt;/C&gt;&lt;D xsi:type="xsd:double"&gt;2400&lt;/D&gt;&lt;/FQL&gt;&lt;FQL&gt;&lt;Q&gt;ZS-FDS^FG_PRICE(43193)&lt;/Q&gt;&lt;R&gt;1&lt;/R&gt;&lt;C&gt;1&lt;/C&gt;&lt;D xsi:type="xsd:double"&gt;3284.5&lt;/D&gt;&lt;/FQL&gt;&lt;FQL&gt;&lt;Q&gt;CA-FDS^FG_PRICE(43193)&lt;/Q&gt;&lt;R&gt;1&lt;/R&gt;&lt;C&gt;1&lt;/C&gt;&lt;D xsi:type="xsd:double"&gt;6756&lt;/D&gt;&lt;/FQL&gt;&lt;FQL&gt;&lt;Q&gt;AUDUSD^FG_PRICE(43192)&lt;/Q&gt;&lt;R&gt;1&lt;/R&gt;&lt;C&gt;1&lt;/C&gt;&lt;D xsi:type="xsd:double"&gt;0.76655&lt;/D&gt;&lt;/FQL&gt;&lt;FQL&gt;&lt;Q&gt;SLVR-FDS^FG_PRICE(43192)&lt;/Q&gt;&lt;R&gt;1&lt;/R&gt;&lt;C&gt;1&lt;/C&gt;&lt;D xsi:type="xsd:double"&gt;16.28&lt;/D&gt;&lt;/FQL&gt;&lt;FQL&gt;&lt;Q&gt;NYGOLD-FDS^FG_PRICE(43192)&lt;/Q&gt;&lt;R&gt;1&lt;/R&gt;&lt;C&gt;1&lt;/C&gt;&lt;D xsi:type="xsd:double"&gt;1342.1&lt;/D&gt;&lt;/FQL&gt;&lt;FQL&gt;&lt;Q&gt;PB-FDS^FG_PRICE(43192)&lt;/Q&gt;&lt;R&gt;1&lt;/R&gt;&lt;C&gt;1&lt;/C&gt;&lt;D xsi:type="xsd:double"&gt;2411&lt;/D&gt;&lt;/FQL&gt;&lt;FQL&gt;&lt;Q&gt;ZS-FDS^FG_PRICE(43192)&lt;/Q&gt;&lt;R&gt;1&lt;/R&gt;&lt;C&gt;1&lt;/C&gt;&lt;D xsi:type="xsd:double"&gt;3332&lt;/D&gt;&lt;/FQL&gt;&lt;FQL&gt;&lt;Q&gt;CA-FDS^FG_PRICE(43192)&lt;/Q&gt;&lt;R&gt;1&lt;/R&gt;&lt;C&gt;1&lt;/C&gt;&lt;D xsi:type="xsd:double"&gt;6685&lt;/D&gt;&lt;/FQL&gt;&lt;FQL&gt;&lt;Q&gt;AUDUSD^FG_PRICE(43189)&lt;/Q&gt;&lt;R&gt;1&lt;/R&gt;&lt;C&gt;1&lt;/C&gt;&lt;D xsi:type="xsd:double"&gt;0.76706034&lt;/D&gt;&lt;/FQL&gt;&lt;FQL&gt;&lt;Q&gt;SLVR-FDS^FG_PRICE(43189)&lt;/Q&gt;&lt;R&gt;1&lt;/R&gt;&lt;C&gt;1&lt;/C&gt;&lt;D xsi:type="xsd:double"&gt;16.28&lt;/D&gt;&lt;/FQL&gt;&lt;FQL&gt;&lt;Q&gt;NYGOLD-FDS^FG_PRICE(43189)&lt;/Q&gt;&lt;R&gt;1&lt;/R&gt;&lt;C&gt;1&lt;/C&gt;&lt;D xsi:type="xsd:double"&gt;1322.8&lt;/D&gt;&lt;/FQL&gt;&lt;FQL&gt;&lt;Q&gt;PB-FDS^FG_PRICE(43189)&lt;/Q&gt;&lt;R&gt;1&lt;/R&gt;&lt;C&gt;1&lt;/C&gt;&lt;D xsi:type="xsd:double"&gt;2411&lt;/D&gt;&lt;/FQL&gt;&lt;FQL&gt;&lt;Q&gt;ZS-FDS^FG_PRICE(43189)&lt;/Q&gt;&lt;R&gt;1&lt;/R&gt;&lt;C&gt;1&lt;/C&gt;&lt;D xsi:type="xsd:double"&gt;3332&lt;/D&gt;&lt;/FQL&gt;&lt;FQL&gt;&lt;Q&gt;CA-FDS^FG_PRICE(43189)&lt;/Q&gt;&lt;R&gt;1&lt;/R&gt;&lt;C&gt;1&lt;/C&gt;&lt;D xsi:type="xsd:double"&gt;6685&lt;/D&gt;&lt;/FQL&gt;&lt;FQL&gt;&lt;Q&gt;AUDUSD^FG_PRICE(43188)&lt;/Q&gt;&lt;R&gt;1&lt;/R&gt;&lt;C&gt;1&lt;/C&gt;&lt;D xsi:type="xsd:double"&gt;0.76704997&lt;/D&gt;&lt;/FQL&gt;&lt;FQL&gt;&lt;Q&gt;SLVR-FDS^FG_PRICE(43188)&lt;/Q&gt;&lt;R&gt;1&lt;/R&gt;&lt;C&gt;1&lt;/C&gt;&lt;D xsi:type="xsd:double"&gt;16.28&lt;/D&gt;&lt;/FQL&gt;&lt;FQL&gt;&lt;Q&gt;NYGOLD-FDS^FG_PRICE(43188)&lt;/Q&gt;&lt;R&gt;1&lt;/R&gt;&lt;C&gt;1&lt;/C&gt;&lt;D xsi:type="xsd:double"&gt;1322.8&lt;/D&gt;&lt;/FQL&gt;&lt;FQL&gt;&lt;Q&gt;PB-FDS^FG_PRICE(43188)&lt;/Q&gt;&lt;R&gt;1&lt;/R&gt;&lt;C&gt;1&lt;/C&gt;&lt;D xsi:type="xsd:double"&gt;2411&lt;/D&gt;&lt;/FQL&gt;&lt;FQL&gt;&lt;Q&gt;ZS-FDS^FG_PRICE(43188)&lt;/Q&gt;&lt;R&gt;1&lt;/R&gt;&lt;C&gt;1&lt;/C&gt;&lt;D xsi:type="xsd:double"&gt;3332&lt;/D&gt;&lt;/FQL&gt;&lt;FQL&gt;&lt;Q&gt;CA-FDS^FG_PRICE(43188)&lt;/Q&gt;&lt;R&gt;1&lt;/R&gt;&lt;C&gt;1&lt;/C&gt;&lt;D xsi:type="xsd:double"&gt;6685&lt;/D&gt;&lt;/FQL&gt;&lt;FQL&gt;&lt;Q&gt;AUDUSD^FG_PRICE(43187)&lt;/Q&gt;&lt;R&gt;1&lt;/R&gt;&lt;C&gt;1&lt;/C&gt;&lt;D xsi:type="xsd:double"&gt;0.76685&lt;/D&gt;&lt;/FQL&gt;&lt;FQL&gt;&lt;Q&gt;SLVR-FDS^FG_PRICE(43187)&lt;/Q&gt;&lt;R&gt;1&lt;/R&gt;&lt;C&gt;1&lt;/C&gt;&lt;D xsi:type="xsd:double"&gt;16.455&lt;/D&gt;&lt;/FQL&gt;&lt;FQL&gt;&lt;Q&gt;NYGOLD-FDS^FG_PRICE(43187)&lt;/Q&gt;&lt;R&gt;1&lt;/R&gt;&lt;C&gt;1&lt;/C&gt;&lt;D xsi:type="xsd:double"&gt;1324.2&lt;/D&gt;&lt;/FQL&gt;&lt;FQL&gt;&lt;Q&gt;PB-FDS^FG_PRICE(43187)&lt;/Q&gt;&lt;R&gt;1&lt;/R&gt;&lt;C&gt;1&lt;/C&gt;&lt;D xsi:type="xsd:double"&gt;2403&lt;/D&gt;&lt;/FQL&gt;&lt;FQL&gt;&lt;Q&gt;ZS-FDS^FG_PRICE(43187)&lt;/Q&gt;&lt;R&gt;1&lt;/R&gt;&lt;C&gt;1&lt;/C&gt;&lt;D xsi:type="xsd:double"&gt;3291.5&lt;/D&gt;&lt;/FQL&gt;&lt;FQL&gt;&lt;Q&gt;CA-FDS^FG_PRICE(43187)&lt;/Q&gt;&lt;R&gt;1&lt;/R&gt;&lt;C&gt;1&lt;/C&gt;&lt;D xsi:type="xsd:double"&gt;6601.5&lt;/D&gt;&lt;/FQL&gt;&lt;FQL&gt;&lt;Q&gt;AUDUSD^FG_PRICE(43186)&lt;/Q&gt;&lt;R&gt;1&lt;/R&gt;&lt;C&gt;1&lt;/C&gt;&lt;D xsi:type="xsd:double"&gt;0.77085&lt;/D&gt;&lt;/FQL&gt;&lt;FQL&gt;&lt;Q&gt;SLVR-FDS^FG_PRICE(43186)&lt;/Q&gt;&lt;R&gt;1&lt;/R&gt;&lt;C&gt;1&lt;/C&gt;&lt;D xsi:type="xsd:double"&gt;16.64&lt;/D&gt;&lt;/FQL&gt;&lt;FQL&gt;&lt;Q&gt;NYGOLD-FDS^FG_PRICE(43186)&lt;/Q&gt;&lt;R&gt;1&lt;/R&gt;&lt;C&gt;1&lt;/C&gt;&lt;D xsi:type="xsd:double"&gt;1341.3&lt;/D&gt;&lt;/FQL&gt;&lt;FQL&gt;&lt;Q&gt;PB-FDS^FG_PRICE(43186)&lt;/Q&gt;&lt;R&gt;1&lt;/R&gt;&lt;C&gt;1&lt;/C&gt;&lt;D xsi:type="xsd:double"&gt;2397&lt;/D&gt;&lt;/FQL&gt;&lt;FQL&gt;&lt;Q&gt;ZS-FDS^FG_PRICE(43186)&lt;/Q&gt;&lt;R&gt;1&lt;/R&gt;&lt;C&gt;1&lt;/C&gt;&lt;D xsi:type="xsd:double"&gt;3326.5&lt;/D&gt;&lt;/FQL&gt;&lt;FQL&gt;&lt;Q&gt;CA-FDS^FG_PRICE(43186)&lt;/Q&gt;&lt;R&gt;1&lt;/R&gt;&lt;C&gt;1&lt;/C&gt;&lt;D xsi:type="xsd:double"&gt;6641.5&lt;/D&gt;&lt;/FQL&gt;&lt;FQL&gt;&lt;Q&gt;AUDUSD^FG_PRICE(43185)&lt;/Q&gt;&lt;R&gt;1&lt;/R&gt;&lt;C&gt;1&lt;/C&gt;&lt;D xsi:type="xsd:double"&gt;0.77145004&lt;/D&gt;&lt;/FQL&gt;&lt;FQL&gt;&lt;Q&gt;SLVR-FDS^FG_PRICE(43185)&lt;/Q&gt;&lt;R&gt;1&lt;/R&gt;&lt;C&gt;1&lt;/C&gt;&lt;D xsi:type="xsd:double"&gt;16.61&lt;/D&gt;&lt;/FQL&gt;&lt;FQL&gt;&lt;Q&gt;NYGOLD-FDS^FG_PRICE(43185)&lt;/Q&gt;&lt;R&gt;1&lt;/R&gt;&lt;C&gt;1&lt;/C&gt;&lt;D xsi:type="xsd:double"&gt;1354.4&lt;/D&gt;&lt;/FQL&gt;&lt;FQL&gt;&lt;Q&gt;PB-FDS^FG_PRICE(43185)&lt;/Q&gt;&lt;R&gt;1&lt;/R&gt;&lt;C&gt;1&lt;/C&gt;&lt;D xsi:type="xsd:double"&gt;2366.5&lt;/D&gt;&lt;/FQL&gt;&lt;FQL&gt;&lt;Q&gt;ZS-FDS^FG_PRICE(43185)&lt;/Q&gt;&lt;R&gt;1&lt;/R&gt;&lt;C&gt;1&lt;/C&gt;&lt;D xsi:type="xsd:double"&gt;3254.5&lt;/D&gt;&lt;/FQL&gt;&lt;FQL&gt;&lt;Q&gt;CA-FDS^FG_PRICE(43185)&lt;/Q&gt;&lt;R&gt;1&lt;/R&gt;&lt;C&gt;1&lt;/C&gt;&lt;D xsi:type="xsd:double"&gt;6500&lt;/D&gt;&lt;/FQL&gt;&lt;FQL&gt;&lt;Q&gt;AUDUSD^FG_PRICE(43182)&lt;/Q&gt;&lt;R&gt;1&lt;/R&gt;&lt;C&gt;1&lt;/C&gt;&lt;D xsi:type="xsd:double"&gt;0.77225&lt;/D&gt;&lt;/FQL&gt;&lt;FQL&gt;&lt;Q&gt;SLVR-FDS^FG_PRICE(43182)&lt;/Q&gt;&lt;R&gt;1&lt;/R&gt;&lt;C&gt;1&lt;/C&gt;&lt;D xsi:type="xsd:double"&gt;16.53&lt;/D&gt;&lt;/FQL&gt;&lt;FQL&gt;&lt;Q&gt;NYGOLD-FDS^FG_PRICE(43182)&lt;/Q&gt;&lt;R&gt;1&lt;/R&gt;&lt;C&gt;1&lt;/C&gt;&lt;D xsi:type="xsd:double"&gt;1349.3&lt;/D&gt;&lt;/FQL&gt;&lt;FQL&gt;&lt;Q&gt;PB-FDS^FG_PRICE(43182)&lt;/Q&gt;&lt;R&gt;1&lt;/R&gt;&lt;C&gt;1&lt;/C&gt;&lt;D xsi:type="xsd:double"&gt;2359.5&lt;/D&gt;&lt;/FQL&gt;&lt;FQL&gt;&lt;Q&gt;ZS-FDS^FG_PRICE(43182)&lt;/Q&gt;&lt;R&gt;1&lt;/R&gt;&lt;C&gt;1&lt;/C&gt;&lt;D xsi:type="xsd:double"&gt;3215&lt;/D&gt;&lt;/FQL&gt;&lt;FQL&gt;&lt;Q&gt;CA-FDS^FG_PRICE(43182)&lt;/Q&gt;&lt;R&gt;1&lt;/R&gt;&lt;C&gt;1&lt;/C&gt;&lt;D xsi:type="xsd:double"&gt;6658&lt;/D&gt;&lt;/FQL&gt;&lt;FQL&gt;&lt;Q&gt;AUDUSD^FG_PRICE(43181)&lt;/Q&gt;&lt;R&gt;1&lt;/R&gt;&lt;C&gt;1&lt;/C&gt;&lt;D xsi:type="xsd:double"&gt;0.76935005&lt;/D&gt;&lt;/FQL&gt;&lt;FQL&gt;&lt;Q&gt;SLVR-FDS^FG_PRICE(43181)&lt;/Q&gt;&lt;R&gt;1&lt;/R&gt;&lt;C&gt;1&lt;/C&gt;&lt;D xsi:type="xsd:double"&gt;16.52&lt;/D&gt;&lt;/FQL&gt;&lt;FQL&gt;&lt;Q&gt;NYGOLD-FDS^FG_PRICE(43181)&lt;/Q&gt;&lt;R&gt;1&lt;/R&gt;&lt;C&gt;1&lt;/C&gt;&lt;D xsi:type="xsd:double"&gt;1326.6&lt;/D&gt;&lt;/FQL&gt;&lt;FQL&gt;&lt;Q&gt;PB-FDS^FG_PRICE(43181)&lt;/Q&gt;&lt;R&gt;1&lt;/R&gt;&lt;C&gt;1&lt;/C&gt;&lt;D xsi:type="xsd:double"&gt;2378&lt;/D&gt;&lt;/FQL&gt;&lt;FQL&gt;&lt;Q&gt;ZS-FDS^FG_PRICE(43181)&lt;/Q&gt;&lt;R&gt;1&lt;/R&gt;&lt;C&gt;1&lt;/C&gt;&lt;D xsi:type="xsd:double"&gt;3223&lt;/D&gt;&lt;/FQL&gt;&lt;FQL&gt;&lt;Q&gt;CA-FDS^FG_PRICE(43181)&lt;/Q&gt;&lt;R&gt;1&lt;/R&gt;&lt;C&gt;1&lt;/C&gt;&lt;D xsi:type="xsd:double"&gt;6746.5&lt;/D&gt;&lt;/FQL&gt;&lt;FQL&gt;&lt;Q&gt;AUDUSD^FG_PRICE(43180)&lt;/Q&gt;&lt;R&gt;1&lt;/R&gt;&lt;C&gt;1&lt;/C&gt;&lt;D xsi:type="xsd:double"&gt;0.77070004&lt;/D&gt;&lt;/FQL&gt;&lt;FQL&gt;&lt;Q&gt;SLVR-FDS^FG_PRICE(43180)&lt;/Q&gt;&lt;R&gt;1&lt;/R&gt;&lt;C&gt;1&lt;/C&gt;&lt;D xsi:type="xsd:double"&gt;16.245&lt;/D&gt;&lt;/FQL&gt;&lt;FQL&gt;&lt;Q&gt;NYGOLD-FDS^FG_PRICE(43180)&lt;/Q&gt;&lt;R&gt;1&lt;/R&gt;&lt;C&gt;1&lt;/C&gt;&lt;D xsi:type="xsd:double"&gt;1320.7&lt;/D&gt;&lt;/FQL&gt;&lt;FQL&gt;&lt;Q&gt;PB-FDS^FG_PRICE(43180)&lt;/Q&gt;&lt;R&gt;1&lt;/R&gt;&lt;C&gt;1&lt;/C&gt;&lt;D xsi:type="xsd:double"&gt;2377&lt;/D&gt;&lt;/FQL&gt;&lt;FQL&gt;&lt;Q&gt;ZS-FDS^FG_PRICE(43180)&lt;/Q&gt;&lt;R&gt;1&lt;/R&gt;&lt;C&gt;1&lt;/C&gt;&lt;D xsi:type="xsd:double"&gt;3224&lt;/D&gt;&lt;/FQL&gt;&lt;FQL&gt;&lt;Q&gt;CA-FDS^FG_PRICE(43180)&lt;/Q&gt;&lt;R&gt;1&lt;/R&gt;&lt;C&gt;1&lt;/C&gt;&lt;D xsi:type="xsd:double"&gt;6675&lt;/D&gt;&lt;/FQL&gt;&lt;FQL&gt;&lt;Q&gt;AUDUSD^FG_PRICE(43179)&lt;/Q&gt;&lt;R&gt;1&lt;/R&gt;&lt;C&gt;1&lt;/C&gt;&lt;D xsi:type="xsd:double"&gt;0.76909995&lt;/D&gt;&lt;/FQL&gt;&lt;FQL&gt;&lt;Q&gt;SLVR-FDS^FG_PRICE(43179)&lt;/Q&gt;&lt;R&gt;1&lt;/R&gt;&lt;C&gt;1&lt;/C&gt;&lt;D xsi:type="xsd:double"&gt;16.25&lt;/D&gt;&lt;/FQL&gt;&lt;FQL&gt;&lt;Q&gt;NYGOLD-FDS^FG_PRICE(43179)&lt;/Q&gt;&lt;R&gt;1&lt;/R&gt;&lt;C&gt;1&lt;/C&gt;&lt;D xsi:type="xsd:double"&gt;1311.1&lt;/D&gt;&lt;/FQL&gt;&lt;FQL&gt;&lt;Q&gt;PB-FDS^FG_PRICE(43179)&lt;/Q&gt;&lt;R&gt;1&lt;/R&gt;&lt;C&gt;1&lt;/C&gt;&lt;D xsi:type="xsd:double"&gt;2345.5&lt;/D&gt;&lt;/FQL&gt;&lt;FQL&gt;&lt;Q&gt;ZS-FDS^FG_PRICE(43179)&lt;/Q&gt;&lt;R&gt;1&lt;/R&gt;&lt;C&gt;1&lt;/C&gt;&lt;D xsi:type="xsd:double"&gt;3243&lt;/D&gt;&lt;/FQL&gt;&lt;FQL&gt;&lt;Q&gt;CA-FDS^FG_PRICE(43179)&lt;/Q&gt;&lt;R&gt;1&lt;/R&gt;&lt;C&gt;1&lt;/C&gt;&lt;D xsi:type="xsd:double"&gt;6784&lt;/D&gt;&lt;/FQL&gt;&lt;FQL&gt;&lt;Q&gt;AUDUSD^FG_PRICE(43178)&lt;/Q&gt;&lt;R&gt;1&lt;/R&gt;&lt;C&gt;1&lt;/C&gt;&lt;D xsi:type="xsd:double"&gt;0.77030003&lt;/D&gt;&lt;/FQL&gt;&lt;FQL&gt;&lt;Q&gt;SLVR-FDS^FG_PRICE(43178)&lt;/Q&gt;&lt;R&gt;1&lt;/R&gt;&lt;C&gt;1&lt;/C&gt;&lt;D xsi:type="xsd:double"&gt;16.285&lt;/D&gt;&lt;/FQL&gt;&lt;FQL&gt;&lt;Q&gt;NYGOLD-FDS^FG_PRICE(43178)&lt;/Q&gt;&lt;R&gt;1&lt;/R&gt;&lt;C&gt;1&lt;/C&gt;&lt;D xsi:type="xsd:double"&gt;1316.8&lt;/D&gt;&lt;/FQL&gt;&lt;FQL&gt;&lt;Q&gt;PB-FDS^FG_PRICE(43178)&lt;/Q&gt;&lt;R&gt;1&lt;/R&gt;&lt;C&gt;1&lt;/C&gt;&lt;D xsi:type="xsd:double"&gt;2360&lt;/D&gt;&lt;/FQL&gt;&lt;FQL&gt;&lt;Q&gt;ZS-FDS^FG_PRICE(43178)&lt;/Q&gt;&lt;R&gt;1&lt;/R&gt;&lt;C&gt;1&lt;/C&gt;&lt;D xsi:type="xsd:double"&gt;3262&lt;/D&gt;&lt;/FQL&gt;&lt;FQL&gt;&lt;Q&gt;CA-FDS^FG_PRICE(43178)&lt;/Q&gt;&lt;R&gt;1&lt;/R&gt;&lt;C&gt;1&lt;/C&gt;&lt;D xsi:type="xsd:double"&gt;6791.5&lt;/D&gt;&lt;/FQL&gt;&lt;FQL&gt;&lt;Q&gt;AUDUSD^FG_PRICE(43175)&lt;/Q&gt;&lt;R&gt;1&lt;/R&gt;&lt;C&gt;1&lt;/C&gt;&lt;D xsi:type="xsd:double"&gt;0.77335&lt;/D&gt;&lt;/FQL&gt;&lt;FQL&gt;&lt;Q&gt;SLVR-FDS^FG_PRICE(43175)&lt;/Q&gt;&lt;R&gt;1&lt;/R&gt;&lt;C&gt;1&lt;/C&gt;&lt;D xsi:type="xsd:double"&gt;16.475&lt;/D&gt;&lt;/FQL&gt;&lt;FQL&gt;&lt;Q&gt;NYGOLD-FDS^FG_PRICE(43175)&lt;/Q&gt;&lt;R&gt;1&lt;/R&gt;&lt;C&gt;1&lt;/C&gt;&lt;D xsi:type="xsd:double"&gt;1311.3&lt;/D&gt;&lt;/FQL&gt;&lt;FQL&gt;&lt;Q&gt;PB-FDS^FG_PRICE(43175)&lt;/Q&gt;&lt;R&gt;1&lt;/R&gt;&lt;C&gt;1&lt;/C&gt;&lt;D xsi:type="xsd:double"&gt;2416&lt;/D&gt;&lt;/FQL&gt;&lt;FQL&gt;&lt;Q&gt;ZS-FDS^FG_PRICE(43175)&lt;/Q&gt;&lt;R&gt;1&lt;/R&gt;&lt;C&gt;1&lt;/C&gt;&lt;D xsi:type="xsd:double"&gt;3285&lt;/D&gt;&lt;/FQL&gt;&lt;FQL&gt;&lt;Q&gt;CA-FDS^FG_PRICE(43175)&lt;/Q&gt;&lt;R&gt;1&lt;/R&gt;&lt;C&gt;1&lt;/C&gt;&lt;D xsi:type="xsd:double"&gt;6923&lt;/D&gt;&lt;/FQL&gt;&lt;FQL&gt;&lt;Q&gt;AUDUSD^FG_PRICE(43174)&lt;/Q&gt;&lt;R&gt;1&lt;/R&gt;&lt;C&gt;1&lt;/C&gt;&lt;D xsi:type="xsd:double"&gt;0.78145003&lt;/D&gt;&lt;/FQL&gt;&lt;FQL&gt;&lt;Q&gt;SLVR-FDS^FG_PRICE(43174)&lt;/Q&gt;&lt;R&gt;1&lt;/R&gt;&lt;C&gt;1&lt;/C&gt;&lt;D xsi:type="xsd:double"&gt;16.52&lt;/D&gt;&lt;/FQL&gt;&lt;FQL&gt;&lt;Q&gt;NYGOLD-FDS^FG_PRICE(43174)&lt;/Q&gt;&lt;R&gt;1&lt;/R&gt;&lt;C&gt;1&lt;/C&gt;&lt;D xsi:type="xsd:double"&gt;1316.8&lt;/D&gt;&lt;/FQL&gt;&lt;FQL&gt;&lt;Q&gt;PB-FDS^FG_PRICE(43174)&lt;/Q&gt;&lt;R&gt;1&lt;/R&gt;&lt;C&gt;1&lt;/C&gt;&lt;D xsi:type="xsd:double"&gt;2395&lt;/D&gt;&lt;/FQL&gt;&lt;FQL&gt;&lt;Q&gt;ZS-FDS^FG_PRICE(43174)&lt;/Q&gt;&lt;R&gt;1&lt;/R&gt;&lt;C&gt;1&lt;/C&gt;&lt;D xsi:type="xsd:double"&gt;3233&lt;/D&gt;&lt;/FQL&gt;&lt;FQL&gt;&lt;Q&gt;CA-FDS^FG_PRICE(43174)&lt;/Q&gt;&lt;R&gt;1&lt;/R&gt;&lt;C&gt;1&lt;/C&gt;&lt;D xsi:type="xsd:double"&gt;6885.5&lt;/D&gt;&lt;/FQL&gt;&lt;FQL&gt;&lt;Q&gt;AUDUSD^FG_PRICE(43173)&lt;/Q&gt;&lt;R&gt;1&lt;/R&gt;&lt;C&gt;1&lt;/C&gt;&lt;D xsi:type="xsd:double"&gt;0.78755003&lt;/D&gt;&lt;/FQL&gt;&lt;FQL&gt;&lt;Q&gt;SLVR-FDS^FG_PRICE(43173)&lt;/Q&gt;&lt;R&gt;1&lt;/R&gt;&lt;C&gt;1&lt;/C&gt;&lt;D xsi:type="xsd:double"&gt;16.605&lt;/D&gt;&lt;/FQL&gt;&lt;FQL&gt;&lt;Q&gt;NYGOLD-FDS^FG_PRICE(43173)&lt;/Q&gt;&lt;R&gt;1&lt;/R&gt;&lt;C&gt;1&lt;/C&gt;&lt;D xsi:type="xsd:double"&gt;1324.4&lt;/D&gt;&lt;/FQL&gt;&lt;FQL&gt;&lt;Q&gt;PB-FDS^FG_PRICE(43173)&lt;/Q&gt;&lt;R&gt;1&lt;/R&gt;&lt;C&gt;1&lt;/C&gt;&lt;D xsi:type="xsd:double"&gt;2453.5&lt;/D&gt;&lt;/FQL&gt;&lt;FQL&gt;&lt;Q&gt;ZS-FDS^FG_PRICE(43173)&lt;/Q&gt;&lt;R&gt;1&lt;/R&gt;&lt;C&gt;1&lt;/C&gt;&lt;D xsi:type="xsd:double"&gt;3279.5&lt;/D&gt;&lt;/FQL&gt;&lt;FQL&gt;&lt;Q&gt;CA-FDS^FG_PRICE(43173)&lt;/Q&gt;&lt;R&gt;1&lt;/R&gt;&lt;C&gt;1&lt;/C&gt;&lt;D xsi:type="xsd:double"&gt;7015&lt;/D&gt;&lt;/FQL&gt;&lt;FQL&gt;&lt;Q&gt;AUDUSD^FG_PRICE(43172)&lt;/Q&gt;&lt;R&gt;1&lt;/R&gt;&lt;C&gt;1&lt;/C&gt;&lt;D xsi:type="xsd:double"&gt;0.788&lt;/D&gt;&lt;/FQL&gt;&lt;FQL&gt;&lt;Q&gt;SLVR-FDS^FG_PRICE(43172)&lt;/Q&gt;&lt;R&gt;1&lt;/R&gt;&lt;C&gt;1&lt;/C&gt;&lt;D xsi:type="xsd:double"&gt;16.51&lt;/D&gt;&lt;/FQL&gt;&lt;FQL&gt;&lt;Q&gt;NYGOLD-FDS^FG_PRICE(43172)&lt;/Q&gt;&lt;R&gt;1&lt;/R&gt;&lt;C&gt;1&lt;/C&gt;&lt;D xsi:type="xsd:double"&gt;1325.9&lt;/D&gt;&lt;/FQL&gt;&lt;FQL&gt;&lt;Q&gt;PB-FDS^FG_PRICE(43172)&lt;/Q&gt;&lt;R&gt;1&lt;/R&gt;&lt;C&gt;1&lt;/C&gt;&lt;D xsi:type="xsd:double"&gt;2347&lt;/D&gt;&lt;/FQL&gt;&lt;FQL&gt;&lt;Q&gt;ZS-FDS^FG_PRICE(43172)&lt;/Q&gt;&lt;R&gt;1&lt;/R&gt;&lt;C&gt;1&lt;/C&gt;&lt;D xsi:type="xsd:double"&gt;3259&lt;/D&gt;&lt;/FQL&gt;&lt;FQL&gt;&lt;Q&gt;CA-FDS^FG_PRICE(43172)&lt;/Q&gt;&lt;R&gt;1&lt;/R&gt;&lt;C&gt;1&lt;/C&gt;&lt;D xsi:type="xsd:double"&gt;6857&lt;/D&gt;&lt;/FQL&gt;&lt;FQL&gt;&lt;Q&gt;AUDUSD^FG_PRICE(43171)&lt;/Q&gt;&lt;R&gt;1&lt;/R&gt;&lt;C&gt;1&lt;/C&gt;&lt;D xsi:type="xsd:double"&gt;0.78635&lt;/D&gt;&lt;/FQL&gt;&lt;FQL&gt;&lt;Q&gt;SLVR-FDS^FG_PRICE(43171)&lt;/Q&gt;&lt;R&gt;1&lt;/R&gt;&lt;C&gt;1&lt;/C&gt;&lt;D xsi:type="xsd:double"&gt;16.455&lt;/D&gt;&lt;/FQL&gt;&lt;FQL&gt;&lt;Q&gt;NYGOLD-FDS^FG_PRICE(43171)&lt;/Q&gt;&lt;R&gt;1&lt;/R&gt;&lt;C&gt;1&lt;/C&gt;&lt;D xsi:type="xsd:double"&gt;1319.4&lt;/D&gt;&lt;/FQL&gt;&lt;FQL&gt;&lt;Q&gt;PB-FDS^FG_PRICE(43171)&lt;/Q&gt;&lt;R&gt;1&lt;/R&gt;&lt;C&gt;1&lt;/C&gt;&lt;D xsi:type="xsd:double"&gt;2347&lt;/D&gt;&lt;/FQL&gt;&lt;FQL&gt;&lt;Q&gt;ZS-FDS^FG_PRICE(43171)&lt;/Q&gt;&lt;R&gt;1&lt;/R&gt;&lt;C&gt;1&lt;/C&gt;&lt;D xsi:type="xsd:double"&gt;3259&lt;/D&gt;&lt;/FQL&gt;&lt;FQL&gt;&lt;Q&gt;CA-FDS^FG_PRICE(43171)&lt;/Q&gt;&lt;R&gt;1&lt;/R&gt;&lt;C&gt;1&lt;/C&gt;&lt;D xsi:type="xsd:double"&gt;6857&lt;/D&gt;&lt;/FQL&gt;&lt;FQL&gt;&lt;Q&gt;AUDUSD^FG_PRICE(43168)&lt;/Q&gt;&lt;R&gt;1&lt;/R&gt;&lt;C&gt;1&lt;/C&gt;&lt;D xsi:type="xsd:double"&gt;0.78355&lt;/D&gt;&lt;/FQL&gt;&lt;FQL&gt;&lt;Q&gt;SLVR-FDS^FG_PRICE(43168)&lt;/Q&gt;&lt;R&gt;1&lt;/R&gt;&lt;C&gt;1&lt;/C&gt;&lt;D xsi:type="xsd:double"&gt;16.485&lt;/D&gt;&lt;/FQL&gt;&lt;FQL&gt;&lt;Q&gt;NYGOLD-FDS^FG_PRICE(43168)&lt;/Q&gt;&lt;R&gt;1&lt;/R&gt;&lt;C&gt;1&lt;/C&gt;&lt;D xsi:type="xsd:double"&gt;1322.4&lt;/D&gt;&lt;/FQL&gt;&lt;FQL&gt;&lt;Q&gt;PB-FDS^FG_PRICE(43168)&lt;/Q&gt;&lt;R&gt;1&lt;/R&gt;&lt;C&gt;1&lt;/C&gt;&lt;D xsi:type="xsd:double"&gt;2352&lt;/D&gt;&lt;/FQL&gt;&lt;FQL&gt;&lt;Q&gt;ZS-FDS^FG_PRICE(43168)&lt;/Q&gt;&lt;R&gt;1&lt;/R&gt;&lt;C&gt;1&lt;/C&gt;&lt;D xsi:type="xsd:double"&gt;3216&lt;/D&gt;&lt;/FQL&gt;&lt;FQL&gt;&lt;Q&gt;CA-FDS^FG_PRICE(43168)&lt;/Q&gt;&lt;R&gt;1&lt;/R&gt;&lt;C&gt;1&lt;/C&gt;&lt;D xsi:type="xsd:double"&gt;6808&lt;/D&gt;&lt;/FQL&gt;&lt;FQL&gt;&lt;Q&gt;AUDUSD^FG_PRICE(43167)&lt;/Q&gt;&lt;R&gt;1&lt;/R&gt;&lt;C&gt;1&lt;/C&gt;&lt;D xsi:type="xsd:double"&gt;0.77804995&lt;/D&gt;&lt;/FQL&gt;&lt;FQL&gt;&lt;Q&gt;SLVR-FDS^FG_PRICE(43167)&lt;/Q&gt;&lt;R&gt;1&lt;/R&gt;&lt;C&gt;1&lt;/C&gt;&lt;D xsi:type="xsd:double"&gt;16.48&lt;/D&gt;&lt;/FQL&gt;&lt;FQL&gt;&lt;Q&gt;NYGOLD-FDS^FG_PRICE(43167)&lt;/Q&gt;&lt;R&gt;1&lt;/R&gt;&lt;C&gt;1&lt;/C&gt;&lt;D xsi:type="xsd:double"&gt;1319.9&lt;/D&gt;&lt;/FQL&gt;&lt;FQL&gt;&lt;Q&gt;PB-FDS^FG_PRICE(43167)&lt;/Q&gt;&lt;R&gt;1&lt;/R&gt;&lt;C&gt;1&lt;/C&gt;&lt;D xsi:type="xsd:double"&gt;2372&lt;/D&gt;&lt;/FQL&gt;&lt;FQL&gt;&lt;Q&gt;ZS-FDS^FG_PRICE(43167)&lt;/Q&gt;&lt;R&gt;1&lt;/R&gt;&lt;C&gt;1&lt;/C&gt;&lt;D xsi:type="xsd:double"&gt;3241.5&lt;/D&gt;&lt;/FQL&gt;&lt;FQL&gt;&lt;Q&gt;CA-FDS^FG_PRICE(43167)&lt;/Q&gt;&lt;R&gt;1&lt;/R&gt;&lt;C&gt;1&lt;/C&gt;&lt;D xsi:type="xsd:double"&gt;6830&lt;/D&gt;&lt;/FQL&gt;&lt;FQL&gt;&lt;Q&gt;AUDUSD^FG_PRICE(43166)&lt;/Q&gt;&lt;R&gt;1&lt;/R&gt;&lt;C&gt;1&lt;/C&gt;&lt;D xsi:type="xsd:double"&gt;0.78085&lt;/D&gt;&lt;/FQL&gt;&lt;FQL&gt;&lt;Q&gt;SLVR-FDS^FG_PRICE(43166)&lt;/Q&gt;&lt;R&gt;1&lt;/R&gt;&lt;C&gt;1&lt;/C&gt;&lt;D xsi:type="xsd:double"&gt;16.645&lt;/D&gt;&lt;/FQL&gt;&lt;FQL&gt;&lt;Q&gt;NYGOLD-FDS^FG_PRICE(43166)&lt;/Q&gt;&lt;R&gt;1&lt;/R&gt;&lt;C&gt;1&lt;/C&gt;&lt;D xsi:type="xsd:double"&gt;1326&lt;/D&gt;&lt;/FQL&gt;&lt;FQL&gt;&lt;Q&gt;PB-FDS^FG_PRICE(43166)&lt;/Q&gt;&lt;R&gt;1&lt;/R&gt;&lt;C&gt;1&lt;/C&gt;&lt;D xsi:type="xsd:double"&gt;2419.5&lt;/D&gt;&lt;/FQL&gt;&lt;FQL&gt;&lt;Q&gt;ZS-FDS^FG_PRICE(43166)&lt;/Q&gt;&lt;R&gt;1&lt;/R&gt;&lt;C&gt;1&lt;/C&gt;&lt;D xsi:type="xsd:double"&gt;3287&lt;/D&gt;&lt;/FQL&gt;&lt;FQL&gt;&lt;Q&gt;CA-FDS^FG_PRICE(43166)&lt;/Q&gt;&lt;R&gt;1&lt;/R&gt;&lt;C&gt;1&lt;/C&gt;&lt;D xsi:type="xsd:double"&gt;6873&lt;/D&gt;&lt;/FQL&gt;&lt;FQL&gt;&lt;Q&gt;AUDUSD^FG_PRICE(43165)&lt;/Q&gt;&lt;R&gt;1&lt;/R&gt;&lt;C&gt;1&lt;/C&gt;&lt;D xsi:type="xsd:double"&gt;0.78145003&lt;/D&gt;&lt;/FQL&gt;&lt;FQL&gt;&lt;Q&gt;SLVR-FDS^FG_PRICE(43165)&lt;/Q&gt;&lt;R&gt;1&lt;/R&gt;&lt;C&gt;1&lt;/C&gt;&lt;D xsi:type="xsd:double"&gt;16.62&lt;/D&gt;&lt;/FQL&gt;&lt;FQL&gt;&lt;Q&gt;NYGOLD-FDS^FG_PRICE(43165)&lt;/Q&gt;&lt;R&gt;1&lt;/R&gt;&lt;C&gt;1&lt;/C&gt;&lt;D xsi:type="xsd:double"&gt;1333.6&lt;/D&gt;&lt;/FQL&gt;&lt;FQL&gt;&lt;Q&gt;PB-FDS^FG_PRICE(43165)&lt;/Q&gt;&lt;R&gt;1&lt;/R&gt;&lt;C&gt;1&lt;/C&gt;&lt;D xsi:type="xsd:double"&gt;2436&lt;/D&gt;&lt;/FQL&gt;&lt;FQL&gt;&lt;Q&gt;ZS-FDS^FG_PRICE(43165)&lt;/Q&gt;&lt;R&gt;1&lt;/R&gt;&lt;C&gt;1&lt;/C&gt;&lt;D xsi:type="xsd:double"&gt;3335&lt;/D&gt;&lt;/FQL&gt;&lt;FQL&gt;&lt;Q&gt;CA-FDS^FG_PRICE(43165)&lt;/Q&gt;&lt;R&gt;1&lt;/R&gt;&lt;C&gt;1&lt;/C&gt;&lt;D xsi:type="xsd:double"&gt;6968.5&lt;/D&gt;&lt;/FQL&gt;&lt;FQL&gt;&lt;Q&gt;AUDUSD^FG_PRICE(43164)&lt;/Q&gt;&lt;R&gt;1&lt;/R&gt;&lt;C&gt;1&lt;/C&gt;&lt;D xsi:type="xsd:double"&gt;0.77484995&lt;/D&gt;&lt;/FQL&gt;&lt;FQL&gt;&lt;Q&gt;SLVR-FDS^FG_PRICE(43164)&lt;/Q&gt;&lt;R&gt;1&lt;/R&gt;&lt;C&gt;1&lt;/C&gt;&lt;D xsi:type="xsd:double"&gt;16.51&lt;/D&gt;&lt;/FQL&gt;&lt;FQL&gt;&lt;Q&gt;NYGOLD-FDS^FG_PRICE(43164)&lt;/Q&gt;&lt;R&gt;1&lt;/R&gt;&lt;C&gt;1&lt;/C&gt;&lt;D xsi:type="xsd:double"&gt;1318.1&lt;/D&gt;&lt;/FQL&gt;&lt;FQL&gt;&lt;Q&gt;PB-FDS^FG_PRICE(43164)&lt;/Q&gt;&lt;R&gt;1&lt;/R&gt;&lt;C&gt;1&lt;/C&gt;&lt;D xsi:type="xsd:double"&gt;2432&lt;/D&gt;&lt;/FQL&gt;&lt;FQL&gt;&lt;Q&gt;ZS-FDS^FG_PRICE(43164)&lt;/Q&gt;&lt;R&gt;1&lt;/R&gt;&lt;C&gt;1&lt;/C&gt;&lt;D xsi:type="xsd:double"&gt;3302&lt;/D&gt;&lt;/FQL&gt;&lt;FQL&gt;&lt;Q&gt;CA-FDS^FG_PRICE(43164)&lt;/Q&gt;&lt;R&gt;1&lt;/R&gt;&lt;C&gt;1&lt;/C&gt;&lt;D xsi:type="xsd:double"&gt;6850&lt;/D&gt;&lt;/FQL&gt;&lt;FQL&gt;&lt;Q&gt;AUDUSD^FG_PRICE(43161)&lt;/Q&gt;&lt;R&gt;1&lt;/R&gt;&lt;C&gt;1&lt;/C&gt;&lt;D xsi:type="xsd:double"&gt;0.77445&lt;/D&gt;&lt;/FQL&gt;&lt;FQL&gt;&lt;Q&gt;SLVR-FDS^FG_PRICE(43161)&lt;/Q&gt;&lt;R&gt;1&lt;/R&gt;&lt;C&gt;1&lt;/C&gt;&lt;D xsi:type="xsd:double"&gt;16.445&lt;/D&gt;&lt;/FQL&gt;&lt;FQL&gt;&lt;Q&gt;NYGOLD-FDS^FG_PRICE(43161)&lt;/Q&gt;&lt;R&gt;1&lt;/R&gt;&lt;C&gt;1&lt;/C&gt;&lt;D xsi:type="xsd:double"&gt;1321.1&lt;/D&gt;&lt;/FQL&gt;&lt;FQL&gt;&lt;Q&gt;PB-FDS^FG_PRICE(43161)&lt;/Q&gt;&lt;R&gt;1&lt;/R&gt;&lt;C&gt;1&lt;/C&gt;&lt;D xsi:type="xsd:double"&gt;2454.5&lt;/D&gt;&lt;/FQL&gt;&lt;FQL&gt;&lt;Q&gt;ZS-FDS^FG_PRICE(43161)&lt;/Q&gt;&lt;R&gt;1&lt;/R&gt;&lt;C&gt;1&lt;/C&gt;&lt;D xsi:type="xsd:double"&gt;3396.5&lt;/D&gt;&lt;/FQL&gt;&lt;FQL&gt;&lt;Q&gt;CA-FDS^FG_PRICE(43161)&lt;/Q&gt;&lt;R&gt;1&lt;/R&gt;&lt;C&gt;1&lt;/C&gt;&lt;D xsi:type="xsd:double"&gt;6883&lt;/D&gt;&lt;/FQL&gt;&lt;FQL&gt;&lt;Q&gt;AUDUSD^FG_PRICE(43160)&lt;/Q&gt;&lt;R&gt;1&lt;/R&gt;&lt;C&gt;1&lt;/C&gt;&lt;D xsi:type="xsd:double"&gt;0.77465&lt;/D&gt;&lt;/FQL&gt;&lt;FQL&gt;&lt;Q&gt;SLVR-FDS^FG_PRICE(43160)&lt;/Q&gt;&lt;R&gt;1&lt;/R&gt;&lt;C&gt;1&lt;/C&gt;&lt;D xsi:type="xsd:double"&gt;16.315&lt;/D&gt;&lt;/FQL&gt;&lt;FQL&gt;&lt;Q&gt;NYGOLD-FDS^FG_PRICE(43160)&lt;/Q&gt;&lt;R&gt;1&lt;/R&gt;&lt;C&gt;1&lt;/C&gt;&lt;D xsi:type="xsd:double"&gt;1302.9&lt;/D&gt;&lt;/FQL&gt;&lt;FQL&gt;&lt;Q&gt;PB-FDS^FG_PRICE(43160)&lt;/Q&gt;&lt;R&gt;1&lt;/R&gt;&lt;C&gt;1&lt;/C&gt;&lt;D xsi:type="xsd:double"&gt;2458&lt;/D&gt;&lt;/FQL&gt;&lt;FQL&gt;&lt;Q&gt;ZS-FDS^FG_PRICE(43160)&lt;/Q&gt;&lt;R&gt;1&lt;/R&gt;&lt;C&gt;1&lt;/C&gt;&lt;D xsi:type="xsd:double"&gt;3405&lt;/D&gt;&lt;/FQL&gt;&lt;FQL&gt;&lt;Q&gt;CA-FDS^FG_PRICE(43160)&lt;/Q&gt;&lt;R&gt;1&lt;/R&gt;&lt;C&gt;1&lt;/C&gt;&lt;D xsi:type="xsd:double"&gt;6852&lt;/D&gt;&lt;/FQL&gt;&lt;FQL&gt;&lt;Q&gt;AUDUSD^FG_PRICE(43159)&lt;/Q&gt;&lt;R&gt;1&lt;/R&gt;&lt;C&gt;1&lt;/C&gt;&lt;D xsi:type="xsd:double"&gt;0.77924997&lt;/D&gt;&lt;/FQL&gt;&lt;FQL&gt;&lt;Q&gt;SLVR-FDS^FG_PRICE(43159)&lt;/Q&gt;&lt;R&gt;1&lt;/R&gt;&lt;C&gt;1&lt;/C&gt;&lt;D xsi:type="xsd:double"&gt;16.44&lt;/D&gt;&lt;/FQL&gt;&lt;FQL&gt;&lt;Q&gt;NYGOLD-FDS^FG_PRICE(43159)&lt;/Q&gt;&lt;R&gt;1&lt;/R&gt;&lt;C&gt;1&lt;/C&gt;&lt;D xsi:type="xsd:double"&gt;1315.5&lt;/D&gt;&lt;/FQL&gt;&lt;FQL&gt;&lt;Q&gt;PB-FDS^FG_PRICE(43159)&lt;/Q&gt;&lt;R&gt;1&lt;/R&gt;&lt;C&gt;1&lt;/C&gt;&lt;D xsi:type="xsd:double"&gt;2530.5&lt;/D&gt;&lt;/FQL&gt;&lt;FQL&gt;&lt;Q&gt;ZS-FDS^FG_PRICE(43159)&lt;/Q&gt;&lt;R&gt;1&lt;/R&gt;&lt;C&gt;1&lt;/C&gt;&lt;D xsi:type="xsd:double"&gt;3498.5&lt;/D&gt;&lt;/FQL&gt;&lt;FQL&gt;&lt;Q&gt;CA-FDS^FG_PRICE(43159)&lt;/Q&gt;&lt;R&gt;1&lt;/R&gt;&lt;C&gt;1&lt;/C&gt;&lt;D xsi:type="xsd:double"&gt;6953&lt;/D&gt;&lt;/FQL&gt;&lt;FQL&gt;&lt;Q&gt;AUDUSD^FG_PRICE(43158)&lt;/Q&gt;&lt;R&gt;1&lt;/R&gt;&lt;C&gt;1&lt;/C&gt;&lt;D xsi:type="xsd:double"&gt;0.78085&lt;/D&gt;&lt;/FQL&gt;&lt;FQL&gt;&lt;Q&gt;SLVR-FDS^FG_PRICE(43158)&lt;/Q&gt;&lt;R&gt;1&lt;/R&gt;&lt;C&gt;1&lt;/C&gt;&lt;D xsi:type="xsd:double"&gt;16.61&lt;/D&gt;&lt;/FQL&gt;&lt;FQL&gt;&lt;Q&gt;NYGOLD-FDS^FG_PRICE(43158)&lt;/Q&gt;&lt;R&gt;1&lt;/R&gt;&lt;C&gt;1&lt;/C&gt;&lt;D xsi:type="xsd:double"&gt;1315.5&lt;/D&gt;&lt;/FQL&gt;&lt;FQL&gt;&lt;Q&gt;PB-FDS^FG_PRICE(43158)&lt;/Q&gt;&lt;R&gt;1&lt;/R&gt;&lt;C&gt;1&lt;/C&gt;&lt;D xsi:type="xsd:double"&gt;2578.5&lt;/D&gt;&lt;/FQL&gt;&lt;FQL&gt;&lt;Q&gt;ZS-FDS^FG_PRICE(43158)&lt;/Q&gt;&lt;R&gt;1&lt;/R&gt;&lt;C&gt;1&lt;/C&gt;&lt;D xsi:type="xsd:double"&gt;3547&lt;/D&gt;&lt;/FQL&gt;&lt;FQL&gt;&lt;Q&gt;CA-FDS^FG_PRICE(43158)&lt;/Q&gt;&lt;R&gt;1&lt;/R&gt;&lt;C&gt;1&lt;/C&gt;&lt;D xsi:type="xsd:double"&gt;7028&lt;/D&gt;&lt;/FQL&gt;&lt;FQL&gt;&lt;Q&gt;AUDUSD^FG_PRICE(43157)&lt;/Q&gt;&lt;R&gt;1&lt;/R&gt;&lt;C&gt;1&lt;/C&gt;&lt;D xsi:type="xsd:double"&gt;0.78395&lt;/D&gt;&lt;/FQL&gt;&lt;FQL&gt;&lt;Q&gt;SLVR-FDS^FG_PRICE(43157)&lt;/Q&gt;&lt;R&gt;1&lt;/R&gt;&lt;C&gt;1&lt;/C&gt;&lt;D xsi:type="xsd:double"&gt;16.67&lt;/D&gt;&lt;/FQL&gt;&lt;FQL&gt;&lt;Q&gt;NYGOLD-FDS^FG_PRICE(43157)&lt;/Q&gt;&lt;R&gt;1&lt;/R&gt;&lt;C&gt;1&lt;/C&gt;&lt;D xsi:type="xsd:double"&gt;1330.7&lt;/D&gt;&lt;/FQL&gt;&lt;FQL&gt;&lt;Q&gt;PB-FDS^FG_PRICE(43157)&lt;/Q&gt;&lt;R&gt;1&lt;/R&gt;&lt;C&gt;1&lt;/C&gt;&lt;D xsi:type="xsd:double"&gt;2598.5&lt;/D&gt;&lt;/FQL&gt;&lt;FQL&gt;&lt;Q&gt;ZS-FDS^FG_PRICE(43157)&lt;/Q&gt;&lt;R&gt;1&lt;/R&gt;&lt;C&gt;1&lt;/C&gt;&lt;D xsi:type="xsd:double"&gt;3588&lt;/D&gt;&lt;/FQL&gt;&lt;FQL&gt;&lt;Q&gt;CA-FDS^FG_PRICE(43157)&lt;/Q&gt;&lt;R&gt;1&lt;/R&gt;&lt;C&gt;1&lt;/C&gt;&lt;D xsi:type="xsd:double"&gt;7111&lt;/D&gt;&lt;/FQL&gt;&lt;FQL&gt;&lt;Q&gt;AUDUSD^FG_PRICE(43154)&lt;/Q&gt;&lt;R&gt;1&lt;/R&gt;&lt;C&gt;1&lt;/C&gt;&lt;D xsi:type="xsd:double"&gt;0.78229994&lt;/D&gt;&lt;/FQL&gt;&lt;FQL&gt;&lt;Q&gt;SLVR-FDS^FG_PRICE(43154)&lt;/Q&gt;&lt;R&gt;1&lt;/R&gt;&lt;C&gt;1&lt;/C&gt;&lt;D xsi:type="xsd:double"&gt;16.61&lt;/D&gt;&lt;/FQL&gt;&lt;FQL&gt;&lt;Q&gt;NYGOLD-FDS^FG_PRICE(43154)&lt;/Q&gt;&lt;R&gt;1&lt;/R&gt;&lt;C&gt;1&lt;/C&gt;&lt;D xsi:type="xsd:double"&gt;1328.2&lt;/D&gt;&lt;/FQL&gt;&lt;FQL&gt;&lt;Q&gt;PB-FDS^FG_PRICE(43154)&lt;/Q&gt;&lt;R&gt;1&lt;/R&gt;&lt;C&gt;1&lt;/C&gt;&lt;D xsi:type="xsd:double"&gt;2533&lt;/D&gt;&lt;/FQL&gt;&lt;FQL&gt;&lt;Q&gt;ZS-FDS^FG_PRICE(43154)&lt;/Q&gt;&lt;R&gt;1&lt;/R&gt;&lt;C&gt;1&lt;/C&gt;&lt;D xsi:type="xsd:double"&gt;3569&lt;/D&gt;&lt;/FQL&gt;&lt;FQL&gt;&lt;Q&gt;CA-FDS^FG_PRICE(43154)&lt;/Q&gt;&lt;R&gt;1&lt;/R&gt;&lt;C&gt;1&lt;/C&gt;&lt;D xsi:type="xsd:double"&gt;7073.5&lt;/D&gt;&lt;/FQL&gt;&lt;FQL&gt;&lt;Q&gt;AUDUSD^FG_PRICE(43153)&lt;/Q&gt;&lt;R&gt;1&lt;/R&gt;&lt;C&gt;1&lt;/C&gt;&lt;D xsi:type="xsd:double"&gt;0.7852&lt;/D&gt;&lt;/FQL&gt;&lt;FQL&gt;&lt;Q&gt;SLVR-FDS^FG_PRICE(43153)&lt;/Q&gt;&lt;R&gt;1&lt;/R&gt;&lt;C&gt;1&lt;/C&gt;&lt;D xsi:type="xsd:double"&gt;16.465&lt;/D&gt;&lt;/FQL&gt;&lt;FQL&gt;&lt;Q&gt;NYGOLD-FDS^FG_PRICE(43153)&lt;/Q&gt;&lt;R&gt;1&lt;/R&gt;&lt;C&gt;1&lt;/C&gt;&lt;D xsi:type="xsd:double"&gt;1330.6&lt;/D&gt;&lt;/FQL&gt;&lt;FQL&gt;&lt;Q&gt;PB-FDS^FG_PRICE(43153)&lt;/Q&gt;&lt;R&gt;1&lt;/R&gt;&lt;C&gt;1&lt;/C&gt;&lt;D xsi:type="xsd:double"&gt;2524&lt;/D&gt;&lt;/FQL&gt;&lt;FQL&gt;&lt;Q&gt;ZS-FDS^FG_PRICE(43153)&lt;/Q&gt;&lt;R&gt;1&lt;/R&gt;&lt;C&gt;1&lt;/C&gt;&lt;D xsi:type="xsd:double"&gt;3524&lt;/D&gt;&lt;/FQL&gt;&lt;FQL&gt;&lt;Q&gt;CA-FDS^FG_PRICE(43153)&lt;/Q&gt;&lt;R&gt;1&lt;/R&gt;&lt;C&gt;1&lt;/C&gt;&lt;D xsi:type="xsd:double"&gt;7032&lt;/D&gt;&lt;/FQL&gt;&lt;FQL&gt;&lt;Q&gt;AUDUSD^FG_PRICE(43152)&lt;/Q&gt;&lt;R&gt;1&lt;/R&gt;&lt;C&gt;1&lt;/C&gt;&lt;D xsi:type="xsd:double"&gt;0.78445&lt;/D&gt;&lt;/FQL&gt;&lt;FQL&gt;&lt;Q&gt;SLVR-FDS^FG_PRICE(43152)&lt;/Q&gt;&lt;R&gt;1&lt;/R&gt;&lt;C&gt;1&lt;/C&gt;&lt;D xsi:type="xsd:double"&gt;16.435&lt;/D&gt;&lt;/FQL&gt;&lt;FQL&gt;&lt;Q&gt;NYGOLD-FDS^FG_PRICE(43152)&lt;/Q&gt;&lt;R&gt;1&lt;/R&gt;&lt;C&gt;1&lt;/C&gt;&lt;D xsi:type="xsd:double"&gt;1330&lt;/D&gt;&lt;/FQL&gt;&lt;FQL&gt;&lt;Q&gt;PB-FDS^FG_PRICE(43152)&lt;/Q&gt;&lt;R&gt;1&lt;/R&gt;&lt;C&gt;1&lt;/C&gt;&lt;D xsi:type="xsd:double"&gt;2561&lt;/D&gt;&lt;/FQL&gt;&lt;FQL&gt;&lt;Q&gt;ZS-FDS^FG_PRICE(43152)&lt;/Q&gt;&lt;R&gt;1&lt;/R&gt;&lt;C&gt;1&lt;/C&gt;&lt;D xsi:type="xsd:double"&gt;3563.5&lt;/D&gt;&lt;/FQL&gt;&lt;FQL&gt;&lt;Q&gt;CA-FDS^FG_PRICE(43152)&lt;/Q&gt;&lt;R&gt;1&lt;/R&gt;&lt;C&gt;1&lt;/C&gt;&lt;D xsi:type="xsd:double"&gt;7003&lt;/D&gt;&lt;/FQL&gt;&lt;FQL&gt;&lt;Q&gt;AUDUSD^FG_PRICE(43151)&lt;/Q&gt;&lt;R&gt;1&lt;/R&gt;&lt;C&gt;1&lt;/C&gt;&lt;D xsi:type="xsd:double"&gt;0.78995&lt;/D&gt;&lt;/FQL&gt;&lt;FQL&gt;&lt;Q&gt;SLVR-FDS^FG_PRICE(43151)&lt;/Q&gt;&lt;R&gt;1&lt;/R&gt;&lt;C&gt;1&lt;/C&gt;&lt;D xsi:type="xsd:double"&gt;16.57&lt;/D&gt;&lt;/FQL&gt;&lt;FQL&gt;&lt;Q&gt;NYGOLD-FDS^FG_PRICE(43151)&lt;/Q&gt;&lt;R&gt;1&lt;/R&gt;&lt;C&gt;1&lt;/C&gt;&lt;D xsi:type="xsd:double"&gt;1328.8&lt;/D&gt;&lt;/FQL&gt;&lt;FQL&gt;&lt;Q&gt;PB-FDS^FG_PRICE(43151)&lt;/Q&gt;&lt;R&gt;1&lt;/R&gt;&lt;C&gt;1&lt;/C&gt;&lt;D xsi:type="xsd:double"&gt;2569&lt;/D&gt;&lt;/FQL&gt;&lt;FQL&gt;&lt;Q&gt;ZS-FDS^FG_PRICE(43151)&lt;/Q&gt;&lt;R&gt;1&lt;/R&gt;&lt;C&gt;1&lt;/C&gt;&lt;D xsi:type="xsd:double"&gt;3587.5&lt;/D&gt;&lt;/FQL&gt;&lt;FQL&gt;&lt;Q&gt;CA-FDS^FG_PRICE(43151)&lt;/Q&gt;&lt;R&gt;1&lt;/R&gt;&lt;C&gt;1&lt;/C&gt;&lt;D xsi:type="xsd:double"&gt;7027&lt;/D&gt;&lt;/FQL&gt;&lt;FQL&gt;&lt;Q&gt;AUDUSD^FG_PRICE(43150)&lt;/Q&gt;&lt;R&gt;1&lt;/R&gt;&lt;C&gt;1&lt;/C&gt;&lt;D xsi:type="xsd:double"&gt;0.79069996&lt;/D&gt;&lt;/FQL&gt;&lt;FQL&gt;&lt;Q&gt;SLVR-FDS^FG_PRICE(43150)&lt;/Q&gt;&lt;R&gt;1&lt;/R&gt;&lt;C&gt;1&lt;/C&gt;&lt;D xsi:type="xsd:double"&gt;16.835&lt;/D&gt;&lt;/FQL&gt;&lt;FQL&gt;&lt;Q&gt;NYGOLD-FDS^FG_PRICE(43150)&lt;/Q&gt;&lt;R&gt;1&lt;/R&gt;&lt;C&gt;1&lt;/C&gt;&lt;D xsi:type="xsd:double"&gt;1353.2&lt;/D&gt;&lt;/FQL&gt;&lt;FQL&gt;&lt;Q&gt;PB-FDS^FG_PRICE(43150)&lt;/Q&gt;&lt;R&gt;1&lt;/R&gt;&lt;C&gt;1&lt;/C&gt;&lt;D xsi:type="xsd:double"&gt;2640&lt;/D&gt;&lt;/FQL&gt;&lt;FQL&gt;&lt;Q&gt;ZS-FDS^FG_PRICE(43150)&lt;/Q&gt;&lt;R&gt;1&lt;/R&gt;&lt;C&gt;1&lt;/C&gt;&lt;D xsi:type="xsd:double"&gt;3618&lt;/D&gt;&lt;/FQL&gt;&lt;FQL&gt;&lt;Q&gt;CA-FDS^FG_PRICE(43150)&lt;/Q&gt;&lt;R&gt;1&lt;/R&gt;&lt;C&gt;1&lt;/C&gt;&lt;D xsi:type="xsd:double"&gt;7159&lt;/D&gt;&lt;/FQL&gt;&lt;FQL&gt;&lt;Q&gt;AUDUSD^FG_PRICE(43147)&lt;/Q&gt;&lt;R&gt;1&lt;/R&gt;&lt;C&gt;1&lt;/C&gt;&lt;D xsi:type="xsd:double"&gt;0.79245&lt;/D&gt;&lt;/FQL&gt;&lt;FQL&gt;&lt;Q&gt;SLVR-FDS^FG_PRICE(43147)&lt;/Q&gt;&lt;R&gt;1&lt;/R&gt;&lt;C&gt;1&lt;/C&gt;&lt;D xsi:type="xsd:double"&gt;16.835&lt;/D&gt;&lt;/FQL&gt;&lt;FQL&gt;&lt;Q&gt;NYGOLD-FDS^FG_PRICE(43147)&lt;/Q&gt;&lt;R&gt;1&lt;/R&gt;&lt;C&gt;1&lt;/C&gt;&lt;D xsi:type="xsd:double"&gt;1353.2&lt;/D&gt;&lt;/FQL&gt;&lt;FQL&gt;&lt;Q&gt;PB-FDS^FG_PRICE(43147)&lt;/Q&gt;&lt;R&gt;1&lt;/R&gt;&lt;C&gt;1&lt;/C&gt;&lt;D xsi:type="xsd:double"&gt;2640&lt;/D&gt;&lt;/FQL&gt;&lt;FQL&gt;&lt;Q&gt;ZS-FDS^FG_PRICE(43147)&lt;/Q&gt;&lt;R&gt;1&lt;/R&gt;&lt;C&gt;1&lt;/C&gt;&lt;D xsi:type="xsd:double"&gt;3618&lt;/D&gt;&lt;/FQL&gt;&lt;FQL&gt;&lt;Q&gt;CA-FDS^FG_PRICE(43147)&lt;/Q&gt;&lt;R&gt;1&lt;/R&gt;&lt;C&gt;1&lt;/C&gt;&lt;D xsi:type="xsd:double"&gt;7159&lt;/D&gt;&lt;/FQL&gt;&lt;FQL&gt;&lt;Q&gt;AUDUSD^FG_PRICE(43146)&lt;/Q&gt;&lt;R&gt;1&lt;/R&gt;&lt;C&gt;1&lt;/C&gt;&lt;D xsi:type="xsd:double"&gt;0.78995&lt;/D&gt;&lt;/FQL&gt;&lt;FQL&gt;&lt;Q&gt;SLVR-FDS^FG_PRICE(43146)&lt;/Q&gt;&lt;R&gt;1&lt;/R&gt;&lt;C&gt;1&lt;/C&gt;&lt;D xsi:type="xsd:double"&gt;16.825&lt;/D&gt;&lt;/FQL&gt;&lt;FQL&gt;&lt;Q&gt;NYGOLD-FDS^FG_PRICE(43146)&lt;/Q&gt;&lt;R&gt;1&lt;/R&gt;&lt;C&gt;1&lt;/C&gt;&lt;D xsi:type="xsd:double"&gt;1352.1&lt;/D&gt;&lt;/FQL&gt;&lt;FQL&gt;&lt;Q&gt;PB-FDS^FG_PRICE(43146)&lt;/Q&gt;&lt;R&gt;1&lt;/R&gt;&lt;C&gt;1&lt;/C&gt;&lt;D xsi:type="xsd:double"&gt;2610&lt;/D&gt;&lt;/FQL&gt;&lt;FQL&gt;&lt;Q&gt;ZS-FDS^FG_PRICE(43146)&lt;/Q&gt;&lt;R&gt;1&lt;/R&gt;&lt;C&gt;1&lt;/C&gt;&lt;D xsi:type="xsd:double"&gt;3595&lt;/D&gt;&lt;/FQL&gt;&lt;FQL&gt;&lt;Q&gt;CA-FDS^FG_PRICE(43146)&lt;/Q&gt;&lt;R&gt;1&lt;/R&gt;&lt;C&gt;1&lt;/C&gt;&lt;D xsi:type="xsd:double"&gt;7098&lt;/D&gt;&lt;/FQL&gt;&lt;FQL&gt;&lt;Q&gt;AUDUSD^FG_PRICE(43145)&lt;/Q&gt;&lt;R&gt;1&lt;/R&gt;&lt;C&gt;1&lt;/C&gt;&lt;D xsi:type="xsd:double"&gt;0.7881&lt;/D&gt;&lt;/FQL&gt;&lt;FQL&gt;&lt;Q&gt;SLVR-FDS^FG_PRICE(43145)&lt;/Q&gt;&lt;R&gt;1&lt;/R&gt;&lt;C&gt;1&lt;/C&gt;&lt;D xsi:type="xsd:double"&gt;16.58&lt;/D&gt;&lt;/FQL&gt;&lt;FQL&gt;&lt;Q&gt;NYGOLD-FDS^FG_PRICE(43145)&lt;/Q&gt;&lt;R&gt;1&lt;/R&gt;&lt;C&gt;1&lt;/C&gt;&lt;D xsi:type="xsd:double"&gt;1355.5&lt;/D&gt;&lt;/FQL&gt;&lt;FQL&gt;&lt;Q&gt;PB-FDS^FG_PRICE(43145)&lt;/Q&gt;&lt;R&gt;1&lt;/R&gt;&lt;C&gt;1&lt;/C&gt;&lt;D xsi:type="xsd:double"&gt;2577&lt;/D&gt;&lt;/FQL&gt;&lt;FQL&gt;&lt;Q&gt;ZS-FDS^FG_PRICE(43145)&lt;/Q&gt;&lt;R&gt;1&lt;/R&gt;&lt;C&gt;1&lt;/C&gt;&lt;D xsi:type="xsd:double"&gt;3518&lt;/D&gt;&lt;/FQL&gt;&lt;FQL&gt;&lt;Q&gt;CA-FDS^FG_PRICE(43145)&lt;/Q&gt;&lt;R&gt;1&lt;/R&gt;&lt;C&gt;1&lt;/C&gt;&lt;D xsi:type="xsd:double"&gt;6962&lt;/D&gt;&lt;/FQL&gt;&lt;FQL&gt;&lt;Q&gt;AUDUSD^FG_PRICE(43144)&lt;/Q&gt;&lt;R&gt;1&lt;/R&gt;&lt;C&gt;1&lt;/C&gt;&lt;D xsi:type="xsd:double"&gt;0.7859&lt;/D&gt;&lt;/FQL&gt;&lt;FQL&gt;&lt;Q&gt;SLVR-FDS^FG_PRICE(43144)&lt;/Q&gt;&lt;R&gt;1&lt;/R&gt;&lt;C&gt;1&lt;/C&gt;&lt;D xsi:type="xsd:double"&gt;16.605&lt;/D&gt;&lt;/FQL&gt;&lt;FQL&gt;&lt;Q&gt;NYGOLD-FDS^FG_PRICE(43144)&lt;/Q&gt;&lt;R&gt;1&lt;/R&gt;&lt;C&gt;1&lt;/C&gt;&lt;D xsi:type="xsd:double"&gt;1328.1&lt;/D&gt;&lt;/FQL&gt;&lt;FQL&gt;&lt;Q&gt;PB-FDS^FG_PRICE(43144)&lt;/Q&gt;&lt;R&gt;1&lt;/R&gt;&lt;C&gt;1&lt;/C&gt;&lt;D xsi:type="xsd:double"&gt;2522&lt;/D&gt;&lt;/FQL&gt;&lt;FQL&gt;&lt;Q&gt;ZS-FDS^FG_PRICE(43144)&lt;/Q&gt;&lt;R&gt;1&lt;/R&gt;&lt;C&gt;1&lt;/C&gt;&lt;D xsi:type="xsd:double"&gt;3470&lt;/D&gt;&lt;/FQL&gt;&lt;FQL&gt;&lt;Q&gt;CA-FDS^FG_PRICE(43144)&lt;/Q&gt;&lt;R&gt;1&lt;/R&gt;&lt;C&gt;1&lt;/C&gt;&lt;D xsi:type="xsd:double"&gt;6908&lt;/D&gt;&lt;/FQL&gt;&lt;FQL&gt;&lt;Q&gt;AUDUSD^FG_PRICE(43143)&lt;/Q&gt;&lt;R&gt;1&lt;/R&gt;&lt;C&gt;1&lt;/C&gt;&lt;D xsi:type="xsd:double"&gt;0.7826&lt;/D&gt;&lt;/FQL&gt;&lt;FQL&gt;&lt;Q&gt;SLVR-FDS^FG_PRICE(43143)&lt;/Q&gt;&lt;R&gt;1&lt;/R&gt;&lt;C&gt;1&lt;/C&gt;&lt;D xsi:type="xsd:double"&gt;16.425&lt;/D&gt;&lt;/FQL&gt;&lt;FQL&gt;&lt;Q&gt;NYGOLD-FDS^FG_PRICE(43143)&lt;/Q&gt;&lt;R&gt;1&lt;/R&gt;&lt;C&gt;1&lt;/C&gt;&lt;D xsi:type="xsd:double"&gt;1324.2&lt;/D&gt;&lt;/FQL&gt;&lt;FQL&gt;&lt;Q&gt;PB-FDS^FG_PRICE(43143)&lt;/Q&gt;&lt;R&gt;1&lt;/R&gt;&lt;C&gt;1&lt;/C&gt;&lt;D xsi:type="xsd:double"&gt;2511&lt;/D&gt;&lt;/FQL&gt;&lt;FQL&gt;&lt;Q&gt;ZS-FDS^FG_PRICE(43143)&lt;/Q&gt;&lt;R&gt;1&lt;/R&gt;&lt;C&gt;1&lt;/C&gt;&lt;D xsi:type="xsd:double"&gt;3433&lt;/D&gt;&lt;/FQL&gt;&lt;FQL&gt;&lt;Q&gt;CA-FDS^FG_PRICE(43143)&lt;/Q&gt;&lt;R&gt;1&lt;/R&gt;&lt;C&gt;1&lt;/C&gt;&lt;D xsi:type="xsd:double"&gt;6786.5&lt;/D&gt;&lt;/FQL&gt;&lt;FQL&gt;&lt;Q&gt;AUDUSD^FG_PRICE(43140)&lt;/Q&gt;&lt;R&gt;1&lt;/R&gt;&lt;C&gt;1&lt;/C&gt;&lt;D xsi:type="xsd:double"&gt;0.78015&lt;/D&gt;&lt;/FQL&gt;&lt;FQL&gt;&lt;Q&gt;SLVR-FDS^FG_PRICE(43140)&lt;/Q&gt;&lt;R&gt;1&lt;/R&gt;&lt;C&gt;1&lt;/C&gt;&lt;D xsi:type="xsd:double"&gt;16.355&lt;/D&gt;&lt;/FQL&gt;&lt;FQL&gt;&lt;Q&gt;NYGOLD-FDS^FG_PRICE(43140)&lt;/Q&gt;&lt;R&gt;1&lt;/R&gt;&lt;C&gt;1&lt;/C&gt;&lt;D xsi:type="xsd:double"&gt;1313.1&lt;/D&gt;&lt;/FQL&gt;&lt;FQL&gt;&lt;Q&gt;PB-FDS^FG_PRICE(43140)&lt;/Q&gt;&lt;R&gt;1&lt;/R&gt;&lt;C&gt;1&lt;/C&gt;&lt;D xsi:type="xsd:double"&gt;2530&lt;/D&gt;&lt;/FQL&gt;&lt;FQL&gt;&lt;Q&gt;ZS-FDS^FG_PRICE(43140)&lt;/Q&gt;&lt;R&gt;1&lt;/R&gt;&lt;C&gt;1&lt;/C&gt;&lt;D xsi:type="xsd:double"&gt;3435.5&lt;/D&gt;&lt;/FQL&gt;&lt;FQL&gt;&lt;Q&gt;CA-FDS^FG_PRICE(43140)&lt;/Q&gt;&lt;R&gt;1&lt;/R&gt;&lt;C&gt;1&lt;/C&gt;&lt;D xsi:type="xsd:double"&gt;6755&lt;/D&gt;&lt;/FQL&gt;&lt;FQL&gt;&lt;Q&gt;AUDUSD^FG_PRICE(43139)&lt;/Q&gt;&lt;R&gt;1&lt;/R&gt;&lt;C&gt;1&lt;/C&gt;&lt;D xsi:type="xsd:double"&gt;0.77965&lt;/D&gt;&lt;/FQL&gt;&lt;FQL&gt;&lt;Q&gt;SLVR-FDS^FG_PRICE(43139)&lt;/Q&gt;&lt;R&gt;1&lt;/R&gt;&lt;C&gt;1&lt;/C&gt;&lt;D xsi:type="xsd:double"&gt;16.345&lt;/D&gt;&lt;/FQL&gt;&lt;FQL&gt;&lt;Q&gt;NYGOLD-FDS^FG_PRICE(43139)&lt;/Q&gt;&lt;R&gt;1&lt;/R&gt;&lt;C&gt;1&lt;/C&gt;&lt;D xsi:type="xsd:double"&gt;1316.9&lt;/D&gt;&lt;/FQL&gt;&lt;FQL&gt;&lt;Q&gt;PB-FDS^FG_PRICE(43139)&lt;/Q&gt;&lt;R&gt;1&lt;/R&gt;&lt;C&gt;1&lt;/C&gt;&lt;D xsi:type="xsd:double"&gt;2540&lt;/D&gt;&lt;/FQL&gt;&lt;FQL&gt;&lt;Q&gt;ZS-FDS^FG_PRICE(43139)&lt;/Q&gt;&lt;R&gt;1&lt;/R&gt;&lt;C&gt;1&lt;/C&gt;&lt;D xsi:type="xsd:double"&gt;3460&lt;/D&gt;&lt;/FQL&gt;&lt;FQL&gt;&lt;Q&gt;CA-FDS^FG_PRICE(43139)&lt;/Q&gt;&lt;R&gt;1&lt;/R&gt;&lt;C&gt;1&lt;/C&gt;&lt;D xsi:type="xsd:double"&gt;6838&lt;/D&gt;&lt;/FQL&gt;&lt;FQL&gt;&lt;Q&gt;AUDUSD^FG_PRICE(4313</t>
        </r>
      </text>
    </comment>
    <comment ref="A2" authorId="0" shapeId="0" xr:uid="{00000000-0006-0000-0000-000002000000}">
      <text>
        <r>
          <rPr>
            <b/>
            <sz val="9"/>
            <color indexed="81"/>
            <rFont val="Tahoma"/>
            <family val="2"/>
          </rPr>
          <t>8)&lt;/Q&gt;&lt;R&gt;1&lt;/R&gt;&lt;C&gt;1&lt;/C&gt;&lt;D xsi:type="xsd:double"&gt;0.78515005&lt;/D&gt;&lt;/FQL&gt;&lt;FQL&gt;&lt;Q&gt;SLVR-FDS^FG_PRICE(43138)&lt;/Q&gt;&lt;R&gt;1&lt;/R&gt;&lt;C&gt;1&lt;/C&gt;&lt;D xsi:type="xsd:double"&gt;16.69&lt;/D&gt;&lt;/FQL&gt;&lt;FQL&gt;&lt;Q&gt;NYGOLD-FDS^FG_PRICE(43138)&lt;/Q&gt;&lt;R&gt;1&lt;/R&gt;&lt;C&gt;1&lt;/C&gt;&lt;D xsi:type="xsd:double"&gt;1311.6&lt;/D&gt;&lt;/FQL&gt;&lt;FQL&gt;&lt;Q&gt;PB-FDS^FG_PRICE(43138)&lt;/Q&gt;&lt;R&gt;1&lt;/R&gt;&lt;C&gt;1&lt;/C&gt;&lt;D xsi:type="xsd:double"&gt;2593&lt;/D&gt;&lt;/FQL&gt;&lt;FQL&gt;&lt;Q&gt;ZS-FDS^FG_PRICE(43138)&lt;/Q&gt;&lt;R&gt;1&lt;/R&gt;&lt;C&gt;1&lt;/C&gt;&lt;D xsi:type="xsd:double"&gt;3539&lt;/D&gt;&lt;/FQL&gt;&lt;FQL&gt;&lt;Q&gt;CA-FDS^FG_PRICE(43138)&lt;/Q&gt;&lt;R&gt;1&lt;/R&gt;&lt;C&gt;1&lt;/C&gt;&lt;D xsi:type="xsd:double"&gt;7006&lt;/D&gt;&lt;/FQL&gt;&lt;FQL&gt;&lt;Q&gt;AUDUSD^FG_PRICE(43137)&lt;/Q&gt;&lt;R&gt;1&lt;/R&gt;&lt;C&gt;1&lt;/C&gt;&lt;D xsi:type="xsd:double"&gt;0.78765&lt;/D&gt;&lt;/FQL&gt;&lt;FQL&gt;&lt;Q&gt;SLVR-FDS^FG_PRICE(43137)&lt;/Q&gt;&lt;R&gt;1&lt;/R&gt;&lt;C&gt;1&lt;/C&gt;&lt;D xsi:type="xsd:double"&gt;16.805&lt;/D&gt;&lt;/FQL&gt;&lt;FQL&gt;&lt;Q&gt;NYGOLD-FDS^FG_PRICE(43137)&lt;/Q&gt;&lt;R&gt;1&lt;/R&gt;&lt;C&gt;1&lt;/C&gt;&lt;D xsi:type="xsd:double"&gt;1326.1&lt;/D&gt;&lt;/FQL&gt;&lt;FQL&gt;&lt;Q&gt;PB-FDS^FG_PRICE(43137)&lt;/Q&gt;&lt;R&gt;1&lt;/R&gt;&lt;C&gt;1&lt;/C&gt;&lt;D xsi:type="xsd:double"&gt;2592&lt;/D&gt;&lt;/FQL&gt;&lt;FQL&gt;&lt;Q&gt;ZS-FDS^FG_PRICE(43137)&lt;/Q&gt;&lt;R&gt;1&lt;/R&gt;&lt;C&gt;1&lt;/C&gt;&lt;D xsi:type="xsd:double"&gt;3530.5&lt;/D&gt;&lt;/FQL&gt;&lt;FQL&gt;&lt;Q&gt;CA-FDS^FG_PRICE(43137)&lt;/Q&gt;&lt;R&gt;1&lt;/R&gt;&lt;C&gt;1&lt;/C&gt;&lt;D xsi:type="xsd:double"&gt;7060&lt;/D&gt;&lt;/FQL&gt;&lt;FQL&gt;&lt;Q&gt;AUDUSD^FG_PRICE(43136)&lt;/Q&gt;&lt;R&gt;1&lt;/R&gt;&lt;C&gt;1&lt;/C&gt;&lt;D xsi:type="xsd:double"&gt;0.79375&lt;/D&gt;&lt;/FQL&gt;&lt;FQL&gt;&lt;Q&gt;SLVR-FDS^FG_PRICE(43136)&lt;/Q&gt;&lt;R&gt;1&lt;/R&gt;&lt;C&gt;1&lt;/C&gt;&lt;D xsi:type="xsd:double"&gt;16.875&lt;/D&gt;&lt;/FQL&gt;&lt;FQL&gt;&lt;Q&gt;NYGOLD-FDS^FG_PRICE(43136)&lt;/Q&gt;&lt;R&gt;1&lt;/R&gt;&lt;C&gt;1&lt;/C&gt;&lt;D xsi:type="xsd:double"&gt;1333&lt;/D&gt;&lt;/FQL&gt;&lt;FQL&gt;&lt;Q&gt;PB-FDS^FG_PRICE(43136)&lt;/Q&gt;&lt;R&gt;1&lt;/R&gt;&lt;C&gt;1&lt;/C&gt;&lt;D xsi:type="xsd:double"&gt;2646&lt;/D&gt;&lt;/FQL&gt;&lt;FQL&gt;&lt;Q&gt;ZS-FDS^FG_PRICE(43136)&lt;/Q&gt;&lt;R&gt;1&lt;/R&gt;&lt;C&gt;1&lt;/C&gt;&lt;D xsi:type="xsd:double"&gt;3564&lt;/D&gt;&lt;/FQL&gt;&lt;FQL&gt;&lt;Q&gt;CA-FDS^FG_PRICE(43136)&lt;/Q&gt;&lt;R&gt;1&lt;/R&gt;&lt;C&gt;1&lt;/C&gt;&lt;D xsi:type="xsd:double"&gt;7050&lt;/D&gt;&lt;/FQL&gt;&lt;FQL&gt;&lt;Q&gt;AUDUSD^FG_PRICE(43133)&lt;/Q&gt;&lt;R&gt;1&lt;/R&gt;&lt;C&gt;1&lt;/C&gt;&lt;D xsi:type="xsd:double"&gt;0.79405004&lt;/D&gt;&lt;/FQL&gt;&lt;FQL&gt;&lt;Q&gt;SLVR-FDS^FG_PRICE(43133)&lt;/Q&gt;&lt;R&gt;1&lt;/R&gt;&lt;C&gt;1&lt;/C&gt;&lt;D xsi:type="xsd:double"&gt;17.135&lt;/D&gt;&lt;/FQL&gt;&lt;FQL&gt;&lt;Q&gt;NYGOLD-FDS^FG_PRICE(43133)&lt;/Q&gt;&lt;R&gt;1&lt;/R&gt;&lt;C&gt;1&lt;/C&gt;&lt;D xsi:type="xsd:double"&gt;1333.7&lt;/D&gt;&lt;/FQL&gt;&lt;FQL&gt;&lt;Q&gt;PB-FDS^FG_PRICE(43133)&lt;/Q&gt;&lt;R&gt;1&lt;/R&gt;&lt;C&gt;1&lt;/C&gt;&lt;D xsi:type="xsd:double"&gt;2683&lt;/D&gt;&lt;/FQL&gt;&lt;FQL&gt;&lt;Q&gt;ZS-FDS^FG_PRICE(43133)&lt;/Q&gt;&lt;R&gt;1&lt;/R&gt;&lt;C&gt;1&lt;/C&gt;&lt;D xsi:type="xsd:double"&gt;3577&lt;/D&gt;&lt;/FQL&gt;&lt;FQL&gt;&lt;Q&gt;CA-FDS^FG_PRICE(43133)&lt;/Q&gt;&lt;R&gt;1&lt;/R&gt;&lt;C&gt;1&lt;/C&gt;&lt;D xsi:type="xsd:double"&gt;7066&lt;/D&gt;&lt;/FQL&gt;&lt;FQL&gt;&lt;Q&gt;AUDUSD^FG_PRICE(43132)&lt;/Q&gt;&lt;R&gt;1&lt;/R&gt;&lt;C&gt;1&lt;/C&gt;&lt;D xsi:type="xsd:double"&gt;0.80254996&lt;/D&gt;&lt;/FQL&gt;&lt;FQL&gt;&lt;Q&gt;SLVR-FDS^FG_PRICE(43132)&lt;/Q&gt;&lt;R&gt;1&lt;/R&gt;&lt;C&gt;1&lt;/C&gt;&lt;D xsi:type="xsd:double"&gt;17.19&lt;/D&gt;&lt;/FQL&gt;&lt;FQL&gt;&lt;Q&gt;NYGOLD-FDS^FG_PRICE(43132)&lt;/Q&gt;&lt;R&gt;1&lt;/R&gt;&lt;C&gt;1&lt;/C&gt;&lt;D xsi:type="xsd:double"&gt;1344.3&lt;/D&gt;&lt;/FQL&gt;&lt;FQL&gt;&lt;Q&gt;PB-FDS^FG_PRICE(43132)&lt;/Q&gt;&lt;R&gt;1&lt;/R&gt;&lt;C&gt;1&lt;/C&gt;&lt;D xsi:type="xsd:double"&gt;2670&lt;/D&gt;&lt;/FQL&gt;&lt;FQL&gt;&lt;Q&gt;ZS-FDS^FG_PRICE(43132)&lt;/Q&gt;&lt;R&gt;1&lt;/R&gt;&lt;C&gt;1&lt;/C&gt;&lt;D xsi:type="xsd:double"&gt;3588&lt;/D&gt;&lt;/FQL&gt;&lt;FQL&gt;&lt;Q&gt;CA-FDS^FG_PRICE(43132)&lt;/Q&gt;&lt;R&gt;1&lt;/R&gt;&lt;C&gt;1&lt;/C&gt;&lt;D xsi:type="xsd:double"&gt;7027&lt;/D&gt;&lt;/FQL&gt;&lt;FQL&gt;&lt;Q&gt;AUDUSD^FG_PRICE(43131)&lt;/Q&gt;&lt;R&gt;1&lt;/R&gt;&lt;C&gt;1&lt;/C&gt;&lt;D xsi:type="xsd:double"&gt;0.80974996&lt;/D&gt;&lt;/FQL&gt;&lt;FQL&gt;&lt;Q&gt;SLVR-FDS^FG_PRICE(43131)&lt;/Q&gt;&lt;R&gt;1&lt;/R&gt;&lt;C&gt;1&lt;/C&gt;&lt;D xsi:type="xsd:double"&gt;17.23&lt;/D&gt;&lt;/FQL&gt;&lt;FQL&gt;&lt;Q&gt;NYGOLD-FDS^FG_PRICE(43131)&lt;/Q&gt;&lt;R&gt;1&lt;/R&gt;&lt;C&gt;1&lt;/C&gt;&lt;D xsi:type="xsd:double"&gt;1339&lt;/D&gt;&lt;/FQL&gt;&lt;FQL&gt;&lt;Q&gt;PB-FDS^FG_PRICE(43131)&lt;/Q&gt;&lt;R&gt;1&lt;/R&gt;&lt;C&gt;1&lt;/C&gt;&lt;D xsi:type="xsd:double"&gt;2624&lt;/D&gt;&lt;/FQL&gt;&lt;FQL&gt;&lt;Q&gt;ZS-FDS^FG_PRICE(43131)&lt;/Q&gt;&lt;R&gt;1&lt;/R&gt;&lt;C&gt;1&lt;/C&gt;&lt;D xsi:type="xsd:double"&gt;3589.5&lt;/D&gt;&lt;/FQL&gt;&lt;FQL&gt;&lt;Q&gt;CA-FDS^FG_PRICE(43131)&lt;/Q&gt;&lt;R&gt;1&lt;/R&gt;&lt;C&gt;1&lt;/C&gt;&lt;D xsi:type="xsd:double"&gt;7100.5&lt;/D&gt;&lt;/FQL&gt;&lt;FQL&gt;&lt;Q&gt;AUDUSD^FG_PRICE(43130)&lt;/Q&gt;&lt;R&gt;1&lt;/R&gt;&lt;C&gt;1&lt;/C&gt;&lt;D xsi:type="xsd:double"&gt;0.80895&lt;/D&gt;&lt;/FQL&gt;&lt;FQL&gt;&lt;Q&gt;SLVR-FDS^FG_PRICE(43130)&lt;/Q&gt;&lt;R&gt;1&lt;/R&gt;&lt;C&gt;1&lt;/C&gt;&lt;D xsi:type="xsd:double"&gt;17.295&lt;/D&gt;&lt;/FQL&gt;&lt;FQL&gt;&lt;Q&gt;NYGOLD-FDS^FG_PRICE(43130)&lt;/Q&gt;&lt;R&gt;1&lt;/R&gt;&lt;C&gt;1&lt;/C&gt;&lt;D xsi:type="xsd:double"&gt;1335.4&lt;/D&gt;&lt;/FQL&gt;&lt;FQL&gt;&lt;Q&gt;PB-FDS^FG_PRICE(43130)&lt;/Q&gt;&lt;R&gt;1&lt;/R&gt;&lt;C&gt;1&lt;/C&gt;&lt;D xsi:type="xsd:double"&gt;2620.5&lt;/D&gt;&lt;/FQL&gt;&lt;FQL&gt;&lt;Q&gt;ZS-FDS^FG_PRICE(43130)&lt;/Q&gt;&lt;R&gt;1&lt;/R&gt;&lt;C&gt;1&lt;/C&gt;&lt;D xsi:type="xsd:double"&gt;3584.5&lt;/D&gt;&lt;/FQL&gt;&lt;FQL&gt;&lt;Q&gt;CA-FDS^FG_PRICE(43130)&lt;/Q&gt;&lt;R&gt;1&lt;/R&gt;&lt;C&gt;1&lt;/C&gt;&lt;D xsi:type="xsd:double"&gt;7049&lt;/D&gt;&lt;/FQL&gt;&lt;FQL&gt;&lt;Q&gt;AUDUSD^FG_PRICE(43129)&lt;/Q&gt;&lt;R&gt;1&lt;/R&gt;&lt;C&gt;1&lt;/C&gt;&lt;D xsi:type="xsd:double"&gt;0.8095&lt;/D&gt;&lt;/FQL&gt;&lt;FQL&gt;&lt;Q&gt;SLVR-FDS^FG_PRICE(43129)&lt;/Q&gt;&lt;R&gt;1&lt;/R&gt;&lt;C&gt;1&lt;/C&gt;&lt;D xsi:type="xsd:double"&gt;17.335&lt;/D&gt;&lt;/FQL&gt;&lt;FQL&gt;&lt;Q&gt;NYGOLD-FDS^FG_PRICE(43129)&lt;/Q&gt;&lt;R&gt;1&lt;/R&gt;&lt;C&gt;1&lt;/C&gt;&lt;D xsi:type="xsd:double"&gt;1339.8&lt;/D&gt;&lt;/FQL&gt;&lt;FQL&gt;&lt;Q&gt;PB-FDS^FG_PRICE(43129)&lt;/Q&gt;&lt;R&gt;1&lt;/R&gt;&lt;C&gt;1&lt;/C&gt;&lt;D xsi:type="xsd:double"&gt;2643&lt;/D&gt;&lt;/FQL&gt;&lt;FQL&gt;&lt;Q&gt;ZS-FDS^FG_PRICE(43129)&lt;/Q&gt;&lt;R&gt;1&lt;/R&gt;&lt;C&gt;1&lt;/C&gt;&lt;D xsi:type="xsd:double"&gt;3609.5&lt;/D&gt;&lt;/FQL&gt;&lt;FQL&gt;&lt;Q&gt;CA-FDS^FG_PRICE(43129)&lt;/Q&gt;&lt;R&gt;1&lt;/R&gt;&lt;C&gt;1&lt;/C&gt;&lt;D xsi:type="xsd:double"&gt;7062&lt;/D&gt;&lt;/FQL&gt;&lt;FQL&gt;&lt;Q&gt;AUDUSD^FG_PRICE(43126)&lt;/Q&gt;&lt;R&gt;1&lt;/R&gt;&lt;C&gt;1&lt;/C&gt;&lt;D xsi:type="xsd:double"&gt;0.80935&lt;/D&gt;&lt;/FQL&gt;&lt;FQL&gt;&lt;Q&gt;SLVR-FDS^FG_PRICE(43126)&lt;/Q&gt;&lt;R&gt;1&lt;/R&gt;&lt;C&gt;1&lt;/C&gt;&lt;D xsi:type="xsd:double"&gt;17.4&lt;/D&gt;&lt;/FQL&gt;&lt;FQL&gt;&lt;Q&gt;NYGOLD-FDS^FG_PRICE(43126)&lt;/Q&gt;&lt;R&gt;1&lt;/R&gt;&lt;C&gt;1&lt;/C&gt;&lt;D xsi:type="xsd:double"&gt;1351.6&lt;/D&gt;&lt;/FQL&gt;&lt;FQL&gt;&lt;Q&gt;PB-FDS^FG_PRICE(43126)&lt;/Q&gt;&lt;R&gt;1&lt;/R&gt;&lt;C&gt;1&lt;/C&gt;&lt;D xsi:type="xsd:double"&gt;2604&lt;/D&gt;&lt;/FQL&gt;&lt;FQL&gt;&lt;Q&gt;ZS-FDS^FG_PRICE(43126)&lt;/Q&gt;&lt;R&gt;1&lt;/R&gt;&lt;C&gt;1&lt;/C&gt;&lt;D xsi:type="xsd:double"&gt;3526&lt;/D&gt;&lt;/FQL&gt;&lt;FQL&gt;&lt;Q&gt;CA-FDS^FG_PRICE(43126)&lt;/Q&gt;&lt;R&gt;1&lt;/R&gt;&lt;C&gt;1&lt;/C&gt;&lt;D xsi:type="xsd:double"&gt;7063.5&lt;/D&gt;&lt;/FQL&gt;&lt;FQL&gt;&lt;Q&gt;AUDUSD^FG_PRICE(43125)&lt;/Q&gt;&lt;R&gt;1&lt;/R&gt;&lt;C&gt;1&lt;/C&gt;&lt;D xsi:type="xsd:double"&gt;0.80945003&lt;/D&gt;&lt;/FQL&gt;&lt;FQL&gt;&lt;Q&gt;SLVR-FDS^FG_PRICE(43125)&lt;/Q&gt;&lt;R&gt;1&lt;/R&gt;&lt;C&gt;1&lt;/C&gt;&lt;D xsi:type="xsd:double"&gt;17.52&lt;/D&gt;&lt;/FQL&gt;&lt;FQL&gt;&lt;Q&gt;NYGOLD-FDS^FG_PRICE(43125)&lt;/Q&gt;&lt;R&gt;1&lt;/R&gt;&lt;C&gt;1&lt;/C&gt;&lt;D xsi:type="xsd:double"&gt;1362.4&lt;/D&gt;&lt;/FQL&gt;&lt;FQL&gt;&lt;Q&gt;PB-FDS^FG_PRICE(43125)&lt;/Q&gt;&lt;R&gt;1&lt;/R&gt;&lt;C&gt;1&lt;/C&gt;&lt;D xsi:type="xsd:double"&gt;2621&lt;/D&gt;&lt;/FQL&gt;&lt;FQL&gt;&lt;Q&gt;ZS-FDS^FG_PRICE(43125)&lt;/Q&gt;&lt;R&gt;1&lt;/R&gt;&lt;C&gt;1&lt;/C&gt;&lt;D xsi:type="xsd:double"&gt;3482&lt;/D&gt;&lt;/FQL&gt;&lt;FQL&gt;&lt;Q&gt;CA-FDS^FG_PRICE(43125)&lt;/Q&gt;&lt;R&gt;1&lt;/R&gt;&lt;C&gt;1&lt;/C&gt;&lt;D xsi:type="xsd:double"&gt;7112&lt;/D&gt;&lt;/FQL&gt;&lt;FQL&gt;&lt;Q&gt;AUDUSD^FG_PRICE(43124)&lt;/Q&gt;&lt;R&gt;1&lt;/R&gt;&lt;C&gt;1&lt;/C&gt;&lt;D xsi:type="xsd:double"&gt;0.80714995&lt;/D&gt;&lt;/FQL&gt;&lt;FQL&gt;&lt;Q&gt;SLVR-FDS^FG_PRICE(43124)&lt;/Q&gt;&lt;R&gt;1&lt;/R&gt;&lt;C&gt;1&lt;/C&gt;&lt;D xsi:type="xsd:double"&gt;17.19&lt;/D&gt;&lt;/FQL&gt;&lt;FQL&gt;&lt;Q&gt;NYGOLD-FDS^FG_PRICE(43124)&lt;/Q&gt;&lt;R&gt;1&lt;/R&gt;&lt;C&gt;1&lt;/C&gt;&lt;D xsi:type="xsd:double"&gt;1355.9&lt;/D&gt;&lt;/FQL&gt;&lt;FQL&gt;&lt;Q&gt;PB-FDS^FG_PRICE(43124)&lt;/Q&gt;&lt;R&gt;1&lt;/R&gt;&lt;C&gt;1&lt;/C&gt;&lt;D xsi:type="xsd:double"&gt;2612&lt;/D&gt;&lt;/FQL&gt;&lt;FQL&gt;&lt;Q&gt;ZS-FDS^FG_PRICE(43124)&lt;/Q&gt;&lt;R&gt;1&lt;/R&gt;&lt;C&gt;1&lt;/C&gt;&lt;D xsi:type="xsd:double"&gt;3428&lt;/D&gt;&lt;/FQL&gt;&lt;FQL&gt;&lt;Q&gt;CA-FDS^FG_PRICE(43124)&lt;/Q&gt;&lt;R&gt;1&lt;/R&gt;&lt;C&gt;1&lt;/C&gt;&lt;D xsi:type="xsd:double"&gt;6943&lt;/D&gt;&lt;/FQL&gt;&lt;FQL&gt;&lt;Q&gt;AUDUSD^FG_PRICE(43123)&lt;/Q&gt;&lt;R&gt;1&lt;/R&gt;&lt;C&gt;1&lt;/C&gt;&lt;D xsi:type="xsd:double"&gt;0.79969996&lt;/D&gt;&lt;/FQL&gt;&lt;FQL&gt;&lt;Q&gt;SLVR-FDS^FG_PRICE(43123)&lt;/Q&gt;&lt;R&gt;1&lt;/R&gt;&lt;C&gt;1&lt;/C&gt;&lt;D xsi:type="xsd:double"&gt;16.98&lt;/D&gt;&lt;/FQL&gt;&lt;FQL&gt;&lt;Q&gt;NYGOLD-FDS^FG_PRICE(43123)&lt;/Q&gt;&lt;R&gt;1&lt;/R&gt;&lt;C&gt;1&lt;/C&gt;&lt;D xsi:type="xsd:double"&gt;1335.7&lt;/D&gt;&lt;/FQL&gt;&lt;FQL&gt;&lt;Q&gt;PB-FDS^FG_PRICE(43123)&lt;/Q&gt;&lt;R&gt;1&lt;/R&gt;&lt;C&gt;1&lt;/C&gt;&lt;D xsi:type="xsd:double"&gt;2610&lt;/D&gt;&lt;/FQL&gt;&lt;FQL&gt;&lt;Q&gt;ZS-FDS^FG_PRICE(43123)&lt;/Q&gt;&lt;R&gt;1&lt;/R&gt;&lt;C&gt;1&lt;/C&gt;&lt;D xsi:type="xsd:double"&gt;3443&lt;/D&gt;&lt;/FQL&gt;&lt;FQL&gt;&lt;Q&gt;CA-FDS^FG_PRICE(43123)&lt;/Q&gt;&lt;R&gt;1&lt;/R&gt;&lt;C&gt;1&lt;/C&gt;&lt;D xsi:type="xsd:double"&gt;6905&lt;/D&gt;&lt;/FQL&gt;&lt;FQL&gt;&lt;Q&gt;AUDUSD^FG_PRICE(43122)&lt;/Q&gt;&lt;R&gt;1&lt;/R&gt;&lt;C&gt;1&lt;/C&gt;&lt;D xsi:type="xsd:double"&gt;0.802&lt;/D&gt;&lt;/FQL&gt;&lt;FQL&gt;&lt;Q&gt;SLVR-FDS^FG_PRICE(43122)&lt;/Q&gt;&lt;R&gt;1&lt;/R&gt;&lt;C&gt;1&lt;/C&gt;&lt;D xsi:type="xsd:double"&gt;17.035&lt;/D&gt;&lt;/FQL&gt;&lt;FQL&gt;&lt;Q&gt;NYGOLD-FDS^FG_PRICE(43122)&lt;/Q&gt;&lt;R&gt;1&lt;/R&gt;&lt;C&gt;1&lt;/C&gt;&lt;D xsi:type="xsd:double"&gt;1330.9&lt;/D&gt;&lt;/FQL&gt;&lt;FQL&gt;&lt;Q&gt;PB-FDS^FG_PRICE(43122)&lt;/Q&gt;&lt;R&gt;1&lt;/R&gt;&lt;C&gt;1&lt;/C&gt;&lt;D xsi:type="xsd:double"&gt;2607&lt;/D&gt;&lt;/FQL&gt;&lt;FQL&gt;&lt;Q&gt;ZS-FDS^FG_PRICE(43122)&lt;/Q&gt;&lt;R&gt;1&lt;/R&gt;&lt;C&gt;1&lt;/C&gt;&lt;D xsi:type="xsd:double"&gt;3441&lt;/D&gt;&lt;/FQL&gt;&lt;FQL&gt;&lt;Q&gt;CA-FDS^FG_PRICE(43122)&lt;/Q&gt;&lt;R&gt;1&lt;/R&gt;&lt;C&gt;1&lt;/C&gt;&lt;D xsi:type="xsd:double"&gt;7049&lt;/D&gt;&lt;/FQL&gt;&lt;FQL&gt;&lt;Q&gt;AUDUSD^FG_PRICE(43119)&lt;/Q&gt;&lt;R&gt;1&lt;/R&gt;&lt;C&gt;1&lt;/C&gt;&lt;D xsi:type="xsd:double"&gt;0.8001&lt;/D&gt;&lt;/FQL&gt;&lt;FQL&gt;&lt;Q&gt;SLVR-FDS^FG_PRICE(43119)&lt;/Q&gt;&lt;R&gt;1&lt;/R&gt;&lt;C&gt;1&lt;/C&gt;&lt;D xsi:type="xsd:double"&gt;17.04&lt;/D&gt;&lt;/FQL&gt;&lt;FQL&gt;&lt;Q&gt;NYGOLD-FDS^FG_PRICE(43119)&lt;/Q&gt;&lt;R&gt;1&lt;/R&gt;&lt;C&gt;1&lt;/C&gt;&lt;D xsi:type="xsd:double"&gt;1331.9&lt;/D&gt;&lt;/FQL&gt;&lt;FQL&gt;&lt;Q&gt;PB-FDS^FG_PRICE(43119)&lt;/Q&gt;&lt;R&gt;1&lt;/R&gt;&lt;C&gt;1&lt;/C&gt;&lt;D xsi:type="xsd:double"&gt;2608&lt;/D&gt;&lt;/FQL&gt;&lt;FQL&gt;&lt;Q&gt;ZS-FDS^FG_PRICE(43119)&lt;/Q&gt;&lt;R&gt;1&lt;/R&gt;&lt;C&gt;1&lt;/C&gt;&lt;D xsi:type="xsd:double"&gt;3463&lt;/D&gt;&lt;/FQL&gt;&lt;FQL&gt;&lt;Q&gt;CA-FDS^FG_PRICE(43119)&lt;/Q&gt;&lt;R&gt;1&lt;/R&gt;&lt;C&gt;1&lt;/C&gt;&lt;D xsi:type="xsd:double"&gt;7079&lt;/D&gt;&lt;/FQL&gt;&lt;FQL&gt;&lt;Q&gt;AUDUSD^FG_PRICE(43118)&lt;/Q&gt;&lt;R&gt;1&lt;/R&gt;&lt;C&gt;1&lt;/C&gt;&lt;D xsi:type="xsd:double"&gt;0.79870003&lt;/D&gt;&lt;/FQL&gt;&lt;FQL&gt;&lt;Q&gt;SLVR-FDS^FG_PRICE(43118)&lt;/Q&gt;&lt;R&gt;1&lt;/R&gt;&lt;C&gt;1&lt;/C&gt;&lt;D xsi:type="xsd:double"&gt;17.09&lt;/D&gt;&lt;/FQL&gt;&lt;FQL&gt;&lt;Q&gt;NYGOLD-FDS^FG_PRICE(43118)&lt;/Q&gt;&lt;R&gt;1&lt;/R&gt;&lt;C&gt;1&lt;/C&gt;&lt;D xsi:type="xsd:double"&gt;1326&lt;/D&gt;&lt;/FQL&gt;&lt;FQL&gt;&lt;Q&gt;PB-FDS^FG_PRICE(43118)&lt;/Q&gt;&lt;R&gt;1&lt;/R&gt;&lt;C&gt;1&lt;/C&gt;&lt;D xsi:type="xsd:double"&gt;2581&lt;/D&gt;&lt;/FQL&gt;&lt;FQL&gt;&lt;Q&gt;ZS-FDS^FG_PRICE(43118)&lt;/Q&gt;&lt;R&gt;1&lt;/R&gt;&lt;C&gt;1&lt;/C&gt;&lt;D xsi:type="xsd:double"&gt;3410&lt;/D&gt;&lt;/FQL&gt;&lt;FQL&gt;&lt;Q&gt;CA-FDS^FG_PRICE(43118)&lt;/Q&gt;&lt;R&gt;1&lt;/R&gt;&lt;C&gt;1&lt;/C&gt;&lt;D xsi:type="xsd:double"&gt;7047&lt;/D&gt;&lt;/FQL&gt;&lt;FQL&gt;&lt;Q&gt;AUDUSD^FG_PRICE(43117)&lt;/Q&gt;&lt;R&gt;1&lt;/R&gt;&lt;C&gt;1&lt;/C&gt;&lt;D xsi:type="xsd:double"&gt;0.79765&lt;/D&gt;&lt;/FQL&gt;&lt;FQL&gt;&lt;Q&gt;SLVR-FDS^FG_PRICE(43117)&lt;/Q&gt;&lt;R&gt;1&lt;/R&gt;&lt;C&gt;1&lt;/C&gt;&lt;D xsi:type="xsd:double"&gt;17.21&lt;/D&gt;&lt;/FQL&gt;&lt;FQL&gt;&lt;Q&gt;NYGOLD-FDS^FG_PRICE(43117)&lt;/Q&gt;&lt;R&gt;1&lt;/R&gt;&lt;C&gt;1&lt;/C&gt;&lt;D xsi:type="xsd:double"&gt;1338&lt;/D&gt;&lt;/FQL&gt;&lt;FQL&gt;&lt;Q&gt;PB-FDS^FG_PRICE(43117)&lt;/Q&gt;&lt;R&gt;1&lt;/R&gt;&lt;C&gt;1&lt;/C&gt;&lt;D xsi:type="xsd:double"&gt;2555&lt;/D&gt;&lt;/FQL&gt;&lt;FQL&gt;&lt;Q&gt;ZS-FDS^FG_PRICE(43117)&lt;/Q&gt;&lt;R&gt;1&lt;/R&gt;&lt;C&gt;1&lt;/C&gt;&lt;D xsi:type="xsd:double"&gt;3445&lt;/D&gt;&lt;/FQL&gt;&lt;FQL&gt;&lt;Q&gt;CA-FDS^FG_PRICE(43117)&lt;/Q&gt;&lt;R&gt;1&lt;/R&gt;&lt;C&gt;1&lt;/C&gt;&lt;D xsi:type="xsd:double"&gt;7047&lt;/D&gt;&lt;/FQL&gt;&lt;FQL&gt;&lt;Q&gt;AUDUSD^FG_PRICE(43116)&lt;/Q&gt;&lt;R&gt;1&lt;/R&gt;&lt;C&gt;1&lt;/C&gt;&lt;D xsi:type="xsd:double"&gt;0.79575&lt;/D&gt;&lt;/FQL&gt;&lt;FQL&gt;&lt;Q&gt;SLVR-FDS^FG_PRICE(43116)&lt;/Q&gt;&lt;R&gt;1&lt;/R&gt;&lt;C&gt;1&lt;/C&gt;&lt;D xsi:type="xsd:double"&gt;17.095&lt;/D&gt;&lt;/FQL&gt;&lt;FQL&gt;&lt;Q&gt;NYGOLD-FDS^FG_PRICE(43116)&lt;/Q&gt;&lt;R&gt;1&lt;/R&gt;&lt;C&gt;1&lt;/C&gt;&lt;D xsi:type="xsd:double"&gt;1335.4&lt;/D&gt;&lt;/FQL&gt;&lt;FQL&gt;&lt;Q&gt;PB-FDS^FG_PRICE(43116)&lt;/Q&gt;&lt;R&gt;1&lt;/R&gt;&lt;C&gt;1&lt;/C&gt;&lt;D xsi:type="xsd:double"&gt;2542.5&lt;/D&gt;&lt;/FQL&gt;&lt;FQL&gt;&lt;Q&gt;ZS-FDS^FG_PRICE(43116)&lt;/Q&gt;&lt;R&gt;1&lt;/R&gt;&lt;C&gt;1&lt;/C&gt;&lt;D xsi:type="xsd:double"&gt;3429&lt;/D&gt;&lt;/FQL&gt;&lt;FQL&gt;&lt;Q&gt;CA-FDS^FG_PRICE(43116)&lt;/Q&gt;&lt;R&gt;1&lt;/R&gt;&lt;C&gt;1&lt;/C&gt;&lt;D xsi:type="xsd:double"&gt;7023&lt;/D&gt;&lt;/FQL&gt;&lt;FQL&gt;&lt;Q&gt;AUDUSD^FG_PRICE(43115)&lt;/Q&gt;&lt;R&gt;1&lt;/R&gt;&lt;C&gt;1&lt;/C&gt;&lt;D xsi:type="xsd:double"&gt;0.7974&lt;/D&gt;&lt;/FQL&gt;&lt;FQL&gt;&lt;Q&gt;SLVR-FDS^FG_PRICE(43115)&lt;/Q&gt;&lt;R&gt;1&lt;/R&gt;&lt;C&gt;1&lt;/C&gt;&lt;D xsi:type="xsd:double"&gt;17.12&lt;/D&gt;&lt;/FQL&gt;&lt;FQL&gt;&lt;Q&gt;NYGOLD-FDS^FG_PRICE(43115)&lt;/Q&gt;&lt;R&gt;1&lt;/R&gt;&lt;C&gt;1&lt;/C&gt;&lt;D xsi:type="xsd:double"&gt;1333.4&lt;/D&gt;&lt;/FQL&gt;&lt;FQL&gt;&lt;Q&gt;PB-FDS^FG_PRICE(43115)&lt;/Q&gt;&lt;R&gt;1&lt;/R&gt;&lt;C&gt;1&lt;/C&gt;&lt;D xsi:type="xsd:double"&gt;2536&lt;/D&gt;&lt;/FQL&gt;&lt;FQL&gt;&lt;Q&gt;ZS-FDS^FG_PRICE(43115)&lt;/Q&gt;&lt;R&gt;1&lt;/R&gt;&lt;C&gt;1&lt;/C&gt;&lt;D xsi:type="xsd:double"&gt;3420&lt;/D&gt;&lt;/FQL&gt;&lt;FQL&gt;&lt;Q&gt;CA-FDS^FG_PRICE(43115)&lt;/Q&gt;&lt;R&gt;1&lt;/R&gt;&lt;C&gt;1&lt;/C&gt;&lt;D xsi:type="xsd:double"&gt;7070.5&lt;/D&gt;&lt;/FQL&gt;&lt;FQL&gt;&lt;Q&gt;AUDUSD^FG_PRICE(43112)&lt;/Q&gt;&lt;R&gt;1&lt;/R&gt;&lt;C&gt;1&lt;/C&gt;&lt;D xsi:type="xsd:double"&gt;0.78905&lt;/D&gt;&lt;/FQL&gt;&lt;FQL&gt;&lt;Q&gt;SLVR-FDS^FG_PRICE(43112)&lt;/Q&gt;&lt;R&gt;1&lt;/R&gt;&lt;C&gt;1&lt;/C&gt;&lt;D xsi:type="xsd:double"&gt;17.12&lt;/D&gt;&lt;/FQL&gt;&lt;FQL&gt;&lt;Q&gt;NYGOLD-FDS^FG_PRICE(43112)&lt;/Q&gt;&lt;R&gt;1&lt;/R&gt;&lt;C&gt;1&lt;/C&gt;&lt;D xsi:type="xsd:double"&gt;1333.4&lt;/D&gt;&lt;/FQL&gt;&lt;FQL&gt;&lt;Q&gt;PB-FDS^FG_PRICE(43112)&lt;/Q&gt;&lt;R&gt;1&lt;/R&gt;&lt;C&gt;1&lt;/C&gt;&lt;D xsi:type="xsd:double"&gt;2536&lt;/D&gt;&lt;/FQL&gt;&lt;FQL&gt;&lt;Q&gt;ZS-FDS^FG_PRICE(43112)&lt;/Q&gt;&lt;R&gt;1&lt;/R&gt;&lt;C&gt;1&lt;/C&gt;&lt;D xsi:type="xsd:double"&gt;3420&lt;/D&gt;&lt;/FQL&gt;&lt;FQL&gt;&lt;Q&gt;CA-FDS^FG_PRICE(43112)&lt;/Q&gt;&lt;R&gt;1&lt;/R&gt;&lt;C&gt;1&lt;/C&gt;&lt;D xsi:type="xsd:double"&gt;7070.5&lt;/D&gt;&lt;/FQL&gt;&lt;FQL&gt;&lt;Q&gt;AUDUSD^FG_PRICE(43111)&lt;/Q&gt;&lt;R&gt;1&lt;/R&gt;&lt;C&gt;1&lt;/C&gt;&lt;D xsi:type="xsd:double"&gt;0.78735&lt;/D&gt;&lt;/FQL&gt;&lt;FQL&gt;&lt;Q&gt;SLVR-FDS^FG_PRICE(43111)&lt;/Q&gt;&lt;R&gt;1&lt;/R&gt;&lt;C&gt;1&lt;/C&gt;&lt;D xsi:type="xsd:double"&gt;17.01&lt;/D&gt;&lt;/FQL&gt;&lt;FQL&gt;&lt;Q&gt;NYGOLD-FDS^FG_PRICE(43111)&lt;/Q&gt;&lt;R&gt;1&lt;/R&gt;&lt;C&gt;1&lt;/C&gt;&lt;D xsi:type="xsd:double"&gt;1320.6&lt;/D&gt;&lt;/FQL&gt;&lt;FQL&gt;&lt;Q&gt;PB-FDS^FG_PRICE(43111)&lt;/Q&gt;&lt;R&gt;1&lt;/R&gt;&lt;C&gt;1&lt;/C&gt;&lt;D xsi:type="xsd:double"&gt;2572&lt;/D&gt;&lt;/FQL&gt;&lt;FQL&gt;&lt;Q&gt;ZS-FDS^FG_PRICE(43111)&lt;/Q&gt;&lt;R&gt;1&lt;/R&gt;&lt;C&gt;1&lt;/C&gt;&lt;D xsi:type="xsd:double"&gt;3420&lt;/D&gt;&lt;/FQL&gt;&lt;FQL&gt;&lt;Q&gt;CA-FDS^FG_PRICE(43111)&lt;/Q&gt;&lt;R&gt;1&lt;/R&gt;&lt;C&gt;1&lt;/C&gt;&lt;D xsi:type="xsd:double"&gt;7123&lt;/D&gt;&lt;/FQL&gt;&lt;FQL&gt;&lt;Q&gt;AUDUSD^FG_PRICE(43110)&lt;/Q&gt;&lt;R&gt;1&lt;/R&gt;&lt;C&gt;1&lt;/C&gt;&lt;D xsi:type="xsd:double"&gt;0.78485&lt;/D&gt;&lt;/FQL&gt;&lt;FQL&gt;&lt;Q&gt;SLVR-FDS^FG_PRICE(43110)&lt;/Q&gt;&lt;R&gt;1&lt;/R&gt;&lt;C&gt;1&lt;/C&gt;&lt;D xsi:type="xsd:double"&gt;17.135&lt;/D&gt;&lt;/FQL&gt;&lt;FQL&gt;&lt;Q&gt;NYGOLD-FDS^FG_PRICE(43110)&lt;/Q&gt;&lt;R&gt;1&lt;/R&gt;&lt;C&gt;1&lt;/C&gt;&lt;D xsi:type="xsd:double"&gt;1317.4&lt;/D&gt;&lt;/FQL&gt;&lt;FQL&gt;&lt;Q&gt;PB-FDS^FG_PRICE(43110)&lt;/Q&gt;&lt;R&gt;1&lt;/R&gt;&lt;C&gt;1&lt;/C&gt;&lt;D xsi:type="xsd:double"&gt;2596&lt;/D&gt;&lt;/FQL&gt;&lt;FQL&gt;&lt;Q&gt;ZS-FDS^FG_PRICE(43110)&lt;/Q&gt;&lt;R&gt;1&lt;/R&gt;&lt;C&gt;1&lt;/C&gt;&lt;D xsi:type="xsd:double"&gt;3381&lt;/D&gt;&lt;/FQL&gt;&lt;FQL&gt;&lt;Q&gt;CA-FDS^FG_PRICE(43110)&lt;/Q&gt;&lt;R&gt;1&lt;/R&gt;&lt;C&gt;1&lt;/C&gt;&lt;D xsi:type="xsd:double"&gt;7140.5&lt;/D&gt;&lt;/FQL&gt;&lt;FQL&gt;&lt;Q&gt;AUDUSD^FG_PRICE(43109)&lt;/Q&gt;&lt;R&gt;1&lt;/R&gt;&lt;C&gt;1&lt;/C&gt;&lt;D xsi:type="xsd:double"&gt;0.78225&lt;/D&gt;&lt;/FQL&gt;&lt;FQL&gt;&lt;Q&gt;SLVR-FDS^FG_PRICE(43109)&lt;/Q&gt;&lt;R&gt;1&lt;/R&gt;&lt;C&gt;1&lt;/C&gt;&lt;D xsi:type="xsd:double"&gt;17.055&lt;/D&gt;&lt;/FQL&gt;&lt;FQL&gt;&lt;Q&gt;NYGOLD-FDS^FG_PRICE(43109)&lt;/Q&gt;&lt;R&gt;1&lt;/R&gt;&lt;C&gt;1&lt;/C&gt;&lt;D xsi:type="xsd:double"&gt;1311.7&lt;/D&gt;&lt;/FQL&gt;&lt;FQL&gt;&lt;Q&gt;PB-FDS^FG_PRICE(43109)&lt;/Q&gt;&lt;R&gt;1&lt;/R&gt;&lt;C&gt;1&lt;/C&gt;&lt;D xsi:type="xsd:double"&gt;2608&lt;/D&gt;&lt;/FQL&gt;&lt;FQL&gt;&lt;Q&gt;ZS-FDS^FG_PRICE(43109)&lt;/Q&gt;&lt;R&gt;1&lt;/R&gt;&lt;C&gt;1&lt;/C&gt;&lt;D xsi:type="xsd:double"&gt;3401&lt;/D&gt;&lt;/FQL&gt;&lt;FQL&gt;&lt;Q&gt;CA-FDS^FG_PRICE(43109)&lt;/Q&gt;&lt;R&gt;1&lt;/R&gt;&lt;C&gt;1&lt;/C&gt;&lt;D xsi:type="xsd:double"&gt;7092&lt;/D&gt;&lt;/FQL&gt;&lt;FQL&gt;&lt;Q&gt;AUDUSD^FG_PRICE(43108)&lt;/Q&gt;&lt;R&gt;1&lt;/R&gt;&lt;C&gt;1&lt;/C&gt;&lt;D xsi:type="xsd:double"&gt;0.78375&lt;/D&gt;&lt;/FQL&gt;&lt;FQL&gt;&lt;Q&gt;SLVR-FDS^FG_PRICE(43108)&lt;/Q&gt;&lt;R&gt;1&lt;/R&gt;&lt;C&gt;1&lt;/C&gt;&lt;D xsi:type="xsd:double"&gt;17.17&lt;/D&gt;&lt;/FQL&gt;&lt;FQL&gt;&lt;Q&gt;NYGOLD-FDS^FG_PRICE(43108)&lt;/Q&gt;&lt;R&gt;1&lt;/R&gt;&lt;C&gt;1&lt;/C&gt;&lt;D xsi:type="xsd:double"&gt;1318.6&lt;/D&gt;&lt;/FQL&gt;&lt;FQL&gt;&lt;Q&gt;PB-FDS^FG_PRICE(43108)&lt;/Q&gt;&lt;R&gt;1&lt;/R&gt;&lt;C&gt;1&lt;/C&gt;&lt;D xsi:type="xsd:double"&gt;2566&lt;/D&gt;&lt;/FQL&gt;&lt;FQL&gt;&lt;Q&gt;ZS-FDS^FG_PRICE(43108)&lt;/Q&gt;&lt;R&gt;1&lt;/R&gt;&lt;C&gt;1&lt;/C&gt;&lt;D xsi:type="xsd:double"&gt;3391.5&lt;/D&gt;&lt;/FQL&gt;&lt;FQL&gt;&lt;Q&gt;CA-FDS^FG_PRICE(43108)&lt;/Q&gt;&lt;R&gt;1&lt;/R&gt;&lt;C&gt;1&lt;/C&gt;&lt;D xsi:type="xsd:double"&gt;7084.5&lt;/D&gt;&lt;/FQL&gt;&lt;FQL&gt;&lt;Q&gt;AUDUSD^FG_PRICE(43105)&lt;/Q&gt;&lt;R&gt;1&lt;/R&gt;&lt;C&gt;1&lt;/C&gt;&lt;D xsi:type="xsd:double"&gt;0.7858&lt;/D&gt;&lt;/FQL&gt;&lt;FQL&gt;&lt;Q&gt;SLVR-FDS^FG_PRICE(43105)&lt;/Q&gt;&lt;R&gt;1&lt;/R&gt;&lt;C&gt;1&lt;/C&gt;&lt;D xsi:type="xsd:double"&gt;17.155&lt;/D&gt;&lt;/FQL&gt;&lt;FQL&gt;&lt;Q&gt;NYGOLD-FDS^FG_PRICE(43105)&lt;/Q&gt;&lt;R&gt;1&lt;/R&gt;&lt;C&gt;1&lt;/C&gt;&lt;D xsi:type="xsd:double"&gt;1320.3&lt;/D&gt;&lt;/FQL&gt;&lt;FQL&gt;&lt;Q&gt;PB-FDS^FG_PRICE(43105)&lt;/Q&gt;&lt;R&gt;1&lt;/R&gt;&lt;C&gt;1&lt;/C&gt;&lt;D xsi:type="xsd:double"&gt;2590&lt;/D&gt;&lt;/FQL&gt;&lt;FQL&gt;&lt;Q&gt;ZS-FDS^FG_PRICE(43105)&lt;/Q&gt;&lt;R&gt;1&lt;/R&gt;&lt;C&gt;1&lt;/C&gt;&lt;D xsi:type="xsd:double"&gt;3396&lt;/D&gt;&lt;/FQL&gt;&lt;FQL&gt;&lt;Q&gt;CA-FDS^FG_PRICE(43105)&lt;/Q&gt;&lt;R&gt;1&lt;/R&gt;&lt;C&gt;1&lt;/C&gt;&lt;D xsi:type="xsd:double"&gt;7097&lt;/D&gt;&lt;/FQL&gt;&lt;FQL&gt;&lt;Q&gt;AUDUSD^FG_PRICE(43104)&lt;/Q&gt;&lt;R&gt;1&lt;/R&gt;&lt;C&gt;1&lt;/C&gt;&lt;D xsi:type="xsd:double"&gt;0.78615&lt;/D&gt;&lt;/FQL&gt;&lt;FQL&gt;&lt;Q&gt;SLVR-FDS^FG_PRICE(43104)&lt;/Q&gt;&lt;R&gt;1&lt;/R&gt;&lt;C&gt;1&lt;/C&gt;&lt;D xsi:type="xsd:double"&gt;17.13&lt;/D&gt;&lt;/FQL&gt;&lt;FQL&gt;&lt;Q&gt;NYGOLD-FDS^FG_PRICE(43104)&lt;/Q&gt;&lt;R&gt;1&lt;/R&gt;&lt;C&gt;1&lt;/C&gt;&lt;D xsi:type="xsd:double"&gt;1319.4&lt;/D&gt;&lt;/FQL&gt;&lt;FQL&gt;&lt;Q&gt;PB-FDS^FG_PRICE(43104)&lt;/Q&gt;&lt;R&gt;1&lt;/R&gt;&lt;C&gt;1&lt;/C&gt;&lt;D xsi:type="xsd:double"&gt;2573&lt;/D&gt;&lt;/FQL&gt;&lt;FQL&gt;&lt;Q&gt;ZS-FDS^FG_PRICE(43104)&lt;/Q&gt;&lt;R&gt;1&lt;/R&gt;&lt;C&gt;1&lt;/C&gt;&lt;D xsi:type="xsd:double"&gt;3377&lt;/D&gt;&lt;/FQL&gt;&lt;FQL&gt;&lt;Q&gt;CA-FDS^FG_PRICE(43104)&lt;/Q&gt;&lt;R&gt;1&lt;/R&gt;&lt;C&gt;1&lt;/C&gt;&lt;D xsi:type="xsd:double"&gt;7202.5&lt;/D&gt;&lt;/FQL&gt;&lt;FQL&gt;&lt;Q&gt;AUDUSD^FG_PRICE(43103)&lt;/Q&gt;&lt;R&gt;1&lt;/R&gt;&lt;C&gt;1&lt;/C&gt;&lt;D xsi:type="xsd:double"&gt;0.78335005&lt;/D&gt;&lt;/FQL&gt;&lt;FQL&gt;&lt;Q&gt;SLVR-FDS^FG_PRICE(43103)&lt;/Q&gt;&lt;R&gt;1&lt;/R&gt;&lt;C&gt;1&lt;/C&gt;&lt;D xsi:type="xsd:double"&gt;17.125&lt;/D&gt;&lt;/FQL&gt;&lt;FQL&gt;&lt;Q&gt;NYGOLD-FDS^FG_PRICE(43103)&lt;/Q&gt;&lt;R&gt;1&lt;/R&gt;&lt;C&gt;1&lt;/C&gt;&lt;D xsi:type="xsd:double"&gt;1316.2&lt;/D&gt;&lt;/FQL&gt;&lt;FQL&gt;&lt;Q&gt;PB-FDS^FG_PRICE(43103)&lt;/Q&gt;&lt;R&gt;1&lt;/R&gt;&lt;C&gt;1&lt;/C&gt;&lt;D xsi:type="xsd:double"&gt;2580&lt;/D&gt;&lt;/FQL&gt;&lt;FQL&gt;&lt;Q&gt;ZS-FDS^FG_PRICE(43103)&lt;/Q&gt;&lt;R&gt;1&lt;/R&gt;&lt;C&gt;1&lt;/C&gt;&lt;D xsi:type="xsd:double"&gt;3350.5&lt;/D&gt;&lt;/FQL&gt;&lt;FQL&gt;&lt;Q&gt;CA-FDS^FG_PRICE(43103)&lt;/Q&gt;&lt;R&gt;1&lt;/R&gt;&lt;C&gt;1&lt;/C&gt;&lt;D xsi:type="xsd:double"&gt;7115.5&lt;/D&gt;&lt;/FQL&gt;&lt;FQL&gt;&lt;Q&gt;AUDUSD^FG_PRICE(43102)&lt;/Q&gt;&lt;R&gt;1&lt;/R&gt;&lt;C&gt;1&lt;/C&gt;&lt;D xsi:type="xsd:double"&gt;0.78315&lt;/D&gt;&lt;/FQL&gt;&lt;FQL&gt;&lt;Q&gt;SLVR-FDS^FG_PRICE(43102)&lt;/Q&gt;&lt;R&gt;1&lt;/R&gt;&lt;C&gt;1&lt;/C&gt;&lt;D xsi:type="xsd:double"&gt;17.06&lt;/D&gt;&lt;/FQL&gt;&lt;FQL&gt;&lt;Q&gt;NYGOLD-FDS^FG_PRICE(43102)&lt;/Q&gt;&lt;R&gt;1&lt;/R&gt;&lt;C&gt;1&lt;/C&gt;&lt;D xsi:type="xsd:double"&gt;1313.7&lt;/D&gt;&lt;/FQL&gt;&lt;FQL&gt;&lt;Q&gt;PB-FDS^FG_PRICE(43102)&lt;/Q&gt;&lt;R&gt;1&lt;/R&gt;&lt;C&gt;1&lt;/C&gt;&lt;D xsi:type="xsd:double"&gt;2544&lt;/D&gt;&lt;/FQL&gt;&lt;FQL&gt;&lt;Q&gt;ZS-FDS^FG_PRICE(43102)&lt;/Q&gt;&lt;R&gt;1&lt;/R&gt;&lt;C&gt;1&lt;/C&gt;&lt;D xsi:type="xsd:double"&gt;3377&lt;/D&gt;&lt;/FQL&gt;&lt;FQL&gt;&lt;Q&gt;CA-FDS^FG_PRICE(43102)&lt;/Q&gt;&lt;R&gt;1&lt;/R&gt;&lt;C&gt;1&lt;/C&gt;&lt;D xsi:type="xsd:double"&gt;7181&lt;/D&gt;&lt;/FQL&gt;&lt;FQL&gt;&lt;Q&gt;AUDUSD^FG_PRICE(43101)&lt;/Q&gt;&lt;R&gt;1&lt;/R&gt;&lt;C&gt;1&lt;/C&gt;&lt;D xsi:type="xsd:double"&gt;0.78213996&lt;/D&gt;&lt;/FQL&gt;&lt;FQL&gt;&lt;Q&gt;SLVR-FDS^FG_PRICE(43101)&lt;/Q&gt;&lt;R&gt;1&lt;/R&gt;&lt;C&gt;1&lt;/C&gt;&lt;D xsi:type="xsd:double"&gt;16.865&lt;/D&gt;&lt;/FQL&gt;&lt;FQL&gt;&lt;Q&gt;NYGOLD-FDS^FG_PRICE(43101)&lt;/Q&gt;&lt;R&gt;1&lt;/R&gt;&lt;C&gt;1&lt;/C&gt;&lt;D xsi:type="xsd:double"&gt;1306.3&lt;/D&gt;&lt;/FQL&gt;&lt;FQL&gt;&lt;Q&gt;PB-FDS^FG_PRICE(43101)&lt;/Q&gt;&lt;R&gt;1&lt;/R&gt;&lt;C&gt;1&lt;/C&gt;&lt;D xsi:type="xsd:double"&gt;2495&lt;/D&gt;&lt;/FQL&gt;&lt;FQL&gt;&lt;Q&gt;ZS-FDS^FG_PRICE(43101)&lt;/Q&gt;&lt;R&gt;1&lt;/R&gt;&lt;C&gt;1&lt;/C&gt;&lt;D xsi:type="xsd:double"&gt;3309&lt;/D&gt;&lt;/FQL&gt;&lt;FQL&gt;&lt;Q&gt;CA-FDS^FG_PRICE(43101)&lt;/Q&gt;&lt;R&gt;1&lt;/R&gt;&lt;C&gt;1&lt;/C&gt;&lt;D xsi:type="xsd:double"&gt;7157&lt;/D&gt;&lt;/FQL&gt;&lt;FQL&gt;&lt;Q&gt;CA-FDS^FG_PRICE(0)&lt;/Q&gt;&lt;R&gt;1&lt;/R&gt;&lt;C&gt;1&lt;/C&gt;&lt;D xsi:type="xsd:double"&gt;8270.5&lt;/D&gt;&lt;/FQL&gt;&lt;FQL&gt;&lt;Q&gt;CA-FDS^FG_PRICE(43223)&lt;/Q&gt;&lt;R&gt;1&lt;/R&gt;&lt;C&gt;1&lt;/C&gt;&lt;D xsi:type="xsd:double"&gt;6837&lt;/D&gt;&lt;/FQL&gt;&lt;FQL&gt;&lt;Q&gt;AUDUSD^FG_PRICE(43222)&lt;/Q&gt;&lt;R&gt;1&lt;/R&gt;&lt;C&gt;1&lt;/C&gt;&lt;D xsi:type="xsd:double"&gt;0.74955&lt;/D&gt;&lt;/FQL&gt;&lt;FQL&gt;&lt;Q&gt;SLVR-FDS^FG_PRICE(43222)&lt;/Q&gt;&lt;R&gt;1&lt;/R&gt;&lt;C&gt;1&lt;/C&gt;&lt;D xsi:type="xsd:double"&gt;16.35&lt;/D&gt;&lt;/FQL&gt;&lt;FQL&gt;&lt;Q&gt;NYGOLD-FDS^FG_PRICE(43222)&lt;/Q&gt;&lt;R&gt;1&lt;/R&gt;&lt;C&gt;1&lt;/C&gt;&lt;D xsi:type="xsd:double"&gt;1302.6&lt;/D&gt;&lt;/FQL&gt;&lt;FQL&gt;&lt;Q&gt;PB-FDS^FG_PRICE(43222)&lt;/Q&gt;&lt;R&gt;1&lt;/R&gt;&lt;C&gt;1&lt;/C&gt;&lt;D xsi:type="xsd:double"&gt;2320&lt;/D&gt;&lt;/FQL&gt;&lt;FQL&gt;&lt;Q&gt;ZS-FDS^FG_PRICE(43222)&lt;/Q&gt;&lt;R&gt;1&lt;/R&gt;&lt;C&gt;1&lt;/C&gt;&lt;D xsi:type="xsd:double"&gt;3065.5&lt;/D&gt;&lt;/FQL&gt;&lt;FQL&gt;&lt;Q&gt;ZS-FDS^FG_PRICE(43223)&lt;/Q&gt;&lt;R&gt;1&lt;/R&gt;&lt;C&gt;1&lt;/C&gt;&lt;D xsi:type="xsd:double"&gt;3028&lt;/D&gt;&lt;/FQL&gt;&lt;FQL&gt;&lt;Q&gt;PB-FDS^FG_PRICE(43223)&lt;/Q&gt;&lt;R&gt;1&lt;/R&gt;&lt;C&gt;1&lt;/C&gt;&lt;D xsi:type="xsd:double"&gt;2279&lt;/D&gt;&lt;/FQL&gt;&lt;FQL&gt;&lt;Q&gt;NYGOLD-FDS^FG_PRICE(43223)&lt;/Q&gt;&lt;R&gt;1&lt;/R&gt;&lt;C&gt;1&lt;/C&gt;&lt;D xsi:type="xsd:double"&gt;1310.7&lt;/D&gt;&lt;/FQL&gt;&lt;FQL&gt;&lt;Q&gt;SLVR-FDS^FG_PRICE(43223)&lt;/Q&gt;&lt;R&gt;1&lt;/R&gt;&lt;C&gt;1&lt;/C&gt;&lt;D xsi:type="xsd:double"&gt;16.465&lt;/D&gt;&lt;/FQL&gt;&lt;FQL&gt;&lt;Q&gt;AUDUSD^FG_PRICE(43223)&lt;/Q&gt;&lt;R&gt;1&lt;/R&gt;&lt;C&gt;1&lt;/C&gt;&lt;D xsi:type="xsd:double"&gt;0.75034994&lt;/D&gt;&lt;/FQL&gt;&lt;FQL&gt;&lt;Q&gt;CA-FDS^FG_PRICE(43224)&lt;/Q&gt;&lt;R&gt;1&lt;/R&gt;&lt;C&gt;1&lt;/C&gt;&lt;D xsi:type="xsd:double"&gt;6783&lt;/D&gt;&lt;/FQL&gt;&lt;FQL&gt;&lt;Q&gt;ZS-FDS^FG_PRICE(43224)&lt;/Q&gt;&lt;R&gt;1&lt;/R&gt;&lt;C&gt;1&lt;/C&gt;&lt;D xsi:type="xsd:double"&gt;2968&lt;/D&gt;&lt;/FQL&gt;&lt;FQL&gt;&lt;Q&gt;PB-FDS^FG_PRICE(43224)&lt;/Q&gt;&lt;R&gt;1&lt;/R&gt;&lt;C&gt;1&lt;/C&gt;&lt;D xsi:type="xsd:double"&gt;2274&lt;/D&gt;&lt;/FQL&gt;&lt;FQL&gt;&lt;Q&gt;NYGOLD-FDS^FG_PRICE(43224)&lt;/Q&gt;&lt;R&gt;1&lt;/R&gt;&lt;C&gt;1&lt;/C&gt;&lt;D xsi:type="xsd:double"&gt;1312.7&lt;/D&gt;&lt;/FQL&gt;&lt;FQL&gt;&lt;Q&gt;SLVR-FDS^FG_PRICE(43224)&lt;/Q&gt;&lt;R&gt;1&lt;/R&gt;&lt;C&gt;1&lt;/C&gt;&lt;D xsi:type="xsd:double"&gt;16.415&lt;/D&gt;&lt;/FQL&gt;&lt;FQL&gt;&lt;Q&gt;AUDUSD^FG_PRICE(43224)&lt;/Q&gt;&lt;R&gt;1&lt;/R&gt;&lt;C&gt;1&lt;/C&gt;&lt;D xsi:type="xsd:double"&gt;0.75235003&lt;/D&gt;&lt;/FQL&gt;&lt;FQL&gt;&lt;Q&gt;CA-FDS^FG_PRICE(43227)&lt;/Q&gt;&lt;R&gt;1&lt;/R&gt;&lt;C&gt;1&lt;/C&gt;&lt;D xsi:type="xsd:double"&gt;6783&lt;/D&gt;&lt;/FQL&gt;&lt;FQL&gt;&lt;Q&gt;ZS-FDS^FG_PRICE(43227)&lt;/Q&gt;&lt;R&gt;1&lt;/R&gt;&lt;C&gt;1&lt;/C&gt;&lt;D xsi:type="xsd:double"&gt;2968&lt;/D&gt;&lt;/FQL&gt;&lt;FQL&gt;&lt;Q&gt;PB-FDS^FG_PRICE(43227)&lt;/Q&gt;&lt;R&gt;1&lt;/R&gt;&lt;C&gt;1&lt;/C&gt;&lt;D xsi:type="xsd:double"&gt;2274&lt;/D&gt;&lt;/FQL&gt;&lt;FQL&gt;&lt;Q&gt;NYGOLD-FDS^FG_PRICE(43227)&lt;/Q&gt;&lt;R&gt;1&lt;/R&gt;&lt;C&gt;1&lt;/C&gt;&lt;D xsi:type="xsd:double"&gt;1312.2&lt;/D&gt;&lt;/FQL&gt;&lt;FQL&gt;&lt;Q&gt;SLVR-FDS^FG_PRICE(43227)&lt;/Q&gt;&lt;R&gt;1&lt;/R&gt;&lt;C&gt;1&lt;/C&gt;&lt;D xsi:type="xsd:double"&gt;16.415&lt;/D&gt;&lt;/FQL&gt;&lt;FQL&gt;&lt;Q&gt;AUDUSD^FG_PRICE(43227)&lt;/Q&gt;&lt;R&gt;1&lt;/R&gt;&lt;C&gt;1&lt;/C&gt;&lt;D xsi:type="xsd:double"&gt;0.75205004&lt;/D&gt;&lt;/FQL&gt;&lt;FQL&gt;&lt;Q&gt;CA-FDS^FG_PRICE(43228)&lt;/Q&gt;&lt;R&gt;1&lt;/R&gt;&lt;C&gt;1&lt;/C&gt;&lt;D xsi:type="xsd:double"&gt;6722&lt;/D&gt;&lt;/FQL&gt;&lt;FQL&gt;&lt;Q&gt;ZS-FDS^FG_PRICE(43228)&lt;/Q&gt;&lt;R&gt;1&lt;/R&gt;&lt;C&gt;1&lt;/C&gt;&lt;D xsi:type="xsd:double"&gt;3066&lt;/D&gt;&lt;/FQL&gt;&lt;FQL&gt;&lt;Q&gt;PB-FDS^FG_PRICE(43228)&lt;/Q&gt;&lt;R&gt;1&lt;/R&gt;&lt;C&gt;1&lt;/C&gt;&lt;D xsi:type="xsd:double"&gt;2301.5&lt;/D&gt;&lt;/FQL&gt;&lt;FQL&gt;&lt;Q&gt;NYGOLD-FDS^FG_PRICE(43228)&lt;/Q&gt;&lt;R&gt;1&lt;/R&gt;&lt;C&gt;1&lt;/C&gt;&lt;D xsi:type="xsd:double"&gt;1312&lt;/D&gt;&lt;/FQL&gt;&lt;FQL&gt;&lt;Q&gt;SLVR-FDS^FG_PRICE(43228)&lt;/Q&gt;&lt;R&gt;1&lt;/R&gt;&lt;C&gt;1&lt;/C&gt;&lt;D xsi:type="xsd:double"&gt;16.445&lt;/D&gt;&lt;/FQL&gt;&lt;FQL&gt;&lt;Q&gt;AUDUSD^FG_PRICE(43228)&lt;/Q&gt;&lt;R&gt;1&lt;/R&gt;&lt;C&gt;1&lt;/C&gt;&lt;D xsi:type="xsd:double"&gt;0.74495&lt;/D&gt;&lt;/FQL&gt;&lt;FQL&gt;&lt;Q&gt;CA-FDS^FG_PRICE(43229)&lt;/Q&gt;&lt;R&gt;1&lt;/R&gt;&lt;C&gt;1&lt;/C&gt;&lt;D xsi:type="xsd:double"&gt;6786&lt;/D&gt;&lt;/FQL&gt;&lt;FQL&gt;&lt;Q&gt;ZS-FDS^FG_PRICE(43229)&lt;/Q&gt;&lt;R&gt;1&lt;/R&gt;&lt;C&gt;1&lt;/C&gt;&lt;D xsi:type="xsd:double"&gt;3066&lt;/D&gt;&lt;/FQL&gt;&lt;FQL&gt;&lt;Q&gt;PB-FDS^FG_PRICE(43229)&lt;/Q&gt;&lt;R&gt;1&lt;/R&gt;&lt;C&gt;1&lt;/C&gt;&lt;D xsi:type="xsd:double"&gt;2291&lt;/D&gt;&lt;/FQL&gt;&lt;FQL&gt;&lt;Q&gt;NYGOLD-FDS^FG_PRICE(43229)&lt;/Q&gt;&lt;R&gt;1&lt;/R&gt;&lt;C&gt;1&lt;/C&gt;&lt;D xsi:type="xsd:double"&gt;1311.3&lt;/D&gt;&lt;/FQL&gt;&lt;FQL&gt;&lt;Q&gt;SLVR-FDS^FG_PRICE(43229)&lt;/Q&gt;&lt;R&gt;1&lt;/R&gt;&lt;C&gt;1&lt;/C&gt;&lt;D xsi:type="xsd:double"&gt;16.44&lt;/D&gt;&lt;/FQL&gt;&lt;FQL&gt;&lt;Q&gt;AUDUSD^FG_PRICE(43229)&lt;/Q&gt;&lt;R&gt;1&lt;/R&gt;&lt;C&gt;1&lt;/C&gt;&lt;D xsi:type="xsd:double"&gt;0.74605&lt;/D&gt;&lt;/FQL&gt;&lt;FQL&gt;&lt;Q&gt;CA-FDS^FG_PRICE(43230)&lt;/Q&gt;&lt;R&gt;1&lt;/R&gt;&lt;C&gt;1&lt;/C&gt;&lt;D xsi:type="xsd:double"&gt;6862&lt;/D&gt;&lt;/FQL&gt;&lt;FQL&gt;&lt;Q&gt;ZS-FDS^FG_PRICE(43230)&lt;/Q&gt;&lt;R&gt;1&lt;/R&gt;&lt;C&gt;1&lt;/C&gt;&lt;D xsi:type="xsd:double"&gt;3072&lt;/D&gt;&lt;/FQL&gt;&lt;FQL&gt;&lt;Q&gt;PB-FDS^FG_PRICE(43230)&lt;/Q&gt;&lt;R&gt;1&lt;/R&gt;&lt;C&gt;1&lt;/C&gt;&lt;D xsi:type="xsd:double"&gt;2300&lt;/D&gt;&lt;/FQL&gt;&lt;FQL&gt;&lt;Q&gt;NYGOLD-FDS^FG_PRICE(43230)&lt;/Q&gt;&lt;R&gt;1&lt;/R&gt;&lt;C&gt;1&lt;/C&gt;&lt;D xsi:type="xsd:double"&gt;1320.8&lt;/D&gt;&lt;/FQL&gt;&lt;FQL&gt;&lt;Q&gt;SLVR-FDS^FG_PRICE(43230)&lt;/Q&gt;&lt;R&gt;1&lt;/R&gt;&lt;C&gt;1&lt;/C&gt;&lt;D xsi:type="xsd:double"&gt;16.6&lt;/D&gt;&lt;/FQL&gt;&lt;FQL&gt;&lt;Q&gt;AUDUSD^FG_PRICE(43230)&lt;/Q&gt;&lt;R&gt;1&lt;/R&gt;&lt;C&gt;1&lt;/C&gt;&lt;D xsi:type="xsd:double"&gt;0.74985003&lt;/D&gt;&lt;/FQL&gt;&lt;FQL&gt;&lt;Q&gt;CA-FDS^FG_PRICE(43231)&lt;/Q&gt;&lt;R&gt;1&lt;/R&gt;&lt;C&gt;1&lt;/C&gt;&lt;D xsi:type="xsd:double"&gt;6869&lt;/D&gt;&lt;/FQL&gt;&lt;FQL&gt;&lt;Q&gt;ZS-FDS^FG_PRICE(43231)&lt;/Q&gt;&lt;R&gt;1&lt;/R&gt;&lt;C&gt;1&lt;/C&gt;&lt;D xsi:type="xsd:double"&gt;3080&lt;/D&gt;&lt;/FQL&gt;&lt;FQL&gt;&lt;Q&gt;PB-FDS^FG_PRICE(43231)&lt;/Q&gt;&lt;R&gt;1&lt;/R&gt;&lt;C&gt;1&lt;/C&gt;&lt;D xsi:type="xsd:double"&gt;2332&lt;/D&gt;&lt;/FQL&gt;&lt;FQL&gt;&lt;Q&gt;NYGOLD-FDS^FG_PRICE(43231)&lt;/Q&gt;&lt;R&gt;1&lt;/R&gt;&lt;C&gt;1&lt;/C&gt;&lt;D xsi:type="xsd:double"&gt;1319&lt;/D&gt;&lt;/FQL&gt;&lt;FQL&gt;&lt;Q&gt;SLVR-FDS^FG_PRICE(43231)&lt;/Q&gt;&lt;R&gt;1&lt;/R&gt;&lt;C&gt;1&lt;/C&gt;&lt;D xsi:type="xsd:double"&gt;16.76&lt;/D&gt;&lt;/FQL&gt;&lt;FQL&gt;&lt;Q&gt;AUDUSD^FG_PRICE(43231)&lt;/Q&gt;&lt;R&gt;1&lt;/R&gt;&lt;C&gt;1&lt;/C&gt;&lt;D xsi:type="xsd:double"&gt;0.75455004&lt;/D&gt;&lt;/FQL&gt;&lt;FQL&gt;&lt;Q&gt;CA-FDS^FG_PRICE(43234)&lt;/Q&gt;&lt;R&gt;1&lt;/R&gt;&lt;C&gt;1&lt;/C&gt;&lt;D xsi:type="xsd:double"&gt;6828&lt;/D&gt;&lt;/FQL&gt;&lt;FQL&gt;&lt;Q&gt;ZS-FDS^FG_PRICE(43234)&lt;/Q&gt;&lt;R&gt;1&lt;/R&gt;&lt;C&gt;1&lt;/C&gt;&lt;D xsi:type="xsd:double"&gt;3020.5&lt;/D&gt;&lt;/FQL&gt;&lt;FQL&gt;&lt;Q&gt;PB-FDS^FG_PRICE(43234)&lt;/Q&gt;&lt;R&gt;1&lt;/R&gt;&lt;C&gt;1&lt;/C&gt;&lt;D xsi:type="xsd:double"&gt;2380&lt;/D&gt;&lt;/FQL&gt;&lt;FQL&gt;&lt;Q&gt;NYGOLD-FDS^FG_PRICE(43234)&lt;/Q&gt;&lt;R&gt;1&lt;/R&gt;&lt;C&gt;1&lt;/C&gt;&lt;D xsi:type="xsd:double"&gt;1316.5&lt;/D&gt;&lt;/FQL&gt;&lt;FQL&gt;&lt;Q&gt;SLVR-FDS^FG_PRICE(43234)&lt;/Q&gt;&lt;R&gt;1&lt;/R&gt;&lt;C&gt;1&lt;/C&gt;&lt;D xsi:type="xsd:double"&gt;16.645&lt;/D&gt;&lt;/FQL&gt;&lt;FQL&gt;&lt;Q&gt;AUDUSD^FG_PRICE(43234)&lt;/Q&gt;&lt;R&gt;1&lt;/R&gt;&lt;C&gt;1&lt;/C&gt;&lt;D xsi:type="xsd:double"&gt;0.75545&lt;/D&gt;&lt;/FQL&gt;&lt;FQL&gt;&lt;Q&gt;CA-FDS^FG_PRICE(43235)&lt;/Q&gt;&lt;R&gt;1&lt;/R&gt;&lt;C&gt;1&lt;/C&gt;&lt;D xsi:type="xsd:double"&gt;6822.5&lt;/D&gt;&lt;/FQL&gt;&lt;FQL&gt;&lt;Q&gt;ZS-FDS^FG_PRICE(43235)&lt;/Q&gt;&lt;R&gt;1&lt;/R&gt;&lt;C&gt;1&lt;/C&gt;&lt;D xsi:type="xsd:double"&gt;3060.5&lt;/D&gt;&lt;/FQL&gt;&lt;FQL&gt;&lt;Q&gt;PB-FDS^FG_PRICE(43235)&lt;/Q&gt;&lt;R&gt;1&lt;/R&gt;&lt;C&gt;1&lt;/C&gt;&lt;D xsi:type="xsd:double"&gt;2346&lt;/D&gt;&lt;/FQL&gt;&lt;FQL&gt;&lt;Q&gt;NYGOLD-FDS^FG_PRICE(43235)&lt;/Q&gt;&lt;R&gt;1&lt;/R&gt;&lt;C&gt;1&lt;/C&gt;&lt;D xsi:type="xsd:double"&gt;1288.9&lt;/D&gt;&lt;/FQL&gt;&lt;FQL&gt;&lt;Q&gt;SLVR-FDS^FG_PRICE(43235)&lt;/Q&gt;&lt;R&gt;1&lt;/R&gt;&lt;C&gt;1&lt;/C&gt;&lt;D xsi:type="xsd:double"&gt;16.41&lt;/D&gt;&lt;/FQL&gt;&lt;FQL&gt;&lt;Q&gt;AUDUSD^FG_PRICE(43235)&lt;/Q&gt;&lt;R&gt;1&lt;/R&gt;&lt;C&gt;1&lt;/C&gt;&lt;D xsi:type="xsd:double"&gt;0.74755&lt;/D&gt;&lt;/FQL&gt;&lt;FQL&gt;&lt;Q&gt;CA-FDS^FG_PRICE(43236)&lt;/Q&gt;&lt;R&gt;1&lt;/R&gt;&lt;C&gt;1&lt;/C&gt;&lt;D xsi:type="xsd:double"&gt;6773.5&lt;/D&gt;&lt;/FQL&gt;&lt;FQL&gt;&lt;Q&gt;ZS-FDS^FG_PRICE(43236)&lt;/Q&gt;&lt;R&gt;1&lt;/R&gt;&lt;C&gt;1&lt;/C&gt;&lt;D xsi:type="xsd:double"&gt;3055&lt;/D&gt;&lt;/FQL&gt;&lt;FQL&gt;&lt;Q&gt;PB-FDS^FG_PRICE(43236)&lt;/Q&gt;&lt;R&gt;1&lt;/R&gt;&lt;C&gt;1&lt;/C&gt;&lt;D xsi:type="xsd:double"&gt;2321&lt;/D&gt;&lt;/FQL&gt;&lt;FQL&gt;&lt;Q&gt;NYGOLD-FDS^FG_PRICE(43236)&lt;/Q&gt;&lt;R&gt;1&lt;/R&gt;&lt;C&gt;1&lt;/C&gt;&lt;D xsi:type="xsd:double"&gt;1290.2&lt;/D&gt;&lt;/FQL&gt;&lt;FQL&gt;&lt;Q&gt;SLVR-FDS^FG_PRICE(43236)&lt;/Q&gt;&lt;R&gt;1&lt;/R&gt;&lt;C&gt;1&lt;/C&gt;&lt;D xsi:type="xsd:double"&gt;16.255&lt;/D&gt;&lt;/FQL&gt;&lt;FQL&gt;&lt;Q&gt;AUDUSD^FG_PRICE(43236)&lt;/Q&gt;&lt;R&gt;1&lt;/R&gt;&lt;C&gt;1&lt;/C&gt;&lt;D xsi:type="xsd:double"&gt;0.75045&lt;/D&gt;&lt;/FQL&gt;&lt;FQL&gt;&lt;Q&gt;CA-FDS^FG_PRICE(43237)&lt;/Q&gt;&lt;R&gt;1&lt;/R&gt;&lt;C&gt;1&lt;/C&gt;&lt;D xsi:type="xsd:double"&gt;6838&lt;/D&gt;&lt;/FQL&gt;&lt;FQL&gt;&lt;Q&gt;ZS-FDS^FG_PRICE(43237)&lt;/Q&gt;&lt;R&gt;1&lt;/R&gt;&lt;C&gt;1&lt;/C&gt;&lt;D xsi:type="xsd:double"&gt;3053&lt;/D&gt;&lt;/FQL&gt;&lt;FQL&gt;&lt;Q&gt;PB-FDS^FG_PRICE(43237)&lt;/Q&gt;&lt;R&gt;1&lt;/R&gt;&lt;C&gt;1&lt;/C&gt;&lt;D xsi:type="xsd:double"&gt;2325&lt;/D&gt;&lt;/FQL&gt;&lt;FQL&gt;&lt;Q&gt;NYGOLD-FDS^FG_PRICE(43237)&lt;/Q&gt;&lt;R&gt;1&lt;/R&gt;&lt;C&gt;1&lt;/C&gt;&lt;D xsi:type="xsd:double"&gt;1288.2&lt;/D&gt;&lt;/FQL&gt;&lt;FQL&gt;&lt;Q&gt;SLVR-FDS^FG_PRICE(43237)&lt;/Q&gt;&lt;R&gt;1&lt;/R&gt;&lt;C&gt;1&lt;/C&gt;&lt;D xsi:type="xsd:double"&gt;16.385&lt;/D&gt;&lt;/FQL&gt;&lt;FQL&gt;&lt;Q&gt;AUDUSD^FG_PRICE(43237)&lt;/Q&gt;&lt;R&gt;1&lt;/R&gt;&lt;C&gt;1&lt;/C&gt;&lt;D xsi:type="xsd:double"&gt;0.75165004&lt;/D&gt;&lt;/FQL&gt;&lt;FQL&gt;&lt;Q&gt;CA-FDS^FG_PRICE(43238)&lt;/Q&gt;&lt;R&gt;1&lt;/R&gt;&lt;C&gt;1&lt;/C&gt;&lt;D xsi:type="xsd:double"&gt;6783.5&lt;/D&gt;&lt;/FQL&gt;&lt;FQL&gt;&lt;Q&gt;ZS-FDS^FG_PRICE(43238)&lt;/Q&gt;&lt;R&gt;1&lt;/R&gt;&lt;C&gt;1&lt;/C&gt;&lt;D xsi:type="xsd:double"&gt;3080.5&lt;/D&gt;&lt;/FQL&gt;&lt;FQL&gt;&lt;Q&gt;PB-FDS^FG_PRICE(43238)&lt;/Q&gt;&lt;R&gt;1&lt;/R&gt;&lt;C&gt;1&lt;/C&gt;&lt;D xsi:type="xsd:double"&gt;2330.5&lt;/D&gt;&lt;/FQL&gt;&lt;FQL&gt;&lt;Q&gt;NYGOLD-FDS^FG_PRICE(43238)&lt;/Q&gt;&lt;R&gt;1&lt;/R&gt;&lt;C&gt;1&lt;/C&gt;&lt;D xsi:type="xsd:double"&gt;1290.2&lt;/D&gt;&lt;/FQL&gt;&lt;FQL&gt;&lt;Q&gt;SLVR-FDS^FG_PRICE(43238)&lt;/Q&gt;&lt;R&gt;1&lt;/R&gt;&lt;C&gt;1&lt;/C&gt;&lt;D xsi:type="xsd:double"&gt;16.39&lt;/D&gt;&lt;/FQL&gt;&lt;FQL&gt;&lt;Q&gt;AUDUSD^FG_PRICE(43238)&lt;/Q&gt;&lt;R&gt;1&lt;/R&gt;&lt;C&gt;1&lt;/C&gt;&lt;D xsi:type="xsd:double"&gt;0.75175&lt;/D&gt;&lt;/FQL&gt;&lt;FQL&gt;&lt;Q&gt;CA-FDS^FG_PRICE(43241)&lt;/Q&gt;&lt;R&gt;1&lt;/R&gt;&lt;C&gt;1&lt;/C&gt;&lt;D xsi:type="xsd:double"&gt;6861&lt;/D&gt;&lt;/FQL&gt;&lt;FQL&gt;&lt;Q&gt;ZS-FDS^FG_PRICE(43241)&lt;/Q&gt;&lt;R&gt;1&lt;/R&gt;&lt;C&gt;1&lt;/C&gt;&lt;D xsi:type="xsd:double"&gt;3098&lt;/D&gt;&lt;/FQL&gt;&lt;FQL&gt;&lt;Q&gt;PB-FDS^FG_PRICE(43241)&lt;/Q&gt;&lt;R&gt;1&lt;/R&gt;&lt;C&gt;1&lt;/C&gt;&lt;D xsi:type="xsd:double"&gt;2360&lt;/D&gt;&lt;/FQL&gt;&lt;FQL&gt;&lt;Q&gt;NYGOLD-FDS^FG_PRICE(43241)&lt;/Q&gt;&lt;R&gt;1&lt;/R&gt;&lt;C&gt;1&lt;/C&gt;&lt;D xsi:type="xsd:double"&gt;1290.2&lt;/D&gt;&lt;/FQL&gt;&lt;FQL&gt;&lt;Q&gt;SLVR-FDS^FG_PRICE(43241)&lt;/Q&gt;&lt;R&gt;1&lt;/R&gt;&lt;C&gt;1&lt;/C&gt;&lt;D xsi:type="xsd:double"&gt;16.34&lt;/D&gt;&lt;/FQL&gt;&lt;FQL&gt;&lt;Q&gt;AUDUSD^FG_PRICE(43241)&lt;/Q&gt;&lt;R&gt;1&lt;/R&gt;&lt;C&gt;1&lt;/C&gt;&lt;D xsi:type="xsd:double"&gt;0.75595003&lt;/D&gt;&lt;/FQL&gt;&lt;FQL&gt;&lt;Q&gt;CA-FDS^FG_PRICE(43242)&lt;/Q&gt;&lt;R&gt;1&lt;/R&gt;&lt;C&gt;1&lt;/C&gt;&lt;D xsi:type="xsd:double"&gt;6931.5&lt;/D&gt;&lt;/FQL&gt;&lt;FQL&gt;&lt;Q&gt;ZS-FDS^FG_PRICE(43242)&lt;/Q&gt;&lt;R&gt;1&lt;/R&gt;&lt;C&gt;1&lt;/C&gt;&lt;D xsi:type="xsd:double"&gt;3038.5&lt;/D&gt;&lt;/FQL&gt;&lt;FQL&gt;&lt;Q&gt;PB-FDS^FG_PRICE(43242)&lt;/Q&gt;&lt;R&gt;1&lt;/R&gt;&lt;C&gt;1&lt;/C&gt;&lt;D xsi:type="xsd:double"&gt;2448&lt;/D&gt;&lt;/FQL&gt;&lt;FQL&gt;&lt;Q&gt;NYGOLD-FDS^FG_PRICE(43242)&lt;/Q&gt;&lt;R&gt;1&lt;/R&gt;&lt;C&gt;1&lt;/C&gt;&lt;D xsi:type="xsd:double"&gt;1291.7&lt;/D&gt;&lt;/FQL&gt;&lt;FQL&gt;&lt;Q&gt;SLVR-FDS^FG_PRICE(43242)&lt;/Q&gt;&lt;R&gt;1&lt;/R&gt;&lt;C&gt;1&lt;/C&gt;&lt;D xsi:type="xsd:double"&gt;16.58&lt;/D&gt;&lt;/FQL&gt;&lt;FQL&gt;&lt;Q&gt;AUDUSD^FG_PRICE(43242)&lt;/Q&gt;&lt;R&gt;1&lt;/R&gt;&lt;C&gt;1&lt;/C&gt;&lt;D xsi:type="xsd:double"&gt;0.75865&lt;/D&gt;&lt;/FQL&gt;&lt;FQL&gt;&lt;Q&gt;CA-FDS^FG_PRICE(43243)&lt;/Q&gt;&lt;R&gt;1&lt;/R&gt;&lt;C&gt;1&lt;/C&gt;&lt;D xsi:type="xsd:double"&gt;6800&lt;/D&gt;&lt;/FQL&gt;&lt;FQL&gt;&lt;Q&gt;ZS-FDS^FG_PRICE(43243)&lt;/Q&gt;&lt;R&gt;1&lt;/R&gt;&lt;C&gt;1&lt;/C&gt;&lt;D xsi:type="xsd:double"&gt;3006&lt;/D&gt;&lt;/FQL&gt;&lt;FQL&gt;&lt;Q&gt;PB-FDS^FG_PRICE(43243)&lt;/Q&gt;&lt;R&gt;1&lt;/R&gt;&lt;C&gt;1&lt;/C&gt;&lt;D xsi:type="xsd:double"&gt;2441&lt;/D&gt;&lt;/FQL&gt;&lt;FQL&gt;&lt;Q&gt;NYGOLD-FDS^FG_PRICE(43243)&lt;/Q&gt;&lt;R&gt;1&lt;/R&gt;&lt;C&gt;1&lt;/C&gt;&lt;D xsi:type="xsd:double"&gt;1289.3&lt;/D&gt;&lt;/FQL&gt;&lt;FQL&gt;&lt;Q&gt;SLVR-FDS^FG_PRICE(43243)&lt;/Q&gt;&lt;R&gt;1&lt;/R&gt;&lt;C&gt;1&lt;/C&gt;&lt;D xsi:type="xsd:double"&gt;16.53&lt;/D&gt;&lt;/FQL&gt;&lt;FQL&gt;&lt;Q&gt;AUDUSD^FG_PRICE(43243)&lt;/Q&gt;&lt;R&gt;1&lt;/R&gt;&lt;C&gt;1&lt;/C&gt;&lt;D xsi:type="xsd:double"&gt;0.75505&lt;/D&gt;&lt;/FQL&gt;&lt;FQL&gt;&lt;Q&gt;CA-FDS^FG_PRICE(43244)&lt;/Q&gt;&lt;R&gt;1&lt;/R&gt;&lt;C&gt;1&lt;/C&gt;&lt;D xsi:type="xsd:double"&gt;6835&lt;/D&gt;&lt;/FQL&gt;&lt;FQL&gt;&lt;Q&gt;ZS-FDS^FG_PRICE(43244)&lt;/Q&gt;&lt;R&gt;1&lt;/R&gt;&lt;C&gt;1&lt;/C&gt;&lt;D xsi:type="xsd:double"&gt;3022&lt;/D&gt;&lt;/FQL&gt;&lt;FQL&gt;&lt;Q&gt;PB-FDS^FG_PRICE(43244)&lt;/Q&gt;&lt;R&gt;1&lt;/R&gt;&lt;C&gt;1&lt;/C&gt;&lt;D xsi:type="xsd:double"&gt;2502&lt;/D&gt;&lt;/FQL&gt;&lt;FQL&gt;&lt;Q&gt;NYGOLD-FDS^FG_PRICE(43244)&lt;/Q&gt;&lt;R&gt;1&lt;/R&gt;&lt;C&gt;1&lt;/C&gt;&lt;D xsi:type="xsd:double"&gt;1303.7&lt;/D&gt;&lt;/FQL&gt;&lt;FQL&gt;&lt;Q&gt;SLVR-FDS^FG_PRICE(43244)&lt;/Q&gt;&lt;R&gt;1&lt;/R&gt;&lt;C&gt;1&lt;/C&gt;&lt;D xsi:type="xsd:double"&gt;16.51&lt;/D&gt;&lt;/FQL&gt;&lt;FQL&gt;&lt;Q&gt;AUDUSD^FG_PRICE(43244)&lt;/Q&gt;&lt;R&gt;1&lt;/R&gt;&lt;C&gt;1&lt;/C&gt;&lt;D xsi:type="xsd:double"&gt;0.75625&lt;/D&gt;&lt;/FQL&gt;&lt;FQL&gt;&lt;Q&gt;CA-FDS^FG_PRICE(43245)&lt;/Q&gt;&lt;R&gt;1&lt;/R&gt;&lt;C&gt;1&lt;/C&gt;&lt;D xsi:type="xsd:double"&gt;6886&lt;/D&gt;&lt;/FQL&gt;&lt;FQL&gt;&lt;Q&gt;ZS-FDS^FG_PRICE(43245)&lt;/Q&gt;&lt;R&gt;1&lt;/R&gt;&lt;C&gt;1&lt;/C&gt;&lt;D xsi:type="xsd:double"&gt;3048&lt;/D&gt;&lt;/FQL&gt;&lt;FQL&gt;&lt;Q&gt;PB-FDS^FG_PRICE(43245)&lt;/Q&gt;&lt;R&gt;1&lt;/R&gt;&lt;C&gt;1&lt;/C&gt;&lt;D xsi:type="xsd:double"&gt;2465&lt;/D&gt;&lt;/FQL&gt;&lt;FQL&gt;&lt;Q&gt;NYGOLD-FDS^FG_PRICE(43245)&lt;/Q&gt;&lt;R&gt;1&lt;/R&gt;&lt;C&gt;1&lt;/C&gt;&lt;D xsi:type="xsd:double"&gt;1303.3&lt;/D&gt;&lt;/FQL&gt;&lt;FQL&gt;&lt;Q&gt;SLVR-FDS^FG_PRICE(43245)&lt;/Q&gt;&lt;R&gt;1&lt;/R&gt;&lt;C&gt;1&lt;/C&gt;&lt;D xsi:type="xsd:double"&gt;16.67&lt;/D&gt;&lt;/FQL&gt;&lt;FQL&gt;&lt;Q&gt;AUDUSD^FG_PRICE(43245)&lt;/Q&gt;&lt;R&gt;1&lt;/R&gt;&lt;C&gt;1&lt;/C&gt;&lt;D xsi:type="xsd:double"&gt;0.7553&lt;/D&gt;&lt;/FQL&gt;&lt;FQL&gt;&lt;Q&gt;CA-FDS^FG_PRICE(43248)&lt;/Q&gt;&lt;R&gt;1&lt;/R&gt;&lt;C&gt;1&lt;/C&gt;&lt;D xsi:type="xsd:double"&gt;6886&lt;/D&gt;&lt;/FQL&gt;&lt;FQL&gt;&lt;Q&gt;ZS-FDS^FG_PRICE(43248)&lt;/Q&gt;&lt;R&gt;1&lt;/R&gt;&lt;C&gt;1&lt;/C&gt;&lt;D xsi:type="xsd:double"&gt;3048&lt;/D&gt;&lt;/FQL&gt;&lt;FQL&gt;&lt;Q&gt;PB-FDS^FG_PRICE(43248)&lt;/Q&gt;&lt;R&gt;1&lt;/R&gt;&lt;C&gt;1&lt;/C&gt;&lt;D xsi:type="xsd:double"&gt;2465&lt;/D&gt;&lt;/FQL&gt;&lt;FQL&gt;&lt;Q&gt;NYGOLD-FDS^FG_PRICE(43248)&lt;/Q&gt;&lt;R&gt;1&lt;/R&gt;&lt;C&gt;1&lt;/C&gt;&lt;D xsi:type="xsd:double"&gt;1303.3&lt;/D&gt;&lt;/FQL&gt;&lt;FQL&gt;&lt;Q&gt;SLVR-FDS^FG_PRICE(43248)&lt;/Q&gt;&lt;R&gt;1&lt;/R&gt;&lt;C&gt;1&lt;/C&gt;&lt;D xsi:type="xsd:double"&gt;16.67&lt;/D&gt;&lt;/FQL&gt;&lt;FQL&gt;&lt;Q&gt;AUDUSD^FG_PRICE(43248)&lt;/Q&gt;&lt;R&gt;1&lt;/R&gt;&lt;C&gt;1&lt;/C&gt;&lt;D xsi:type="xsd:double"&gt;0.75465&lt;/D&gt;&lt;/FQL&gt;&lt;FQL&gt;&lt;Q&gt;CA-FDS^FG_PRICE(43249)&lt;/Q&gt;&lt;R&gt;1&lt;/R&gt;&lt;C&gt;1&lt;/C&gt;&lt;D xsi:type="xsd:double"&gt;6841.5&lt;/D&gt;&lt;/FQL&gt;&lt;FQL&gt;&lt;Q&gt;ZS-FDS^FG_PRICE(43249)&lt;/Q&gt;&lt;R&gt;1&lt;/R&gt;&lt;C&gt;1&lt;/C&gt;&lt;D xsi:type="xsd:double"&gt;3080&lt;/D&gt;&lt;/FQL&gt;&lt;FQL&gt;&lt;Q&gt;PB-FDS^FG_PRICE(43249)&lt;/Q&gt;&lt;R&gt;1&lt;/R&gt;&lt;C&gt;1&lt;/C&gt;&lt;D xsi:type="xsd:double"&gt;2423&lt;/D&gt;&lt;/FQL&gt;&lt;FQL&gt;&lt;Q&gt;NYGOLD-FDS^FG_PRICE(43249)&lt;/Q&gt;&lt;R&gt;1&lt;/R&gt;&lt;C&gt;1&lt;/C&gt;&lt;D xsi:type="xsd:double"&gt;1298.7&lt;/D&gt;&lt;/FQL&gt;&lt;FQL&gt;&lt;Q&gt;SLVR-FDS^FG_PRICE(43249)&lt;/Q&gt;&lt;R&gt;1&lt;/R&gt;&lt;C&gt;1&lt;/C&gt;&lt;D xsi:type="xsd:double"&gt;16.475&lt;/D&gt;&lt;/FQL&gt;&lt;FQL&gt;&lt;Q&gt;AUDUSD^FG_PRICE(43249)&lt;/Q&gt;&lt;R&gt;1&lt;/R&gt;&lt;C&gt;1&lt;/C&gt;&lt;D xsi:type="xsd:double"&gt;0.7517&lt;/D&gt;&lt;/FQL&gt;&lt;FQL&gt;&lt;Q&gt;CA-FDS^FG_PRICE(43250)&lt;/Q&gt;&lt;R&gt;1&lt;/R&gt;&lt;C&gt;1&lt;/C&gt;&lt;D xsi:type="xsd:double"&gt;6810&lt;/D&gt;&lt;/FQL&gt;&lt;FQL&gt;&lt;Q&gt;ZS-FDS^FG_PRICE(43250)&lt;/Q&gt;&lt;R&gt;1&lt;/R&gt;&lt;C&gt;1&lt;/C&gt;&lt;D xsi:type="xsd:double"&gt;3107&lt;/D&gt;&lt;/FQL&gt;&lt;FQL&gt;&lt;Q&gt;PB-FDS^FG_PRICE(43250)&lt;/Q&gt;&lt;R&gt;1&lt;/R&gt;&lt;C&gt;1&lt;/C&gt;&lt;D xsi:type="xsd:double"&gt;2421&lt;/D&gt;&lt;/FQL&gt;&lt;FQL&gt;&lt;Q&gt;NYGOLD-FDS^FG_PRICE(43250)&lt;/Q&gt;&lt;R&gt;1&lt;/R&gt;&lt;C&gt;1&lt;/C&gt;&lt;D xsi:type="xsd:double"&gt;1301.5&lt;/D&gt;&lt;/FQL&gt;&lt;FQL&gt;&lt;Q&gt;SLVR-FDS^FG_PRICE(43250)&lt;/Q&gt;&lt;R&gt;1&lt;/R&gt;&lt;C&gt;1&lt;/C&gt;&lt;D xsi:type="xsd:double"&gt;16.37&lt;/D&gt;&lt;/FQL&gt;&lt;FQL&gt;&lt;Q&gt;AUDUSD^FG_PRICE(43250)&lt;/Q&gt;&lt;R&gt;1&lt;/R&gt;&lt;C&gt;1&lt;/C&gt;&lt;D xsi:type="xsd:double"&gt;0.75555&lt;/D&gt;&lt;/FQL&gt;&lt;FQL&gt;&lt;Q&gt;CA-FDS^FG_PRICE(43251)&lt;/Q&gt;&lt;R&gt;1&lt;/R&gt;&lt;C&gt;1&lt;/C&gt;&lt;D xsi:type="xsd:double"&gt;6825&lt;/D&gt;&lt;/FQL&gt;&lt;FQL&gt;&lt;Q&gt;ZS-FDS^FG_PRICE(43251)&lt;/Q&gt;&lt;R&gt;1&lt;/R&gt;&lt;C&gt;1&lt;/C&gt;&lt;D xsi:type="xsd:double"&gt;3100&lt;/D&gt;&lt;/FQL&gt;&lt;FQL&gt;&lt;Q&gt;PB-FDS^FG_PRICE(43251)&lt;/Q&gt;&lt;R&gt;1&lt;/R&gt;&lt;C&gt;1&lt;/C&gt;&lt;D xsi:type="xsd:double"&gt;2445.5&lt;/D&gt;&lt;/FQL&gt;&lt;FQL&gt;&lt;Q&gt;NYGOLD-FDS^FG_PRICE(43251)&lt;/Q&gt;&lt;R&gt;1&lt;/R&gt;&lt;C&gt;1&lt;/C&gt;&lt;D xsi:type="xsd:double"&gt;1300.1&lt;/D&gt;&lt;/FQL&gt;&lt;FQL&gt;&lt;Q&gt;SLVR-FDS^FG_PRICE(43251)&lt;/Q&gt;&lt;R&gt;1&lt;/R&gt;&lt;C&gt;1&lt;/C&gt;&lt;D xsi:type="xsd:double"&gt;16.55&lt;/D&gt;&lt;/FQL&gt;&lt;FQL&gt;&lt;Q&gt;AUDUSD^FG_PRICE(43251)&lt;/Q&gt;&lt;R&gt;1&lt;/R&gt;&lt;C&gt;1&lt;/C&gt;&lt;D xsi:type="xsd:double"&gt;0.75665003&lt;/D&gt;&lt;/FQL&gt;&lt;FQL&gt;&lt;Q&gt;CA-FDS^FG_PRICE(43252)&lt;/Q&gt;&lt;R&gt;1&lt;/R&gt;&lt;C&gt;1&lt;/C&gt;&lt;D xsi:type="xsd:double"&gt;6814&lt;/D&gt;&lt;/FQL&gt;&lt;FQL&gt;&lt;Q&gt;ZS-FDS^FG_PRICE(43252)&lt;/Q&gt;&lt;R&gt;1&lt;/R&gt;&lt;C&gt;1&lt;/C&gt;&lt;D xsi:type="xsd:double"&gt;3089&lt;/D&gt;&lt;/FQL&gt;&lt;FQL&gt;&lt;Q&gt;PB-FDS^FG_PRICE(43252)&lt;/Q&gt;&lt;R&gt;1&lt;/R&gt;&lt;C&gt;1&lt;/C&gt;&lt;D xsi:type="xsd:double"&gt;2430&lt;/D&gt;&lt;/FQL&gt;&lt;FQL&gt;&lt;Q&gt;NYGOLD-FDS^FG_PRICE(43252)&lt;/Q&gt;&lt;R&gt;1&lt;/R&gt;&lt;C&gt;1&lt;/C&gt;&lt;D xsi:type="xsd:double"&gt;1294.8&lt;/D&gt;&lt;/FQL&gt;&lt;FQL&gt;&lt;Q&gt;SLVR-FDS^FG_PRICE(43252)&lt;/Q&gt;&lt;R&gt;1&lt;/R&gt;&lt;C&gt;1&lt;/C&gt;&lt;D xsi:type="xsd:double"&gt;16.42&lt;/D&gt;&lt;/FQL&gt;&lt;FQL&gt;&lt;Q&gt;AUDUSD^FG_PRICE(43252)&lt;/Q&gt;&lt;R&gt;1&lt;/R&gt;&lt;C&gt;1&lt;/C&gt;&lt;D xsi:type="xsd:double"&gt;0.75605&lt;/D&gt;&lt;/FQL&gt;&lt;FQL&gt;&lt;Q&gt;CA-FDS^FG_PRICE(43255)&lt;/Q&gt;&lt;R&gt;1&lt;/R&gt;&lt;C&gt;1&lt;/C&gt;&lt;D xsi:type="xsd:double"&gt;6935&lt;/D&gt;&lt;/FQL&gt;&lt;FQL&gt;&lt;Q&gt;ZS-FDS^FG_PRICE(43255)&lt;/Q&gt;&lt;R&gt;1&lt;/R&gt;&lt;C&gt;1&lt;/C&gt;&lt;D xsi:type="xsd:double"&gt;3094&lt;/D&gt;&lt;/FQL&gt;&lt;FQL&gt;&lt;Q&gt;PB-FDS^FG_PRICE(43255)&lt;/Q&gt;&lt;R&gt;1&lt;/R&gt;&lt;C&gt;1&lt;/C&gt;&lt;D xsi:type="xsd:double"&gt;2428&lt;/D&gt;&lt;/FQL&gt;&lt;FQL&gt;&lt;Q&gt;NYGOLD-FDS^FG_PRICE(43255)&lt;/Q&gt;&lt;R&gt;1&lt;/R&gt;&lt;C&gt;1&lt;/C&gt;&lt;D xsi:type="xsd:double"&gt;1293.1&lt;/D&gt;&lt;/FQL&gt;&lt;FQL&gt;&lt;Q&gt;SLVR-FDS^FG_PRICE(43255)&lt;/Q&gt;&lt;R&gt;1&lt;/R&gt;&lt;C&gt;1&lt;/C&gt;&lt;D xsi:type="xsd:double"&gt;16.44&lt;/D&gt;&lt;/FQL&gt;&lt;FQL&gt;&lt;Q&gt;AUDUSD^FG_PRICE(43255)&lt;/Q&gt;&lt;R&gt;1&lt;/R&gt;&lt;C&gt;1&lt;/C&gt;&lt;D xsi:type="xsd:double"&gt;0.76455&lt;/D&gt;&lt;/FQL&gt;&lt;FQL&gt;&lt;Q&gt;CA-FDS^FG_PRICE(43256)&lt;/Q&gt;&lt;R&gt;1&lt;/R&gt;&lt;C&gt;1&lt;/C&gt;&lt;D xsi:type="xsd:double"&gt;6971&lt;/D&gt;&lt;/FQL&gt;&lt;FQL&gt;&lt;Q&gt;ZS-FDS^FG_PRICE(43256)&lt;/Q&gt;&lt;R&gt;1&lt;/R&gt;&lt;C&gt;1&lt;/C&gt;&lt;D xsi:type="xsd:double"&gt;3175&lt;/D&gt;&lt;/FQL&gt;&lt;FQL&gt;&lt;Q&gt;PB-FDS^FG_PRICE(43256)&lt;/Q&gt;&lt;R&gt;1&lt;/R&gt;&lt;C&gt;1&lt;/C&gt;&lt;D xsi:type="xsd:double"&gt;2504&lt;/D&gt;&lt;/FQL&gt;&lt;FQL&gt;&lt;Q&gt;NYGOLD-FDS^FG_PRICE(43256)&lt;/Q&gt;&lt;R&gt;1&lt;/R&gt;&lt;C&gt;1&lt;/C&gt;&lt;D xsi:type="xsd:double"&gt;1297.5&lt;/D&gt;&lt;/FQL&gt;&lt;FQL&gt;&lt;Q&gt;SLVR-FDS^FG_PRICE(43256)&lt;/Q&gt;&lt;R&gt;1&lt;/R&gt;&lt;C&gt;1&lt;/C&gt;&lt;D xsi:type="xsd:double"&gt;16.385&lt;/D&gt;&lt;/FQL&gt;&lt;FQL&gt;&lt;Q&gt;AUDUSD^FG_PRICE(43256)&lt;/Q&gt;&lt;R&gt;1&lt;/R&gt;&lt;C&gt;1&lt;/C&gt;&lt;D xsi:type="xsd:double"&gt;0.76035005&lt;/D&gt;&lt;/FQL&gt;&lt;FQL&gt;&lt;Q&gt;CA-FDS^FG_PRICE(43257)&lt;/Q&gt;&lt;R&gt;1&lt;/R&gt;&lt;C&gt;1&lt;/C&gt;&lt;D xsi:type="xsd:double"&gt;7147&lt;/D&gt;&lt;/FQL&gt;&lt;FQL&gt;&lt;Q&gt;ZS-FDS^FG_PRICE(43257)&lt;/Q&gt;&lt;R&gt;1&lt;/R&gt;&lt;C&gt;1&lt;/C&gt;&lt;D xsi:type="xsd:double"&gt;3205&lt;/D&gt;&lt;/FQL&gt;&lt;FQL&gt;&lt;Q&gt;PB-FDS^FG_PRICE(43257)&lt;/Q&gt;&lt;R&gt;1&lt;/R&gt;&lt;C&gt;1&lt;/C&gt;&lt;D xsi:type="xsd:double"&gt;2510.5&lt;/D&gt;&lt;/FQL&gt;&lt;FQL&gt;&lt;Q&gt;NYGOLD-FDS^FG_PRICE(43257)&lt;/Q&gt;&lt;R&gt;1&lt;/R&gt;&lt;C&gt;1&lt;/C&gt;&lt;D xsi:type="xsd:double"&gt;1297.1&lt;/D&gt;&lt;/FQL&gt;&lt;FQL&gt;&lt;Q&gt;SLVR-FDS^FG_PRICE(43257)&lt;/Q&gt;&lt;R&gt;1&lt;/R&gt;&lt;C&gt;1&lt;/C&gt;&lt;D xsi:type="xsd:double"&gt;16.545&lt;/D&gt;&lt;/FQL&gt;&lt;FQL&gt;&lt;Q&gt;AUDUSD^FG_PRICE(43257)&lt;/Q&gt;&lt;R&gt;1&lt;/R&gt;&lt;C&gt;1&lt;/C&gt;&lt;D xsi:type="xsd:double"&gt;0.76675004&lt;/D&gt;&lt;/FQL&gt;&lt;FQL&gt;&lt;Q&gt;CA-FDS^FG_PRICE(43258)&lt;/Q&gt;&lt;R&gt;1&lt;/R&gt;&lt;C&gt;1&lt;/C&gt;&lt;D xsi:type="xsd:double"&gt;7245.5&lt;/D&gt;&lt;/FQL&gt;&lt;FQL&gt;&lt;Q&gt;ZS-FDS^FG_PRICE(43258)&lt;/Q&gt;&lt;R&gt;1&lt;/R&gt;&lt;C&gt;1&lt;/C&gt;&lt;D xsi:type="xsd:double"&gt;3215&lt;/D&gt;&lt;/FQL&gt;&lt;FQL&gt;&lt;Q&gt;PB-FDS^FG_PRICE(43258)&lt;/Q&gt;&lt;R&gt;1&lt;/R&gt;&lt;C&gt;1&lt;/C&gt;&lt;D xsi:type="xsd:double"&gt;2545&lt;/D&gt;&lt;/FQL&gt;&lt;FQL&gt;&lt;Q&gt;NYGOLD-FDS^FG_PRICE(43258)&lt;/Q&gt;&lt;R&gt;1&lt;/R&gt;&lt;C&gt;1&lt;/C&gt;&lt;D xsi:type="xsd:double"&gt;1298.7&lt;/D&gt;&lt;/FQL&gt;&lt;FQL&gt;&lt;Q&gt;SLVR-FDS^FG_PRICE(43258)&lt;/Q&gt;&lt;R&gt;1&lt;/R&gt;&lt;C&gt;1&lt;/C&gt;&lt;D xsi:type="xsd:double"&gt;16.745&lt;/D&gt;&lt;/FQL&gt;&lt;FQL&gt;&lt;Q&gt;AUDUSD^FG_PRICE(43258)&lt;/Q&gt;&lt;R&gt;1&lt;/R&gt;&lt;C&gt;1&lt;/C&gt;&lt;D xsi:type="xsd:double"&gt;0.76415&lt;/D&gt;&lt;/FQL&gt;&lt;FQL&gt;&lt;Q&gt;CA-FDS^FG_PRICE(43259)&lt;/Q&gt;&lt;R&gt;1&lt;/R&gt;&lt;C&gt;1&lt;/C&gt;&lt;D xsi:type="xsd:double"&gt;7262.5&lt;/D&gt;&lt;/FQL&gt;&lt;FQL&gt;&lt;Q&gt;ZS-FDS^FG_PRICE(43259)&lt;/Q&gt;&lt;R&gt;1&lt;/R&gt;&lt;C&gt;1&lt;/C&gt;&lt;D xsi:type="xsd:double"&gt;3183.5&lt;/D&gt;&lt;/FQL&gt;&lt;FQL&gt;&lt;Q&gt;PB-FDS^FG_PRICE(43259)&lt;/Q&gt;&lt;R&gt;1&lt;/R&gt;&lt;C&gt;1&lt;/C&gt;&lt;D xsi:type="xsd:double"&gt;2468&lt;/D&gt;&lt;/FQL&gt;&lt;FQL&gt;&lt;Q&gt;NYGOLD-FDS^FG_PRICE(43259)&lt;/Q&gt;&lt;R&gt;1&lt;/R&gt;&lt;C&gt;1&lt;/C&gt;&lt;D xsi:type="xsd:double"&gt;1298.1&lt;/D&gt;&lt;/FQL&gt;&lt;FQL&gt;&lt;Q&gt;SLVR-FDS^FG_PRICE(43259)&lt;/Q&gt;&lt;R&gt;1&lt;/R&gt;&lt;C&gt;1&lt;/C&gt;&lt;D xsi:type="xsd:double"&gt;16.72&lt;/D&gt;&lt;/FQL&gt;&lt;FQL&gt;&lt;Q&gt;AUDUSD^FG_PRICE(43259)&lt;/Q&gt;&lt;R&gt;1&lt;/R&gt;&lt;C&gt;1&lt;/C&gt;&lt;D xsi:type="xsd:double"&gt;0.76&lt;/D&gt;&lt;/FQL&gt;&lt;FQL&gt;&lt;Q&gt;CA-FDS^FG_PRICE(43262)&lt;/Q&gt;&lt;R&gt;1&lt;/R&gt;&lt;C&gt;1&lt;/C&gt;&lt;D xsi:type="xsd:double"&gt;7223.5&lt;/D&gt;&lt;/FQL&gt;&lt;FQL&gt;&lt;Q&gt;ZS-FDS^FG_PRICE(43262)&lt;/Q&gt;&lt;R&gt;1&lt;/R&gt;&lt;C&gt;1&lt;/C&gt;&lt;D xsi:type="xsd:double"&gt;3221&lt;/D&gt;&lt;/FQL&gt;&lt;FQL&gt;&lt;Q&gt;PB-FDS^FG_PRICE(43262)&lt;/Q&gt;&lt;R&gt;1&lt;/R&gt;&lt;C&gt;1&lt;/C&gt;&lt;D xsi:type="xsd:double"&gt;2480&lt;/D&gt;&lt;/FQL&gt;&lt;FQL&gt;&lt;Q&gt;NYGOLD-FDS^FG_PRICE(43262)&lt;/Q&gt;&lt;R&gt;1&lt;/R&gt;&lt;C&gt;1&lt;/C&gt;&lt;D xsi:type="xsd:double"&gt;1298.9&lt;/D&gt;&lt;/FQL&gt;&lt;FQL&gt;&lt;Q&gt;SLVR-FDS^FG_PRICE(43262)&lt;/Q&gt;&lt;R&gt;1&lt;/R&gt;&lt;C&gt;1&lt;/C&gt;&lt;D xsi:type="xsd:double"&gt;16.76&lt;/D&gt;&lt;/FQL&gt;&lt;FQL&gt;&lt;Q&gt;AUDUSD^FG_PRICE(43262)&lt;/Q&gt;&lt;R&gt;1&lt;/R&gt;&lt;C&gt;1&lt;/C&gt;&lt;D xsi:type="xsd:double"&gt;0.76115&lt;/D&gt;&lt;/FQL&gt;&lt;FQL&gt;&lt;Q&gt;CA-FDS^FG_PRICE(43263)&lt;/Q&gt;&lt;R&gt;1&lt;/R&gt;&lt;C&gt;1&lt;/C&gt;&lt;D xsi:type="xsd:double"&gt;7200.5&lt;/D&gt;&lt;/FQL&gt;&lt;FQL&gt;&lt;Q&gt;ZS-FDS^FG_PRICE(43263)&lt;/Q&gt;&lt;R&gt;1&lt;/R&gt;&lt;C&gt;1&lt;/C&gt;&lt;D xsi:type="xsd:double"&gt;3229&lt;/D&gt;&lt;/FQL&gt;&lt;FQL&gt;&lt;Q&gt;PB-FDS^FG_PRICE(43263)&lt;/Q&gt;&lt;R&gt;1&lt;/R&gt;&lt;C&gt;1&lt;/C&gt;&lt;D xsi:type="xsd:double"&gt;2458&lt;/D&gt;&lt;/FQL&gt;&lt;FQL&gt;&lt;Q&gt;NYGOLD-FDS^FG_PRICE(43263)&lt;/Q&gt;&lt;R&gt;1&lt;/R&gt;&lt;C&gt;1&lt;/C&gt;&lt;D xsi:type="xsd:double"&gt;1295.1&lt;/D&gt;&lt;/FQL&gt;&lt;FQL&gt;&lt;Q&gt;SLVR-FDS^FG_PRICE(43263)&lt;/Q&gt;&lt;R&gt;1&lt;/R&gt;&lt;C&gt;1&lt;/C&gt;&lt;D xsi:type="xsd:double"&gt;16.855&lt;/D&gt;&lt;/FQL&gt;&lt;FQL&gt;&lt;Q&gt;AUDUSD^FG_PRICE(43263)&lt;/Q&gt;&lt;R&gt;1&lt;/R&gt;&lt;C&gt;1&lt;/C&gt;&lt;D xsi:type="xsd:double"&gt;0.76135&lt;/D&gt;&lt;/FQL&gt;&lt;FQL&gt;&lt;Q&gt;CA-FDS^FG_PRICE(43264)&lt;/Q&gt;&lt;R&gt;1&lt;/R&gt;&lt;C&gt;1&lt;/C&gt;&lt;D xsi:type="xsd:double"&gt;7201.5&lt;/D&gt;&lt;/FQL&gt;&lt;FQL&gt;&lt;Q&gt;ZS-FDS^FG_PRICE(43264)&lt;/Q&gt;&lt;R&gt;1&lt;/R&gt;&lt;C&gt;1&lt;/C&gt;&lt;D xsi:type="xsd:double"&gt;3228&lt;/D&gt;&lt;/FQL&gt;&lt;FQL&gt;&lt;Q&gt;PB-FDS^FG_PRICE(43264)&lt;/Q&gt;&lt;R&gt;1&lt;/R&gt;&lt;C&gt;1&lt;/C&gt;&lt;D xsi:type="xsd:double"&gt;2461&lt;/D&gt;&lt;/FQL&gt;&lt;FQL&gt;&lt;Q&gt;NYGOLD-FDS^FG_PRICE(43264)&lt;/Q&gt;&lt;R&gt;1&lt;/R&gt;&lt;C&gt;1&lt;/C&gt;&lt;D xsi:type="xsd:double"&gt;1296.9&lt;/D&gt;&lt;/FQL&gt;&lt;FQL&gt;&lt;Q&gt;SLVR-FDS^FG_PRICE(43264)&lt;/Q&gt;&lt;R&gt;1&lt;/R&gt;&lt;C&gt;1&lt;/C&gt;&lt;D xsi:type="xsd:double"&gt;16.905&lt;/D&gt;&lt;/FQL&gt;&lt;FQL&gt;&lt;Q&gt;AUDUSD^FG_PRICE(43264)&lt;/Q&gt;&lt;R&gt;1&lt;/R&gt;&lt;C&gt;1&lt;/C&gt;&lt;D xsi:type="xsd:double"&gt;0.75960004&lt;/D&gt;&lt;/FQL&gt;&lt;FQL&gt;&lt;Q&gt;CA-FDS^FG_PRICE(43265)&lt;/Q&gt;&lt;R&gt;1&lt;/R&gt;&lt;C&gt;1&lt;/C&gt;&lt;D xsi:type="xsd:double"&gt;7197&lt;/D&gt;&lt;/FQL&gt;&lt;FQL&gt;&lt;Q&gt;ZS-FDS^FG_PRICE(43265)&lt;/Q&gt;&lt;R&gt;1&lt;/R&gt;&lt;C&gt;1&lt;/C&gt;&lt;D xsi:type="xsd:double"&gt;3220&lt;/D&gt;&lt;/FQL&gt;&lt;FQL&gt;&lt;Q&gt;PB-FDS^FG_PRICE(43265)&lt;/Q&gt;&lt;R&gt;1&lt;/R&gt;&lt;C&gt;1&lt;/C&gt;&lt;D xsi:type="xsd:double"&gt;2464&lt;/D&gt;&lt;/FQL&gt;&lt;FQL&gt;&lt;Q&gt;NYGOLD-FDS^FG_PRICE(43265)&lt;/Q&gt;&lt;R&gt;1&lt;/R&gt;&lt;C&gt;1&lt;/C&gt;&lt;D xsi:type="xsd:double"&gt;1304&lt;/D&gt;&lt;/FQL&gt;&lt;FQL&gt;&lt;Q&gt;SLVR-FDS^FG_PRICE(43265)&lt;/Q&gt;&lt;R&gt;1&lt;/R&gt;&lt;C&gt;1&lt;/C&gt;&lt;D xsi:type="xsd:double"&gt;17.125&lt;/D&gt;</t>
        </r>
      </text>
    </comment>
    <comment ref="A3" authorId="0" shapeId="0" xr:uid="{00000000-0006-0000-0000-000003000000}">
      <text>
        <r>
          <rPr>
            <b/>
            <sz val="9"/>
            <color indexed="81"/>
            <rFont val="Tahoma"/>
            <family val="2"/>
          </rPr>
          <t>&lt;/FQL&gt;&lt;FQL&gt;&lt;Q&gt;AUDUSD^FG_PRICE(43265)&lt;/Q&gt;&lt;R&gt;1&lt;/R&gt;&lt;C&gt;1&lt;/C&gt;&lt;D xsi:type="xsd:double"&gt;0.75395&lt;/D&gt;&lt;/FQL&gt;&lt;FQL&gt;&lt;Q&gt;CA-FDS^FG_PRICE(43266)&lt;/Q&gt;&lt;R&gt;1&lt;/R&gt;&lt;C&gt;1&lt;/C&gt;&lt;D xsi:type="xsd:double"&gt;7136&lt;/D&gt;&lt;/FQL&gt;&lt;FQL&gt;&lt;Q&gt;ZS-FDS^FG_PRICE(43266)&lt;/Q&gt;&lt;R&gt;1&lt;/R&gt;&lt;C&gt;1&lt;/C&gt;&lt;D xsi:type="xsd:double"&gt;3189&lt;/D&gt;&lt;/FQL&gt;&lt;FQL&gt;&lt;Q&gt;PB-FDS^FG_PRICE(43266)&lt;/Q&gt;&lt;R&gt;1&lt;/R&gt;&lt;C&gt;1&lt;/C&gt;&lt;D xsi:type="xsd:double"&gt;2431&lt;/D&gt;&lt;/FQL&gt;&lt;FQL&gt;&lt;Q&gt;NYGOLD-FDS^FG_PRICE(43266)&lt;/Q&gt;&lt;R&gt;1&lt;/R&gt;&lt;C&gt;1&lt;/C&gt;&lt;D xsi:type="xsd:double"&gt;1274.6&lt;/D&gt;&lt;/FQL&gt;&lt;FQL&gt;&lt;Q&gt;SLVR-FDS^FG_PRICE(43266)&lt;/Q&gt;&lt;R&gt;1&lt;/R&gt;&lt;C&gt;1&lt;/C&gt;&lt;D xsi:type="xsd:double"&gt;17.225&lt;/D&gt;&lt;/FQL&gt;&lt;FQL&gt;&lt;Q&gt;AUDUSD^FG_PRICE(43266)&lt;/Q&gt;&lt;R&gt;1&lt;/R&gt;&lt;C&gt;1&lt;/C&gt;&lt;D xsi:type="xsd:double"&gt;0.74590003&lt;/D&gt;&lt;/FQL&gt;&lt;FQL&gt;&lt;Q&gt;CA-FDS^FG_PRICE(43269)&lt;/Q&gt;&lt;R&gt;1&lt;/R&gt;&lt;C&gt;1&lt;/C&gt;&lt;D xsi:type="xsd:double"&gt;6987&lt;/D&gt;&lt;/FQL&gt;&lt;FQL&gt;&lt;Q&gt;ZS-FDS^FG_PRICE(43269)&lt;/Q&gt;&lt;R&gt;1&lt;/R&gt;&lt;C&gt;1&lt;/C&gt;&lt;D xsi:type="xsd:double"&gt;3108&lt;/D&gt;&lt;/FQL&gt;&lt;FQL&gt;&lt;Q&gt;PB-FDS^FG_PRICE(43269)&lt;/Q&gt;&lt;R&gt;1&lt;/R&gt;&lt;C&gt;1&lt;/C&gt;&lt;D xsi:type="xsd:double"&gt;2411.5&lt;/D&gt;&lt;/FQL&gt;&lt;FQL&gt;&lt;Q&gt;NYGOLD-FDS^FG_PRICE(43269)&lt;/Q&gt;&lt;R&gt;1&lt;/R&gt;&lt;C&gt;1&lt;/C&gt;&lt;D xsi:type="xsd:double"&gt;1276.2&lt;/D&gt;&lt;/FQL&gt;&lt;FQL&gt;&lt;Q&gt;SLVR-FDS^FG_PRICE(43269)&lt;/Q&gt;&lt;R&gt;1&lt;/R&gt;&lt;C&gt;1&lt;/C&gt;&lt;D xsi:type="xsd:double"&gt;16.605&lt;/D&gt;&lt;/FQL&gt;&lt;FQL&gt;&lt;Q&gt;AUDUSD^FG_PRICE(43269)&lt;/Q&gt;&lt;R&gt;1&lt;/R&gt;&lt;C&gt;1&lt;/C&gt;&lt;D xsi:type="xsd:double"&gt;0.74245&lt;/D&gt;&lt;/FQL&gt;&lt;FQL&gt;&lt;Q&gt;CA-FDS^FG_PRICE(43270)&lt;/Q&gt;&lt;R&gt;1&lt;/R&gt;&lt;C&gt;1&lt;/C&gt;&lt;D xsi:type="xsd:double"&gt;6820&lt;/D&gt;&lt;/FQL&gt;&lt;FQL&gt;&lt;Q&gt;ZS-FDS^FG_PRICE(43270)&lt;/Q&gt;&lt;R&gt;1&lt;/R&gt;&lt;C&gt;1&lt;/C&gt;&lt;D xsi:type="xsd:double"&gt;3044&lt;/D&gt;&lt;/FQL&gt;&lt;FQL&gt;&lt;Q&gt;PB-FDS^FG_PRICE(43270)&lt;/Q&gt;&lt;R&gt;1&lt;/R&gt;&lt;C&gt;1&lt;/C&gt;&lt;D xsi:type="xsd:double"&gt;2402.5&lt;/D&gt;&lt;/FQL&gt;&lt;FQL&gt;&lt;Q&gt;NYGOLD-FDS^FG_PRICE(43270)&lt;/Q&gt;&lt;R&gt;1&lt;/R&gt;&lt;C&gt;1&lt;/C&gt;&lt;D xsi:type="xsd:double"&gt;1275.6&lt;/D&gt;&lt;/FQL&gt;&lt;FQL&gt;&lt;Q&gt;SLVR-FDS^FG_PRICE(43270)&lt;/Q&gt;&lt;R&gt;1&lt;/R&gt;&lt;C&gt;1&lt;/C&gt;&lt;D xsi:type="xsd:double"&gt;16.355&lt;/D&gt;&lt;/FQL&gt;&lt;FQL&gt;&lt;Q&gt;AUDUSD^FG_PRICE(43270)&lt;/Q&gt;&lt;R&gt;1&lt;/R&gt;&lt;C&gt;1&lt;/C&gt;&lt;D xsi:type="xsd:double"&gt;0.73675&lt;/D&gt;&lt;/FQL&gt;&lt;FQL&gt;&lt;Q&gt;CA-FDS^FG_PRICE(43271)&lt;/Q&gt;&lt;R&gt;1&lt;/R&gt;&lt;C&gt;1&lt;/C&gt;&lt;D xsi:type="xsd:double"&gt;6819&lt;/D&gt;&lt;/FQL&gt;&lt;FQL&gt;&lt;Q&gt;ZS-FDS^FG_PRICE(43271)&lt;/Q&gt;&lt;R&gt;1&lt;/R&gt;&lt;C&gt;1&lt;/C&gt;&lt;D xsi:type="xsd:double"&gt;3056&lt;/D&gt;&lt;/FQL&gt;&lt;FQL&gt;&lt;Q&gt;PB-FDS^FG_PRICE(43271)&lt;/Q&gt;&lt;R&gt;1&lt;/R&gt;&lt;C&gt;1&lt;/C&gt;&lt;D xsi:type="xsd:double"&gt;2397&lt;/D&gt;&lt;/FQL&gt;&lt;FQL&gt;&lt;Q&gt;NYGOLD-FDS^FG_PRICE(43271)&lt;/Q&gt;&lt;R&gt;1&lt;/R&gt;&lt;C&gt;1&lt;/C&gt;&lt;D xsi:type="xsd:double"&gt;1271.2&lt;/D&gt;&lt;/FQL&gt;&lt;FQL&gt;&lt;Q&gt;SLVR-FDS^FG_PRICE(43271)&lt;/Q&gt;&lt;R&gt;1&lt;/R&gt;&lt;C&gt;1&lt;/C&gt;&lt;D xsi:type="xsd:double"&gt;16.285&lt;/D&gt;&lt;/FQL&gt;&lt;FQL&gt;&lt;Q&gt;AUDUSD^FG_PRICE(43271)&lt;/Q&gt;&lt;R&gt;1&lt;/R&gt;&lt;C&gt;1&lt;/C&gt;&lt;D xsi:type="xsd:double"&gt;0.73745&lt;/D&gt;&lt;/FQL&gt;&lt;FQL&gt;&lt;Q&gt;CA-FDS^FG_PRICE(43272)&lt;/Q&gt;&lt;R&gt;1&lt;/R&gt;&lt;C&gt;1&lt;/C&gt;&lt;D xsi:type="xsd:double"&gt;6801&lt;/D&gt;&lt;/FQL&gt;&lt;FQL&gt;&lt;Q&gt;ZS-FDS^FG_PRICE(43272)&lt;/Q&gt;&lt;R&gt;1&lt;/R&gt;&lt;C&gt;1&lt;/C&gt;&lt;D xsi:type="xsd:double"&gt;3021.5&lt;/D&gt;&lt;/FQL&gt;&lt;FQL&gt;&lt;Q&gt;PB-FDS^FG_PRICE(43272)&lt;/Q&gt;&lt;R&gt;1&lt;/R&gt;&lt;C&gt;1&lt;/C&gt;&lt;D xsi:type="xsd:double"&gt;2385&lt;/D&gt;&lt;/FQL&gt;&lt;FQL&gt;&lt;Q&gt;NYGOLD-FDS^FG_PRICE(43272)&lt;/Q&gt;&lt;R&gt;1&lt;/R&gt;&lt;C&gt;1&lt;/C&gt;&lt;D xsi:type="xsd:double"&gt;1267.2&lt;/D&gt;&lt;/FQL&gt;&lt;FQL&gt;&lt;Q&gt;SLVR-FDS^FG_PRICE(43272)&lt;/Q&gt;&lt;R&gt;1&lt;/R&gt;&lt;C&gt;1&lt;/C&gt;&lt;D xsi:type="xsd:double"&gt;16.245&lt;/D&gt;&lt;/FQL&gt;&lt;FQL&gt;&lt;Q&gt;AUDUSD^FG_PRICE(43272)&lt;/Q&gt;&lt;R&gt;1&lt;/R&gt;&lt;C&gt;1&lt;/C&gt;&lt;D xsi:type="xsd:double"&gt;0.7378&lt;/D&gt;&lt;/FQL&gt;&lt;FQL&gt;&lt;Q&gt;CA-FDS^FG_PRICE(43273)&lt;/Q&gt;&lt;R&gt;1&lt;/R&gt;&lt;C&gt;1&lt;/C&gt;&lt;D xsi:type="xsd:double"&gt;6811&lt;/D&gt;&lt;/FQL&gt;&lt;FQL&gt;&lt;Q&gt;ZS-FDS^FG_PRICE(43273)&lt;/Q&gt;&lt;R&gt;1&lt;/R&gt;&lt;C&gt;1&lt;/C&gt;&lt;D xsi:type="xsd:double"&gt;2993&lt;/D&gt;&lt;/FQL&gt;&lt;FQL&gt;&lt;Q&gt;PB-FDS^FG_PRICE(43273)&lt;/Q&gt;&lt;R&gt;1&lt;/R&gt;&lt;C&gt;1&lt;/C&gt;&lt;D xsi:type="xsd:double"&gt;2389&lt;/D&gt;&lt;/FQL&gt;&lt;FQL&gt;&lt;Q&gt;NYGOLD-FDS^FG_PRICE(43273)&lt;/Q&gt;&lt;R&gt;1&lt;/R&gt;&lt;C&gt;1&lt;/C&gt;&lt;D xsi:type="xsd:double"&gt;1267.4&lt;/D&gt;&lt;/FQL&gt;&lt;FQL&gt;&lt;Q&gt;SLVR-FDS^FG_PRICE(43273)&lt;/Q&gt;&lt;R&gt;1&lt;/R&gt;&lt;C&gt;1&lt;/C&gt;&lt;D xsi:type="xsd:double"&gt;16.425&lt;/D&gt;&lt;/FQL&gt;&lt;FQL&gt;&lt;Q&gt;AUDUSD^FG_PRICE(43273)&lt;/Q&gt;&lt;R&gt;1&lt;/R&gt;&lt;C&gt;1&lt;/C&gt;&lt;D xsi:type="xsd:double"&gt;0.74184996&lt;/D&gt;&lt;/FQL&gt;&lt;FQL&gt;&lt;Q&gt;CA-FDS^FG_PRICE(43276)&lt;/Q&gt;&lt;R&gt;1&lt;/R&gt;&lt;C&gt;1&lt;/C&gt;&lt;D xsi:type="xsd:double"&gt;6783&lt;/D&gt;&lt;/FQL&gt;&lt;FQL&gt;&lt;Q&gt;ZS-FDS^FG_PRICE(43276)&lt;/Q&gt;&lt;R&gt;1&lt;/R&gt;&lt;C&gt;1&lt;/C&gt;&lt;D xsi:type="xsd:double"&gt;2954&lt;/D&gt;&lt;/FQL&gt;&lt;FQL&gt;&lt;Q&gt;PB-FDS^FG_PRICE(43276)&lt;/Q&gt;&lt;R&gt;1&lt;/R&gt;&lt;C&gt;1&lt;/C&gt;&lt;D xsi:type="xsd:double"&gt;2414&lt;/D&gt;&lt;/FQL&gt;&lt;FQL&gt;&lt;Q&gt;NYGOLD-FDS^FG_PRICE(43276)&lt;/Q&gt;&lt;R&gt;1&lt;/R&gt;&lt;C&gt;1&lt;/C&gt;&lt;D xsi:type="xsd:double"&gt;1265.6&lt;/D&gt;&lt;/FQL&gt;&lt;FQL&gt;&lt;Q&gt;SLVR-FDS^FG_PRICE(43276)&lt;/Q&gt;&lt;R&gt;1&lt;/R&gt;&lt;C&gt;1&lt;/C&gt;&lt;D xsi:type="xsd:double"&gt;16.375&lt;/D&gt;&lt;/FQL&gt;&lt;FQL&gt;&lt;Q&gt;AUDUSD^FG_PRICE(43276)&lt;/Q&gt;&lt;R&gt;1&lt;/R&gt;&lt;C&gt;1&lt;/C&gt;&lt;D xsi:type="xsd:double"&gt;0.73995&lt;/D&gt;&lt;/FQL&gt;&lt;FQL&gt;&lt;Q&gt;CA-FDS^FG_PRICE(43277)&lt;/Q&gt;&lt;R&gt;1&lt;/R&gt;&lt;C&gt;1&lt;/C&gt;&lt;D xsi:type="xsd:double"&gt;6712&lt;/D&gt;&lt;/FQL&gt;&lt;FQL&gt;&lt;Q&gt;ZS-FDS^FG_PRICE(43277)&lt;/Q&gt;&lt;R&gt;1&lt;/R&gt;&lt;C&gt;1&lt;/C&gt;&lt;D xsi:type="xsd:double"&gt;2895&lt;/D&gt;&lt;/FQL&gt;&lt;FQL&gt;&lt;Q&gt;PB-FDS^FG_PRICE(43277)&lt;/Q&gt;&lt;R&gt;1&lt;/R&gt;&lt;C&gt;1&lt;/C&gt;&lt;D xsi:type="xsd:double"&gt;2408&lt;/D&gt;&lt;/FQL&gt;&lt;FQL&gt;&lt;Q&gt;NYGOLD-FDS^FG_PRICE(43277)&lt;/Q&gt;&lt;R&gt;1&lt;/R&gt;&lt;C&gt;1&lt;/C&gt;&lt;D xsi:type="xsd:double"&gt;1256.6&lt;/D&gt;&lt;/FQL&gt;&lt;FQL&gt;&lt;Q&gt;SLVR-FDS^FG_PRICE(43277)&lt;/Q&gt;&lt;R&gt;1&lt;/R&gt;&lt;C&gt;1&lt;/C&gt;&lt;D xsi:type="xsd:double"&gt;16.225&lt;/D&gt;&lt;/FQL&gt;&lt;FQL&gt;&lt;Q&gt;AUDUSD^FG_PRICE(43277)&lt;/Q&gt;&lt;R&gt;1&lt;/R&gt;&lt;C&gt;1&lt;/C&gt;&lt;D xsi:type="xsd:double"&gt;0.73924994&lt;/D&gt;&lt;/FQL&gt;&lt;FQL&gt;&lt;Q&gt;CA-FDS^FG_PRICE(43278)&lt;/Q&gt;&lt;R&gt;1&lt;/R&gt;&lt;C&gt;1&lt;/C&gt;&lt;D xsi:type="xsd:double"&gt;6688&lt;/D&gt;&lt;/FQL&gt;&lt;FQL&gt;&lt;Q&gt;ZS-FDS^FG_PRICE(43278)&lt;/Q&gt;&lt;R&gt;1&lt;/R&gt;&lt;C&gt;1&lt;/C&gt;&lt;D xsi:type="xsd:double"&gt;2921&lt;/D&gt;&lt;/FQL&gt;&lt;FQL&gt;&lt;Q&gt;PB-FDS^FG_PRICE(43278)&lt;/Q&gt;&lt;R&gt;1&lt;/R&gt;&lt;C&gt;1&lt;/C&gt;&lt;D xsi:type="xsd:double"&gt;2430&lt;/D&gt;&lt;/FQL&gt;&lt;FQL&gt;&lt;Q&gt;NYGOLD-FDS^FG_PRICE(43278)&lt;/Q&gt;&lt;R&gt;1&lt;/R&gt;&lt;C&gt;1&lt;/C&gt;&lt;D xsi:type="xsd:double"&gt;1252.8&lt;/D&gt;&lt;/FQL&gt;&lt;FQL&gt;&lt;Q&gt;SLVR-FDS^FG_PRICE(43278)&lt;/Q&gt;&lt;R&gt;1&lt;/R&gt;&lt;C&gt;1&lt;/C&gt;&lt;D xsi:type="xsd:double"&gt;16.21&lt;/D&gt;&lt;/FQL&gt;&lt;FQL&gt;&lt;Q&gt;AUDUSD^FG_PRICE(43278)&lt;/Q&gt;&lt;R&gt;1&lt;/R&gt;&lt;C&gt;1&lt;/C&gt;&lt;D xsi:type="xsd:double"&gt;0.73815&lt;/D&gt;&lt;/FQL&gt;&lt;FQL&gt;&lt;Q&gt;CA-FDS^FG_PRICE(43279)&lt;/Q&gt;&lt;R&gt;1&lt;/R&gt;&lt;C&gt;1&lt;/C&gt;&lt;D xsi:type="xsd:double"&gt;6650&lt;/D&gt;&lt;/FQL&gt;&lt;FQL&gt;&lt;Q&gt;ZS-FDS^FG_PRICE(43279)&lt;/Q&gt;&lt;R&gt;1&lt;/R&gt;&lt;C&gt;1&lt;/C&gt;&lt;D xsi:type="xsd:double"&gt;2938&lt;/D&gt;&lt;/FQL&gt;&lt;FQL&gt;&lt;Q&gt;PB-FDS^FG_PRICE(43279)&lt;/Q&gt;&lt;R&gt;1&lt;/R&gt;&lt;C&gt;1&lt;/C&gt;&lt;D xsi:type="xsd:double"&gt;2407&lt;/D&gt;&lt;/FQL&gt;&lt;FQL&gt;&lt;Q&gt;NYGOLD-FDS^FG_PRICE(43279)&lt;/Q&gt;&lt;R&gt;1&lt;/R&gt;&lt;C&gt;1&lt;/C&gt;&lt;D xsi:type="xsd:double"&gt;1247.8&lt;/D&gt;&lt;/FQL&gt;&lt;FQL&gt;&lt;Q&gt;SLVR-FDS^FG_PRICE(43279)&lt;/Q&gt;&lt;R&gt;1&lt;/R&gt;&lt;C&gt;1&lt;/C&gt;&lt;D xsi:type="xsd:double"&gt;16.11&lt;/D&gt;&lt;/FQL&gt;&lt;FQL&gt;&lt;Q&gt;AUDUSD^FG_PRICE(43279)&lt;/Q&gt;&lt;R&gt;1&lt;/R&gt;&lt;C&gt;1&lt;/C&gt;&lt;D xsi:type="xsd:double"&gt;0.73465&lt;/D&gt;&lt;/FQL&gt;&lt;FQL&gt;&lt;Q&gt;CA-FDS^FG_PRICE(43280)&lt;/Q&gt;&lt;R&gt;1&lt;/R&gt;&lt;C&gt;1&lt;/C&gt;&lt;D xsi:type="xsd:double"&gt;6646&lt;/D&gt;&lt;/FQL&gt;&lt;FQL&gt;&lt;Q&gt;ZS-FDS^FG_PRICE(43280)&lt;/Q&gt;&lt;R&gt;1&lt;/R&gt;&lt;C&gt;1&lt;/C&gt;&lt;D xsi:type="xsd:double"&gt;2948&lt;/D&gt;&lt;/FQL&gt;&lt;FQL&gt;&lt;Q&gt;PB-FDS^FG_PRICE(43280)&lt;/Q&gt;&lt;R&gt;1&lt;/R&gt;&lt;C&gt;1&lt;/C&gt;&lt;D xsi:type="xsd:double"&gt;2432&lt;/D&gt;&lt;/FQL&gt;&lt;FQL&gt;&lt;Q&gt;NYGOLD-FDS^FG_PRICE(43280)&lt;/Q&gt;&lt;R&gt;1&lt;/R&gt;&lt;C&gt;1&lt;/C&gt;&lt;D xsi:type="xsd:double"&gt;1251.3&lt;/D&gt;&lt;/FQL&gt;&lt;FQL&gt;&lt;Q&gt;SLVR-FDS^FG_PRICE(43280)&lt;/Q&gt;&lt;R&gt;1&lt;/R&gt;&lt;C&gt;1&lt;/C&gt;&lt;D xsi:type="xsd:double"&gt;16.03&lt;/D&gt;&lt;/FQL&gt;&lt;FQL&gt;&lt;Q&gt;AUDUSD^FG_PRICE(43280)&lt;/Q&gt;&lt;R&gt;1&lt;/R&gt;&lt;C&gt;1&lt;/C&gt;&lt;D xsi:type="xsd:double"&gt;0.73885&lt;/D&gt;&lt;/FQL&gt;&lt;FQL&gt;&lt;Q&gt;CA-FDS^FG_PRICE(43283)&lt;/Q&gt;&lt;R&gt;1&lt;/R&gt;&lt;C&gt;1&lt;/C&gt;&lt;D xsi:type="xsd:double"&gt;6595&lt;/D&gt;&lt;/FQL&gt;&lt;FQL&gt;&lt;Q&gt;ZS-FDS^FG_PRICE(43283)&lt;/Q&gt;&lt;R&gt;1&lt;/R&gt;&lt;C&gt;1&lt;/C&gt;&lt;D xsi:type="xsd:double"&gt;2915&lt;/D&gt;&lt;/FQL&gt;&lt;FQL&gt;&lt;Q&gt;PB-FDS^FG_PRICE(43283)&lt;/Q&gt;&lt;R&gt;1&lt;/R&gt;&lt;C&gt;1&lt;/C&gt;&lt;D xsi:type="xsd:double"&gt;2398&lt;/D&gt;&lt;/FQL&gt;&lt;FQL&gt;&lt;Q&gt;NYGOLD-FDS^FG_PRICE(43283)&lt;/Q&gt;&lt;R&gt;1&lt;/R&gt;&lt;C&gt;1&lt;/C&gt;&lt;D xsi:type="xsd:double"&gt;1239.8&lt;/D&gt;&lt;/FQL&gt;&lt;FQL&gt;&lt;Q&gt;SLVR-FDS^FG_PRICE(43283)&lt;/Q&gt;&lt;R&gt;1&lt;/R&gt;&lt;C&gt;1&lt;/C&gt;&lt;D xsi:type="xsd:double"&gt;15.98&lt;/D&gt;&lt;/FQL&gt;&lt;FQL&gt;&lt;Q&gt;AUDUSD^FG_PRICE(43283)&lt;/Q&gt;&lt;R&gt;1&lt;/R&gt;&lt;C&gt;1&lt;/C&gt;&lt;D xsi:type="xsd:double"&gt;0.73275&lt;/D&gt;&lt;/FQL&gt;&lt;FQL&gt;&lt;Q&gt;CA-FDS^FG_PRICE(43284)&lt;/Q&gt;&lt;R&gt;1&lt;/R&gt;&lt;C&gt;1&lt;/C&gt;&lt;D xsi:type="xsd:double"&gt;6584.5&lt;/D&gt;&lt;/FQL&gt;&lt;FQL&gt;&lt;Q&gt;ZS-FDS^FG_PRICE(43284)&lt;/Q&gt;&lt;R&gt;1&lt;/R&gt;&lt;C&gt;1&lt;/C&gt;&lt;D xsi:type="xsd:double"&gt;2883&lt;/D&gt;&lt;/FQL&gt;&lt;FQL&gt;&lt;Q&gt;PB-FDS^FG_PRICE(43284)&lt;/Q&gt;&lt;R&gt;1&lt;/R&gt;&lt;C&gt;1&lt;/C&gt;&lt;D xsi:type="xsd:double"&gt;2405&lt;/D&gt;&lt;/FQL&gt;&lt;FQL&gt;&lt;Q&gt;NYGOLD-FDS^FG_PRICE(43284)&lt;/Q&gt;&lt;R&gt;1&lt;/R&gt;&lt;C&gt;1&lt;/C&gt;&lt;D xsi:type="xsd:double"&gt;1251.6&lt;/D&gt;&lt;/FQL&gt;&lt;FQL&gt;&lt;Q&gt;SLVR-FDS^FG_PRICE(43284)&lt;/Q&gt;&lt;R&gt;1&lt;/R&gt;&lt;C&gt;1&lt;/C&gt;&lt;D xsi:type="xsd:double"&gt;15.93&lt;/D&gt;&lt;/FQL&gt;&lt;FQL&gt;&lt;Q&gt;AUDUSD^FG_PRICE(43284)&lt;/Q&gt;&lt;R&gt;1&lt;/R&gt;&lt;C&gt;1&lt;/C&gt;&lt;D xsi:type="xsd:double"&gt;0.73765&lt;/D&gt;&lt;/FQL&gt;&lt;FQL&gt;&lt;Q&gt;CA-FDS^FG_PRICE(43285)&lt;/Q&gt;&lt;R&gt;1&lt;/R&gt;&lt;C&gt;1&lt;/C&gt;&lt;D xsi:type="xsd:double"&gt;6584.5&lt;/D&gt;&lt;/FQL&gt;&lt;FQL&gt;&lt;Q&gt;ZS-FDS^FG_PRICE(43285)&lt;/Q&gt;&lt;R&gt;1&lt;/R&gt;&lt;C&gt;1&lt;/C&gt;&lt;D xsi:type="xsd:double"&gt;2883&lt;/D&gt;&lt;/FQL&gt;&lt;FQL&gt;&lt;Q&gt;PB-FDS^FG_PRICE(43285)&lt;/Q&gt;&lt;R&gt;1&lt;/R&gt;&lt;C&gt;1&lt;/C&gt;&lt;D xsi:type="xsd:double"&gt;2405&lt;/D&gt;&lt;/FQL&gt;&lt;FQL&gt;&lt;Q&gt;NYGOLD-FDS^FG_PRICE(43285)&lt;/Q&gt;&lt;R&gt;1&lt;/R&gt;&lt;C&gt;1&lt;/C&gt;&lt;D xsi:type="xsd:double"&gt;1251.6&lt;/D&gt;&lt;/FQL&gt;&lt;FQL&gt;&lt;Q&gt;SLVR-FDS^FG_PRICE(43285)&lt;/Q&gt;&lt;R&gt;1&lt;/R&gt;&lt;C&gt;1&lt;/C&gt;&lt;D xsi:type="xsd:double"&gt;15.93&lt;/D&gt;&lt;/FQL&gt;&lt;FQL&gt;&lt;Q&gt;AUDUSD^FG_PRICE(43285)&lt;/Q&gt;&lt;R&gt;1&lt;/R&gt;&lt;C&gt;1&lt;/C&gt;&lt;D xsi:type="xsd:double"&gt;0.7378&lt;/D&gt;&lt;/FQL&gt;&lt;FQL&gt;&lt;Q&gt;CA-FDS^FG_PRICE(43286)&lt;/Q&gt;&lt;R&gt;1&lt;/R&gt;&lt;C&gt;1&lt;/C&gt;&lt;D xsi:type="xsd:double"&gt;6399.5&lt;/D&gt;&lt;/FQL&gt;&lt;FQL&gt;&lt;Q&gt;ZS-FDS^FG_PRICE(43286)&lt;/Q&gt;&lt;R&gt;1&lt;/R&gt;&lt;C&gt;1&lt;/C&gt;&lt;D xsi:type="xsd:double"&gt;2758&lt;/D&gt;&lt;/FQL&gt;&lt;FQL&gt;&lt;Q&gt;PB-FDS^FG_PRICE(43286)&lt;/Q&gt;&lt;R&gt;1&lt;/R&gt;&lt;C&gt;1&lt;/C&gt;&lt;D xsi:type="xsd:double"&gt;2373&lt;/D&gt;&lt;/FQL&gt;&lt;FQL&gt;&lt;Q&gt;NYGOLD-FDS^FG_PRICE(43286)&lt;/Q&gt;&lt;R&gt;1&lt;/R&gt;&lt;C&gt;1&lt;/C&gt;&lt;D xsi:type="xsd:double"&gt;1257.3&lt;/D&gt;&lt;/FQL&gt;&lt;FQL&gt;&lt;Q&gt;SLVR-FDS^FG_PRICE(43286)&lt;/Q&gt;&lt;R&gt;1&lt;/R&gt;&lt;C&gt;1&lt;/C&gt;&lt;D xsi:type="xsd:double"&gt;15.95&lt;/D&gt;&lt;/FQL&gt;&lt;FQL&gt;&lt;Q&gt;AUDUSD^FG_PRICE(43286)&lt;/Q&gt;&lt;R&gt;1&lt;/R&gt;&lt;C&gt;1&lt;/C&gt;&lt;D xsi:type="xsd:double"&gt;0.73855&lt;/D&gt;&lt;/FQL&gt;&lt;FQL&gt;&lt;Q&gt;CA-FDS^FG_PRICE(43287)&lt;/Q&gt;&lt;R&gt;1&lt;/R&gt;&lt;C&gt;1&lt;/C&gt;&lt;D xsi:type="xsd:double"&gt;6326&lt;/D&gt;&lt;/FQL&gt;&lt;FQL&gt;&lt;Q&gt;ZS-FDS^FG_PRICE(43287)&lt;/Q&gt;&lt;R&gt;1&lt;/R&gt;&lt;C&gt;1&lt;/C&gt;&lt;D xsi:type="xsd:double"&gt;2759&lt;/D&gt;&lt;/FQL&gt;&lt;FQL&gt;&lt;Q&gt;PB-FDS^FG_PRICE(43287)&lt;/Q&gt;&lt;R&gt;1&lt;/R&gt;&lt;C&gt;1&lt;/C&gt;&lt;D xsi:type="xsd:double"&gt;2321&lt;/D&gt;&lt;/FQL&gt;&lt;FQL&gt;&lt;Q&gt;NYGOLD-FDS^FG_PRICE(43287)&lt;/Q&gt;&lt;R&gt;1&lt;/R&gt;&lt;C&gt;1&lt;/C&gt;&lt;D xsi:type="xsd:double"&gt;1254.3&lt;/D&gt;&lt;/FQL&gt;&lt;FQL&gt;&lt;Q&gt;SLVR-FDS^FG_PRICE(43287)&lt;/Q&gt;&lt;R&gt;1&lt;/R&gt;&lt;C&gt;1&lt;/C&gt;&lt;D xsi:type="xsd:double"&gt;15.995&lt;/D&gt;&lt;/FQL&gt;&lt;FQL&gt;&lt;Q&gt;AUDUSD^FG_PRICE(43287)&lt;/Q&gt;&lt;R&gt;1&lt;/R&gt;&lt;C&gt;1&lt;/C&gt;&lt;D xsi:type="xsd:double"&gt;0.74255&lt;/D&gt;&lt;/FQL&gt;&lt;FQL&gt;&lt;Q&gt;CA-FDS^FG_PRICE(43290)&lt;/Q&gt;&lt;R&gt;1&lt;/R&gt;&lt;C&gt;1&lt;/C&gt;&lt;D xsi:type="xsd:double"&gt;6383&lt;/D&gt;&lt;/FQL&gt;&lt;FQL&gt;&lt;Q&gt;ZS-FDS^FG_PRICE(43290)&lt;/Q&gt;&lt;R&gt;1&lt;/R&gt;&lt;C&gt;1&lt;/C&gt;&lt;D xsi:type="xsd:double"&gt;2719.5&lt;/D&gt;&lt;/FQL&gt;&lt;FQL&gt;&lt;Q&gt;PB-FDS^FG_PRICE(43290)&lt;/Q&gt;&lt;R&gt;1&lt;/R&gt;&lt;C&gt;1&lt;/C&gt;&lt;D xsi:type="xsd:double"&gt;2357&lt;/D&gt;&lt;/FQL&gt;&lt;FQL&gt;&lt;Q&gt;NYGOLD-FDS^FG_PRICE(43290)&lt;/Q&gt;&lt;R&gt;1&lt;/R&gt;&lt;C&gt;1&lt;/C&gt;&lt;D xsi:type="xsd:double"&gt;1258.1&lt;/D&gt;&lt;/FQL&gt;&lt;FQL&gt;&lt;Q&gt;SLVR-FDS^FG_PRICE(43290)&lt;/Q&gt;&lt;R&gt;1&lt;/R&gt;&lt;C&gt;1&lt;/C&gt;&lt;D xsi:type="xsd:double"&gt;16.205&lt;/D&gt;&lt;/FQL&gt;&lt;FQL&gt;&lt;Q&gt;AUDUSD^FG_PRICE(43290)&lt;/Q&gt;&lt;R&gt;1&lt;/R&gt;&lt;C&gt;1&lt;/C&gt;&lt;D xsi:type="xsd:double"&gt;0.74670005&lt;/D&gt;&lt;/FQL&gt;&lt;FQL&gt;&lt;Q&gt;CA-FDS^FG_PRICE(43291)&lt;/Q&gt;&lt;R&gt;1&lt;/R&gt;&lt;C&gt;1&lt;/C&gt;&lt;D xsi:type="xsd:double"&gt;6308&lt;/D&gt;&lt;/FQL&gt;&lt;FQL&gt;&lt;Q&gt;ZS-FDS^FG_PRICE(43291)&lt;/Q&gt;&lt;R&gt;1&lt;/R&gt;&lt;C&gt;1&lt;/C&gt;&lt;D xsi:type="xsd:double"&gt;2658&lt;/D&gt;&lt;/FQL&gt;&lt;FQL&gt;&lt;Q&gt;PB-FDS^FG_PRICE(43291)&lt;/Q&gt;&lt;R&gt;1&lt;/R&gt;&lt;C&gt;1&lt;/C&gt;&lt;D xsi:type="xsd:double"&gt;2283&lt;/D&gt;&lt;/FQL&gt;&lt;FQL&gt;&lt;Q&gt;NYGOLD-FDS^FG_PRICE(43291)&lt;/Q&gt;&lt;R&gt;1&lt;/R&gt;&lt;C&gt;1&lt;/C&gt;&lt;D xsi:type="xsd:double"&gt;1253.8&lt;/D&gt;&lt;/FQL&gt;&lt;FQL&gt;&lt;Q&gt;SLVR-FDS^FG_PRICE(43291)&lt;/Q&gt;&lt;R&gt;1&lt;/R&gt;&lt;C&gt;1&lt;/C&gt;&lt;D xsi:type="xsd:double"&gt;15.93&lt;/D&gt;&lt;/FQL&gt;&lt;FQL&gt;&lt;Q&gt;AUDUSD^FG_PRICE(43291)&lt;/Q&gt;&lt;R&gt;1&lt;/R&gt;&lt;C&gt;1&lt;/C&gt;&lt;D xsi:type="xsd:double"&gt;0.74635&lt;/D&gt;&lt;/FQL&gt;&lt;FQL&gt;&lt;Q&gt;CA-FDS^FG_PRICE(43292)&lt;/Q&gt;&lt;R&gt;1&lt;/R&gt;&lt;C&gt;1&lt;/C&gt;&lt;D xsi:type="xsd:double"&gt;6182&lt;/D&gt;&lt;/FQL&gt;&lt;FQL&gt;&lt;Q&gt;ZS-FDS^FG_PRICE(43292)&lt;/Q&gt;&lt;R&gt;1&lt;/R&gt;&lt;C&gt;1&lt;/C&gt;&lt;D xsi:type="xsd:double"&gt;2574&lt;/D&gt;&lt;/FQL&gt;&lt;FQL&gt;&lt;Q&gt;PB-FDS^FG_PRICE(43292)&lt;/Q&gt;&lt;R&gt;1&lt;/R&gt;&lt;C&gt;1&lt;/C&gt;&lt;D xsi:type="xsd:double"&gt;2244&lt;/D&gt;&lt;/FQL&gt;&lt;FQL&gt;&lt;Q&gt;NYGOLD-FDS^FG_PRICE(43292)&lt;/Q&gt;&lt;R&gt;1&lt;/R&gt;&lt;C&gt;1&lt;/C&gt;&lt;D xsi:type="xsd:double"&gt;1242.8&lt;/D&gt;&lt;/FQL&gt;&lt;FQL&gt;&lt;Q&gt;SLVR-FDS^FG_PRICE(43292)&lt;/Q&gt;&lt;R&gt;1&lt;/R&gt;&lt;C&gt;1&lt;/C&gt;&lt;D xsi:type="xsd:double"&gt;15.915&lt;/D&gt;&lt;/FQL&gt;&lt;FQL&gt;&lt;Q&gt;AUDUSD^FG_PRICE(43292)&lt;/Q&gt;&lt;R&gt;1&lt;/R&gt;&lt;C&gt;1&lt;/C&gt;&lt;D xsi:type="xsd:double"&gt;0.74105&lt;/D&gt;&lt;/FQL&gt;&lt;FQL&gt;&lt;Q&gt;CA-FDS^FG_PRICE(43293)&lt;/Q&gt;&lt;R&gt;1&lt;/R&gt;&lt;C&gt;1&lt;/C&gt;&lt;D xsi:type="xsd:double"&gt;6173&lt;/D&gt;&lt;/FQL&gt;&lt;FQL&gt;&lt;Q&gt;ZS-FDS^FG_PRICE(43293)&lt;/Q&gt;&lt;R&gt;1&lt;/R&gt;&lt;C&gt;1&lt;/C&gt;&lt;D xsi:type="xsd:double"&gt;2598&lt;/D&gt;&lt;/FQL&gt;&lt;FQL&gt;&lt;Q&gt;PB-FDS^FG_PRICE(43293)&lt;/Q&gt;&lt;R&gt;1&lt;/R&gt;&lt;C&gt;1&lt;/C&gt;&lt;D xsi:type="xsd:double"&gt;2140&lt;/D&gt;&lt;/FQL&gt;&lt;FQL&gt;&lt;Q&gt;NYGOLD-FDS^FG_PRICE(43293)&lt;/Q&gt;&lt;R&gt;1&lt;/R&gt;&lt;C&gt;1&lt;/C&gt;&lt;D xsi:type="xsd:double"&gt;1245&lt;/D&gt;&lt;/FQL&gt;&lt;FQL&gt;&lt;Q&gt;SLVR-FDS^FG_PRICE(43293)&lt;/Q&gt;&lt;R&gt;1&lt;/R&gt;&lt;C&gt;1&lt;/C&gt;&lt;D xsi:type="xsd:double"&gt;15.84&lt;/D&gt;&lt;/FQL&gt;&lt;FQL&gt;&lt;Q&gt;AUDUSD^FG_PRICE(43293)&lt;/Q&gt;&lt;R&gt;1&lt;/R&gt;&lt;C&gt;1&lt;/C&gt;&lt;D xsi:type="xsd:double"&gt;0.7403&lt;/D&gt;&lt;/FQL&gt;&lt;FQL&gt;&lt;Q&gt;CA-FDS^FG_PRICE(43294)&lt;/Q&gt;&lt;R&gt;1&lt;/R&gt;&lt;C&gt;1&lt;/C&gt;&lt;D xsi:type="xsd:double"&gt;6166&lt;/D&gt;&lt;/FQL&gt;&lt;FQL&gt;&lt;Q&gt;ZS-FDS^FG_PRICE(43294)&lt;/Q&gt;&lt;R&gt;1&lt;/R&gt;&lt;C&gt;1&lt;/C&gt;&lt;D xsi:type="xsd:double"&gt;2607&lt;/D&gt;&lt;/FQL&gt;&lt;FQL&gt;&lt;Q&gt;PB-FDS^FG_PRICE(43294)&lt;/Q&gt;&lt;R&gt;1&lt;/R&gt;&lt;C&gt;1&lt;/C&gt;&lt;D xsi:type="xsd:double"&gt;2162&lt;/D&gt;&lt;/FQL&gt;&lt;FQL&gt;&lt;Q&gt;NYGOLD-FDS^FG_PRICE(43294)&lt;/Q&gt;&lt;R&gt;1&lt;/R&gt;&lt;C&gt;1&lt;/C&gt;&lt;D xsi:type="xsd:double"&gt;1239.6&lt;/D&gt;&lt;/FQL&gt;&lt;FQL&gt;&lt;Q&gt;SLVR-FDS^FG_PRICE(43294)&lt;/Q&gt;&lt;R&gt;1&lt;/R&gt;&lt;C&gt;1&lt;/C&gt;&lt;D xsi:type="xsd:double"&gt;15.81&lt;/D&gt;&lt;/FQL&gt;&lt;FQL&gt;&lt;Q&gt;AUDUSD^FG_PRICE(43294)&lt;/Q&gt;&lt;R&gt;1&lt;/R&gt;&lt;C&gt;1&lt;/C&gt;&lt;D xsi:type="xsd:double"&gt;0.74105&lt;/D&gt;&lt;/FQL&gt;&lt;FQL&gt;&lt;Q&gt;CA-FDS^FG_PRICE(43297)&lt;/Q&gt;&lt;R&gt;1&lt;/R&gt;&lt;C&gt;1&lt;/C&gt;&lt;D xsi:type="xsd:double"&gt;6143&lt;/D&gt;&lt;/FQL&gt;&lt;FQL&gt;&lt;Q&gt;ZS-FDS^FG_PRICE(43297)&lt;/Q&gt;&lt;R&gt;1&lt;/R&gt;&lt;C&gt;1&lt;/C&gt;&lt;D xsi:type="xsd:double"&gt;2527&lt;/D&gt;&lt;/FQL&gt;&lt;FQL&gt;&lt;Q&gt;PB-FDS^FG_PRICE(43297)&lt;/Q&gt;&lt;R&gt;1&lt;/R&gt;&lt;C&gt;1&lt;/C&gt;&lt;D xsi:type="xsd:double"&gt;2183&lt;/D&gt;&lt;/FQL&gt;&lt;FQL&gt;&lt;Q&gt;NYGOLD-FDS^FG_PRICE(43297)&lt;/Q&gt;&lt;R&gt;1&lt;/R&gt;&lt;C&gt;1&lt;/C&gt;&lt;D xsi:type="xsd:double"&gt;1238.1&lt;/D&gt;&lt;/FQL&gt;&lt;FQL&gt;&lt;Q&gt;SLVR-FDS^FG_PRICE(43297)&lt;/Q&gt;&lt;R&gt;1&lt;/R&gt;&lt;C&gt;1&lt;/C&gt;&lt;D xsi:type="xsd:double"&gt;15.81&lt;/D&gt;&lt;/FQL&gt;&lt;FQL&gt;&lt;Q&gt;AUDUSD^FG_PRICE(43297)&lt;/Q&gt;&lt;R&gt;1&lt;/R&gt;&lt;C&gt;1&lt;/C&gt;&lt;D xsi:type="xsd:double"&gt;0.7418&lt;/D&gt;&lt;/FQL&gt;&lt;FQL&gt;&lt;Q&gt;CA-FDS^FG_PRICE(43298)&lt;/Q&gt;&lt;R&gt;1&lt;/R&gt;&lt;C&gt;1&lt;/C&gt;&lt;D xsi:type="xsd:double"&gt;6141.5&lt;/D&gt;&lt;/FQL&gt;&lt;FQL&gt;&lt;Q&gt;ZS-FDS^FG_PRICE(43298)&lt;/Q&gt;&lt;R&gt;1&lt;/R&gt;&lt;C&gt;1&lt;/C&gt;&lt;D xsi:type="xsd:double"&gt;2548&lt;/D&gt;&lt;/FQL&gt;&lt;FQL&gt;&lt;Q&gt;PB-FDS^FG_PRICE(43298)&lt;/Q&gt;&lt;R&gt;1&lt;/R&gt;&lt;C&gt;1&lt;/C&gt;&lt;D xsi:type="xsd:double"&gt;2164&lt;/D&gt;&lt;/FQL&gt;&lt;FQL&gt;&lt;Q&gt;NYGOLD-FDS^FG_PRICE(43298)&lt;/Q&gt;&lt;R&gt;1&lt;/R&gt;&lt;C&gt;1&lt;/C&gt;&lt;D xsi:type="xsd:double"&gt;1225.7&lt;/D&gt;&lt;/FQL&gt;&lt;FQL&gt;&lt;Q&gt;SLVR-FDS^FG_PRICE(43298)&lt;/Q&gt;&lt;R&gt;1&lt;/R&gt;&lt;C&gt;1&lt;/C&gt;&lt;D xsi:type="xsd:double"&gt;15.77&lt;/D&gt;&lt;/FQL&gt;&lt;FQL&gt;&lt;Q&gt;AUDUSD^FG_PRICE(43298)&lt;/Q&gt;&lt;R&gt;1&lt;/R&gt;&lt;C&gt;1&lt;/C&gt;&lt;D xsi:type="xsd:double"&gt;0.73905003&lt;/D&gt;&lt;/FQL&gt;&lt;FQL&gt;&lt;Q&gt;CA-FDS^FG_PRICE(43299)&lt;/Q&gt;&lt;R&gt;1&lt;/R&gt;&lt;C&gt;1&lt;/C&gt;&lt;D xsi:type="xsd:double"&gt;6068&lt;/D&gt;&lt;/FQL&gt;&lt;FQL&gt;&lt;Q&gt;ZS-FDS^FG_PRICE(43299)&lt;/Q&gt;&lt;R&gt;1&lt;/R&gt;&lt;C&gt;1&lt;/C&gt;&lt;D xsi:type="xsd:double"&gt;2583&lt;/D&gt;&lt;/FQL&gt;&lt;FQL&gt;&lt;Q&gt;PB-FDS^FG_PRICE(43299)&lt;/Q&gt;&lt;R&gt;1&lt;/R&gt;&lt;C&gt;1&lt;/C&gt;&lt;D xsi:type="xsd:double"&gt;2118&lt;/D&gt;&lt;/FQL&gt;&lt;FQL&gt;&lt;Q&gt;NYGOLD-FDS^FG_PRICE(43299)&lt;/Q&gt;&lt;R&gt;1&lt;/R&gt;&lt;C&gt;1&lt;/C&gt;&lt;D xsi:type="xsd:double"&gt;1226.3&lt;/D&gt;&lt;/FQL&gt;&lt;FQL&gt;&lt;Q&gt;SLVR-FDS^FG_PRICE(43299)&lt;/Q&gt;&lt;R&gt;1&lt;/R&gt;&lt;C&gt;1&lt;/C&gt;&lt;D xsi:type="xsd:double"&gt;15.44&lt;/D&gt;&lt;/FQL&gt;&lt;FQL&gt;&lt;Q&gt;AUDUSD^FG_PRICE(43299)&lt;/Q&gt;&lt;R&gt;1&lt;/R&gt;&lt;C&gt;1&lt;/C&gt;&lt;D xsi:type="xsd:double"&gt;0.73794997&lt;/D&gt;&lt;/FQL&gt;&lt;FQL&gt;&lt;Q&gt;CA-FDS^FG_PRICE(43300)&lt;/Q&gt;&lt;R&gt;1&lt;/R&gt;&lt;C&gt;1&lt;/C&gt;&lt;D xsi:type="xsd:double"&gt;5982&lt;/D&gt;&lt;/FQL&gt;&lt;FQL&gt;&lt;Q&gt;ZS-FDS^FG_PRICE(43300)&lt;/Q&gt;&lt;R&gt;1&lt;/R&gt;&lt;C&gt;1&lt;/C&gt;&lt;D xsi:type="xsd:double"&gt;2563&lt;/D&gt;&lt;/FQL&gt;&lt;FQL&gt;&lt;Q&gt;PB-FDS^FG_PRICE(43300)&lt;/Q&gt;&lt;R&gt;1&lt;/R&gt;&lt;C&gt;1&lt;/C&gt;&lt;D xsi:type="xsd:double"&gt;2092.5&lt;/D&gt;&lt;/FQL&gt;&lt;FQL&gt;&lt;Q&gt;NYGOLD-FDS^FG_PRICE(43300)&lt;/Q&gt;&lt;R&gt;1&lt;/R&gt;&lt;C&gt;1&lt;/C&gt;&lt;D xsi:type="xsd:double"&gt;1222.4&lt;/D&gt;&lt;/FQL&gt;&lt;FQL&gt;&lt;Q&gt;SLVR-FDS^FG_PRICE(43300)&lt;/Q&gt;&lt;R&gt;1&lt;/R&gt;&lt;C&gt;1&lt;/C&gt;&lt;D xsi:type="xsd:double"&gt;15.26&lt;/D&gt;&lt;/FQL&gt;&lt;FQL&gt;&lt;Q&gt;AUDUSD^FG_PRICE(43300)&lt;/Q&gt;&lt;R&gt;1&lt;/R&gt;&lt;C&gt;1&lt;/C&gt;&lt;D xsi:type="xsd:double"&gt;0.73435&lt;/D&gt;&lt;/FQL&gt;&lt;FQL&gt;&lt;Q&gt;CA-FDS^FG_PRICE(43301)&lt;/Q&gt;&lt;R&gt;1&lt;/R&gt;&lt;C&gt;1&lt;/C&gt;&lt;D xsi:type="xsd:double"&gt;6073&lt;/D&gt;&lt;/FQL&gt;&lt;FQL&gt;&lt;Q&gt;ZS-FDS^FG_PRICE(43301)&lt;/Q&gt;&lt;R&gt;1&lt;/R&gt;&lt;C&gt;1&lt;/C&gt;&lt;D xsi:type="xsd:double"&gt;2635&lt;/D&gt;&lt;/FQL&gt;&lt;FQL&gt;&lt;Q&gt;PB-FDS^FG_PRICE(43301)&lt;/Q&gt;&lt;R&gt;1&lt;/R&gt;&lt;C&gt;1&lt;/C&gt;&lt;D xsi:type="xsd:double"&gt;2100&lt;/D&gt;&lt;/FQL&gt;&lt;FQL&gt;&lt;Q&gt;NYGOLD-FDS^FG_PRICE(43301)&lt;/Q&gt;&lt;R&gt;1&lt;/R&gt;&lt;C&gt;1&lt;/C&gt;&lt;D xsi:type="xsd:double"&gt;1229.5&lt;/D&gt;&lt;/FQL&gt;&lt;FQL&gt;&lt;Q&gt;SLVR-FDS^FG_PRICE(43301)&lt;/Q&gt;&lt;R&gt;1&lt;/R&gt;&lt;C&gt;1&lt;/C&gt;&lt;D xsi:type="xsd:double"&gt;15.37&lt;/D&gt;&lt;/FQL&gt;&lt;FQL&gt;&lt;Q&gt;AUDUSD^FG_PRICE(43301)&lt;/Q&gt;&lt;R&gt;1&lt;/R&gt;&lt;C&gt;1&lt;/C&gt;&lt;D xsi:type="xsd:double"&gt;0.74095005&lt;/D&gt;&lt;/FQL&gt;&lt;FQL&gt;&lt;Q&gt;CA-FDS^FG_PRICE(43304)&lt;/Q&gt;&lt;R&gt;1&lt;/R&gt;&lt;C&gt;1&lt;/C&gt;&lt;D xsi:type="xsd:double"&gt;6153&lt;/D&gt;&lt;/FQL&gt;&lt;FQL&gt;&lt;Q&gt;ZS-FDS^FG_PRICE(43304)&lt;/Q&gt;&lt;R&gt;1&lt;/R&gt;&lt;C&gt;1&lt;/C&gt;&lt;D xsi:type="xsd:double"&gt;2618.5&lt;/D&gt;&lt;/FQL&gt;&lt;FQL&gt;&lt;Q&gt;PB-FDS^FG_PRICE(43304)&lt;/Q&gt;&lt;R&gt;1&lt;/R&gt;&lt;C&gt;1&lt;/C&gt;&lt;D xsi:type="xsd:double"&gt;2140&lt;/D&gt;&lt;/FQL&gt;&lt;FQL&gt;&lt;Q&gt;NYGOLD-FDS^FG_PRICE(43304)&lt;/Q&gt;&lt;R&gt;1&lt;/R&gt;&lt;C&gt;1&lt;/C&gt;&lt;D xsi:type="xsd:double"&gt;1224&lt;/D&gt;&lt;/FQL&gt;&lt;FQL&gt;&lt;Q&gt;SLVR-FDS^FG_PRICE(43304)&lt;/Q&gt;&lt;R&gt;1&lt;/R&gt;&lt;C&gt;1&lt;/C&gt;&lt;D xsi:type="xsd:double"&gt;15.485&lt;/D&gt;&lt;/FQL&gt;&lt;FQL&gt;&lt;Q&gt;AUDUSD^FG_PRICE(43304)&lt;/Q&gt;&lt;R&gt;1&lt;/R&gt;&lt;C&gt;1&lt;/C&gt;&lt;D xsi:type="xsd:double"&gt;0.73835003&lt;/D&gt;&lt;/FQL&gt;&lt;FQL&gt;&lt;Q&gt;CA-FDS^FG_PRICE(43305)&lt;/Q&gt;&lt;R&gt;1&lt;/R&gt;&lt;C&gt;1&lt;/C&gt;&lt;D xsi:type="xsd:double"&gt;6167&lt;/D&gt;&lt;/FQL&gt;&lt;FQL&gt;&lt;Q&gt;ZS-FDS^FG_PRICE(43305)&lt;/Q&gt;&lt;R&gt;1&lt;/R&gt;&lt;C&gt;1&lt;/C&gt;&lt;D xsi:type="xsd:double"&gt;2630&lt;/D&gt;&lt;/FQL&gt;&lt;FQL&gt;&lt;Q&gt;PB-FDS^FG_PRICE(43305)&lt;/Q&gt;&lt;R&gt;1&lt;/R&gt;&lt;C&gt;1&lt;/C&gt;&lt;D xsi:type="xsd:double"&gt;2132.5&lt;/D&gt;&lt;/FQL&gt;&lt;FQL&gt;&lt;Q&gt;NYGOLD-FDS^FG_PRICE(43305)&lt;/Q&gt;&lt;R&gt;1&lt;/R&gt;&lt;C&gt;1&lt;/C&gt;&lt;D xsi:type="xsd:double"&gt;1223.9&lt;/D&gt;&lt;/FQL&gt;&lt;FQL&gt;&lt;Q&gt;SLVR-FDS^FG_PRICE(43305)&lt;/Q&gt;&lt;R&gt;1&lt;/R&gt;&lt;C&gt;1&lt;/C&gt;&lt;D xsi:type="xsd:double"&gt;15.51&lt;/D&gt;&lt;/FQL&gt;&lt;FQL&gt;&lt;Q&gt;AUDUSD^FG_PRICE(43305)&lt;/Q&gt;&lt;R&gt;1&lt;/R&gt;&lt;C&gt;1&lt;/C&gt;&lt;D xsi:type="xsd:double"&gt;0.7423&lt;/D&gt;&lt;/FQL&gt;&lt;FQL&gt;&lt;Q&gt;CA-FDS^FG_PRICE(43306)&lt;/Q&gt;&lt;R&gt;1&lt;/R&gt;&lt;C&gt;1&lt;/C&gt;&lt;D xsi:type="xsd:double"&gt;6252&lt;/D&gt;&lt;/FQL&gt;&lt;FQL&gt;&lt;Q&gt;ZS-FDS^FG_PRICE(43306)&lt;/Q&gt;&lt;R&gt;1&lt;/R&gt;&lt;C&gt;1&lt;/C&gt;&lt;D xsi:type="xsd:double"&gt;2655&lt;/D&gt;&lt;/FQL&gt;&lt;FQL&gt;&lt;Q&gt;PB-FDS^FG_PRICE(43306)&lt;/Q&gt;&lt;R&gt;1&lt;/R&gt;&lt;C&gt;1&lt;/C&gt;&lt;D xsi:type="xsd:double"&gt;2132.5&lt;/D&gt;&lt;/FQL&gt;&lt;FQL&gt;&lt;Q&gt;NYGOLD-FDS^FG_PRICE(43306)&lt;/Q&gt;&lt;R&gt;1&lt;/R&gt;&lt;C&gt;1&lt;/C&gt;&lt;D xsi:type="xsd:double"&gt;1231.4&lt;/D&gt;&lt;/FQL&gt;&lt;FQL&gt;&lt;Q&gt;SLVR-FDS^FG_PRICE(43306)&lt;/Q&gt;&lt;R&gt;1&lt;/R&gt;&lt;C&gt;1&lt;/C&gt;&lt;D xsi:type="xsd:double"&gt;15.565&lt;/D&gt;&lt;/FQL&gt;&lt;FQL&gt;&lt;Q&gt;AUDUSD^FG_PRICE(43306)&lt;/Q&gt;&lt;R&gt;1&lt;/R&gt;&lt;C&gt;1&lt;/C&gt;&lt;D xsi:type="xsd:double"&gt;0.74055&lt;/D&gt;&lt;/FQL&gt;&lt;FQL&gt;&lt;Q&gt;CA-FDS^FG_PRICE(43307)&lt;/Q&gt;&lt;R&gt;1&lt;/R&gt;&lt;C&gt;1&lt;/C&gt;&lt;D xsi:type="xsd:double"&gt;6255&lt;/D&gt;&lt;/FQL&gt;&lt;FQL&gt;&lt;Q&gt;ZS-FDS^FG_PRICE(43307)&lt;/Q&gt;&lt;R&gt;1&lt;/R&gt;&lt;C&gt;1&lt;/C&gt;&lt;D xsi:type="xsd:double"&gt;2626&lt;/D&gt;&lt;/FQL&gt;&lt;FQL&gt;&lt;Q&gt;PB-FDS^FG_PRICE(43307)&lt;/Q&gt;&lt;R&gt;1&lt;/R&gt;&lt;C&gt;1&lt;/C&gt;&lt;D xsi:type="xsd:double"&gt;2141&lt;/D&gt;&lt;/FQL&gt;&lt;FQL&gt;&lt;Q&gt;NYGOLD-FDS^FG_PRICE(43307)&lt;/Q&gt;&lt;R&gt;1&lt;/R&gt;&lt;C&gt;1&lt;/C&gt;&lt;D xsi:type="xsd:double"&gt;1225.3&lt;/D&gt;&lt;/FQL&gt;&lt;FQL&gt;&lt;Q&gt;SLVR-FDS^FG_PRICE(43307)&lt;/Q&gt;&lt;R&gt;1&lt;/R&gt;&lt;C&gt;1&lt;/C&gt;&lt;D xsi:type="xsd:double"&gt;15.535&lt;/D&gt;&lt;/FQL&gt;&lt;FQL&gt;&lt;Q&gt;AUDUSD^FG_PRICE(43307)&lt;/Q&gt;&lt;R&gt;1&lt;/R&gt;&lt;C&gt;1&lt;/C&gt;&lt;D xsi:type="xsd:double"&gt;0.73885&lt;/D&gt;&lt;/FQL&gt;&lt;FQL&gt;&lt;Q&gt;CA-FDS^FG_PRICE(43308)&lt;/Q&gt;&lt;R&gt;1&lt;/R&gt;&lt;C&gt;1&lt;/C&gt;&lt;D xsi:type="xsd:double"&gt;6251.5&lt;/D&gt;&lt;/FQL&gt;&lt;FQL&gt;&lt;Q&gt;ZS-FDS^FG_PRICE(43308)&lt;/Q&gt;&lt;R&gt;1&lt;/R&gt;&lt;C&gt;1&lt;/C&gt;&lt;D xsi:type="xsd:double"&gt;2618&lt;/D&gt;&lt;/FQL&gt;&lt;FQL&gt;&lt;Q&gt;PB-FDS^FG_PRICE(43308)&lt;/Q&gt;&lt;R&gt;1&lt;/R&gt;&lt;C&gt;1&lt;/C&gt;&lt;D xsi:type="xsd:double"&gt;2137.5&lt;/D&gt;&lt;/FQL&gt;&lt;FQL&gt;&lt;Q&gt;NYGOLD-FDS^FG_PRICE(43308)&lt;/Q&gt;&lt;R&gt;1&lt;/R&gt;&lt;C&gt;1&lt;/C&gt;&lt;D xsi:type="xsd:double"&gt;1222.6&lt;/D&gt;&lt;/FQL&gt;&lt;FQL&gt;&lt;Q&gt;SLVR-FDS^FG_PRICE(43308)&lt;/Q&gt;&lt;R&gt;1&lt;/R&gt;&lt;C&gt;1&lt;/C&gt;&lt;D xsi:type="xsd:double"&gt;15.355&lt;/D&gt;&lt;/FQL&gt;&lt;FQL&gt;&lt;Q&gt;AUDUSD^FG_PRICE(43308)&lt;/Q&gt;&lt;R&gt;1&lt;/R&gt;&lt;C&gt;1&lt;/C&gt;&lt;D xsi:type="xsd:double"&gt;0.7406&lt;/D&gt;&lt;/FQL&gt;&lt;FQL&gt;&lt;Q&gt;CA-FDS^FG_PRICE(43311)&lt;/Q&gt;&lt;R&gt;1&lt;/R&gt;&lt;C&gt;1&lt;/C&gt;&lt;D xsi:type="xsd:double"&gt;6185&lt;/D&gt;&lt;/FQL&gt;&lt;FQL&gt;&lt;Q&gt;ZS-FDS^FG_PRICE(43311)&lt;/Q&gt;&lt;R&gt;1&lt;/R&gt;&lt;C&gt;1&lt;/C&gt;&lt;D xsi:type="xsd:double"&gt;2590&lt;/D&gt;&lt;/FQL&gt;&lt;FQL&gt;&lt;Q&gt;PB-FDS^FG_PRICE(43311)&lt;/Q&gt;&lt;R&gt;1&lt;/R&gt;&lt;C&gt;1&lt;/C&gt;&lt;D xsi:type="xsd:double"&gt;2133&lt;/D&gt;&lt;/FQL&gt;&lt;FQL&gt;&lt;Q&gt;NYGOLD-FDS^FG_PRICE(43311)&lt;/Q&gt;&lt;R&gt;1&lt;/R&gt;&lt;C&gt;1&lt;/C&gt;&lt;D xsi:type="xsd:double"&gt;1221.3&lt;/D&gt;&lt;/FQL&gt;&lt;FQL&gt;&lt;Q&gt;SLVR-FDS^FG_PRICE(43311)&lt;/Q&gt;&lt;R&gt;1&lt;/R&gt;&lt;C&gt;1&lt;/C&gt;&lt;D xsi:type="xsd:double"&gt;15.49&lt;/D&gt;&lt;/FQL&gt;&lt;FQL&gt;&lt;Q&gt;AUDUSD^FG_PRICE(43311)&lt;/Q&gt;&lt;R&gt;1&lt;/R&gt;&lt;C&gt;1&lt;/C&gt;&lt;D xsi:type="xsd:double"&gt;0.74085&lt;/D&gt;&lt;/FQL&gt;&lt;FQL&gt;&lt;Q&gt;CA-FDS^FG_PRICE(43312)&lt;/Q&gt;&lt;R&gt;1&lt;/R&gt;&lt;C&gt;1&lt;/C&gt;&lt;D xsi:type="xsd:double"&gt;6213&lt;/D&gt;&lt;/FQL&gt;&lt;FQL&gt;&lt;Q&gt;ZS-FDS^FG_PRICE(43312)&lt;/Q&gt;&lt;R&gt;1&lt;/R&gt;&lt;C&gt;1&lt;/C&gt;&lt;D xsi:type="xsd:double"&gt;2630&lt;/D&gt;&lt;/FQL&gt;&lt;FQL&gt;&lt;Q&gt;PB-FDS^FG_PRICE(43312)&lt;/Q&gt;&lt;R&gt;1&lt;/R&gt;&lt;C&gt;1&lt;/C&gt;&lt;D xsi:type="xsd:double"&gt;2154&lt;/D&gt;&lt;/FQL&gt;&lt;FQL&gt;&lt;Q&gt;NYGOLD-FDS^FG_PRICE(43312)&lt;/Q&gt;&lt;R&gt;1&lt;/R&gt;&lt;C&gt;1&lt;/C&gt;&lt;D xsi:type="xsd:double"&gt;1223.7&lt;/D&gt;&lt;/FQL&gt;&lt;FQL&gt;&lt;Q&gt;SLVR-FDS^FG_PRICE(43312)&lt;/Q&gt;&lt;R&gt;1&lt;/R&gt;&lt;C&gt;1&lt;/C&gt;&lt;D xsi:type="xsd:double"&gt;15.43&lt;/D&gt;&lt;/FQL&gt;&lt;FQL&gt;&lt;Q&gt;AUDUSD^FG_PRICE(43312)&lt;/Q&gt;&lt;R&gt;1&lt;/R&gt;&lt;C&gt;1&lt;/C&gt;&lt;D xsi:type="xsd:double"&gt;0.7434&lt;/D&gt;&lt;/FQL&gt;&lt;FQL&gt;&lt;Q&gt;CA-FDS^FG_PRICE(43313)&lt;/Q&gt;&lt;R&gt;1&lt;/R&gt;&lt;C&gt;1&lt;/C&gt;&lt;D xsi:type="xsd:double"&gt;6137&lt;/D&gt;&lt;/FQL&gt;&lt;FQL&gt;&lt;Q&gt;ZS-FDS^FG_PRICE(43313)&lt;/Q&gt;&lt;R&gt;1&lt;/R&gt;&lt;C&gt;1&lt;/C&gt;&lt;D xsi:type="xsd:double"&gt;2628&lt;/D&gt;&lt;/FQL&gt;&lt;FQL&gt;&lt;Q&gt;PB-FDS^FG_PRICE(43313)&lt;/Q&gt;&lt;R&gt;1&lt;/R&gt;&lt;C&gt;1&lt;/C&gt;&lt;D xsi:type="xsd:double"&gt;2115.5&lt;/D&gt;&lt;/FQL&gt;&lt;FQL&gt;&lt;Q&gt;NYGOLD-FDS^FG_PRICE(43313)&lt;/Q&gt;&lt;R&gt;1&lt;/R&gt;&lt;C&gt;1&lt;/C&gt;&lt;D xsi:type="xsd:double"&gt;1217.9&lt;/D&gt;&lt;/FQL&gt;&lt;FQL&gt;&lt;Q&gt;SLVR-FDS^FG_PRICE(43313)&lt;/Q&gt;&lt;R&gt;1&lt;/R&gt;&lt;C&gt;1&lt;/C&gt;&lt;D xsi:type="xsd:double"&gt;15.475&lt;/D&gt;&lt;/FQL&gt;&lt;FQL&gt;&lt;Q&gt;AUDUSD^FG_PRICE(43313)&lt;/Q&gt;&lt;R&gt;1&lt;/R&gt;&lt;C&gt;1&lt;/C&gt;&lt;D xsi:type="xsd:double"&gt;0.74045&lt;/D&gt;&lt;/FQL&gt;&lt;FQL&gt;&lt;Q&gt;CA-FDS^FG_PRICE(43314)&lt;/Q&gt;&lt;R&gt;1&lt;/R&gt;&lt;C&gt;1&lt;/C&gt;&lt;D xsi:type="xsd:double"&gt;6063&lt;/D&gt;&lt;/FQL&gt;&lt;FQL&gt;&lt;Q&gt;ZS-FDS^FG_PRICE(43314)&lt;/Q&gt;&lt;R&gt;1&lt;/R&gt;&lt;C&gt;1&lt;/C&gt;&lt;D xsi:type="xsd:double"&gt;2617&lt;/D&gt;&lt;/FQL&gt;&lt;FQL&gt;&lt;Q&gt;PB-FDS^FG_PRICE(43314)&lt;/Q&gt;&lt;R&gt;1&lt;/R&gt;&lt;C&gt;1&lt;/C&gt;&lt;D xsi:type="xsd:double"&gt;2143&lt;/D&gt;&lt;/FQL&gt;&lt;FQL&gt;&lt;Q&gt;NYGOLD-FDS^FG_PRICE(43314)&lt;/Q&gt;&lt;R&gt;1&lt;/R&gt;&lt;C&gt;1&lt;/C&gt;&lt;D xsi:type="xsd:double"&gt;1210.6&lt;/D&gt;&lt;/FQL&gt;&lt;FQL&gt;&lt;Q&gt;SLVR-FDS^FG_PRICE(43314)&lt;/Q&gt;&lt;R&gt;1&lt;/R&gt;&lt;C&gt;1&lt;/C&gt;&lt;D xsi:type="xsd:double"&gt;15.45&lt;/D&gt;&lt;/FQL&gt;&lt;FQL&gt;&lt;Q&gt;AUDUSD^FG_PRICE(43314)&lt;/Q&gt;&lt;R&gt;1&lt;/R&gt;&lt;C&gt;1&lt;/C&gt;&lt;D xsi:type="xsd:double"&gt;0.73735&lt;/D&gt;&lt;/FQL&gt;&lt;FQL&gt;&lt;Q&gt;CA-FDS^FG_PRICE(43315)&lt;/Q&gt;&lt;R&gt;1&lt;/R&gt;&lt;C&gt;1&lt;/C&gt;&lt;D xsi:type="xsd:double"&gt;6167&lt;/D&gt;&lt;/FQL&gt;&lt;FQL&gt;&lt;Q&gt;ZS-FDS^FG_PRICE(43315)&lt;/Q&gt;&lt;R&gt;1&lt;/R&gt;&lt;C&gt;1&lt;/C&gt;&lt;D xsi:type="xsd:double"&gt;2651&lt;/D&gt;&lt;/FQL&gt;&lt;FQL&gt;&lt;Q&gt;PB-FDS^FG_PRICE(43315)&lt;/Q&gt;&lt;R&gt;1&lt;/R&gt;&lt;C&gt;1&lt;/C&gt;&lt;D xsi:type="xsd:double"&gt;2136&lt;/D&gt;&lt;/FQL&gt;&lt;FQL&gt;&lt;Q&gt;NYGOLD-FDS^FG_PRICE(43315)&lt;/Q&gt;&lt;R&gt;1&lt;/R&gt;&lt;C&gt;1&lt;/C&gt;&lt;D xsi:type="xsd:double"&gt;1214.2&lt;/D&gt;&lt;/FQL&gt;&lt;FQL&gt;&lt;Q&gt;SLVR-FDS^FG_PRICE(43315)&lt;/Q&gt;&lt;R&gt;1&lt;/R&gt;&lt;C&gt;1&lt;/C&gt;&lt;D xsi:type="xsd:double"&gt;15.36&lt;/D&gt;&lt;/FQL&gt;&lt;FQL&gt;&lt;Q&gt;AUDUSD^FG_PRICE(43315)&lt;/Q&gt;&lt;R&gt;1&lt;/R&gt;&lt;C&gt;1&lt;/C&gt;&lt;D xsi:type="xsd:double"&gt;0.74015003&lt;/D&gt;&lt;/FQL&gt;&lt;FQL&gt;&lt;Q&gt;CA-FDS^FG_PRICE(43318)&lt;/Q&gt;&lt;R&gt;1&lt;/R&gt;&lt;C&gt;1&lt;/C&gt;&lt;D xsi:type="xsd:double"&gt;6040&lt;/D&gt;&lt;/FQL&gt;&lt;FQL&gt;&lt;Q&gt;ZS-FDS^FG_PRICE(43318)&lt;/Q&gt;&lt;R&gt;1&lt;/R&gt;&lt;C&gt;1&lt;/C&gt;&lt;D xsi:type="xsd:double"&gt;2586&lt;/D&gt;&lt;/FQL&gt;&lt;FQL&gt;&lt;Q&gt;PB-FDS^FG_PRICE(43318)&lt;/Q&gt;&lt;R&gt;1&lt;/R&gt;&lt;C&gt;1&lt;/C&gt;&lt;D xsi:type="xsd:double"&gt;2073&lt;/D&gt;&lt;/FQL&gt;&lt;FQL&gt;&lt;Q&gt;NYGOLD-FDS^FG_PRICE(43318)&lt;/Q&gt;&lt;R&gt;1&lt;/R&gt;&lt;C&gt;1&lt;/C&gt;&lt;D xsi:type="xsd:double"&gt;1208.6&lt;/D&gt;&lt;/FQL&gt;&lt;FQL&gt;&lt;Q&gt;SLVR-FDS^FG_PRICE(43318)&lt;/Q&gt;&lt;R&gt;1&lt;/R&gt;&lt;C&gt;1&lt;/C&gt;&lt;D xsi:type="xsd:double"&gt;15.345&lt;/D&gt;&lt;/FQL&gt;&lt;FQL&gt;&lt;Q&gt;AUDUSD^FG_PRICE(43318)&lt;/Q&gt;&lt;R&gt;1&lt;/R&gt;&lt;C&gt;1&lt;/C&gt;&lt;D xsi:type="xsd:double"&gt;0.73885&lt;/D&gt;&lt;/FQL&gt;&lt;FQL&gt;&lt;Q&gt;CA-FDS^FG_PRICE(43319)&lt;/Q&gt;&lt;R&gt;1&lt;/R&gt;&lt;C&gt;1&lt;/C&gt;&lt;D xsi:type="xsd:double"&gt;6132&lt;/D&gt;&lt;/FQL&gt;&lt;FQL&gt;&lt;Q&gt;ZS-FDS^FG_PRICE(43319)&lt;/Q&gt;&lt;R&gt;1&lt;/R&gt;&lt;C&gt;1&lt;/C&gt;&lt;D xsi:type="xsd:double"&gt;2648&lt;/D&gt;&lt;/FQL&gt;&lt;FQL&gt;&lt;Q&gt;PB-FDS^FG_PRICE(43319)&lt;/Q&gt;&lt;R&gt;1&lt;/R&gt;&lt;C&gt;1&lt;/C&gt;&lt;D xsi:type="xsd:double"&gt;2122.5&lt;/D&gt;&lt;/FQL&gt;&lt;FQL&gt;&lt;Q&gt;NYGOLD-FDS^FG_PRICE(43319)&lt;/Q&gt;&lt;R&gt;1&lt;/R&gt;&lt;C&gt;1&lt;/C&gt;&lt;D xsi:type="xsd:double"&gt;1209.6&lt;/D&gt;&lt;/FQL&gt;&lt;FQL&gt;&lt;Q&gt;SLVR-FDS^FG_PRICE(43319)&lt;/Q&gt;&lt;R&gt;1&lt;/R&gt;&lt;C&gt;1&lt;/C&gt;&lt;D xsi:type="xsd:double"&gt;15.465&lt;/D&gt;&lt;/FQL&gt;&lt;FQL&gt;&lt;Q&gt;AUDUSD^FG_PRICE(43319)&lt;/Q&gt;&lt;R&gt;1&lt;/R&gt;&lt;C&gt;1&lt;/C&gt;&lt;D xsi:type="xsd:double"&gt;0.74235004&lt;/D&gt;&lt;/FQL&gt;&lt;FQL&gt;&lt;Q&gt;CA-FDS^FG_PRICE(43320)&lt;/Q&gt;&lt;R&gt;1&lt;/R&gt;&lt;C&gt;1&lt;/C&gt;&lt;D xsi:type="xsd:double"&gt;6113&lt;/D&gt;&lt;/FQL&gt;&lt;FQL&gt;&lt;Q&gt;ZS-FDS^FG_PRICE(43320)&lt;/Q&gt;&lt;R&gt;1&lt;/R&gt;&lt;C&gt;1&lt;/C&gt;&lt;D xsi:type="xsd:double"&gt;2656&lt;/D&gt;&lt;/FQL&gt;&lt;FQL&gt;&lt;Q&gt;PB-FDS^FG_PRICE(43320)&lt;/Q&gt;&lt;R&gt;1&lt;/R&gt;&lt;C&gt;1&lt;/C&gt;&lt;D xsi:type="xsd:double"&gt;2131&lt;/D&gt;&lt;/FQL&gt;&lt;FQL&gt;&lt;Q&gt;NYGOLD-FDS^FG_PRICE(43320)&lt;/Q&gt;&lt;R&gt;1&lt;/R&gt;&lt;C&gt;1&lt;/C&gt;&lt;D xsi:type="xsd:double"&gt;1212.6&lt;/D&gt;&lt;/FQL&gt;&lt;FQL&gt;&lt;Q&gt;SLVR-FDS^FG_PRICE(43320)&lt;/Q&gt;&lt;R&gt;1&lt;/R&gt;&lt;C&gt;1&lt;/C&gt;&lt;D xsi:type="xsd:double"&gt;15.345&lt;/D&gt;&lt;/FQL&gt;&lt;FQL&gt;&lt;Q&gt;AUDUSD^FG_PRICE(43320)&lt;/Q&gt;&lt;R&gt;1&lt;/R&gt;&lt;C&gt;1&lt;/C&gt;&lt;D xsi:type="xsd:double"&gt;0.7421&lt;/D&gt;&lt;/FQL&gt;&lt;FQL&gt;&lt;Q&gt;CA-FDS^FG_PRICE(43321)&lt;/Q&gt;&lt;R&gt;1&lt;/R&gt;&lt;C&gt;1&lt;/C&gt;&lt;D xsi:type="xsd:double"&gt;6247&lt;/D&gt;&lt;/FQL&gt;&lt;FQL&gt;&lt;Q&gt;ZS-FDS^FG_PRICE(43321)&lt;/Q&gt;&lt;R&gt;1&lt;/R&gt;&lt;C&gt;1&lt;/C&gt;&lt;D xsi:type="xsd:double"&gt;2684.5&lt;/D&gt;&lt;/FQL&gt;&lt;FQL&gt;&lt;Q&gt;PB-FDS^FG_PRICE(43321)&lt;/Q&gt;&lt;R&gt;1&lt;/R&gt;&lt;C&gt;1&lt;/C&gt;&lt;D xsi:type="xsd:double"&gt;2136.5&lt;/D&gt;&lt;/FQL&gt;&lt;FQL&gt;&lt;Q&gt;NYGOLD-FDS^FG_PRICE(43321)&lt;/Q&gt;&lt;R&gt;1&lt;/R&gt;&lt;C&gt;1&lt;/C&gt;&lt;D xsi:type="xsd:double"&gt;1211.9&lt;/D&gt;&lt;/FQL&gt;&lt;FQL&gt;&lt;Q&gt;SLVR-FDS^FG_PRICE(43321)&lt;/Q&gt;&lt;R&gt;1&lt;/R&gt;&lt;C&gt;1&lt;/C&gt;&lt;D xsi:type="xsd:double"&gt;15.48&lt;/D&gt;&lt;/FQL&gt;&lt;FQL&gt;&lt;Q&gt;AUDUSD^FG_PRICE(43321)&lt;/Q&gt;&lt;R&gt;1&lt;/R&gt;&lt;C&gt;1&lt;/C&gt;&lt;D xsi:type="xsd:double"&gt;0.73985&lt;/D&gt;&lt;/FQL&gt;&lt;FQL&gt;&lt;Q&gt;CA-FDS^FG_PRICE(43322)&lt;/Q&gt;&lt;R&gt;1&lt;/R&gt;&lt;C&gt;1&lt;/C&gt;&lt;D xsi:type="xsd:double"&gt;6120&lt;/D&gt;&lt;/FQL&gt;&lt;FQL&gt;&lt;Q&gt;ZS-FDS^FG_PRICE(43322)&lt;/Q&gt;&lt;R&gt;1&lt;/R&gt;&lt;C&gt;1&lt;/C&gt;&lt;D xsi:type="xsd:double"&gt;2552.5&lt;/D&gt;&lt;/FQL&gt;&lt;FQL&gt;&lt;Q&gt;PB-FDS^FG_PRICE(43322)&lt;/Q&gt;&lt;R&gt;1&lt;/R&gt;&lt;C&gt;1&lt;/C&gt;&lt;D xsi:type="xsd:double"&gt;2092&lt;/D&gt;&lt;/FQL&gt;&lt;FQL&gt;&lt;Q&gt;NYGOLD-FDS^FG_PRICE(43322)&lt;/Q&gt;&lt;R&gt;1&lt;/R&gt;&lt;C&gt;1&lt;/C&gt;&lt;D xsi:type="xsd:double"&gt;1211.1&lt;/D&gt;&lt;/FQL&gt;&lt;FQL&gt;&lt;Q&gt;SLVR-FDS^FG_PRICE(43322)&lt;/Q&gt;&lt;R&gt;1&lt;/R&gt;&lt;C&gt;1&lt;/C&gt;&lt;D xsi:type="xsd:double"&gt;15.375&lt;/D&gt;&lt;/FQL&gt;&lt;FQL&gt;&lt;Q&gt;AUDUSD^FG_PRICE(43322)&lt;/Q&gt;&lt;R&gt;1&lt;/R&gt;&lt;C&gt;1&lt;/C&gt;&lt;D xsi:type="xsd:double"&gt;0.73205&lt;/D&gt;&lt;/FQL&gt;&lt;FQL&gt;&lt;Q&gt;CA-FDS^FG_PRICE(43325)&lt;/Q&gt;&lt;R&gt;1&lt;/R&gt;&lt;C&gt;1&lt;/C&gt;&lt;D xsi:type="xsd:double"&gt;6081&lt;/D&gt;&lt;/FQL&gt;&lt;FQL&gt;&lt;Q&gt;ZS-FDS^FG_PRICE(43325)&lt;/Q&gt;&lt;R&gt;1&lt;/R&gt;&lt;C&gt;1&lt;/C&gt;&lt;D xsi:type="xsd:double"&gt;2492.5&lt;/D&gt;&lt;/FQL&gt;&lt;FQL&gt;&lt;Q&gt;PB-FDS^FG_PRICE(43325)&lt;/Q&gt;&lt;R&gt;1&lt;/R&gt;&lt;C&gt;1&lt;/C&gt;&lt;D xsi:type="xsd:double"&gt;2070&lt;/D&gt;&lt;/FQL&gt;&lt;FQL&gt;&lt;Q&gt;NYGOLD-FDS^FG_PRICE(43325)&lt;/Q&gt;&lt;R&gt;1&lt;/R&gt;&lt;C&gt;1&lt;/C&gt;&lt;D xsi:type="xsd:double"&gt;1191.3&lt;/D&gt;&lt;/FQL&gt;&lt;FQL&gt;&lt;Q&gt;SLVR-FDS^FG_PRICE(43325)&lt;/Q&gt;&lt;R&gt;1&lt;/R&gt;&lt;C&gt;1&lt;/C&gt;&lt;D xsi:type="xsd:double"&gt;15.185&lt;/D&gt;&lt;/FQL&gt;&lt;FQL&gt;&lt;Q&gt;AUDUSD^FG_PRICE(43325)&lt;/Q&gt;&lt;R&gt;1&lt;/R&gt;&lt;C&gt;1&lt;/C&gt;&lt;D xsi:type="xsd:double"&gt;0.72845&lt;/D&gt;&lt;/FQL&gt;&lt;FQL&gt;&lt;Q&gt;CA-FDS^FG_PRICE(43326)&lt;/Q&gt;&lt;R&gt;1&lt;/R&gt;&lt;C&gt;1&lt;/C&gt;&lt;D xsi:type="xsd:double"&gt;6059&lt;/D&gt;&lt;/FQL&gt;&lt;FQL&gt;&lt;Q&gt;ZS-FDS^FG_PRICE(43326)&lt;/Q&gt;&lt;R&gt;1&lt;/R&gt;&lt;C&gt;1&lt;/C&gt;&lt;D xsi:type="xsd:double"&gt;2458&lt;/D&gt;&lt;/FQL&gt;&lt;FQL&gt;&lt;Q&gt;PB-FDS^FG_PRICE(43326)&lt;/Q&gt;&lt;R&gt;1&lt;/R&gt;&lt;C&gt;1&lt;/C&gt;&lt;D xsi:type="xsd:double"&gt;2090&lt;/D&gt;&lt;/FQL&gt;&lt;FQL&gt;&lt;Q&gt;NYGOLD-FDS^FG_PRICE(43326)&lt;/Q&gt;&lt;R&gt;1&lt;/R&gt;&lt;C&gt;1&lt;/C&gt;&lt;D xsi:type="xsd:double"&gt;1193&lt;/D&gt;&lt;/FQL&gt;&lt;FQL&gt;&lt;Q&gt;SLVR-FDS^FG_PRICE(43326)&lt;/Q&gt;&lt;R&gt;1&lt;/R&gt;&lt;C&gt;1&lt;/C&gt;&lt;D xsi:type="xsd:double"&gt;15.035&lt;/D&gt;&lt;/FQL&gt;&lt;FQL&gt;&lt;Q&gt;AUDUSD^FG_PRICE(43326)&lt;/Q&gt;&lt;R&gt;1&lt;/R&gt;&lt;C&gt;1&lt;/C&gt;&lt;D xsi:type="xsd:double"&gt;0.7257&lt;/D&gt;&lt;/FQL&gt;&lt;FQL&gt;&lt;Q&gt;CA-FDS^FG_PRICE(43327)&lt;/Q&gt;&lt;R&gt;1&lt;/R&gt;&lt;C&gt;1&lt;/C&gt;&lt;D xsi:type="xsd:double"&gt;5843&lt;/D&gt;&lt;/FQL&gt;&lt;FQL&gt;&lt;Q&gt;ZS-FDS^FG_PRICE(43327)&lt;/Q&gt;&lt;R&gt;1&lt;/R&gt;&lt;C&gt;1&lt;/C&gt;&lt;D xsi:type="xsd:double"&gt;2325&lt;/D&gt;&lt;/FQL&gt;&lt;FQL&gt;&lt;Q&gt;PB-FDS^FG_PRICE(43327)&lt;/Q&gt;&lt;R&gt;1&lt;/R&gt;&lt;C&gt;1&lt;/C&gt;&lt;D xsi:type="xsd:double"&gt;1992&lt;/D&gt;&lt;/FQL&gt;&lt;FQL&gt;&lt;Q&gt;NYGOLD-FDS^FG_PRICE(43327)&lt;/Q&gt;&lt;R&gt;1&lt;/R&gt;&lt;C&gt;1&lt;/C&gt;&lt;D xsi:type="xsd:double"&gt;1177.5&lt;/D&gt;&lt;/FQL&gt;&lt;FQL&gt;&lt;Q&gt;SLVR-FDS^FG_PRICE(43327)&lt;/Q&gt;&lt;R&gt;1&lt;/R&gt;&lt;C&gt;1&lt;/C&gt;&lt;D xsi:type="xsd:double"&gt;14.825&lt;/D&gt;&lt;/FQL&gt;&lt;FQL&gt;&lt;Q&gt;AUDUSD^FG_PRICE(43327)&lt;/Q&gt;&lt;R&gt;1&lt;/R&gt;&lt;C&gt;1&lt;/C&gt;&lt;D xsi:type="xsd:double"&gt;0.72205&lt;/D&gt;&lt;/FQL&gt;&lt;FQL&gt;&lt;Q&gt;CA-FDS^FG_PRICE(43328)&lt;/Q&gt;&lt;R&gt;1&lt;/R&gt;&lt;C&gt;1&lt;/C&gt;&lt;D xsi:type="xsd:double"&gt;5860&lt;/D&gt;&lt;/FQL&gt;&lt;FQL&gt;&lt;Q&gt;ZS-FDS^FG_PRICE(43328)&lt;/Q&gt;&lt;R&gt;1&lt;/R&gt;&lt;C&gt;1&lt;/C&gt;&lt;D xsi:type="xsd:double"&gt;2338&lt;/D&gt;&lt;/FQL&gt;&lt;FQL&gt;&lt;Q&gt;PB-FDS^FG_PRICE(43328)&lt;/Q&gt;&lt;R&gt;1&lt;/R&gt;&lt;C&gt;1&lt;/C&gt;&lt;D xsi:type="xsd:double"&gt;2002&lt;/D&gt;&lt;/FQL&gt;&lt;FQL&gt;&lt;Q&gt;NYGOLD-FDS^FG_PRICE(43328)&lt;/Q&gt;&lt;R&gt;1&lt;/R&gt;&lt;C&gt;1&lt;/C&gt;&lt;D xsi:type="xsd:double"&gt;1176.2&lt;/D&gt;&lt;/FQL&gt;&lt;FQL&gt;&lt;Q&gt;SLVR-FDS^FG_PRICE(43328)&lt;/Q&gt;&lt;R&gt;1&lt;/R&gt;&lt;C&gt;1&lt;/C&gt;&lt;D xsi:type="xsd:double"&gt;14.605&lt;/D&gt;&lt;/FQL&gt;&lt;FQL&gt;&lt;Q&gt;AUDUSD^FG_PRICE(43328)&lt;/Q&gt;&lt;R&gt;1&lt;/R&gt;&lt;C&gt;1&lt;/C&gt;&lt;D xsi:type="xsd:double"&gt;0.72735&lt;/D&gt;&lt;/FQL&gt;&lt;FQL&gt;&lt;Q&gt;CA-FDS^FG_PRICE(43329)&lt;/Q&gt;&lt;R&gt;1&lt;/R&gt;&lt;C&gt;1&lt;/C&gt;&lt;D xsi:type="xsd:double"&gt;5844&lt;/D&gt;&lt;/FQL&gt;&lt;FQL&gt;&lt;Q&gt;ZS-FDS^FG_PRICE(43329)&lt;/Q&gt;&lt;R&gt;1&lt;/R&gt;&lt;C&gt;1&lt;/C&gt;&lt;D xsi:type="xsd:double"&gt;2360&lt;/D&gt;&lt;/FQL&gt;&lt;FQL&gt;&lt;Q&gt;PB-FDS^FG_PRICE(43329)&lt;/Q&gt;&lt;R&gt;1&lt;/R&gt;&lt;C&gt;1&lt;/C&gt;&lt;D xsi:type="xsd:double"&gt;1977&lt;/D&gt;&lt;/FQL&gt;&lt;FQL&gt;&lt;Q&gt;NYGOLD-FDS^FG_PRICE(43329)&lt;/Q&gt;&lt;R&gt;1&lt;/R&gt;&lt;C&gt;1&lt;/C&gt;&lt;D xsi:type="xsd:double"&gt;1176.5&lt;/D&gt;&lt;/FQL&gt;&lt;FQL&gt;&lt;Q&gt;SLVR-FDS^FG_PRICE(43329)&lt;/Q&gt;&lt;R&gt;1&lt;/R&gt;&lt;C&gt;1&lt;/C&gt;&lt;D xsi:type="xsd:double"&gt;14.66&lt;/D&gt;&lt;/FQL&gt;&lt;FQL&gt;&lt;Q&gt;AUDUSD^FG_PRICE(43329)&lt;/Q&gt;&lt;R&gt;1&lt;/R&gt;&lt;C&gt;1&lt;/C&gt;&lt;D xsi:type="xsd:double"&gt;0.72805&lt;/D&gt;&lt;/FQL&gt;&lt;FQL&gt;&lt;Q&gt;CA-FDS^FG_PRICE(43332)&lt;/Q&gt;&lt;R&gt;1&lt;/R&gt;&lt;C&gt;1&lt;/C&gt;&lt;D xsi:type="xsd:double"&gt;5963&lt;/D&gt;&lt;/FQL&gt;&lt;FQL&gt;&lt;Q&gt;ZS-FDS^FG_PRICE(43332)&lt;/Q&gt;&lt;R&gt;1&lt;/R&gt;&lt;C&gt;1&lt;/C&gt;&lt;D xsi:type="xsd:double"&gt;2382&lt;/D&gt;&lt;/FQL&gt;&lt;FQL&gt;&lt;Q&gt;PB-FDS^FG_PRICE(43332)&lt;/Q&gt;&lt;R&gt;1&lt;/R&gt;&lt;C&gt;1&lt;/C&gt;&lt;D xsi:type="xsd:double"&gt;1997&lt;/D&gt;&lt;/FQL&gt;&lt;FQL&gt;&lt;Q&gt;NYGOLD-FDS^FG_PRICE(43332)&lt;/Q&gt;&lt;R&gt;1&lt;/R&gt;&lt;C&gt;1&lt;/C&gt;&lt;D xsi:type="xsd:double"&gt;1186.8&lt;/D&gt;&lt;/FQL&gt;&lt;FQL&gt;&lt;Q&gt;SLVR-FDS^FG_PRICE(43332)&lt;/Q&gt;&lt;R&gt;1&lt;/R&gt;&lt;C&gt;1&lt;/C&gt;&lt;D xsi:type="xsd:double"&gt;14.755&lt;/D&gt;&lt;/FQL&gt;&lt;FQL&gt;&lt;Q&gt;AUDUSD^FG_PRICE(43332)&lt;/Q&gt;&lt;R&gt;1&lt;/R&gt;&lt;C&gt;1&lt;/C&gt;&lt;D xsi:type="xsd:double"&gt;0.73065&lt;/D&gt;&lt;/FQL&gt;&lt;FQL&gt;&lt;Q&gt;CA-FDS^FG_PRICE(43333)&lt;/Q&gt;&lt;R&gt;1&lt;/R&gt;&lt;C&gt;1&lt;/C&gt;&lt;D xsi:type="xsd:double"&gt;6025.5&lt;/D&gt;&lt;/FQL&gt;&lt;FQL&gt;&lt;Q&gt;ZS-FDS^FG_PRICE(43333)&lt;/Q&gt;&lt;R&gt;1&lt;/R&gt;&lt;C&gt;1&lt;/C&gt;&lt;D xsi:type="xsd:double"&gt;2434&lt;/D&gt;&lt;/FQL&gt;&lt;FQL&gt;&lt;Q&gt;PB-FDS^FG_PRICE(43333)&lt;/Q&gt;&lt;R&gt;1&lt;/R&gt;&lt;C&gt;1&lt;/C&gt;&lt;D xsi:type="xsd:double"&gt;1999&lt;/D&gt;&lt;/FQL&gt;&lt;FQL&gt;&lt;Q&gt;NYGOLD-FDS^FG_PRICE(43333)&lt;/Q&gt;&lt;R&gt;1&lt;/R&gt;&lt;C&gt;1&lt;/C&gt;&lt;D xsi:type="xsd:double"&gt;1192.6&lt;/D&gt;&lt;/FQL&gt;&lt;FQL&gt;&lt;Q&gt;SLVR-FDS^FG_PRICE(43333)&lt;/Q&gt;&lt;R&gt;1&lt;/R&gt;&lt;C&gt;1&lt;/C&gt;&lt;D xsi:type="xsd:double"&gt;14.785&lt;/D&gt;&lt;/FQL&gt;&lt;FQL&gt;&lt;Q&gt;AUDUSD^FG_PRICE(43333)&lt;/Q&gt;&lt;R&gt;1&lt;/R&gt;&lt;C&gt;1&lt;/C&gt;&lt;D xsi:type="xsd:double"&gt;0.73475003&lt;/D&gt;&lt;/FQL&gt;&lt;FQL&gt;&lt;Q&gt;CA-FDS^FG_PRICE(43334)&lt;/Q&gt;&lt;R&gt;1&lt;/R&gt;&lt;C&gt;1&lt;/C&gt;&lt;D xsi:type="xsd:double"&gt;6000&lt;/D&gt;&lt;/FQL&gt;&lt;FQL&gt;&lt;Q&gt;ZS-FDS^FG_PRICE(43334)&lt;/Q&gt;&lt;R&gt;1&lt;/R&gt;&lt;C&gt;1&lt;/C&gt;&lt;D xsi:type="xsd:double"&gt;2439&lt;/D&gt;&lt;/FQL&gt;&lt;FQL&gt;&lt;Q&gt;PB-FDS^FG_PRICE(43334)&lt;/Q&gt;&lt;R&gt;1&lt;/R&gt;&lt;C&gt;1&lt;/C&gt;&lt;D xsi:type="xsd:double"&gt;1998&lt;/D&gt;&lt;/FQL&gt;&lt;FQL&gt;&lt;Q&gt;NYGOLD-FDS^FG_PRICE(43334)&lt;/Q&gt;&lt;R&gt;1&lt;/R&gt;&lt;C&gt;1&lt;/C&gt;&lt;D xsi:type="xsd:double"&gt;1196.3&lt;/D&gt;&lt;/FQL&gt;&lt;FQL&gt;&lt;Q&gt;SLVR-FDS^FG_PRICE(43334)&lt;/Q&gt;&lt;R&gt;1&lt;/R&gt;&lt;C&gt;1&lt;/C&gt;&lt;D xsi:type="xsd:double"&gt;14.81&lt;/D&gt;&lt;/FQL&gt;&lt;FQL&gt;&lt;Q&gt;AUDUSD^FG_PRICE(43334)&lt;/Q&gt;&lt;R&gt;1&lt;/R&gt;&lt;C&gt;1&lt;/C&gt;&lt;D xsi:type="xsd:double"&gt;0.73515004&lt;/D&gt;&lt;/FQL&gt;&lt;FQL&gt;&lt;Q&gt;CA-FDS^FG_PRICE(43335)&lt;/Q&gt;&lt;R&gt;1&lt;/R&gt;&lt;C&gt;1&lt;/C&gt;&lt;D xsi:type="xsd:double"&gt;5910.5&lt;/D&gt;&lt;/FQL&gt;&lt;FQL&gt;&lt;Q&gt;ZS-FDS^FG_PRICE(43335)&lt;/Q&gt;&lt;R&gt;1&lt;/R&gt;&lt;C&gt;1&lt;/C&gt;&lt;D xsi:type="xsd:double"&gt;2442&lt;/D&gt;&lt;/FQL&gt;&lt;FQL&gt;&lt;Q&gt;PB-FDS^FG_PRICE(43335)&lt;/Q&gt;&lt;R&gt;1&lt;/R&gt;&lt;C&gt;1&lt;/C&gt;&lt;D xsi:type="xsd:double"&gt;2006&lt;/D&gt;&lt;/FQL&gt;&lt;FQL&gt;&lt;Q&gt;NYGOLD-FDS^FG_PRICE(43335)&lt;/Q&gt;&lt;R&gt;1&lt;/R&gt;&lt;C&gt;1&lt;/C&gt;&lt;D xsi:type="xsd:double"&gt;1187&lt;/D&gt;&lt;/FQL&gt;&lt;FQL&gt;&lt;Q&gt;SLVR-FDS^FG_PRICE(43335)&lt;/Q&gt;&lt;R&gt;1&lt;/R&gt;&lt;C&gt;1&lt;/C&gt;&lt;D xsi:type="xsd:double"&gt;14.625&lt;/D&gt;&lt;/FQL&gt;&lt;FQL&gt;&lt;Q&gt;AUDUSD^FG_PRICE(43335)&lt;/Q&gt;&lt;R&gt;1&lt;/R&gt;&lt;C&gt;1&lt;/C&gt;&lt;D xsi:type="xsd:double"&gt;0.7276&lt;/D&gt;&lt;/FQL&gt;&lt;FQL&gt;&lt;Q&gt;CA-FDS^FG_PRICE(43336)&lt;/Q&gt;&lt;R&gt;1&lt;/R&gt;&lt;C&gt;1&lt;/C&gt;&lt;D xsi:type="xsd:double"&gt;6001&lt;/D&gt;&lt;/FQL&gt;&lt;FQL&gt;&lt;Q&gt;ZS-FDS^FG_PRICE(43336)&lt;/Q&gt;&lt;R&gt;1&lt;/R&gt;&lt;C&gt;1&lt;/C&gt;&lt;D xsi:type="xsd:double"&gt;2508&lt;/D&gt;&lt;/FQL&gt;&lt;FQL&gt;&lt;Q&gt;PB-FDS^FG_PRICE(43336)&lt;/Q&gt;&lt;R&gt;1&lt;/R&gt;&lt;C&gt;1&lt;/C&gt;&lt;D xsi:type="xsd:double"&gt;2079&lt;/D&gt;&lt;/FQL&gt;&lt;FQL&gt;&lt;Q&gt;NYGOLD-FDS^FG_PRICE(43336)&lt;/Q&gt;&lt;R&gt;1&lt;/R&gt;&lt;C&gt;1&lt;/C&gt;&lt;D xsi:type="xsd:double"&gt;1206.3&lt;/D&gt;&lt;/FQL&gt;&lt;FQL&gt;&lt;Q&gt;SLVR-FDS^FG_PRICE(43336)&lt;/Q&gt;&lt;R&gt;1&lt;/R&gt;&lt;C&gt;1&lt;/C&gt;&lt;D xsi:type="xsd:double"&gt;14.62&lt;/D&gt;&lt;/FQL&gt;&lt;FQL&gt;&lt;Q&gt;AUDUSD^FG_PRICE(43336)&lt;/Q&gt;&lt;R&gt;1&lt;/R&gt;&lt;C&gt;1&lt;/C&gt;&lt;D xsi:type="xsd:double"&gt;0.73295&lt;/D&gt;&lt;/FQL&gt;&lt;FQL&gt;&lt;Q&gt;CA-FDS^FG_PRICE(43339)&lt;/Q&gt;&lt;R&gt;1&lt;/R&gt;&lt;C&gt;1&lt;/C&gt;&lt;D xsi:type="xsd:double"&gt;6001&lt;/D&gt;&lt;/FQL&gt;&lt;FQL&gt;&lt;Q&gt;ZS-FDS^FG_PRICE(43339)&lt;/Q&gt;&lt;R&gt;1&lt;/R&gt;&lt;C&gt;1&lt;/C&gt;&lt;D xsi:type="xsd:double"&gt;2508&lt;/D&gt;&lt;/FQL&gt;&lt;FQL&gt;&lt;Q&gt;PB-FDS^FG_PRICE(43339)&lt;/Q&gt;&lt;R&gt;1&lt;/R&gt;&lt;C&gt;1&lt;/C&gt;&lt;D xsi:type="xsd:double"&gt;2079&lt;/D&gt;&lt;/FQL&gt;&lt;FQL&gt;&lt;Q&gt;NYGOLD-FDS^FG_PRICE(43339)&lt;/Q&gt;&lt;R&gt;1&lt;/R&gt;&lt;C&gt;1&lt;/C&gt;&lt;D xsi:type="xsd:double"&gt;1209&lt;/D&gt;&lt;/FQL&gt;&lt;FQL&gt;&lt;Q&gt;SLVR-FDS^FG_PRICE(43339)&lt;/Q&gt;&lt;R&gt;1&lt;/R&gt;&lt;C&gt;1&lt;/C&gt;&lt;D xsi:type="xsd:double"&gt;14.62&lt;/D&gt;&lt;/FQL&gt;&lt;FQL&gt;&lt;Q&gt;AUDUSD^FG_PRICE(43339)&lt;/Q&gt;&lt;R&gt;1&lt;/R&gt;&lt;C&gt;1&lt;/C&gt;&lt;D xsi:type="xsd:double"&gt;0.73465&lt;/D&gt;&lt;/FQL&gt;&lt;FQL&gt;&lt;Q&gt;CA-FDS^FG_PRICE(43340)&lt;/Q&gt;&lt;R&gt;1&lt;/R&gt;&lt;C&gt;1&lt;/C&gt;&lt;D xsi:type="xsd:double"&gt;6118&lt;/D&gt;&lt;/FQL&gt;&lt;FQL&gt;&lt;Q&gt;ZS-FDS^FG_PRICE(43340)&lt;/Q&gt;&lt;R&gt;1&lt;/R&gt;&lt;C&gt;1&lt;/C&gt;&lt;D xsi:type="xsd:double"&gt;2535&lt;/D&gt;&lt;/FQL&gt;&lt;FQL&gt;&lt;Q&gt;PB-FDS^FG_PRICE(43340)&lt;/Q&gt;&lt;R&gt;1&lt;/R&gt;&lt;C&gt;1&lt;/C&gt;&lt;D xsi:type="xsd:double"&gt;2069&lt;/D&gt;&lt;/FQL&gt;&lt;FQL&gt;&lt;Q&gt;NYGOLD-FDS^FG_PRICE(43340)&lt;/Q&gt;&lt;R&gt;1&lt;/R&gt;&lt;C&gt;1&lt;/C&gt;&lt;D xsi:type="xsd:double"&gt;1207.4&lt;/D&gt;&lt;/FQL&gt;&lt;FQL&gt;&lt;Q&gt;SLVR-FDS^FG_PRICE(43340)&lt;/Q&gt;&lt;R&gt;1&lt;/R&gt;&lt;C&gt;1&lt;/C&gt;&lt;D xsi:type="xsd:double"&gt;14.9&lt;/D&gt;&lt;/FQL&gt;&lt;FQL&gt;&lt;Q&gt;AUDUSD^FG_PRICE(43340)&lt;/Q&gt;&lt;R&gt;1&lt;/R&gt;&lt;C&gt;1&lt;/C&gt;&lt;D xsi:type="xsd:double"&gt;0.73455&lt;/D&gt;&lt;/FQL&gt;&lt;FQL&gt;&lt;Q&gt;CA-FDS^FG_PRICE(43341)&lt;/Q&gt;&lt;R&gt;1&lt;/R&gt;&lt;C&gt;1&lt;/C&gt;&lt;D xsi:type="xsd:double"&gt;6065&lt;/D&gt;&lt;/FQL&gt;&lt;FQL&gt;&lt;Q&gt;ZS-FDS^FG_PRICE(43341)&lt;/Q&gt;&lt;R&gt;1&lt;/R&gt;&lt;C&gt;1&lt;/C&gt;&lt;D xsi:type="xsd:double"&gt;2506&lt;/D&gt;&lt;/FQL&gt;&lt;FQL&gt;&lt;Q&gt;PB-FDS^FG_PRICE(43341)&lt;/Q&gt;&lt;R&gt;1&lt;/R&gt;&lt;C&gt;1&lt;/C&gt;&lt;D xsi:type="xsd:double"&gt;2065.5&lt;/D&gt;&lt;/FQL&gt;&lt;FQL&gt;&lt;Q&gt;NYGOLD-FDS^FG_PRICE(43341)&lt;/Q&gt;&lt;R&gt;1&lt;/R&gt;&lt;C&gt;1&lt;/C&gt;&lt;D xsi:type="xsd:double"&gt;1204.5&lt;/D&gt;&lt;/FQL&gt;&lt;FQL&gt;&lt;Q&gt;SLVR-FDS^FG_PRICE(43341)&lt;/Q&gt;&lt;R&gt;1&lt;/R&gt;&lt;C&gt;1&lt;/C&gt;&lt;D xsi:type="xsd:double"&gt;14.69&lt;/D&gt;&lt;/FQL&gt;&lt;FQL&gt;&lt;Q&gt;AUDUSD^FG_PRICE(43341)&lt;/Q&gt;&lt;R&gt;1&lt;/R&gt;&lt;C&gt;1&lt;/C&gt;&lt;D xsi:type="xsd:double"&gt;0.7291&lt;/D&gt;&lt;/FQL&gt;&lt;FQL&gt;&lt;Q&gt;CA-FDS^FG_PRICE(43342)&lt;/Q&gt;&lt;R&gt;1&lt;/R&gt;&lt;C&gt;1&lt;/C&gt;&lt;D xsi:type="xsd:double"&gt;6066.5&lt;/D&gt;&lt;/FQL&gt;&lt;FQL&gt;&lt;Q&gt;ZS-FDS^FG_PRICE(43342)&lt;/Q&gt;&lt;R&gt;1&lt;/R&gt;&lt;C&gt;1&lt;/C&gt;&lt;D xsi:type="xsd:double"&gt;2485&lt;/D&gt;&lt;/FQL&gt;&lt;FQL&gt;&lt;Q&gt;PB-FDS^FG_PRICE(43342)&lt;/Q&gt;&lt;R&gt;1&lt;/R&gt;&lt;C&gt;1&lt;/C&gt;&lt;D xsi:type="xsd:double"&gt;2071&lt;/D&gt;&lt;/FQL&gt;&lt;FQL&gt;&lt;Q&gt;NYGOLD-FDS^FG_PRICE(43342)&lt;/Q&gt;&lt;R&gt;1&lt;/R&gt;&lt;C&gt;1&lt;/C&gt;&lt;D xsi:type="xsd:double"&gt;1197.7&lt;/D&gt;&lt;/FQL&gt;&lt;FQL&gt;&lt;Q&gt;SLVR-FDS^FG_PRICE(43342)&lt;/Q&gt;&lt;R&gt;1&lt;/R&gt;&lt;C&gt;1&lt;/C&gt;&lt;D xsi:type="xsd:double"&gt;14.665&lt;/D&gt;&lt;/FQL&gt;&lt;FQL&gt;&lt;Q&gt;AUDUSD^FG_PRICE(43342)&lt;/Q&gt;&lt;R&gt;1&lt;/R&gt;&lt;C&gt;1&lt;/C&gt;&lt;D xsi:type="xsd:double"&gt;0.72845&lt;/D&gt;&lt;/FQL&gt;&lt;FQL&gt;&lt;Q&gt;CA-FDS^FG_PRICE(43343)&lt;/Q&gt;&lt;R&gt;1&lt;/R&gt;&lt;C&gt;1&lt;/C&gt;&lt;D xsi:type="xsd:double"&gt;6019&lt;/D&gt;&lt;/FQL&gt;&lt;FQL&gt;&lt;Q&gt;ZS-FDS^FG_PRICE(43343)&lt;/Q&gt;&lt;R&gt;1&lt;/R&gt;&lt;C&gt;1&lt;/C&gt;&lt;D xsi:type="xsd:double"&gt;2504&lt;/D&gt;&lt;/FQL&gt;&lt;FQL&gt;&lt;Q&gt;PB-FDS^FG_PRICE(43343)&lt;/Q&gt;&lt;R&gt;1&lt;/R&gt;&lt;C&gt;1&lt;/C&gt;&lt;D xsi:type="xsd:double"&gt;2062&lt;/D&gt;&lt;/FQL&gt;&lt;FQL&gt;&lt;Q&gt;NYGOLD-FDS^FG_PRICE(43343)&lt;/Q&gt;&lt;R&gt;1&lt;/R&gt;&lt;C&gt;1&lt;/C&gt;&lt;D xsi:type="xsd:double"&gt;1200.3&lt;/D&gt;&lt;/FQL&gt;&lt;FQL&gt;&lt;Q&gt;SLVR-FDS^FG_PRICE(43343)&lt;/Q&gt;&lt;R&gt;1&lt;/R&gt;&lt;C&gt;1&lt;/C&gt;&lt;D xsi:type="xsd:double"&gt;14.655&lt;/D&gt;&lt;/FQL&gt;&lt;FQL&gt;&lt;Q&gt;AUDUSD^FG_PRICE(43343)&lt;/Q&gt;&lt;R&gt;1&lt;/R&gt;&lt;C&gt;1&lt;/C&gt;&lt;D xsi:type="xsd:double"&gt;0.7232&lt;/D&gt;&lt;/FQL&gt;&lt;FQL&gt;&lt;Q&gt;CA-FDS^FG_PRICE(43346)&lt;/Q&gt;&lt;R&gt;1&lt;/R&gt;&lt;C&gt;1&lt;/C&gt;&lt;D xsi:type="xsd:double"&gt;6019&lt;/D&gt;&lt;/FQL&gt;&lt;FQL&gt;&lt;Q&gt;ZS-FDS^FG_PRICE(43346)&lt;/Q&gt;&lt;R&gt;1&lt;/R&gt;&lt;C&gt;1&lt;/C&gt;&lt;D xsi:type="xsd:double"&gt;2504&lt;/D&gt;&lt;/FQL&gt;&lt;FQL&gt;&lt;Q&gt;PB-FDS^FG_PRICE(43346)&lt;/Q&gt;&lt;R&gt;1&lt;/R&gt;&lt;C&gt;1&lt;/C&gt;&lt;D xsi:type="xsd:double"&gt;2062&lt;/D&gt;&lt;/FQL&gt;&lt;FQL&gt;&lt;Q&gt;NYGOLD-FDS^FG_PRICE(43346)&lt;/Q&gt;&lt;R&gt;1&lt;/R&gt;&lt;C&gt;1&lt;/C&gt;&lt;D xsi:type="xsd:double"&gt;1200.3&lt;/D&gt;&lt;/FQL&gt;&lt;FQL&gt;&lt;Q&gt;SLVR-FDS^FG_PRICE(43346)&lt;/Q&gt;&lt;R&gt;1&lt;/R&gt;&lt;C&gt;1&lt;/C&gt;&lt;D xsi:type="xsd:double"&gt;14.655&lt;/D&gt;&lt;/FQL&gt;&lt;FQL&gt;&lt;Q&gt;AUDUSD^FG_PRICE(43346)&lt;/Q&gt;&lt;R&gt;1&lt;/R&gt;&lt;C&gt;1&lt;/C&gt;&lt;D xsi:type="xsd:double"&gt;0.7219&lt;/D&gt;&lt;/FQL&gt;&lt;FQL&gt;&lt;Q&gt;CA-FDS^FG_PRICE(43347)&lt;/Q&gt;&lt;R&gt;1&lt;/R&gt;&lt;C&gt;1&lt;/C&gt;&lt;D xsi:type="xsd:double"&gt;5823&lt;/D&gt;&lt;/FQL&gt;&lt;FQL&gt;&lt;Q&gt;ZS-FDS^FG_PRICE(43347)&lt;/Q&gt;&lt;R&gt;1&lt;/R&gt;&lt;C&gt;1&lt;/C&gt;&lt;D xsi:type="xsd:double"&gt;2435.5&lt;/D&gt;&lt;/FQL&gt;&lt;FQL&gt;&lt;Q&gt;PB-FDS^FG_PRICE(43347)&lt;/Q&gt;&lt;R&gt;1&lt;/R&gt;&lt;C&gt;1&lt;/C&gt;&lt;D xsi:type="xsd:double"&gt;2086&lt;/D&gt;&lt;/FQL&gt;&lt;FQL&gt;&lt;Q&gt;NYGOLD-FDS^FG_PRICE(43347)&lt;/Q&gt;&lt;R&gt;1&lt;/R&gt;&lt;C&gt;1&lt;/C&gt;&lt;D xsi:type="xsd:double"&gt;1192.7&lt;/D&gt;&lt;/FQL&gt;&lt;FQL&gt;&lt;Q&gt;SLVR-FDS^FG_PRICE(43347)&lt;/Q&gt;&lt;R&gt;1&lt;/R&gt;&lt;C&gt;1&lt;/C&gt;&lt;D xsi:type="xsd:double"&gt;14.25&lt;/D&gt;&lt;/FQL&gt;&lt;FQL&gt;&lt;Q&gt;AUDUSD^FG_PRICE(43347)&lt;/Q&gt;&lt;R&gt;1&lt;/R&gt;&lt;C&gt;1&lt;/C&gt;&lt;D xsi:type="xsd:double"&gt;0.71825004&lt;/D&gt;&lt;/FQL&gt;&lt;FQL&gt;&lt;Q&gt;CA-FDS^FG_PRICE(43348)&lt;/Q&gt;&lt;R&gt;1&lt;/R&gt;&lt;C&gt;1&lt;/C&gt;&lt;D xsi:type="xsd:double"&gt;5850&lt;/D&gt;&lt;/FQL&gt;&lt;FQL&gt;&lt;Q&gt;ZS-FDS^FG_PRICE(43348)&lt;/Q&gt;&lt;R&gt;1&lt;/R&gt;&lt;C&gt;1&lt;/C&gt;&lt;D xsi:type="xsd:double"&gt;2436.5&lt;/D&gt;&lt;/FQL&gt;&lt;FQL&gt;&lt;Q&gt;PB-FDS^FG_PRICE(43348)&lt;/Q&gt;&lt;R&gt;1&lt;/R&gt;&lt;C&gt;1&lt;/C&gt;&lt;D xsi:type="xsd:double"&gt;2067&lt;/D&gt;&lt;/FQL&gt;&lt;FQL&gt;&lt;Q&gt;NYGOLD-FDS^FG_PRICE(43348)&lt;/Q&gt;&lt;R&gt;1&lt;/R&gt;&lt;C&gt;1&lt;/C&gt;&lt;D xsi:type="xsd:double"&gt;1194.9&lt;/D&gt;&lt;/FQL&gt;&lt;FQL&gt;&lt;Q&gt;SLVR-FDS^FG_PRICE(43348)&lt;/Q&gt;&lt;R&gt;1&lt;/R&gt;&lt;C&gt;1&lt;/C&gt;&lt;D xsi:type="xsd:double"&gt;14.17&lt;/D&gt;&lt;/FQL&gt;&lt;FQL&gt;&lt;Q&gt;AUDUSD^FG_PRICE(43348)&lt;/Q&gt;&lt;R&gt;1&lt;/R&gt;&lt;C&gt;1&lt;/C&gt;&lt;D xsi:type="xsd:double"&gt;0.71905005&lt;/D&gt;&lt;/FQL&gt;&lt;FQL&gt;&lt;Q&gt;CA-FDS^FG_PRICE(43349)&lt;/Q&gt;&lt;R&gt;1&lt;/R&gt;&lt;C&gt;1&lt;/C&gt;&lt;D xsi:type="xsd:double"&gt;5940&lt;/D&gt;&lt;/FQL&gt;&lt;FQL&gt;&lt;Q&gt;ZS-FDS^FG_PRICE(43349)&lt;/Q&gt;&lt;R&gt;1&lt;/R&gt;&lt;C&gt;1&lt;/C&gt;&lt;D xsi:type="xsd:double"&gt;2470.5&lt;/D&gt;&lt;/FQL&gt;&lt;FQL&gt;&lt;Q&gt;PB-FDS^FG_PRICE(43349)&lt;/Q&gt;&lt;R&gt;1&lt;/R&gt;&lt;C&gt;1&lt;/C&gt;&lt;D xsi:type="xsd:double"&gt;2044&lt;/D&gt;&lt;/FQL&gt;&lt;FQL&gt;&lt;Q&gt;NYGOLD-FDS^FG_PRICE(43349)&lt;/Q&gt;&lt;R&gt;1&lt;/R&gt;&lt;C&gt;1&lt;/C&gt;&lt;D xsi:type="xsd:double"&gt;1197.9</t>
        </r>
      </text>
    </comment>
    <comment ref="A4" authorId="0" shapeId="0" xr:uid="{00000000-0006-0000-0000-000004000000}">
      <text>
        <r>
          <rPr>
            <b/>
            <sz val="9"/>
            <color indexed="81"/>
            <rFont val="Tahoma"/>
            <family val="2"/>
          </rPr>
          <t>&lt;/D&gt;&lt;/FQL&gt;&lt;FQL&gt;&lt;Q&gt;SLVR-FDS^FG_PRICE(43349)&lt;/Q&gt;&lt;R&gt;1&lt;/R&gt;&lt;C&gt;1&lt;/C&gt;&lt;D xsi:type="xsd:double"&gt;14.265&lt;/D&gt;&lt;/FQL&gt;&lt;FQL&gt;&lt;Q&gt;AUDUSD^FG_PRICE(43349)&lt;/Q&gt;&lt;R&gt;1&lt;/R&gt;&lt;C&gt;1&lt;/C&gt;&lt;D xsi:type="xsd:double"&gt;0.72085&lt;/D&gt;&lt;/FQL&gt;&lt;FQL&gt;&lt;Q&gt;CA-FDS^FG_PRICE(43350)&lt;/Q&gt;&lt;R&gt;1&lt;/R&gt;&lt;C&gt;1&lt;/C&gt;&lt;D xsi:type="xsd:double"&gt;5883&lt;/D&gt;&lt;/FQL&gt;&lt;FQL&gt;&lt;Q&gt;ZS-FDS^FG_PRICE(43350)&lt;/Q&gt;&lt;R&gt;1&lt;/R&gt;&lt;C&gt;1&lt;/C&gt;&lt;D xsi:type="xsd:double"&gt;2412&lt;/D&gt;&lt;/FQL&gt;&lt;FQL&gt;&lt;Q&gt;PB-FDS^FG_PRICE(43350)&lt;/Q&gt;&lt;R&gt;1&lt;/R&gt;&lt;C&gt;1&lt;/C&gt;&lt;D xsi:type="xsd:double"&gt;2036.5&lt;/D&gt;&lt;/FQL&gt;&lt;FQL&gt;&lt;Q&gt;NYGOLD-FDS^FG_PRICE(43350)&lt;/Q&gt;&lt;R&gt;1&lt;/R&gt;&lt;C&gt;1&lt;/C&gt;&lt;D xsi:type="xsd:double"&gt;1193.6&lt;/D&gt;&lt;/FQL&gt;&lt;FQL&gt;&lt;Q&gt;SLVR-FDS^FG_PRICE(43350)&lt;/Q&gt;&lt;R&gt;1&lt;/R&gt;&lt;C&gt;1&lt;/C&gt;&lt;D xsi:type="xsd:double"&gt;14.185&lt;/D&gt;&lt;/FQL&gt;&lt;FQL&gt;&lt;Q&gt;AUDUSD^FG_PRICE(43350)&lt;/Q&gt;&lt;R&gt;1&lt;/R&gt;&lt;C&gt;1&lt;/C&gt;&lt;D xsi:type="xsd:double"&gt;0.71454996&lt;/D&gt;&lt;/FQL&gt;&lt;FQL&gt;&lt;Q&gt;CA-FDS^FG_PRICE(43353)&lt;/Q&gt;&lt;R&gt;1&lt;/R&gt;&lt;C&gt;1&lt;/C&gt;&lt;D xsi:type="xsd:double"&gt;5840.5&lt;/D&gt;&lt;/FQL&gt;&lt;FQL&gt;&lt;Q&gt;ZS-FDS^FG_PRICE(43353)&lt;/Q&gt;&lt;R&gt;1&lt;/R&gt;&lt;C&gt;1&lt;/C&gt;&lt;D xsi:type="xsd:double"&gt;2406&lt;/D&gt;&lt;/FQL&gt;&lt;FQL&gt;&lt;Q&gt;PB-FDS^FG_PRICE(43353)&lt;/Q&gt;&lt;R&gt;1&lt;/R&gt;&lt;C&gt;1&lt;/C&gt;&lt;D xsi:type="xsd:double"&gt;2056&lt;/D&gt;&lt;/FQL&gt;&lt;FQL&gt;&lt;Q&gt;NYGOLD-FDS^FG_PRICE(43353)&lt;/Q&gt;&lt;R&gt;1&lt;/R&gt;&lt;C&gt;1&lt;/C&gt;&lt;D xsi:type="xsd:double"&gt;1193&lt;/D&gt;&lt;/FQL&gt;&lt;FQL&gt;&lt;Q&gt;SLVR-FDS^FG_PRICE(43353)&lt;/Q&gt;&lt;R&gt;1&lt;/R&gt;&lt;C&gt;1&lt;/C&gt;&lt;D xsi:type="xsd:double"&gt;14.215&lt;/D&gt;&lt;/FQL&gt;&lt;FQL&gt;&lt;Q&gt;AUDUSD^FG_PRICE(43353)&lt;/Q&gt;&lt;R&gt;1&lt;/R&gt;&lt;C&gt;1&lt;/C&gt;&lt;D xsi:type="xsd:double"&gt;0.71175003&lt;/D&gt;&lt;/FQL&gt;&lt;FQL&gt;&lt;Q&gt;CA-FDS^FG_PRICE(43354)&lt;/Q&gt;&lt;R&gt;1&lt;/R&gt;&lt;C&gt;1&lt;/C&gt;&lt;D xsi:type="xsd:double"&gt;5849&lt;/D&gt;&lt;/FQL&gt;&lt;FQL&gt;&lt;Q&gt;ZS-FDS^FG_PRICE(43354)&lt;/Q&gt;&lt;R&gt;1&lt;/R&gt;&lt;C&gt;1&lt;/C&gt;&lt;D xsi:type="xsd:double"&gt;2338.5&lt;/D&gt;&lt;/FQL&gt;&lt;FQL&gt;&lt;Q&gt;PB-FDS^FG_PRICE(43354)&lt;/Q&gt;&lt;R&gt;1&lt;/R&gt;&lt;C&gt;1&lt;/C&gt;&lt;D xsi:type="xsd:double"&gt;1970&lt;/D&gt;&lt;/FQL&gt;&lt;FQL&gt;&lt;Q&gt;NYGOLD-FDS^FG_PRICE(43354)&lt;/Q&gt;&lt;R&gt;1&lt;/R&gt;&lt;C&gt;1&lt;/C&gt;&lt;D xsi:type="xsd:double"&gt;1195.4&lt;/D&gt;&lt;/FQL&gt;&lt;FQL&gt;&lt;Q&gt;SLVR-FDS^FG_PRICE(43354)&lt;/Q&gt;&lt;R&gt;1&lt;/R&gt;&lt;C&gt;1&lt;/C&gt;&lt;D xsi:type="xsd:double"&gt;14.125&lt;/D&gt;&lt;/FQL&gt;&lt;FQL&gt;&lt;Q&gt;AUDUSD^FG_PRICE(43354)&lt;/Q&gt;&lt;R&gt;1&lt;/R&gt;&lt;C&gt;1&lt;/C&gt;&lt;D xsi:type="xsd:double"&gt;0.70955&lt;/D&gt;&lt;/FQL&gt;&lt;FQL&gt;&lt;Q&gt;CA-FDS^FG_PRICE(43355)&lt;/Q&gt;&lt;R&gt;1&lt;/R&gt;&lt;C&gt;1&lt;/C&gt;&lt;D xsi:type="xsd:double"&gt;5891&lt;/D&gt;&lt;/FQL&gt;&lt;FQL&gt;&lt;Q&gt;ZS-FDS^FG_PRICE(43355)&lt;/Q&gt;&lt;R&gt;1&lt;/R&gt;&lt;C&gt;1&lt;/C&gt;&lt;D xsi:type="xsd:double"&gt;2355&lt;/D&gt;&lt;/FQL&gt;&lt;FQL&gt;&lt;Q&gt;PB-FDS^FG_PRICE(43355)&lt;/Q&gt;&lt;R&gt;1&lt;/R&gt;&lt;C&gt;1&lt;/C&gt;&lt;D xsi:type="xsd:double"&gt;1982&lt;/D&gt;&lt;/FQL&gt;&lt;FQL&gt;&lt;Q&gt;NYGOLD-FDS^FG_PRICE(43355)&lt;/Q&gt;&lt;R&gt;1&lt;/R&gt;&lt;C&gt;1&lt;/C&gt;&lt;D xsi:type="xsd:double"&gt;1204.7&lt;/D&gt;&lt;/FQL&gt;&lt;FQL&gt;&lt;Q&gt;SLVR-FDS^FG_PRICE(43355)&lt;/Q&gt;&lt;R&gt;1&lt;/R&gt;&lt;C&gt;1&lt;/C&gt;&lt;D xsi:type="xsd:double"&gt;14.155&lt;/D&gt;&lt;/FQL&gt;&lt;FQL&gt;&lt;Q&gt;AUDUSD^FG_PRICE(43355)&lt;/Q&gt;&lt;R&gt;1&lt;/R&gt;&lt;C&gt;1&lt;/C&gt;&lt;D xsi:type="xsd:double"&gt;0.71375&lt;/D&gt;&lt;/FQL&gt;&lt;FQL&gt;&lt;Q&gt;CA-FDS^FG_PRICE(43356)&lt;/Q&gt;&lt;R&gt;1&lt;/R&gt;&lt;C&gt;1&lt;/C&gt;&lt;D xsi:type="xsd:double"&gt;5991&lt;/D&gt;&lt;/FQL&gt;&lt;FQL&gt;&lt;Q&gt;ZS-FDS^FG_PRICE(43356)&lt;/Q&gt;&lt;R&gt;1&lt;/R&gt;&lt;C&gt;1&lt;/C&gt;&lt;D xsi:type="xsd:double"&gt;2369&lt;/D&gt;&lt;/FQL&gt;&lt;FQL&gt;&lt;Q&gt;PB-FDS^FG_PRICE(43356)&lt;/Q&gt;&lt;R&gt;1&lt;/R&gt;&lt;C&gt;1&lt;/C&gt;&lt;D xsi:type="xsd:double"&gt;2042&lt;/D&gt;&lt;/FQL&gt;&lt;FQL&gt;&lt;Q&gt;NYGOLD-FDS^FG_PRICE(43356)&lt;/Q&gt;&lt;R&gt;1&lt;/R&gt;&lt;C&gt;1&lt;/C&gt;&lt;D xsi:type="xsd:double"&gt;1202&lt;/D&gt;&lt;/FQL&gt;&lt;FQL&gt;&lt;Q&gt;SLVR-FDS^FG_PRICE(43356)&lt;/Q&gt;&lt;R&gt;1&lt;/R&gt;&lt;C&gt;1&lt;/C&gt;&lt;D xsi:type="xsd:double"&gt;14.225&lt;/D&gt;&lt;/FQL&gt;&lt;FQL&gt;&lt;Q&gt;AUDUSD^FG_PRICE(43356)&lt;/Q&gt;&lt;R&gt;1&lt;/R&gt;&lt;C&gt;1&lt;/C&gt;&lt;D xsi:type="xsd:double"&gt;0.71865&lt;/D&gt;&lt;/FQL&gt;&lt;FQL&gt;&lt;Q&gt;CA-FDS^FG_PRICE(43357)&lt;/Q&gt;&lt;R&gt;1&lt;/R&gt;&lt;C&gt;1&lt;/C&gt;&lt;D xsi:type="xsd:double"&gt;5946.5&lt;/D&gt;&lt;/FQL&gt;&lt;FQL&gt;&lt;Q&gt;ZS-FDS^FG_PRICE(43357)&lt;/Q&gt;&lt;R&gt;1&lt;/R&gt;&lt;C&gt;1&lt;/C&gt;&lt;D xsi:type="xsd:double"&gt;2327.5&lt;/D&gt;&lt;/FQL&gt;&lt;FQL&gt;&lt;Q&gt;PB-FDS^FG_PRICE(43357)&lt;/Q&gt;&lt;R&gt;1&lt;/R&gt;&lt;C&gt;1&lt;/C&gt;&lt;D xsi:type="xsd:double"&gt;2050&lt;/D&gt;&lt;/FQL&gt;&lt;FQL&gt;&lt;Q&gt;NYGOLD-FDS^FG_PRICE(43357)&lt;/Q&gt;&lt;R&gt;1&lt;/R&gt;&lt;C&gt;1&lt;/C&gt;&lt;D xsi:type="xsd:double"&gt;1195&lt;/D&gt;&lt;/FQL&gt;&lt;FQL&gt;&lt;Q&gt;SLVR-FDS^FG_PRICE(43357)&lt;/Q&gt;&lt;R&gt;1&lt;/R&gt;&lt;C&gt;1&lt;/C&gt;&lt;D xsi:type="xsd:double"&gt;14.215&lt;/D&gt;&lt;/FQL&gt;&lt;FQL&gt;&lt;Q&gt;AUDUSD^FG_PRICE(43357)&lt;/Q&gt;&lt;R&gt;1&lt;/R&gt;&lt;C&gt;1&lt;/C&gt;&lt;D xsi:type="xsd:double"&gt;0.71814996&lt;/D&gt;&lt;/FQL&gt;&lt;FQL&gt;&lt;Q&gt;CA-FDS^FG_PRICE(43360)&lt;/Q&gt;&lt;R&gt;1&lt;/R&gt;&lt;C&gt;1&lt;/C&gt;&lt;D xsi:type="xsd:double"&gt;5860&lt;/D&gt;&lt;/FQL&gt;&lt;FQL&gt;&lt;Q&gt;ZS-FDS^FG_PRICE(43360)&lt;/Q&gt;&lt;R&gt;1&lt;/R&gt;&lt;C&gt;1&lt;/C&gt;&lt;D xsi:type="xsd:double"&gt;2287&lt;/D&gt;&lt;/FQL&gt;&lt;FQL&gt;&lt;Q&gt;PB-FDS^FG_PRICE(43360)&lt;/Q&gt;&lt;R&gt;1&lt;/R&gt;&lt;C&gt;1&lt;/C&gt;&lt;D xsi:type="xsd:double"&gt;2040&lt;/D&gt;&lt;/FQL&gt;&lt;FQL&gt;&lt;Q&gt;NYGOLD-FDS^FG_PRICE(43360)&lt;/Q&gt;&lt;R&gt;1&lt;/R&gt;&lt;C&gt;1&lt;/C&gt;&lt;D xsi:type="xsd:double"&gt;1199.7&lt;/D&gt;&lt;/FQL&gt;&lt;FQL&gt;&lt;Q&gt;SLVR-FDS^FG_PRICE(43360)&lt;/Q&gt;&lt;R&gt;1&lt;/R&gt;&lt;C&gt;1&lt;/C&gt;&lt;D xsi:type="xsd:double"&gt;14.17&lt;/D&gt;&lt;/FQL&gt;&lt;FQL&gt;&lt;Q&gt;AUDUSD^FG_PRICE(43360)&lt;/Q&gt;&lt;R&gt;1&lt;/R&gt;&lt;C&gt;1&lt;/C&gt;&lt;D xsi:type="xsd:double"&gt;0.71804994&lt;/D&gt;&lt;/FQL&gt;&lt;FQL&gt;&lt;Q&gt;CA-FDS^FG_PRICE(43361)&lt;/Q&gt;&lt;R&gt;1&lt;/R&gt;&lt;C&gt;1&lt;/C&gt;&lt;D xsi:type="xsd:double"&gt;6003&lt;/D&gt;&lt;/FQL&gt;&lt;FQL&gt;&lt;Q&gt;ZS-FDS^FG_PRICE(43361)&lt;/Q&gt;&lt;R&gt;1&lt;/R&gt;&lt;C&gt;1&lt;/C&gt;&lt;D xsi:type="xsd:double"&gt;2347&lt;/D&gt;&lt;/FQL&gt;&lt;FQL&gt;&lt;Q&gt;PB-FDS^FG_PRICE(43361)&lt;/Q&gt;&lt;R&gt;1&lt;/R&gt;&lt;C&gt;1&lt;/C&gt;&lt;D xsi:type="xsd:double"&gt;2046&lt;/D&gt;&lt;/FQL&gt;&lt;FQL&gt;&lt;Q&gt;NYGOLD-FDS^FG_PRICE(43361)&lt;/Q&gt;&lt;R&gt;1&lt;/R&gt;&lt;C&gt;1&lt;/C&gt;&lt;D xsi:type="xsd:double"&gt;1196.8&lt;/D&gt;&lt;/FQL&gt;&lt;FQL&gt;&lt;Q&gt;SLVR-FDS^FG_PRICE(43361)&lt;/Q&gt;&lt;R&gt;1&lt;/R&gt;&lt;C&gt;1&lt;/C&gt;&lt;D xsi:type="xsd:double"&gt;14.21&lt;/D&gt;&lt;/FQL&gt;&lt;FQL&gt;&lt;Q&gt;AUDUSD^FG_PRICE(43361)&lt;/Q&gt;&lt;R&gt;1&lt;/R&gt;&lt;C&gt;1&lt;/C&gt;&lt;D xsi:type="xsd:double"&gt;0.72085&lt;/D&gt;&lt;/FQL&gt;&lt;FQL&gt;&lt;Q&gt;CA-FDS^FG_PRICE(43362)&lt;/Q&gt;&lt;R&gt;1&lt;/R&gt;&lt;C&gt;1&lt;/C&gt;&lt;D xsi:type="xsd:double"&gt;6057&lt;/D&gt;&lt;/FQL&gt;&lt;FQL&gt;&lt;Q&gt;ZS-FDS^FG_PRICE(43362)&lt;/Q&gt;&lt;R&gt;1&lt;/R&gt;&lt;C&gt;1&lt;/C&gt;&lt;D xsi:type="xsd:double"&gt;2399&lt;/D&gt;&lt;/FQL&gt;&lt;FQL&gt;&lt;Q&gt;PB-FDS^FG_PRICE(43362)&lt;/Q&gt;&lt;R&gt;1&lt;/R&gt;&lt;C&gt;1&lt;/C&gt;&lt;D xsi:type="xsd:double"&gt;2025&lt;/D&gt;&lt;/FQL&gt;&lt;FQL&gt;&lt;Q&gt;NYGOLD-FDS^FG_PRICE(43362)&lt;/Q&gt;&lt;R&gt;1&lt;/R&gt;&lt;C&gt;1&lt;/C&gt;&lt;D xsi:type="xsd:double"&gt;1202.2&lt;/D&gt;&lt;/FQL&gt;&lt;FQL&gt;&lt;Q&gt;SLVR-FDS^FG_PRICE(43362)&lt;/Q&gt;&lt;R&gt;1&lt;/R&gt;&lt;C&gt;1&lt;/C&gt;&lt;D xsi:type="xsd:double"&gt;14.185&lt;/D&gt;&lt;/FQL&gt;&lt;FQL&gt;&lt;Q&gt;AUDUSD^FG_PRICE(43362)&lt;/Q&gt;&lt;R&gt;1&lt;/R&gt;&lt;C&gt;1&lt;/C&gt;&lt;D xsi:type="xsd:double"&gt;0.72635&lt;/D&gt;&lt;/FQL&gt;&lt;FQL&gt;&lt;Q&gt;CA-FDS^FG_PRICE(43363)&lt;/Q&gt;&lt;R&gt;1&lt;/R&gt;&lt;C&gt;1&lt;/C&gt;&lt;D xsi:type="xsd:double"&gt;6057&lt;/D&gt;&lt;/FQL&gt;&lt;FQL&gt;&lt;Q&gt;ZS-FDS^FG_PRICE(43363)&lt;/Q&gt;&lt;R&gt;1&lt;/R&gt;&lt;C&gt;1&lt;/C&gt;&lt;D xsi:type="xsd:double"&gt;2436&lt;/D&gt;&lt;/FQL&gt;&lt;FQL&gt;&lt;Q&gt;PB-FDS^FG_PRICE(43363)&lt;/Q&gt;&lt;R&gt;1&lt;/R&gt;&lt;C&gt;1&lt;/C&gt;&lt;D xsi:type="xsd:double"&gt;2003&lt;/D&gt;&lt;/FQL&gt;&lt;FQL&gt;&lt;Q&gt;NYGOLD-FDS^FG_PRICE(43363)&lt;/Q&gt;&lt;R&gt;1&lt;/R&gt;&lt;C&gt;1&lt;/C&gt;&lt;D xsi:type="xsd:double"&gt;1206.2&lt;/D&gt;&lt;/FQL&gt;&lt;FQL&gt;&lt;Q&gt;SLVR-FDS^FG_PRICE(43363)&lt;/Q&gt;&lt;R&gt;1&lt;/R&gt;&lt;C&gt;1&lt;/C&gt;&lt;D xsi:type="xsd:double"&gt;14.23&lt;/D&gt;&lt;/FQL&gt;&lt;FQL&gt;&lt;Q&gt;AUDUSD^FG_PRICE(43363)&lt;/Q&gt;&lt;R&gt;1&lt;/R&gt;&lt;C&gt;1&lt;/C&gt;&lt;D xsi:type="xsd:double"&gt;0.72745&lt;/D&gt;&lt;/FQL&gt;&lt;FQL&gt;&lt;Q&gt;CA-FDS^FG_PRICE(43364)&lt;/Q&gt;&lt;R&gt;1&lt;/R&gt;&lt;C&gt;1&lt;/C&gt;&lt;D xsi:type="xsd:double"&gt;6203&lt;/D&gt;&lt;/FQL&gt;&lt;FQL&gt;&lt;Q&gt;ZS-FDS^FG_PRICE(43364)&lt;/Q&gt;&lt;R&gt;1&lt;/R&gt;&lt;C&gt;1&lt;/C&gt;&lt;D xsi:type="xsd:double"&gt;2441&lt;/D&gt;&lt;/FQL&gt;&lt;FQL&gt;&lt;Q&gt;PB-FDS^FG_PRICE(43364)&lt;/Q&gt;&lt;R&gt;1&lt;/R&gt;&lt;C&gt;1&lt;/C&gt;&lt;D xsi:type="xsd:double"&gt;1995.5&lt;/D&gt;&lt;/FQL&gt;&lt;FQL&gt;&lt;Q&gt;NYGOLD-FDS^FG_PRICE(43364)&lt;/Q&gt;&lt;R&gt;1&lt;/R&gt;&lt;C&gt;1&lt;/C&gt;&lt;D xsi:type="xsd:double"&gt;1196.2&lt;/D&gt;&lt;/FQL&gt;&lt;FQL&gt;&lt;Q&gt;SLVR-FDS^FG_PRICE(43364)&lt;/Q&gt;&lt;R&gt;1&lt;/R&gt;&lt;C&gt;1&lt;/C&gt;&lt;D xsi:type="xsd:double"&gt;14.33&lt;/D&gt;&lt;/FQL&gt;&lt;FQL&gt;&lt;Q&gt;AUDUSD^FG_PRICE(43364)&lt;/Q&gt;&lt;R&gt;1&lt;/R&gt;&lt;C&gt;1&lt;/C&gt;&lt;D xsi:type="xsd:double"&gt;0.72885&lt;/D&gt;&lt;/FQL&gt;&lt;FQL&gt;&lt;Q&gt;CA-FDS^FG_PRICE(43367)&lt;/Q&gt;&lt;R&gt;1&lt;/R&gt;&lt;C&gt;1&lt;/C&gt;&lt;D xsi:type="xsd:double"&gt;6320&lt;/D&gt;&lt;/FQL&gt;&lt;FQL&gt;&lt;Q&gt;ZS-FDS^FG_PRICE(43367)&lt;/Q&gt;&lt;R&gt;1&lt;/R&gt;&lt;C&gt;1&lt;/C&gt;&lt;D xsi:type="xsd:double"&gt;2531&lt;/D&gt;&lt;/FQL&gt;&lt;FQL&gt;&lt;Q&gt;PB-FDS^FG_PRICE(43367)&lt;/Q&gt;&lt;R&gt;1&lt;/R&gt;&lt;C&gt;1&lt;/C&gt;&lt;D xsi:type="xsd:double"&gt;2029&lt;/D&gt;&lt;/FQL&gt;&lt;FQL&gt;&lt;Q&gt;NYGOLD-FDS^FG_PRICE(43367)&lt;/Q&gt;&lt;R&gt;1&lt;/R&gt;&lt;C&gt;1&lt;/C&gt;&lt;D xsi:type="xsd:double"&gt;1199.3&lt;/D&gt;&lt;/FQL&gt;&lt;FQL&gt;&lt;Q&gt;SLVR-FDS^FG_PRICE(43367)&lt;/Q&gt;&lt;R&gt;1&lt;/R&gt;&lt;C&gt;1&lt;/C&gt;&lt;D xsi:type="xsd:double"&gt;14.315&lt;/D&gt;&lt;/FQL&gt;&lt;FQL&gt;&lt;Q&gt;AUDUSD^FG_PRICE(43367)&lt;/Q&gt;&lt;R&gt;1&lt;/R&gt;&lt;C&gt;1&lt;/C&gt;&lt;D xsi:type="xsd:double"&gt;0.72655&lt;/D&gt;&lt;/FQL&gt;&lt;FQL&gt;&lt;Q&gt;CA-FDS^FG_PRICE(43368)&lt;/Q&gt;&lt;R&gt;1&lt;/R&gt;&lt;C&gt;1&lt;/C&gt;&lt;D xsi:type="xsd:double"&gt;6276&lt;/D&gt;&lt;/FQL&gt;&lt;FQL&gt;&lt;Q&gt;ZS-FDS^FG_PRICE(43368)&lt;/Q&gt;&lt;R&gt;1&lt;/R&gt;&lt;C&gt;1&lt;/C&gt;&lt;D xsi:type="xsd:double"&gt;2526.5&lt;/D&gt;&lt;/FQL&gt;&lt;FQL&gt;&lt;Q&gt;PB-FDS^FG_PRICE(43368)&lt;/Q&gt;&lt;R&gt;1&lt;/R&gt;&lt;C&gt;1&lt;/C&gt;&lt;D xsi:type="xsd:double"&gt;2018&lt;/D&gt;&lt;/FQL&gt;&lt;FQL&gt;&lt;Q&gt;NYGOLD-FDS^FG_PRICE(43368)&lt;/Q&gt;&lt;R&gt;1&lt;/R&gt;&lt;C&gt;1&lt;/C&gt;&lt;D xsi:type="xsd:double"&gt;1200&lt;/D&gt;&lt;/FQL&gt;&lt;FQL&gt;&lt;Q&gt;SLVR-FDS^FG_PRICE(43368)&lt;/Q&gt;&lt;R&gt;1&lt;/R&gt;&lt;C&gt;1&lt;/C&gt;&lt;D xsi:type="xsd:double"&gt;14.29&lt;/D&gt;&lt;/FQL&gt;&lt;FQL&gt;&lt;Q&gt;AUDUSD^FG_PRICE(43368)&lt;/Q&gt;&lt;R&gt;1&lt;/R&gt;&lt;C&gt;1&lt;/C&gt;&lt;D xsi:type="xsd:double"&gt;0.72525&lt;/D&gt;&lt;/FQL&gt;&lt;FQL&gt;&lt;Q&gt;CA-FDS^FG_PRICE(43369)&lt;/Q&gt;&lt;R&gt;1&lt;/R&gt;&lt;C&gt;1&lt;/C&gt;&lt;D xsi:type="xsd:double"&gt;6257.5&lt;/D&gt;&lt;/FQL&gt;&lt;FQL&gt;&lt;Q&gt;ZS-FDS^FG_PRICE(43369)&lt;/Q&gt;&lt;R&gt;1&lt;/R&gt;&lt;C&gt;1&lt;/C&gt;&lt;D xsi:type="xsd:double"&gt;2546&lt;/D&gt;&lt;/FQL&gt;&lt;FQL&gt;&lt;Q&gt;PB-FDS^FG_PRICE(43369)&lt;/Q&gt;&lt;R&gt;1&lt;/R&gt;&lt;C&gt;1&lt;/C&gt;&lt;D xsi:type="xsd:double"&gt;1996.5&lt;/D&gt;&lt;/FQL&gt;&lt;FQL&gt;&lt;Q&gt;NYGOLD-FDS^FG_PRICE(43369)&lt;/Q&gt;&lt;R&gt;1&lt;/R&gt;&lt;C&gt;1&lt;/C&gt;&lt;D xsi:type="xsd:double"&gt;1194&lt;/D&gt;&lt;/FQL&gt;&lt;FQL&gt;&lt;Q&gt;SLVR-FDS^FG_PRICE(43369)&lt;/Q&gt;&lt;R&gt;1&lt;/R&gt;&lt;C&gt;1&lt;/C&gt;&lt;D xsi:type="xsd:double"&gt;14.475&lt;/D&gt;&lt;/FQL&gt;&lt;FQL&gt;&lt;Q&gt;AUDUSD^FG_PRICE(43369)&lt;/Q&gt;&lt;R&gt;1&lt;/R&gt;&lt;C&gt;1&lt;/C&gt;&lt;D xsi:type="xsd:double"&gt;0.72585005&lt;/D&gt;&lt;/FQL&gt;&lt;FQL&gt;&lt;Q&gt;CA-FDS^FG_PRICE(43370)&lt;/Q&gt;&lt;R&gt;1&lt;/R&gt;&lt;C&gt;1&lt;/C&gt;&lt;D xsi:type="xsd:double"&gt;6222&lt;/D&gt;&lt;/FQL&gt;&lt;FQL&gt;&lt;Q&gt;ZS-FDS^FG_PRICE(43370)&lt;/Q&gt;&lt;R&gt;1&lt;/R&gt;&lt;C&gt;1&lt;/C&gt;&lt;D xsi:type="xsd:double"&gt;2552&lt;/D&gt;&lt;/FQL&gt;&lt;FQL&gt;&lt;Q&gt;PB-FDS^FG_PRICE(43370)&lt;/Q&gt;&lt;R&gt;1&lt;/R&gt;&lt;C&gt;1&lt;/C&gt;&lt;D xsi:type="xsd:double"&gt;1975&lt;/D&gt;&lt;/FQL&gt;&lt;FQL&gt;&lt;Q&gt;NYGOLD-FDS^FG_PRICE(43370)&lt;/Q&gt;&lt;R&gt;1&lt;/R&gt;&lt;C&gt;1&lt;/C&gt;&lt;D xsi:type="xsd:double"&gt;1182.3&lt;/D&gt;&lt;/FQL&gt;&lt;FQL&gt;&lt;Q&gt;SLVR-FDS^FG_PRICE(43370)&lt;/Q&gt;&lt;R&gt;1&lt;/R&gt;&lt;C&gt;1&lt;/C&gt;&lt;D xsi:type="xsd:double"&gt;14.42&lt;/D&gt;&lt;/FQL&gt;&lt;FQL&gt;&lt;Q&gt;AUDUSD^FG_PRICE(43370)&lt;/Q&gt;&lt;R&gt;1&lt;/R&gt;&lt;C&gt;1&lt;/C&gt;&lt;D xsi:type="xsd:double"&gt;0.72195&lt;/D&gt;&lt;/FQL&gt;&lt;FQL&gt;&lt;Q&gt;CA-FDS^FG_PRICE(43371)&lt;/Q&gt;&lt;R&gt;1&lt;/R&gt;&lt;C&gt;1&lt;/C&gt;&lt;D xsi:type="xsd:double"&gt;6180&lt;/D&gt;&lt;/FQL&gt;&lt;FQL&gt;&lt;Q&gt;ZS-FDS^FG_PRICE(43371)&lt;/Q&gt;&lt;R&gt;1&lt;/R&gt;&lt;C&gt;1&lt;/C&gt;&lt;D xsi:type="xsd:double"&gt;2573&lt;/D&gt;&lt;/FQL&gt;&lt;FQL&gt;&lt;Q&gt;PB-FDS^FG_PRICE(43371)&lt;/Q&gt;&lt;R&gt;1&lt;/R&gt;&lt;C&gt;1&lt;/C&gt;&lt;D xsi:type="xsd:double"&gt;2002&lt;/D&gt;&lt;/FQL&gt;&lt;FQL&gt;&lt;Q&gt;NYGOLD-FDS^FG_PRICE(43371)&lt;/Q&gt;&lt;R&gt;1&lt;/R&gt;&lt;C&gt;1&lt;/C&gt;&lt;D xsi:type="xsd:double"&gt;1191.5&lt;/D&gt;&lt;/FQL&gt;&lt;FQL&gt;&lt;Q&gt;SLVR-FDS^FG_PRICE(43371)&lt;/Q&gt;&lt;R&gt;1&lt;/R&gt;&lt;C&gt;1&lt;/C&gt;&lt;D xsi:type="xsd:double"&gt;14.305&lt;/D&gt;&lt;/FQL&gt;&lt;FQL&gt;&lt;Q&gt;AUDUSD^FG_PRICE(43371)&lt;/Q&gt;&lt;R&gt;1&lt;/R&gt;&lt;C&gt;1&lt;/C&gt;&lt;D xsi:type="xsd:double"&gt;0.72355&lt;/D&gt;&lt;/FQL&gt;&lt;FQL&gt;&lt;Q&gt;CA-FDS^FG_PRICE(43374)&lt;/Q&gt;&lt;R&gt;1&lt;/R&gt;&lt;C&gt;1&lt;/C&gt;&lt;D xsi:type="xsd:double"&gt;6172&lt;/D&gt;&lt;/FQL&gt;&lt;FQL&gt;&lt;Q&gt;ZS-FDS^FG_PRICE(43374)&lt;/Q&gt;&lt;R&gt;1&lt;/R&gt;&lt;C&gt;1&lt;/C&gt;&lt;D xsi:type="xsd:double"&gt;2619&lt;/D&gt;&lt;/FQL&gt;&lt;FQL&gt;&lt;Q&gt;PB-FDS^FG_PRICE(43374)&lt;/Q&gt;&lt;R&gt;1&lt;/R&gt;&lt;C&gt;1&lt;/C&gt;&lt;D xsi:type="xsd:double"&gt;2009&lt;/D&gt;&lt;/FQL&gt;&lt;FQL&gt;&lt;Q&gt;NYGOLD-FDS^FG_PRICE(43374)&lt;/Q&gt;&lt;R&gt;1&lt;/R&gt;&lt;C&gt;1&lt;/C&gt;&lt;D xsi:type="xsd:double"&gt;1187.1&lt;/D&gt;&lt;/FQL&gt;&lt;FQL&gt;&lt;Q&gt;SLVR-FDS^FG_PRICE(43374)&lt;/Q&gt;&lt;R&gt;1&lt;/R&gt;&lt;C&gt;1&lt;/C&gt;&lt;D xsi:type="xsd:double"&gt;14.55&lt;/D&gt;&lt;/FQL&gt;&lt;FQL&gt;&lt;Q&gt;AUDUSD^FG_PRICE(43374)&lt;/Q&gt;&lt;R&gt;1&lt;/R&gt;&lt;C&gt;1&lt;/C&gt;&lt;D xsi:type="xsd:double"&gt;0.72195&lt;/D&gt;&lt;/FQL&gt;&lt;FQL&gt;&lt;Q&gt;CA-FDS^FG_PRICE(43375)&lt;/Q&gt;&lt;R&gt;1&lt;/R&gt;&lt;C&gt;1&lt;/C&gt;&lt;D xsi:type="xsd:double"&gt;6274&lt;/D&gt;&lt;/FQL&gt;&lt;FQL&gt;&lt;Q&gt;ZS-FDS^FG_PRICE(43375)&lt;/Q&gt;&lt;R&gt;1&lt;/R&gt;&lt;C&gt;1&lt;/C&gt;&lt;D xsi:type="xsd:double"&gt;2693&lt;/D&gt;&lt;/FQL&gt;&lt;FQL&gt;&lt;Q&gt;PB-FDS^FG_PRICE(43375)&lt;/Q&gt;&lt;R&gt;1&lt;/R&gt;&lt;C&gt;1&lt;/C&gt;&lt;D xsi:type="xsd:double"&gt;2001&lt;/D&gt;&lt;/FQL&gt;&lt;FQL&gt;&lt;Q&gt;NYGOLD-FDS^FG_PRICE(43375)&lt;/Q&gt;&lt;R&gt;1&lt;/R&gt;&lt;C&gt;1&lt;/C&gt;&lt;D xsi:type="xsd:double"&gt;1202.4&lt;/D&gt;&lt;/FQL&gt;&lt;FQL&gt;&lt;Q&gt;SLVR-FDS^FG_PRICE(43375)&lt;/Q&gt;&lt;R&gt;1&lt;/R&gt;&lt;C&gt;1&lt;/C&gt;&lt;D xsi:type="xsd:double"&gt;14.505&lt;/D&gt;&lt;/FQL&gt;&lt;FQL&gt;&lt;Q&gt;AUDUSD^FG_PRICE(43375)&lt;/Q&gt;&lt;R&gt;1&lt;/R&gt;&lt;C&gt;1&lt;/C&gt;&lt;D xsi:type="xsd:double"&gt;0.72005004&lt;/D&gt;&lt;/FQL&gt;&lt;FQL&gt;&lt;Q&gt;CA-FDS^FG_PRICE(43376)&lt;/Q&gt;&lt;R&gt;1&lt;/R&gt;&lt;C&gt;1&lt;/C&gt;&lt;D xsi:type="xsd:double"&gt;6275&lt;/D&gt;&lt;/FQL&gt;&lt;FQL&gt;&lt;Q&gt;ZS-FDS^FG_PRICE(43376)&lt;/Q&gt;&lt;R&gt;1&lt;/R&gt;&lt;C&gt;1&lt;/C&gt;&lt;D xsi:type="xsd:double"&gt;2633&lt;/D&gt;&lt;/FQL&gt;&lt;FQL&gt;&lt;Q&gt;PB-FDS^FG_PRICE(43376)&lt;/Q&gt;&lt;R&gt;1&lt;/R&gt;&lt;C&gt;1&lt;/C&gt;&lt;D xsi:type="xsd:double"&gt;2020.5&lt;/D&gt;&lt;/FQL&gt;&lt;FQL&gt;&lt;Q&gt;NYGOLD-FDS^FG_PRICE(43376)&lt;/Q&gt;&lt;R&gt;1&lt;/R&gt;&lt;C&gt;1&lt;/C&gt;&lt;D xsi:type="xsd:double"&gt;1198.3&lt;/D&gt;&lt;/FQL&gt;&lt;FQL&gt;&lt;Q&gt;SLVR-FDS^FG_PRICE(43376)&lt;/Q&gt;&lt;R&gt;1&lt;/R&gt;&lt;C&gt;1&lt;/C&gt;&lt;D xsi:type="xsd:double"&gt;14.735&lt;/D&gt;&lt;/FQL&gt;&lt;FQL&gt;&lt;Q&gt;AUDUSD^FG_PRICE(43376)&lt;/Q&gt;&lt;R&gt;1&lt;/R&gt;&lt;C&gt;1&lt;/C&gt;&lt;D xsi:type="xsd:double"&gt;0.71535&lt;/D&gt;&lt;/FQL&gt;&lt;FQL&gt;&lt;Q&gt;CA-FDS^FG_PRICE(43377)&lt;/Q&gt;&lt;R&gt;1&lt;/R&gt;&lt;C&gt;1&lt;/C&gt;&lt;D xsi:type="xsd:double"&gt;6310&lt;/D&gt;&lt;/FQL&gt;&lt;FQL&gt;&lt;Q&gt;ZS-FDS^FG_PRICE(43377)&lt;/Q&gt;&lt;R&gt;1&lt;/R&gt;&lt;C&gt;1&lt;/C&gt;&lt;D xsi:type="xsd:double"&gt;2696&lt;/D&gt;&lt;/FQL&gt;&lt;FQL&gt;&lt;Q&gt;PB-FDS^FG_PRICE(43377)&lt;/Q&gt;&lt;R&gt;1&lt;/R&gt;&lt;C&gt;1&lt;/C&gt;&lt;D xsi:type="xsd:double"&gt;2020&lt;/D&gt;&lt;/FQL&gt;&lt;FQL&gt;&lt;Q&gt;NYGOLD-FDS^FG_PRICE(43377)&lt;/Q&gt;&lt;R&gt;1&lt;/R&gt;&lt;C&gt;1&lt;/C&gt;&lt;D xsi:type="xsd:double"&gt;1197.2&lt;/D&gt;&lt;/FQL&gt;&lt;FQL&gt;&lt;Q&gt;SLVR-FDS^FG_PRICE(43377)&lt;/Q&gt;&lt;R&gt;1&lt;/R&gt;&lt;C&gt;1&lt;/C&gt;&lt;D xsi:type="xsd:double"&gt;14.63&lt;/D&gt;&lt;/FQL&gt;&lt;FQL&gt;&lt;Q&gt;AUDUSD^FG_PRICE(43377)&lt;/Q&gt;&lt;R&gt;1&lt;/R&gt;&lt;C&gt;1&lt;/C&gt;&lt;D xsi:type="xsd:double"&gt;0.70895&lt;/D&gt;&lt;/FQL&gt;&lt;FQL&gt;&lt;Q&gt;CA-FDS^FG_PRICE(43378)&lt;/Q&gt;&lt;R&gt;1&lt;/R&gt;&lt;C&gt;1&lt;/C&gt;&lt;D xsi:type="xsd:double"&gt;6182.5&lt;/D&gt;&lt;/FQL&gt;&lt;FQL&gt;&lt;Q&gt;ZS-FDS^FG_PRICE(43378)&lt;/Q&gt;&lt;R&gt;1&lt;/R&gt;&lt;C&gt;1&lt;/C&gt;&lt;D xsi:type="xsd:double"&gt;2645&lt;/D&gt;&lt;/FQL&gt;&lt;FQL&gt;&lt;Q&gt;PB-FDS^FG_PRICE(43378)&lt;/Q&gt;&lt;R&gt;1&lt;/R&gt;&lt;C&gt;1&lt;/C&gt;&lt;D xsi:type="xsd:double"&gt;1971&lt;/D&gt;&lt;/FQL&gt;&lt;FQL&gt;&lt;Q&gt;NYGOLD-FDS^FG_PRICE(43378)&lt;/Q&gt;&lt;R&gt;1&lt;/R&gt;&lt;C&gt;1&lt;/C&gt;&lt;D xsi:type="xsd:double"&gt;1201.2&lt;/D&gt;&lt;/FQL&gt;&lt;FQL&gt;&lt;Q&gt;SLVR-FDS^FG_PRICE(43378)&lt;/Q&gt;&lt;R&gt;1&lt;/R&gt;&lt;C&gt;1&lt;/C&gt;&lt;D xsi:type="xsd:double"&gt;14.635&lt;/D&gt;&lt;/FQL&gt;&lt;FQL&gt;&lt;Q&gt;AUDUSD^FG_PRICE(43378)&lt;/Q&gt;&lt;R&gt;1&lt;/R&gt;&lt;C&gt;1&lt;/C&gt;&lt;D xsi:type="xsd:double"&gt;0.70625&lt;/D&gt;&lt;/FQL&gt;&lt;FQL&gt;&lt;Q&gt;CA-FDS^FG_PRICE(43381)&lt;/Q&gt;&lt;R&gt;1&lt;/R&gt;&lt;C&gt;1&lt;/C&gt;&lt;D xsi:type="xsd:double"&gt;6169&lt;/D&gt;&lt;/FQL&gt;&lt;FQL&gt;&lt;Q&gt;ZS-FDS^FG_PRICE(43381)&lt;/Q&gt;&lt;R&gt;1&lt;/R&gt;&lt;C&gt;1&lt;/C&gt;&lt;D xsi:type="xsd:double"&gt;2649&lt;/D&gt;&lt;/FQL&gt;&lt;FQL&gt;&lt;Q&gt;PB-FDS^FG_PRICE(43381)&lt;/Q&gt;&lt;R&gt;1&lt;/R&gt;&lt;C&gt;1&lt;/C&gt;&lt;D xsi:type="xsd:double"&gt;1981&lt;/D&gt;&lt;/FQL&gt;&lt;FQL&gt;&lt;Q&gt;NYGOLD-FDS^FG_PRICE(43381)&lt;/Q&gt;&lt;R&gt;1&lt;/R&gt;&lt;C&gt;1&lt;/C&gt;&lt;D xsi:type="xsd:double"&gt;1184.4&lt;/D&gt;&lt;/FQL&gt;&lt;FQL&gt;&lt;Q&gt;SLVR-FDS^FG_PRICE(43381)&lt;/Q&gt;&lt;R&gt;1&lt;/R&gt;&lt;C&gt;1&lt;/C&gt;&lt;D xsi:type="xsd:double"&gt;14.465&lt;/D&gt;&lt;/FQL&gt;&lt;FQL&gt;&lt;Q&gt;AUDUSD^FG_PRICE(43381)&lt;/Q&gt;&lt;R&gt;1&lt;/R&gt;&lt;C&gt;1&lt;/C&gt;&lt;D xsi:type="xsd:double"&gt;0.70685&lt;/D&gt;&lt;/FQL&gt;&lt;FQL&gt;&lt;Q&gt;CA-FDS^FG_PRICE(43382)&lt;/Q&gt;&lt;R&gt;1&lt;/R&gt;&lt;C&gt;1&lt;/C&gt;&lt;D xsi:type="xsd:double"&gt;6219&lt;/D&gt;&lt;/FQL&gt;&lt;FQL&gt;&lt;Q&gt;ZS-FDS^FG_PRICE(43382)&lt;/Q&gt;&lt;R&gt;1&lt;/R&gt;&lt;C&gt;1&lt;/C&gt;&lt;D xsi:type="xsd:double"&gt;2691.5&lt;/D&gt;&lt;/FQL&gt;&lt;FQL&gt;&lt;Q&gt;PB-FDS^FG_PRICE(43382)&lt;/Q&gt;&lt;R&gt;1&lt;/R&gt;&lt;C&gt;1&lt;/C&gt;&lt;D xsi:type="xsd:double"&gt;1934&lt;/D&gt;&lt;/FQL&gt;&lt;FQL&gt;&lt;Q&gt;NYGOLD-FDS^FG_PRICE(43382)&lt;/Q&gt;&lt;R&gt;1&lt;/R&gt;&lt;C&gt;1&lt;/C&gt;&lt;D xsi:type="xsd:double"&gt;1187.2&lt;/D&gt;&lt;/FQL&gt;&lt;FQL&gt;&lt;Q&gt;SLVR-FDS^FG_PRICE(43382)&lt;/Q&gt;&lt;R&gt;1&lt;/R&gt;&lt;C&gt;1&lt;/C&gt;&lt;D xsi:type="xsd:double"&gt;14.325&lt;/D&gt;&lt;/FQL&gt;&lt;FQL&gt;&lt;Q&gt;AUDUSD^FG_PRICE(43382)&lt;/Q&gt;&lt;R&gt;1&lt;/R&gt;&lt;C&gt;1&lt;/C&gt;&lt;D xsi:type="xsd:double"&gt;0.7076&lt;/D&gt;&lt;/FQL&gt;&lt;FQL&gt;&lt;Q&gt;CA-FDS^FG_PRICE(43383)&lt;/Q&gt;&lt;R&gt;1&lt;/R&gt;&lt;C&gt;1&lt;/C&gt;&lt;D xsi:type="xsd:double"&gt;6294&lt;/D&gt;&lt;/FQL&gt;&lt;FQL&gt;&lt;Q&gt;ZS-FDS^FG_PRICE(43383)&lt;/Q&gt;&lt;R&gt;1&lt;/R&gt;&lt;C&gt;1&lt;/C&gt;&lt;D xsi:type="xsd:double"&gt;2697.5&lt;/D&gt;&lt;/FQL&gt;&lt;FQL&gt;&lt;Q&gt;PB-FDS^FG_PRICE(43383)&lt;/Q&gt;&lt;R&gt;1&lt;/R&gt;&lt;C&gt;1&lt;/C&gt;&lt;D xsi:type="xsd:double"&gt;1915&lt;/D&gt;&lt;/FQL&gt;&lt;FQL&gt;&lt;Q&gt;NYGOLD-FDS^FG_PRICE(43383)&lt;/Q&gt;&lt;R&gt;1&lt;/R&gt;&lt;C&gt;1&lt;/C&gt;&lt;D xsi:type="xsd:double"&gt;1189.3&lt;/D&gt;&lt;/FQL&gt;&lt;FQL&gt;&lt;Q&gt;SLVR-FDS^FG_PRICE(43383)&lt;/Q&gt;&lt;R&gt;1&lt;/R&gt;&lt;C&gt;1&lt;/C&gt;&lt;D xsi:type="xsd:double"&gt;14.375&lt;/D&gt;&lt;/FQL&gt;&lt;FQL&gt;&lt;Q&gt;AUDUSD^FG_PRICE(43383)&lt;/Q&gt;&lt;R&gt;1&lt;/R&gt;&lt;C&gt;1&lt;/C&gt;&lt;D xsi:type="xsd:double"&gt;0.71015&lt;/D&gt;&lt;/FQL&gt;&lt;FQL&gt;&lt;Q&gt;CA-FDS^FG_PRICE(43384)&lt;/Q&gt;&lt;R&gt;1&lt;/R&gt;&lt;C&gt;1&lt;/C&gt;&lt;D xsi:type="xsd:double"&gt;6155&lt;/D&gt;&lt;/FQL&gt;&lt;FQL&gt;&lt;Q&gt;ZS-FDS^FG_PRICE(43384)&lt;/Q&gt;&lt;R&gt;1&lt;/R&gt;&lt;C&gt;1&lt;/C&gt;&lt;D xsi:type="xsd:double"&gt;2638&lt;/D&gt;&lt;/FQL&gt;&lt;FQL&gt;&lt;Q&gt;PB-FDS^FG_PRICE(43384)&lt;/Q&gt;&lt;R&gt;1&lt;/R&gt;&lt;C&gt;1&lt;/C&gt;&lt;D xsi:type="xsd:double"&gt;1909&lt;/D&gt;&lt;/FQL&gt;&lt;FQL&gt;&lt;Q&gt;NYGOLD-FDS^FG_PRICE(43384)&lt;/Q&gt;&lt;R&gt;1&lt;/R&gt;&lt;C&gt;1&lt;/C&gt;&lt;D xsi:type="xsd:double"&gt;1223.5&lt;/D&gt;&lt;/FQL&gt;&lt;FQL&gt;&lt;Q&gt;SLVR-FDS^FG_PRICE(43384)&lt;/Q&gt;&lt;R&gt;1&lt;/R&gt;&lt;C&gt;1&lt;/C&gt;&lt;D xsi:type="xsd:double"&gt;14.4&lt;/D&gt;&lt;/FQL&gt;&lt;FQL&gt;&lt;Q&gt;AUDUSD^FG_PRICE(43384)&lt;/Q&gt;&lt;R&gt;1&lt;/R&gt;&lt;C&gt;1&lt;/C&gt;&lt;D xsi:type="xsd:double"&gt;0.71085&lt;/D&gt;&lt;/FQL&gt;&lt;FQL&gt;&lt;Q&gt;CA-FDS^FG_PRICE(43385)&lt;/Q&gt;&lt;R&gt;1&lt;/R&gt;&lt;C&gt;1&lt;/C&gt;&lt;D xsi:type="xsd:double"&gt;6325&lt;/D&gt;&lt;/FQL&gt;&lt;FQL&gt;&lt;Q&gt;ZS-FDS^FG_PRICE(43385)&lt;/Q&gt;&lt;R&gt;1&lt;/R&gt;&lt;C&gt;1&lt;/C&gt;&lt;D xsi:type="xsd:double"&gt;2677&lt;/D&gt;&lt;/FQL&gt;&lt;FQL&gt;&lt;Q&gt;PB-FDS^FG_PRICE(43385)&lt;/Q&gt;&lt;R&gt;1&lt;/R&gt;&lt;C&gt;1&lt;/C&gt;&lt;D xsi:type="xsd:double"&gt;2037&lt;/D&gt;&lt;/FQL&gt;&lt;FQL&gt;&lt;Q&gt;NYGOLD-FDS^FG_PRICE(43385)&lt;/Q&gt;&lt;R&gt;1&lt;/R&gt;&lt;C&gt;1&lt;/C&gt;&lt;D xsi:type="xsd:double"&gt;1218.1&lt;/D&gt;&lt;/FQL&gt;&lt;FQL&gt;&lt;Q&gt;SLVR-FDS^FG_PRICE(43385)&lt;/Q&gt;&lt;R&gt;1&lt;/R&gt;&lt;C&gt;1&lt;/C&gt;&lt;D xsi:type="xsd:double"&gt;14.6&lt;/D&gt;&lt;/FQL&gt;&lt;FQL&gt;&lt;Q&gt;AUDUSD^FG_PRICE(43385)&lt;/Q&gt;&lt;R&gt;1&lt;/R&gt;&lt;C&gt;1&lt;/C&gt;&lt;D xsi:type="xsd:double"&gt;0.71165&lt;/D&gt;&lt;/FQL&gt;&lt;FQL&gt;&lt;Q&gt;CA-FDS^FG_PRICE(43388)&lt;/Q&gt;&lt;R&gt;1&lt;/R&gt;&lt;C&gt;1&lt;/C&gt;&lt;D xsi:type="xsd:double"&gt;6296&lt;/D&gt;&lt;/FQL&gt;&lt;FQL&gt;&lt;Q&gt;ZS-FDS^FG_PRICE(43388)&lt;/Q&gt;&lt;R&gt;1&lt;/R&gt;&lt;C&gt;1&lt;/C&gt;&lt;D xsi:type="xsd:double"&gt;2662&lt;/D&gt;&lt;/FQL&gt;&lt;FQL&gt;&lt;Q&gt;PB-FDS^FG_PRICE(43388)&lt;/Q&gt;&lt;R&gt;1&lt;/R&gt;&lt;C&gt;1&lt;/C&gt;&lt;D xsi:type="xsd:double"&gt;2091&lt;/D&gt;&lt;/FQL&gt;&lt;FQL&gt;&lt;Q&gt;NYGOLD-FDS^FG_PRICE(43388)&lt;/Q&gt;&lt;R&gt;1&lt;/R&gt;&lt;C&gt;1&lt;/C&gt;&lt;D xsi:type="xsd:double"&gt;1226.4&lt;/D&gt;&lt;/FQL&gt;&lt;FQL&gt;&lt;Q&gt;SLVR-FDS^FG_PRICE(43388)&lt;/Q&gt;&lt;R&gt;1&lt;/R&gt;&lt;C&gt;1&lt;/C&gt;&lt;D xsi:type="xsd:double"&gt;14.74&lt;/D&gt;&lt;/FQL&gt;&lt;FQL&gt;&lt;Q&gt;AUDUSD^FG_PRICE(43388)&lt;/Q&gt;&lt;R&gt;1&lt;/R&gt;&lt;C&gt;1&lt;/C&gt;&lt;D xsi:type="xsd:double"&gt;0.71435004&lt;/D&gt;&lt;/FQL&gt;&lt;FQL&gt;&lt;Q&gt;CA-FDS^FG_PRICE(43389)&lt;/Q&gt;&lt;R&gt;1&lt;/R&gt;&lt;C&gt;1&lt;/C&gt;&lt;D xsi:type="xsd:double"&gt;6202&lt;/D&gt;&lt;/FQL&gt;&lt;FQL&gt;&lt;Q&gt;ZS-FDS^FG_PRICE(43389)&lt;/Q&gt;&lt;R&gt;1&lt;/R&gt;&lt;C&gt;1&lt;/C&gt;&lt;D xsi:type="xsd:double"&gt;2630&lt;/D&gt;&lt;/FQL&gt;&lt;FQL&gt;&lt;Q&gt;PB-FDS^FG_PRICE(43389)&lt;/Q&gt;&lt;R&gt;1&lt;/R&gt;&lt;C&gt;1&lt;/C&gt;&lt;D xsi:type="xsd:double"&gt;2079&lt;/D&gt;&lt;/FQL&gt;&lt;FQL&gt;&lt;Q&gt;NYGOLD-FDS^FG_PRICE(43389)&lt;/Q&gt;&lt;R&gt;1&lt;/R&gt;&lt;C&gt;1&lt;/C&gt;&lt;D xsi:type="xsd:double"&gt;1227.3&lt;/D&gt;&lt;/FQL&gt;&lt;FQL&gt;&lt;Q&gt;SLVR-FDS^FG_PRICE(43389)&lt;/Q&gt;&lt;R&gt;1&lt;/R&gt;&lt;C&gt;1&lt;/C&gt;&lt;D xsi:type="xsd:double"&gt;14.755&lt;/D&gt;&lt;/FQL&gt;&lt;FQL&gt;&lt;Q&gt;AUDUSD^FG_PRICE(43389)&lt;/Q&gt;&lt;R&gt;1&lt;/R&gt;&lt;C&gt;1&lt;/C&gt;&lt;D xsi:type="xsd:double"&gt;0.71345&lt;/D&gt;&lt;/FQL&gt;&lt;FQL&gt;&lt;Q&gt;CA-FDS^FG_PRICE(43390)&lt;/Q&gt;&lt;R&gt;1&lt;/R&gt;&lt;C&gt;1&lt;/C&gt;&lt;D xsi:type="xsd:double"&gt;6249&lt;/D&gt;&lt;/FQL&gt;&lt;FQL&gt;&lt;Q&gt;ZS-FDS^FG_PRICE(43390)&lt;/Q&gt;&lt;R&gt;1&lt;/R&gt;&lt;C&gt;1&lt;/C&gt;&lt;D xsi:type="xsd:double"&gt;2653&lt;/D&gt;&lt;/FQL&gt;&lt;FQL&gt;&lt;Q&gt;PB-FDS^FG_PRICE(43390)&lt;/Q&gt;&lt;R&gt;1&lt;/R&gt;&lt;C&gt;1&lt;/C&gt;&lt;D xsi:type="xsd:double"&gt;2013&lt;/D&gt;&lt;/FQL&gt;&lt;FQL&gt;&lt;Q&gt;NYGOLD-FDS^FG_PRICE(43390)&lt;/Q&gt;&lt;R&gt;1&lt;/R&gt;&lt;C&gt;1&lt;/C&gt;&lt;D xsi:type="xsd:double"&gt;1223.7&lt;/D&gt;&lt;/FQL&gt;&lt;FQL&gt;&lt;Q&gt;SLVR-FDS^FG_PRICE(43390)&lt;/Q&gt;&lt;R&gt;1&lt;/R&gt;&lt;C&gt;1&lt;/C&gt;&lt;D xsi:type="xsd:double"&gt;14.65&lt;/D&gt;&lt;/FQL&gt;&lt;FQL&gt;&lt;Q&gt;AUDUSD^FG_PRICE(43390)&lt;/Q&gt;&lt;R&gt;1&lt;/R&gt;&lt;C&gt;1&lt;/C&gt;&lt;D xsi:type="xsd:double"&gt;0.7121&lt;/D&gt;&lt;/FQL&gt;&lt;FQL&gt;&lt;Q&gt;CA-FDS^FG_PRICE(43391)&lt;/Q&gt;&lt;R&gt;1&lt;/R&gt;&lt;C&gt;1&lt;/C&gt;&lt;D xsi:type="xsd:double"&gt;6147&lt;/D&gt;&lt;/FQL&gt;&lt;FQL&gt;&lt;Q&gt;ZS-FDS^FG_PRICE(43391)&lt;/Q&gt;&lt;R&gt;1&lt;/R&gt;&lt;C&gt;1&lt;/C&gt;&lt;D xsi:type="xsd:double"&gt;2687&lt;/D&gt;&lt;/FQL&gt;&lt;FQL&gt;&lt;Q&gt;PB-FDS^FG_PRICE(43391)&lt;/Q&gt;&lt;R&gt;1&lt;/R&gt;&lt;C&gt;1&lt;/C&gt;&lt;D xsi:type="xsd:double"&gt;1992&lt;/D&gt;&lt;/FQL&gt;&lt;FQL&gt;&lt;Q&gt;NYGOLD-FDS^FG_PRICE(43391)&lt;/Q&gt;&lt;R&gt;1&lt;/R&gt;&lt;C&gt;1&lt;/C&gt;&lt;D xsi:type="xsd:double"&gt;1226.5&lt;/D&gt;&lt;/FQL&gt;&lt;FQL&gt;&lt;Q&gt;SLVR-FDS^FG_PRICE(43391)&lt;/Q&gt;&lt;R&gt;1&lt;/R&gt;&lt;C&gt;1&lt;/C&gt;&lt;D xsi:type="xsd:double"&gt;14.515&lt;/D&gt;&lt;/FQL&gt;&lt;FQL&gt;&lt;Q&gt;AUDUSD^FG_PRICE(43391)&lt;/Q&gt;&lt;R&gt;1&lt;/R&gt;&lt;C&gt;1&lt;/C&gt;&lt;D xsi:type="xsd:double"&gt;0.71330005&lt;/D&gt;&lt;/FQL&gt;&lt;FQL&gt;&lt;Q&gt;CA-FDS^FG_PRICE(43392)&lt;/Q&gt;&lt;R&gt;1&lt;/R&gt;&lt;C&gt;1&lt;/C&gt;&lt;D xsi:type="xsd:double"&gt;6191.5&lt;/D&gt;&lt;/FQL&gt;&lt;FQL&gt;&lt;Q&gt;ZS-FDS^FG_PRICE(43392)&lt;/Q&gt;&lt;R&gt;1&lt;/R&gt;&lt;C&gt;1&lt;/C&gt;&lt;D xsi:type="xsd:double"&gt;2696&lt;/D&gt;&lt;/FQL&gt;&lt;FQL&gt;&lt;Q&gt;PB-FDS^FG_PRICE(43392)&lt;/Q&gt;&lt;R&gt;1&lt;/R&gt;&lt;C&gt;1&lt;/C&gt;&lt;D xsi:type="xsd:double"&gt;1966&lt;/D&gt;&lt;/FQL&gt;&lt;FQL&gt;&lt;Q&gt;NYGOLD-FDS^FG_PRICE(43392)&lt;/Q&gt;&lt;R&gt;1&lt;/R&gt;&lt;C&gt;1&lt;/C&gt;&lt;D xsi:type="xsd:double"&gt;1225.3&lt;/D&gt;&lt;/FQL&gt;&lt;FQL&gt;&lt;Q&gt;SLVR-FDS^FG_PRICE(43392)&lt;/Q&gt;&lt;R&gt;1&lt;/R&gt;&lt;C&gt;1&lt;/C&gt;&lt;D xsi:type="xsd:double"&gt;14.61&lt;/D&gt;&lt;/FQL&gt;&lt;FQL&gt;&lt;Q&gt;AUDUSD^FG_PRICE(43392)&lt;/Q&gt;&lt;R&gt;1&lt;/R&gt;&lt;C&gt;1&lt;/C&gt;&lt;D xsi:type="xsd:double"&gt;0.71335&lt;/D&gt;&lt;/FQL&gt;&lt;FQL&gt;&lt;Q&gt;CA-FDS^FG_PRICE(43395)&lt;/Q&gt;&lt;R&gt;1&lt;/R&gt;&lt;C&gt;1&lt;/C&gt;&lt;D xsi:type="xsd:double"&gt;6284&lt;/D&gt;&lt;/FQL&gt;&lt;FQL&gt;&lt;Q&gt;ZS-FDS^FG_PRICE(43395)&lt;/Q&gt;&lt;R&gt;1&lt;/R&gt;&lt;C&gt;1&lt;/C&gt;&lt;D xsi:type="xsd:double"&gt;2724&lt;/D&gt;&lt;/FQL&gt;&lt;FQL&gt;&lt;Q&gt;PB-FDS^FG_PRICE(43395)&lt;/Q&gt;&lt;R&gt;1&lt;/R&gt;&lt;C&gt;1&lt;/C&gt;&lt;D xsi:type="xsd:double"&gt;1997&lt;/D&gt;&lt;/FQL&gt;&lt;FQL&gt;&lt;Q&gt;NYGOLD-FDS^FG_PRICE(43395)&lt;/Q&gt;&lt;R&gt;1&lt;/R&gt;&lt;C&gt;1&lt;/C&gt;&lt;D xsi:type="xsd:double"&gt;1221.2&lt;/D&gt;&lt;/FQL&gt;&lt;FQL&gt;&lt;Q&gt;SLVR-FDS^FG_PRICE(43395)&lt;/Q&gt;&lt;R&gt;1&lt;/R&gt;&lt;C&gt;1&lt;/C&gt;&lt;D xsi:type="xsd:double"&gt;14.63&lt;/D&gt;&lt;/FQL&gt;&lt;FQL&gt;&lt;Q&gt;AUDUSD^FG_PRICE(43395)&lt;/Q&gt;&lt;R&gt;1&lt;/R&gt;&lt;C&gt;1&lt;/C&gt;&lt;D xsi:type="xsd:double"&gt;0.70884997&lt;/D&gt;&lt;/FQL&gt;&lt;FQL&gt;&lt;Q&gt;CA-FDS^FG_PRICE(43396)&lt;/Q&gt;&lt;R&gt;1&lt;/R&gt;&lt;C&gt;1&lt;/C&gt;&lt;D xsi:type="xsd:double"&gt;6167.5&lt;/D&gt;&lt;/FQL&gt;&lt;FQL&gt;&lt;Q&gt;ZS-FDS^FG_PRICE(43396)&lt;/Q&gt;&lt;R&gt;1&lt;/R&gt;&lt;C&gt;1&lt;/C&gt;&lt;D xsi:type="xsd:double"&gt;2698&lt;/D&gt;&lt;/FQL&gt;&lt;FQL&gt;&lt;Q&gt;PB-FDS^FG_PRICE(43396)&lt;/Q&gt;&lt;R&gt;1&lt;/R&gt;&lt;C&gt;1&lt;/C&gt;&lt;D xsi:type="xsd:double"&gt;1995&lt;/D&gt;&lt;/FQL&gt;&lt;FQL&gt;&lt;Q&gt;NYGOLD-FDS^FG_PRICE(43396)&lt;/Q&gt;&lt;R&gt;1&lt;/R&gt;&lt;C&gt;1&lt;/C&gt;&lt;D xsi:type="xsd:double"&gt;1233.4&lt;/D&gt;&lt;/FQL&gt;&lt;FQL&gt;&lt;Q&gt;SLVR-FDS^FG_PRICE(43396)&lt;/Q&gt;&lt;R&gt;1&lt;/R&gt;&lt;C&gt;1&lt;/C&gt;&lt;D xsi:type="xsd:double"&gt;14.715&lt;/D&gt;&lt;/FQL&gt;&lt;FQL&gt;&lt;Q&gt;AUDUSD^FG_PRICE(43396)&lt;/Q&gt;&lt;R&gt;1&lt;/R&gt;&lt;C&gt;1&lt;/C&gt;&lt;D xsi:type="xsd:double"&gt;0.70585&lt;/D&gt;&lt;/FQL&gt;&lt;FQL&gt;&lt;Q&gt;CA-FDS^FG_PRICE(43397)&lt;/Q&gt;&lt;R&gt;1&lt;/R&gt;&lt;C&gt;1&lt;/C&gt;&lt;D xsi:type="xsd:double"&gt;6215&lt;/D&gt;&lt;/FQL&gt;&lt;FQL&gt;&lt;Q&gt;ZS-FDS^FG_PRICE(43397)&lt;/Q&gt;&lt;R&gt;1&lt;/R&gt;&lt;C&gt;1&lt;/C&gt;&lt;D xsi:type="xsd:double"&gt;2740&lt;/D&gt;&lt;/FQL&gt;&lt;FQL&gt;&lt;Q&gt;PB-FDS^FG_PRICE(43397)&lt;/Q&gt;&lt;R&gt;1&lt;/R&gt;&lt;C&gt;1&lt;/C&gt;&lt;D xsi:type="xsd:double"&gt;2003.5&lt;/D&gt;&lt;/FQL&gt;&lt;FQL&gt;&lt;Q&gt;NYGOLD-FDS^FG_PRICE(43397)&lt;/Q&gt;&lt;R&gt;1&lt;/R&gt;&lt;C&gt;1&lt;/C&gt;&lt;D xsi:type="xsd:double"&gt;1227.8&lt;/D&gt;&lt;/FQL&gt;&lt;FQL&gt;&lt;Q&gt;SLVR-FDS^FG_PRICE(43397)&lt;/Q&gt;&lt;R&gt;1&lt;/R&gt;&lt;C&gt;1&lt;/C&gt;&lt;D xsi:type="xsd:double"&gt;14.745&lt;/D&gt;&lt;/FQL&gt;&lt;FQL&gt;&lt;Q&gt;AUDUSD^FG_PRICE(43397)&lt;/Q&gt;&lt;R&gt;1&lt;/R&gt;&lt;C&gt;1&lt;/C&gt;&lt;D xsi:type="xsd:double"&gt;0.70774996&lt;/D&gt;&lt;/FQL&gt;&lt;FQL&gt;&lt;Q&gt;CA-FDS^FG_PRICE(43398)&lt;/Q&gt;&lt;R&gt;1&lt;/R&gt;&lt;C&gt;1&lt;/C&gt;&lt;D xsi:type="xsd:double"&gt;6210&lt;/D&gt;&lt;/FQL&gt;&lt;FQL&gt;&lt;Q&gt;ZS-FDS^FG_PRICE(43398)&lt;/Q&gt;&lt;R&gt;1&lt;/R&gt;&lt;C&gt;1&lt;/C&gt;&lt;D xsi:type="xsd:double"&gt;2704&lt;/D&gt;&lt;/FQL&gt;&lt;FQL&gt;&lt;Q&gt;PB-FDS^FG_PRICE(43398)&lt;/Q&gt;&lt;R&gt;1&lt;/R&gt;&lt;C&gt;1&lt;/C&gt;&lt;D xsi:type="xsd:double"&gt;1988&lt;/D&gt;&lt;/FQL&gt;&lt;FQL&gt;&lt;Q&gt;NYGOLD-FDS^FG_PRICE(43398)&lt;/Q&gt;&lt;R&gt;1&lt;/R&gt;&lt;C&gt;1&lt;/C&gt;&lt;D xsi:type="xsd:double"&gt;1229.1&lt;/D&gt;&lt;/FQL&gt;&lt;FQL&gt;&lt;Q&gt;SLVR-FDS^FG_PRICE(43398)&lt;/Q&gt;&lt;R&gt;1&lt;/R&gt;&lt;C&gt;1&lt;/C&gt;&lt;D xsi:type="xsd:double"&gt;14.74&lt;/D&gt;&lt;/FQL&gt;&lt;FQL&gt;&lt;Q&gt;AUDUSD^FG_PRICE(43398)&lt;/Q&gt;&lt;R&gt;1&lt;/R&gt;&lt;C&gt;1&lt;/C&gt;&lt;D xsi:type="xsd:double"&gt;0.70785&lt;/D&gt;&lt;/FQL&gt;&lt;FQL&gt;&lt;Q&gt;CA-FDS^FG_PRICE(43399)&lt;/Q&gt;&lt;R&gt;1&lt;/R&gt;&lt;C&gt;1&lt;/C&gt;&lt;D xsi:type="xsd:double"&gt;6159&lt;/D&gt;&lt;/FQL&gt;&lt;FQL&gt;&lt;Q&gt;ZS-FDS^FG_PRICE(43399)&lt;/Q&gt;&lt;R&gt;1&lt;/R&gt;&lt;C&gt;1&lt;/C&gt;&lt;D xsi:type="xsd:double"&gt;2686&lt;/D&gt;&lt;/FQL&gt;&lt;FQL&gt;&lt;Q&gt;PB-FDS^FG_PRICE(43399)&lt;/Q&gt;&lt;R&gt;1&lt;/R&gt;&lt;C&gt;1&lt;/C&gt;&lt;D xsi:type="xsd:double"&gt;1982&lt;/D&gt;&lt;/FQL&gt;&lt;FQL&gt;&lt;Q&gt;NYGOLD-FDS^FG_PRICE(43399)&lt;/Q&gt;&lt;R&gt;1&lt;/R&gt;&lt;C&gt;1&lt;/C&gt;&lt;D xsi:type="xsd:double"&gt;1232.5&lt;/D&gt;&lt;/FQL&gt;&lt;FQL&gt;&lt;Q&gt;SLVR-FDS^FG_PRICE(43399)&lt;/Q&gt;&lt;R&gt;1&lt;/R&gt;&lt;C&gt;1&lt;/C&gt;&lt;D xsi:type="xsd:double"&gt;14.69&lt;/D&gt;&lt;/FQL&gt;&lt;FQL&gt;&lt;Q&gt;AUDUSD^FG_PRICE(43399)&lt;/Q&gt;&lt;R&gt;1&lt;/R&gt;&lt;C&gt;1&lt;/C&gt;&lt;D xsi:type="xsd:double"&gt;0.70735&lt;/D&gt;&lt;/FQL&gt;&lt;FQL&gt;&lt;Q&gt;CA-FDS^FG_PRICE(43402)&lt;/Q&gt;&lt;R&gt;1&lt;/R&gt;&lt;C&gt;1&lt;/C&gt;&lt;D xsi:type="xsd:double"&gt;6260&lt;/D&gt;&lt;/FQL&gt;&lt;FQL&gt;&lt;Q&gt;ZS-FDS^FG_PRICE(43402)&lt;/Q&gt;&lt;R&gt;1&lt;/R&gt;&lt;C&gt;1&lt;/C&gt;&lt;D xsi:type="xsd:double"&gt;2695&lt;/D&gt;&lt;/FQL&gt;&lt;FQL&gt;&lt;Q&gt;PB-FDS^FG_PRICE(43402)&lt;/Q&gt;&lt;R&gt;1&lt;/R&gt;&lt;C&gt;1&lt;/C&gt;&lt;D xsi:type="xsd:double"&gt;1971.5&lt;/D&gt;&lt;/FQL&gt;&lt;FQL&gt;&lt;Q&gt;NYGOLD-FDS^FG_PRICE(43402)&lt;/Q&gt;&lt;R&gt;1&lt;/R&gt;&lt;C&gt;1&lt;/C&gt;&lt;D xsi:type="xsd:double"&gt;1224.5&lt;/D&gt;&lt;/FQL&gt;&lt;FQL&gt;&lt;Q&gt;SLVR-FDS^FG_PRICE(43402)&lt;/Q&gt;&lt;R&gt;1&lt;/R&gt;&lt;C&gt;1&lt;/C&gt;&lt;D xsi:type="xsd:double"&gt;14.65&lt;/D&gt;&lt;/FQL&gt;&lt;FQL&gt;&lt;Q&gt;AUDUSD^FG_PRICE(43402)&lt;/Q&gt;&lt;R&gt;1&lt;/R&gt;&lt;C&gt;1&lt;/C&gt;&lt;D xsi:type="xsd:double"&gt;0.70735&lt;/D&gt;&lt;/FQL&gt;&lt;FQL&gt;&lt;Q&gt;CA-FDS^FG_PRICE(43403)&lt;/Q&gt;&lt;R&gt;1&lt;/R&gt;&lt;C&gt;1&lt;/C&gt;&lt;D xsi:type="xsd:double"&gt;6136&lt;/D&gt;&lt;/FQL&gt;&lt;FQL&gt;&lt;Q&gt;ZS-FDS^FG_PRICE(43403)&lt;/Q&gt;&lt;R&gt;1&lt;/R&gt;&lt;C&gt;1&lt;/C&gt;&lt;D xsi:type="xsd:double"&gt;2649&lt;/D&gt;&lt;/FQL&gt;&lt;FQL&gt;&lt;Q&gt;PB-FDS^FG_PRICE(43403)&lt;/Q&gt;&lt;R&gt;1&lt;/R&gt;&lt;C&gt;1&lt;/C&gt;&lt;D xsi:type="xsd:double"&gt;1916&lt;/D&gt;&lt;/FQL&gt;&lt;FQL&gt;&lt;Q&gt;NYGOLD-FDS^FG_PRICE(43403)&lt;/Q&gt;&lt;R&gt;1&lt;/R&gt;&lt;C&gt;1&lt;/C&gt;&lt;D xsi:type="xsd:double"&gt;1222.6&lt;/D&gt;&lt;/FQL&gt;&lt;FQL&gt;&lt;Q&gt;SLVR-FDS^FG_PRICE(43403)&lt;/Q&gt;&lt;R&gt;1&lt;/R&gt;&lt;C&gt;1&lt;/C&gt;&lt;D xsi:type="xsd:double"&gt;14.425&lt;/D&gt;&lt;/FQL&gt;&lt;FQL&gt;&lt;Q&gt;AUDUSD^FG_PRICE(43403)&lt;/Q&gt;&lt;R&gt;1&lt;/R&gt;&lt;C&gt;1&lt;/C&gt;&lt;D xsi:type="xsd:double"&gt;0.71115&lt;/D&gt;&lt;/FQL&gt;&lt;FQL&gt;&lt;Q&gt;CA-FDS^FG_PRICE(43404)&lt;/Q&gt;&lt;R&gt;1&lt;/R&gt;&lt;C&gt;1&lt;/C&gt;&lt;D xsi:type="xsd:double"&gt;6073&lt;/D&gt;&lt;/FQL&gt;&lt;FQL&gt;&lt;Q&gt;ZS-FDS^FG_PRICE(43404)&lt;/Q&gt;&lt;R&gt;1&lt;/R&gt;&lt;C&gt;1&lt;/C&gt;&lt;D xsi:type="xsd:double"&gt;2590&lt;/D&gt;&lt;/FQL&gt;&lt;FQL&gt;&lt;Q&gt;PB-FDS^FG_PRICE(43404)&lt;/Q&gt;&lt;R&gt;1&lt;/R&gt;&lt;C&gt;1&lt;/C&gt;&lt;D xsi:type="xsd:double"&gt;1867&lt;/D&gt;&lt;/FQL&gt;&lt;FQL&gt;&lt;Q&gt;NYGOLD-FDS^FG_PRICE(43404)&lt;/Q&gt;&lt;R&gt;1&lt;/R&gt;&lt;C&gt;1&lt;/C&gt;&lt;D xsi:type="xsd:double"&gt;1212.3&lt;/D&gt;&lt;/FQL&gt;&lt;FQL&gt;&lt;Q&gt;SLVR-FDS^FG_PRICE(43404)&lt;/Q&gt;&lt;R&gt;1&lt;/R&gt;&lt;C&gt;1&lt;/C&gt;&lt;D xsi:type="xsd:double"&gt;14.34&lt;/D&gt;&lt;/FQL&gt;&lt;FQL&gt;&lt;Q&gt;AUDUSD^FG_PRICE(43404)&lt;/Q&gt;&lt;R&gt;1&lt;/R&gt;&lt;C&gt;1&lt;/C&gt;&lt;D xsi:type="xsd:double"&gt;0.70875&lt;/D&gt;&lt;/FQL&gt;&lt;FQL&gt;&lt;Q&gt;CA-FDS^FG_PRICE(43405)&lt;/Q&gt;&lt;R&gt;1&lt;/R&gt;&lt;C&gt;1&lt;/C&gt;&lt;D xsi:type="xsd:double"&gt;6070&lt;/D&gt;&lt;/FQL&gt;&lt;FQL&gt;&lt;Q&gt;ZS-FDS^FG_PRICE(43405)&lt;/Q&gt;&lt;R&gt;1&lt;/R&gt;&lt;C&gt;1&lt;/C&gt;&lt;D xsi:type="xsd:double"&gt;2585&lt;/D&gt;&lt;/FQL&gt;&lt;FQL&gt;&lt;Q&gt;PB-FDS^FG_PRICE(43405)&lt;/Q&gt;&lt;R&gt;1&lt;/R&gt;&lt;C&gt;1&lt;/C&gt;&lt;D xsi:type="xsd:double"&gt;1933&lt;/D&gt;&lt;/FQL&gt;&lt;FQL&gt;&lt;Q&gt;NYGOLD-FDS^FG_PRICE(43405)&lt;/Q&gt;&lt;R&gt;1&lt;/R&gt;&lt;C&gt;1&lt;/C&gt;&lt;D xsi:type="xsd:double"&gt;1236&lt;/D&gt;&lt;/FQL&gt;&lt;FQL&gt;&lt;Q&gt;SLVR-FDS^FG_PRICE(43405)&lt;/Q&gt;&lt;R&gt;1&lt;/R&gt;&lt;C&gt;1&lt;/C&gt;&lt;D xsi:type="xsd:double"&gt;14.45&lt;/D&gt;&lt;/FQL&gt;&lt;FQL&gt;&lt;Q&gt;AUDUSD^FG_PRICE(43405)&lt;/Q&gt;&lt;R&gt;1&lt;/R&gt;&lt;C&gt;1&lt;/C&gt;&lt;D xsi:type="xsd:double"&gt;0.7188&lt;/D&gt;&lt;/FQL&gt;&lt;FQL&gt;&lt;Q&gt;CA-FDS^FG_PRICE(43406)&lt;/Q&gt;&lt;R&gt;1&lt;/R&gt;&lt;C&gt;1&lt;/C&gt;&lt;D xsi:type="xsd:double"&gt;6255&lt;/D&gt;&lt;/FQL&gt;&lt;FQL&gt;&lt;Q&gt;ZS-FDS^FG_PRICE(43406)&lt;/Q&gt;&lt;R&gt;1&lt;/R&gt;&lt;C&gt;1&lt;/C&gt;&lt;D xsi:type="xsd:double"&gt;2653.5&lt;/D&gt;&lt;/FQL&gt;&lt;FQL&gt;&lt;Q&gt;PB-FDS^FG_PRICE(43406)&lt;/Q&gt;&lt;R&gt;1&lt;/R&gt;&lt;C&gt;1&lt;/C&gt;&lt;D xsi:type="xsd:double"&gt;1995&lt;/D&gt;&lt;/FQL&gt;&lt;FQL&gt;&lt;Q&gt;NYGOLD-FDS^FG_PRICE(43406)&lt;/Q&gt;&lt;R&gt;1&lt;/R&gt;&lt;C&gt;1&lt;/C&gt;&lt;D xsi:type="xsd:double"&gt;1230.9&lt;/D&gt;&lt;/FQL&gt;&lt;FQL&gt;&lt;Q&gt;SLVR-FDS^FG_PRICE(43406)&lt;/Q&gt;&lt;R&gt;1&lt;/R&gt;&lt;C&gt;1&lt;/C&gt;&lt;D xsi:type="xsd:double"&gt;14.82&lt;/D&gt;&lt;/FQL&gt;&lt;FQL&gt;&lt;Q&gt;AUDUSD^FG_PRICE(43406)&lt;/Q&gt;&lt;R&gt;1&lt;/R&gt;&lt;C&gt;1&lt;/C&gt;&lt;D xsi:type="xsd:double"&gt;0.71994996&lt;/D&gt;&lt;/FQL&gt;&lt;FQL&gt;&lt;Q&gt;CA-FDS^FG_PRICE(43409)&lt;/Q&gt;&lt;R&gt;1&lt;/R&gt;&lt;C&gt;1&lt;/C&gt;&lt;D xsi:type="xsd:double"&gt;6239&lt;/D&gt;&lt;/FQL&gt;&lt;FQL&gt;&lt;Q&gt;ZS-FDS^FG_PRICE(43409)&lt;/Q&gt;&lt;R&gt;1&lt;/R&gt;&lt;C&gt;1&lt;/C&gt;&lt;D xsi:type="xsd:double"&gt;2550&lt;/D&gt;&lt;/FQL&gt;&lt;FQL&gt;&lt;Q&gt;PB-FDS^FG_PRICE(43409)&lt;/Q&gt;&lt;R&gt;1&lt;/R&gt;&lt;C&gt;1&lt;/C&gt;&lt;D xsi:type="xsd:double"&gt;1948.5&lt;/D&gt;&lt;/FQL&gt;&lt;FQL&gt;&lt;Q&gt;NYGOLD-FDS^FG_PRICE(43409)&lt;/Q&gt;&lt;R&gt;1&lt;/R&gt;&lt;C&gt;1&lt;/C&gt;&lt;D xsi:type="xsd:double"&gt;1229.8&lt;/D&gt;&lt;/FQL&gt;&lt;FQL&gt;&lt;Q&gt;SLVR-FDS^FG_PRICE(43409)&lt;/Q&gt;&lt;R&gt;1&lt;/R&gt;&lt;C&gt;1&lt;/C&gt;&lt;D xsi:type="xsd:double"&gt;14.735&lt;/D&gt;&lt;/FQL&gt;&lt;FQL&gt;&lt;Q&gt;AUDUSD^FG_PRICE(43409)&lt;/Q&gt;&lt;R&gt;1&lt;/R&gt;&lt;C&gt;1&lt;/C&gt;&lt;D xsi:type="xsd:double"&gt;0.72065&lt;/D&gt;&lt;/FQL&gt;&lt;FQL&gt;&lt;Q&gt;CA-FDS^FG_PRICE(43410)&lt;/Q&gt;&lt;R&gt;1&lt;/R&gt;&lt;C&gt;1&lt;/C&gt;&lt;D xsi:type="xsd:double"&gt;6205&lt;/D&gt;&lt;/FQL&gt;&lt;FQL&gt;&lt;Q&gt;ZS-FDS^FG_PRICE(43410)&lt;/Q&gt;&lt;R&gt;1&lt;/R&gt;&lt;C&gt;1&lt;/C&gt;&lt;D xsi:type="xsd:double"&gt;2572&lt;/D&gt;&lt;/FQL&gt;&lt;FQL&gt;&lt;Q&gt;PB-FDS^FG_PRICE(43410)&lt;/Q&gt;&lt;R&gt;1&lt;/R&gt;&lt;C&gt;1&lt;/C&gt;&lt;D xsi:type="xsd:double"&gt;1910&lt;/D&gt;&lt;/FQL&gt;&lt;FQL&gt;&lt;Q&gt;NYGOLD-FDS^FG_PRICE(43410)&lt;/Q&gt;&lt;R&gt;1&lt;/R&gt;&lt;C&gt;1&lt;/C&gt;&lt;D xsi:type="xsd:double"&gt;1223.8&lt;/D&gt;&lt;/FQL&gt;&lt;FQL&gt;&lt;Q&gt;SLVR-FDS^FG_PRICE(43410)&lt;/Q&gt;&lt;R&gt;1&lt;/R&gt;&lt;C&gt;1&lt;/C&gt;&lt;D xsi:type="xsd:double"&gt;14.7&lt;/D&gt;&lt;/FQL&gt;&lt;FQL&gt;&lt;Q&gt;AUDUSD^FG_PRICE(43410)&lt;/Q&gt;&lt;R&gt;1&lt;/R&gt;&lt;C&gt;1&lt;/C&gt;&lt;D xsi:type="xsd:double"&gt;0.72260004&lt;/D&gt;&lt;/FQL&gt;&lt;FQL&gt;&lt;Q&gt;CA-FDS^FG_PRICE(43411)&lt;/Q&gt;&lt;R&gt;1&lt;/R&gt;&lt;C&gt;1&lt;/C&gt;&lt;D xsi:type="xsd:double"&gt;6210&lt;/D&gt;&lt;/FQL&gt;&lt;FQL&gt;&lt;Q&gt;ZS-FDS^FG_PRICE(43411)&lt;/Q&gt;&lt;R&gt;1&lt;/R&gt;&lt;C&gt;1&lt;/C&gt;&lt;D xsi:type="xsd:double"&gt;2522&lt;/D&gt;&lt;/FQL&gt;&lt;FQL&gt;&lt;Q&gt;PB-FDS^FG_PRICE(43411)&lt;/Q&gt;&lt;R&gt;1&lt;/R&gt;&lt;C&gt;1&lt;/C&gt;&lt;D xsi:type="xsd:double"&gt;1899&lt;/D&gt;&lt;/FQL&gt;&lt;FQL&gt;&lt;Q&gt;NYGOLD-FDS^FG_PRICE(43411)&lt;/Q&gt;&lt;R&gt;1&lt;/R&gt;&lt;C&gt;1&lt;/C&gt;&lt;D xsi:type="xsd:double"&gt;1226.2&lt;/D&gt;&lt;/FQL&gt;&lt;FQL&gt;&lt;Q&gt;SLVR-FDS^FG_PRICE(43411)&lt;/Q&gt;&lt;R&gt;1&lt;/R&gt;&lt;C&gt;1&lt;/C&gt;&lt;D xsi:type="xsd:double"&gt;14.67&lt;/D&gt;&lt;/FQL&gt;&lt;FQL&gt;&lt;Q&gt;AUDUSD^FG_PRICE(43411)&lt;/Q&gt;&lt;R&gt;1&lt;/R&gt;&lt;C&gt;1&lt;/C&gt;&lt;D xsi:type="xsd:double"&gt;0.72815&lt;/D&gt;&lt;/FQL&gt;&lt;FQL&gt;&lt;Q&gt;CA-FDS^FG_PRICE(43412)&lt;/Q&gt;&lt;R&gt;1&lt;/R&gt;&lt;C&gt;1&lt;/C&gt;&lt;D xsi:type="xsd:double"&gt;6137&lt;/D&gt;&lt;/FQL&gt;&lt;FQL&gt;&lt;Q&gt;ZS-FDS^FG_PRICE(43412)&lt;/Q&gt;&lt;R&gt;1&lt;/R&gt;&lt;C&gt;1&lt;/C&gt;&lt;D xsi:type="xsd:double"&gt;2521.5&lt;/D&gt;&lt;/FQL&gt;&lt;FQL&gt;&lt;Q&gt;PB-FDS^FG_PRICE(43412)&lt;/Q&gt;&lt;R&gt;1&lt;/R&gt;&lt;C&gt;1&lt;/C&gt;&lt;D xsi:type="xsd:double"&gt;1947&lt;/D&gt;&lt;/FQL&gt;&lt;FQL&gt;&lt;Q&gt;NYGOLD-FDS^FG_PRICE(43412)&lt;/Q&gt;&lt;R&gt;1&lt;/R&gt;&lt;C&gt;1&lt;/C&gt;&lt;D xsi:type="xsd:double"&gt;1222.9&lt;/D&gt;&lt;/FQL&gt;&lt;FQL&gt;&lt;Q&gt;SLVR-FDS^FG_PRICE(43412)&lt;/Q&gt;&lt;R&gt;1&lt;/R&gt;&lt;C&gt;1&lt;/C&gt;&lt;D xsi:type="xsd:double"&gt;14.49&lt;/D&gt;&lt;/FQL&gt;&lt;FQL&gt;&lt;Q&gt;AUDUSD^FG_PRICE(43412)&lt;/Q&gt;&lt;R&gt;1&lt;/R&gt;&lt;C&gt;1&lt;/C&gt;&lt;D xsi:type="xsd:double"&gt;0.72895&lt;/D&gt;&lt;/FQL&gt;&lt;FQL&gt;&lt;Q&gt;CA-FDS^FG_PRICE(43413)&lt;/Q&gt;&lt;R&gt;1&lt;/R&gt;&lt;C&gt;1&lt;/C&gt;&lt;D xsi:type="xsd:double"&gt;6088&lt;/D&gt;&lt;/FQL&gt;&lt;FQL&gt;&lt;Q&gt;ZS-FDS^FG_PRICE(43413)&lt;/Q&gt;&lt;R&gt;1&lt;/R&gt;&lt;C&gt;1&lt;/C&gt;&lt;D xsi:type="xsd:double"&gt;2556&lt;/D&gt;&lt;/FQL&gt;&lt;FQL&gt;&lt;Q&gt;PB-FDS^FG_PRICE(43413)&lt;/Q&gt;&lt;R&gt;1&lt;/R&gt;&lt;C&gt;1&lt;/C&gt;&lt;D xsi:type="xsd:double"&gt;1957&lt;/D&gt;&lt;/FQL&gt;&lt;FQL&gt;&lt;Q&gt;NYGOLD-FDS^FG_PRICE(43413)&lt;/Q&gt;&lt;R&gt;1&lt;/R&gt;&lt;C&gt;1&lt;/C&gt;&lt;D xsi:type="xsd:double"&gt;1206.4&lt;/D&gt;&lt;/FQL&gt;&lt;FQL&gt;&lt;Q&gt;SLVR-FDS^FG_PRICE(43413)&lt;/Q&gt;&lt;R&gt;1&lt;/R&gt;&lt;C&gt;1&lt;/C&gt;&lt;D xsi:type="xsd:double"&gt;14.34&lt;/D&gt;&lt;/FQL&gt;&lt;FQL&gt;&lt;Q&gt;AUDUSD^FG_PRICE(43413)&lt;/Q&gt;&lt;R&gt;1&lt;/R&gt;&lt;C&gt;1&lt;/C&gt;&lt;D xsi:type="xsd:double"&gt;0.72495&lt;/D&gt;&lt;/FQL&gt;&lt;FQL&gt;&lt;Q&gt;CA-FDS^FG_PRICE(43416)&lt;/Q&gt;&lt;R&gt;1&lt;/R&gt;&lt;C&gt;1&lt;/C&gt;&lt;D xsi:type="xsd:double"&gt;6083.5&lt;/D&gt;&lt;/FQL&gt;&lt;FQL&gt;&lt;Q&gt;ZS-FDS^FG_PRICE(43416)&lt;/Q&gt;&lt;R&gt;1&lt;/R&gt;&lt;C&gt;1&lt;/C&gt;&lt;D xsi:type="xsd:double"&gt;2548&lt;/D&gt;&lt;/FQL&gt;&lt;FQL&gt;&lt;Q&gt;PB-FDS^FG_PRICE(43416)&lt;/Q&gt;&lt;R&gt;1&lt;/R&gt;&lt;C&gt;1&lt;/C&gt;&lt;D xsi:type="xsd:double"&gt;1910&lt;/D&gt;&lt;/FQL&gt;&lt;FQL&gt;&lt;Q&gt;NYGOLD-FDS^FG_PRICE(43416)&lt;/Q&gt;&lt;R&gt;1&lt;/R&gt;&lt;C&gt;1&lt;/C&gt;&lt;D xsi:type="xsd:double"&gt;1201.3&lt;/D&gt;&lt;/FQL&gt;&lt;FQL&gt;&lt;Q&gt;SLVR-FDS^FG_PRICE(43416)&lt;/Q&gt;&lt;R&gt;1&lt;/R&gt;&lt;C&gt;1&lt;/C&gt;&lt;D xsi:type="xsd:double"&gt;14.16&lt;/D&gt;&lt;/FQL&gt;&lt;FQL&gt;&lt;Q&gt;AUDUSD^FG_PRICE(43416)&lt;/Q&gt;&lt;R&gt;1&lt;/R&gt;&lt;C&gt;1&lt;/C&gt;&lt;D xsi:type="xsd:double"&gt;0.72025&lt;/D&gt;&lt;/FQL&gt;&lt;FQL&gt;&lt;Q&gt;CA-FDS^FG_PRICE(43417)&lt;/Q&gt;&lt;R&gt;1&lt;/R&gt;&lt;C&gt;1&lt;/C&gt;&lt;D xsi:type="xsd:double"&gt;6130&lt;/D&gt;&lt;/FQL&gt;&lt;FQL&gt;&lt;Q&gt;ZS-FDS^FG_PRICE(43417)&lt;/Q&gt;&lt;R&gt;1&lt;/R&gt;&lt;C&gt;1&lt;/C&gt;&lt;D xsi:type="xsd:double"&gt;2587&lt;/D&gt;&lt;/FQL&gt;&lt;FQL&gt;&lt;Q&gt;PB-FDS^FG_PRICE(43417)&lt;/Q&gt;&lt;R&gt;1&lt;/R&gt;&lt;C&gt;1&lt;/C&gt;&lt;D xsi:type="xsd:double"&gt;1908&lt;/D&gt;&lt;/FQL&gt;&lt;FQL&gt;&lt;Q&gt;NYGOLD-FDS^FG_PRICE(43417)&lt;/Q&gt;&lt;R&gt;1&lt;/R&gt;&lt;C&gt;1&lt;/C&gt;&lt;D xsi:type="xsd:double"&gt;1199.2&lt;/D&gt;&lt;/FQL&gt;&lt;FQL&gt;&lt;Q&gt;SLVR-FDS^FG_PRICE(43417)&lt;/Q&gt;&lt;R&gt;1&lt;/R&gt;&lt;C&gt;1&lt;/C&gt;&lt;D xsi:type="xsd:double"&gt;14.02&lt;/D&gt;&lt;/FQL&gt;&lt;FQL&gt;&lt;Q&gt;AUDUSD^FG_PRICE(43417)&lt;/Q&gt;&lt;R&gt;1&lt;/R&gt;&lt;C&gt;1&lt;/C&gt;&lt;D xsi:type="xsd:double"&gt;0.72080004&lt;/D&gt;&lt;/FQL&gt;&lt;FQL&gt;&lt;Q&gt;CA-FDS^FG_PRICE(43418)&lt;/Q&gt;&lt;R&gt;1&lt;/R&gt;&lt;C&gt;1&lt;/C&gt;&lt;D xsi:type="xsd:double"&gt;6106&lt;/D&gt;&lt;/FQL&gt;&lt;FQL&gt;&lt;Q&gt;ZS-FDS^FG_PRICE(43418)&lt;/Q&gt;&lt;R&gt;1&lt;/R&gt;&lt;C&gt;1&lt;/C&gt;&lt;D xsi:type="xsd:double"&gt;2542&lt;/D&gt;&lt;/FQL&gt;&lt;FQL&gt;&lt;Q&gt;PB-FDS^FG_PRICE(43418)&lt;/Q&gt;&lt;R&gt;1&lt;/R&gt;&lt;C&gt;1&lt;/C&gt;&lt;D xsi:type="xsd:double"&gt;1918.5&lt;/D&gt;&lt;/FQL&gt;&lt;FQL&gt;&lt;Q&gt;NYGOLD-FDS^FG_PRICE(43418)&lt;/Q&gt;&lt;R&gt;1&lt;/R&gt;&lt;C&gt;1&lt;/C&gt;&lt;D xsi:type="xsd:double"&gt;1207.9&lt;/D&gt;&lt;/FQL&gt;&lt;FQL&gt;&lt;Q&gt;SLVR-FDS^FG_PRICE(43418)&lt;/Q&gt;&lt;R&gt;1&lt;/R&gt;&lt;C&gt;1&lt;/C&gt;&lt;D xsi:type="xsd:double"&gt;13.97&lt;/D&gt;&lt;/FQL&gt;&lt;FQL&gt;&lt;Q&gt;AUDUSD^FG_PRICE(43418)&lt;/Q&gt;&lt;R&gt;1&lt;/R&gt;&lt;C&gt;1&lt;/C&gt;&lt;D xsi:type="xsd:double"&gt;0.72185&lt;/D&gt;&lt;/FQL&gt;&lt;FQL&gt;&lt;Q&gt;CA-FDS^FG_PRICE(43419)&lt;/Q&gt;&lt;R&gt;1&lt;/R&gt;&lt;C&gt;1&lt;/C&gt;&lt;D xsi:type="xsd:double"&gt;6188&lt;/D&gt;&lt;/FQL&gt;&lt;FQL&gt;&lt;Q&gt;ZS-FDS^FG_PRICE(43419)&lt;/Q&gt;&lt;R&gt;1&lt;/R&gt;&lt;C&gt;1&lt;/C&gt;&lt;D xsi:type="xsd:double"&gt;2655&lt;/D&gt;&lt;/FQL&gt;&lt;FQL&gt;&lt;Q&gt;PB-FDS^FG_PRICE(43419)&lt;/Q&gt;&lt;R&gt;1&lt;/R&gt;&lt;C&gt;1&lt;/C&gt;&lt;D xsi:type="xsd:double"&gt;1943&lt;/D&gt;&lt;/FQL&gt;&lt;FQL&gt;&lt;Q&gt;NYGOLD-FDS^FG_PRICE(43419)&lt;/Q&gt;&lt;R&gt;1&lt;/R&gt;&lt;C&gt;1&lt;/C&gt;&lt;D xsi:type="xsd:double"&gt;1212.8&lt;/D&gt;&lt;/FQL&gt;&lt;FQL&gt;&lt;Q&gt;SLVR-FDS^FG_PRICE(43419)&lt;/Q&gt;&lt;R&gt;1&lt;/R&gt;&lt;C&gt;1&lt;/C&gt;&lt;D xsi:type="xsd:double"&gt;14.13&lt;/D&gt;&lt;/FQL&gt;&lt;FQL&gt;&lt;Q&gt;AUDUSD^FG_PRICE(43419)&lt;/Q&gt;&lt;R&gt;1&lt;/R&gt;&lt;C&gt;1&lt;/C&gt;&lt;D xsi:type="xsd:double"&gt;0.72585005&lt;/D&gt;&lt;/FQL&gt;&lt;FQL&gt;&lt;Q&gt;CA-FDS^FG_PRICE(43420)&lt;/Q&gt;&lt;R&gt;1&lt;/R&gt;&lt;C&gt;1&lt;/C&gt;&lt;D xsi:type="xsd:double"&gt;6181&lt;/D&gt;&lt;/FQL&gt;&lt;FQL&gt;&lt;Q&gt;ZS-FDS^FG_PRICE(43420)&lt;/Q&gt;&lt;R&gt;1&lt;/R&gt;&lt;C&gt;1&lt;/C&gt;&lt;D xsi:type="xsd:double"&gt;2641&lt;/D&gt;&lt;/FQL&gt;&lt;FQL&gt;&lt;Q&gt;PB-FDS^FG_PRICE(43420)&lt;/Q&gt;&lt;R&gt;1&lt;/R&gt;&lt;C&gt;1&lt;/C&gt;&lt;D xsi:type="xsd:double"&gt;1960&lt;/D&gt;&lt;/FQL&gt;&lt;FQL&gt;&lt;Q&gt;NYGOLD-FDS^FG_PRICE(43420)&lt;/Q&gt;&lt;R&gt;1&lt;/R&gt;&lt;C&gt;1&lt;/C&gt;&lt;D xsi:type="xsd:double"&gt;1220.8&lt;/D&gt;&lt;/FQL&gt;&lt;FQL&gt;&lt;Q&gt;SLVR-FDS^FG_PRICE(43420)&lt;/Q&gt;&lt;R&gt;1&lt;/R&gt;&lt;C&gt;1&lt;/C&gt;&lt;D xsi:type="xsd:double"&gt;14.285&lt;/D&gt;&lt;/FQL&gt;&lt;FQL&gt;&lt;Q&gt;AUDUSD^FG_PRICE(43420)&lt;/Q&gt;&lt;R&gt;1&lt;/R&gt;&lt;C&gt;1&lt;/C&gt;&lt;D xsi:type="xsd:double"&gt;0.73125&lt;/D&gt;&lt;/FQL&gt;&lt;FQL&gt;&lt;Q&gt;CA-FDS^FG_PRICE(43423)&lt;/Q&gt;&lt;R&gt;1&lt;/R&gt;&lt;C&gt;1&lt;/C&gt;&lt;D xsi:type="xsd:double"&gt;6260&lt;/D&gt;&lt;/FQL&gt;&lt;FQL&gt;&lt;Q&gt;ZS-FDS^FG_PRICE(43423)&lt;/Q&gt;&lt;R&gt;1&lt;/R&gt;&lt;C&gt;1&lt;/C&gt;&lt;D xsi:type="xsd:double"&gt;2691&lt;/D&gt;&lt;/FQL&gt;&lt;FQL&gt;&lt;Q&gt;PB-FDS^FG_PRICE(43423)&lt;/Q&gt;&lt;R&gt;1&lt;/R&gt;&lt;C&gt;1&lt;/C&gt;&lt;D xsi:type="xsd:double"&gt;2005&lt;/D&gt;&lt;/FQL&gt;&lt;FQL&gt;&lt;Q&gt;NYGOLD-FDS^FG_PRICE(43423)&lt;/Q&gt;&lt;R&gt;1&lt;/R&gt;&lt;C&gt;1&lt;/C&gt;&lt;D xsi:type="xsd:double"&gt;1223.1&lt;/D&gt;&lt;/FQL&gt;&lt;FQL&gt;&lt;Q&gt;SLVR-FDS^FG_PRICE(43423)&lt;/Q&gt;&lt;R&gt;1&lt;/R&gt;&lt;C&gt;1&lt;/C&gt;&lt;D xsi:type="xsd:double"&gt;14.36&lt;/D&gt;&lt;/FQL&gt;&lt;FQL&gt;&lt;Q&gt;AUDUSD^FG_PRICE(43423)&lt;/Q&gt;&lt;R&gt;1&lt;/R&gt;&lt;C&gt;1&lt;/C&gt;&lt;D xsi:type="xsd:double"&gt;0.7303&lt;/D&gt;&lt;/FQL&gt;&lt;FQL&gt;&lt;Q&gt;CA-FDS^FG_PRICE(43424)&lt;/Q&gt;&lt;R&gt;1&lt;/R&gt;&lt;C&gt;1&lt;/C&gt;&lt;D xsi:type="xsd:double"&gt;6262&lt;/D&gt;&lt;/FQL&gt;&lt;FQL&gt;&lt;Q&gt;ZS-FDS^FG_PRICE(43424)&lt;/Q&gt;&lt;R&gt;1&lt;/R&gt;&lt;C&gt;1&lt;/C&gt;&lt;D xsi:type="xsd:double"&gt;2698&lt;/D&gt;&lt;/FQL&gt;&lt;FQL&gt;&lt;Q&gt;PB-FDS^FG_PRICE(43424)&lt;/Q&gt;&lt;R&gt;1&lt;/R&gt;&lt;C&gt;1&lt;/C&gt;&lt;D xsi:type="xsd:double"&gt;1970&lt;/D&gt;&lt;/FQL&gt;&lt;FQL&gt;&lt;Q&gt;NYGOLD-FDS^FG_PRICE(43424)&lt;/Q&gt;&lt;R&gt;1&lt;/R&gt;&lt;C&gt;1&lt;/C&gt;&lt;D xsi:type="xsd:double"&gt;1219&lt;/D&gt;&lt;/FQL&gt;&lt;FQL&gt;&lt;Q&gt;SLVR-FDS^FG_PRICE(43424)&lt;/Q&gt;&lt;R&gt;1&lt;/R&gt;&lt;C&gt;1&lt;/C&gt;&lt;D xsi:type="xsd:double"&gt;14.44&lt;/D&gt;&lt;/FQL&gt;&lt;FQL&gt;&lt;Q&gt;AUDUSD^FG_PRICE(43424)&lt;/Q&gt;&lt;R&gt;1&lt;/R&gt;&lt;C&gt;1&lt;/C&gt;&lt;D xsi:type="xsd:double"&gt;0.72615&lt;/D&gt;&lt;/FQL&gt;&lt;FQL&gt;&lt;Q&gt;CA-FDS^FG_PRICE(43425)&lt;/Q&gt;&lt;R&gt;1&lt;/R&gt;&lt;C&gt;1&lt;/C&gt;&lt;D xsi:type="xsd:double"&gt;6242&lt;/D&gt;&lt;/FQL&gt;&lt;FQL&gt;&lt;Q&gt;ZS-FDS^FG_PRICE(43425)&lt;/Q&gt;&lt;R&gt;1&lt;/R&gt;&lt;C&gt;1&lt;/C&gt;&lt;D xsi:type="xsd:double"&gt;2670&lt;/D&gt;&lt;/FQL&gt;&lt;FQL&gt;&lt;Q&gt;PB-FDS^FG_PRICE(43425)&lt;/Q&gt;&lt;R&gt;1&lt;/R&gt;&lt;C&gt;1&lt;/C&gt;&lt;D xsi:type="xsd:double"&gt;1949&lt;/D&gt;&lt;/FQL&gt;&lt;FQL&gt;&lt;Q&gt;NYGOLD-FDS^FG_PRICE(43425)&lt;/Q&gt;&lt;R&gt;1&lt;/R&gt;&lt;C&gt;1&lt;/C&gt;&lt;D xsi:type="xsd:double"&gt;1225.8&lt;/D&gt;&lt;/FQL&gt;&lt;FQL&gt;&lt;Q&gt;SLVR-FDS^FG_PRICE(43425)&lt;/Q&gt;&lt;R&gt;1&lt;/R&gt;&lt;C&gt;1&lt;/C&gt;&lt;D xsi:type="xsd:double"&gt;14.42&lt;/D&gt;&lt;/FQL&gt;&lt;FQL&gt;&lt;Q&gt;AUDUSD^FG_PRICE(43425)&lt;/Q&gt;&lt;R&gt;1&lt;/R&gt;&lt;C&gt;1&lt;/C&gt;&lt;D xsi:type="xsd:double"&gt;0.72625&lt;/D&gt;&lt;/FQL&gt;&lt;FQL&gt;&lt;Q&gt;CA-FDS^FG_PRICE(43426)&lt;/Q&gt;&lt;R&gt;1&lt;/R&gt;&lt;C&gt;1&lt;/C&gt;&lt;D xsi:type="xsd:double"&gt;6242&lt;/D&gt;&lt;/FQL&gt;&lt;FQL&gt;&lt;Q&gt;ZS-FDS^FG_PRICE(43426)&lt;/Q&gt;&lt;R&gt;1&lt;/R&gt;&lt;C&gt;1&lt;/C&gt;&lt;D xsi:type="xsd:double"&gt;2670&lt;/D&gt;&lt;/FQL&gt;&lt;FQL&gt;&lt;Q&gt;PB-FDS^FG_PRICE(43426)&lt;/Q&gt;&lt;R&gt;1&lt;/R&gt;&lt;C&gt;1&lt;/C&gt;&lt;D xsi:type="xsd:double"&gt;1949&lt;/D&gt;&lt;/FQL&gt;&lt;FQL&gt;&lt;Q&gt;NYGOLD-FDS^FG_PRICE(43426)&lt;/Q&gt;&lt;R&gt;1&lt;/R&gt;&lt;C&gt;1&lt;/C&gt;&lt;D xsi:type="xsd:double"&gt;1225.8&lt;/D&gt;&lt;/FQL&gt;&lt;FQL&gt;&lt;Q&gt;SLVR-FDS^FG_PRICE(43426)&lt;/Q&gt;&lt;R&gt;1&lt;/R&gt;&lt;C&gt;1&lt;/C&gt;&lt;D xsi:type="xsd:double"&gt;14.42&lt;/D&gt;&lt;/FQL&gt;&lt;FQL&gt;&lt;Q&gt;AUDUSD^FG_PRICE(43426)&lt;/Q&gt;&lt;R&gt;1&lt;/R&gt;&lt;C&gt;1&lt;/C&gt;&lt;D xsi:type="xsd:double"&gt;0.72475&lt;/D&gt;&lt;/FQL&gt;&lt;FQL&gt;&lt;Q&gt;CA-FDS^FG_PRICE(43427)&lt;/Q&gt;&lt;R&gt;1&lt;/R&gt;&lt;C&gt;1&lt;/C&gt;&lt;D xsi:type="xsd:double"&gt;6210&lt;/D&gt;&lt;/FQL&gt;&lt;FQL&gt;&lt;Q&gt;ZS-FDS^FG_PRICE(43427)&lt;/Q&gt;&lt;R&gt;1&lt;/R&gt;&lt;C&gt;1&lt;/C&gt;&lt;D xsi:type="xsd:double"&gt;2630.5&lt;/D&gt;&lt;/FQL&gt;&lt;FQL&gt;&lt;Q&gt;PB-FDS^FG_PRICE(43427)&lt;/Q&gt;&lt;R&gt;1&lt;/R&gt;&lt;C&gt;1&lt;/C&gt;&lt;D xsi:type="xsd:double"&gt;1936&lt;/D&gt;&lt;/FQL&gt;&lt;FQL&gt;&lt;Q&gt;NYGOLD-FDS^FG_PRICE(43427)&lt;/Q&gt;&lt;R&gt;1&lt;/R&gt;&lt;C&gt;1&lt;/C&gt;&lt;D xsi:type="xsd:double"&gt;1221&lt;/D&gt;&lt;/FQL&gt;&lt;FQL&gt;&lt;Q&gt;SLVR-FDS^FG_PRICE(43427)&lt;/Q&gt;&lt;R&gt;1&lt;/R&gt;&lt;C&gt;1&lt;/C&gt;&lt;D xsi:type="xsd:double"&gt;14.255&lt;/D&gt;&lt;/FQL&gt;&lt;FQL&gt;&lt;Q&gt;AUDUSD^FG_PRICE(43427)&lt;/Q&gt;&lt;R&gt;1&lt;/R&gt;&lt;C&gt;1&lt;/C&gt;&lt;D xsi:type="xsd:double"&gt;0.72285&lt;/D&gt;&lt;/FQL&gt;&lt;FQL&gt;&lt;Q&gt;CA-FDS^FG_PRICE(43430)&lt;/Q&gt;&lt;R&gt;1&lt;/R&gt;&lt;C&gt;1&lt;/C&gt;&lt;D xsi:type="xsd:double"&gt;6246&lt;/D&gt;&lt;/FQL&gt;&lt;FQL&gt;&lt;Q&gt;ZS-FDS^FG_PRICE(43430)&lt;/Q&gt;&lt;R&gt;1&lt;/R&gt;&lt;C&gt;1&lt;/C&gt;&lt;D xsi:type="xsd:double"&gt;2560&lt;/D&gt;&lt;/FQL&gt;&lt;FQL&gt;&lt;Q&gt;PB-FDS^FG_PRICE(43430)&lt;/Q&gt;&lt;R&gt;1&lt;/R&gt;&lt;C&gt;1&lt;/C&gt;&lt;D xsi:type="xsd:double"&gt;1918.5&lt;/D&gt;&lt;/FQL&gt;&lt;FQL&gt;&lt;Q&gt;NYGOLD-FDS^FG_PRICE(43430)&lt;/Q&gt;&lt;R&gt;1&lt;/R&gt;&lt;C&gt;1&lt;/C&gt;&lt;D xsi:type="xsd:double"&gt;1220.2&lt;/D&gt;&lt;/FQL&gt;&lt;FQL&gt;&lt;Q&gt;SLVR-FDS^FG_PRICE(43430)&lt;/Q&gt;&lt;R&gt;1&lt;/R&gt;&lt;C&gt;1&lt;/C&gt;&lt;D xsi:type="xsd:double"&gt;14.38&lt;/D&gt;&lt;/FQL&gt;&lt;FQL&gt;&lt;Q&gt;AUDUSD^FG_PRICE(43430)&lt;/Q&gt;&lt;R&gt;1&lt;/R&gt;&lt;C&gt;1&lt;/C&gt;&lt;D xsi:type="xsd:double"&gt;0.72345&lt;/D&gt;&lt;/FQL&gt;&lt;FQL&gt;&lt;Q&gt;CA-FDS^FG_PRICE(43431)&lt;/Q&gt;&lt;R&gt;1&lt;/R&gt;&lt;C&gt;1&lt;/C&gt;&lt;D xsi:type="xsd:double"&gt;6169.5&lt;/D&gt;&lt;/FQL&gt;&lt;FQL&gt;&lt;Q&gt;ZS-FDS^FG_PRICE(43431)&lt;/Q&gt;&lt;R&gt;1&lt;/R&gt;&lt;C&gt;1&lt;/C&gt;&lt;D xsi:type="xsd:double"&gt;2506&lt;/D&gt;&lt;/FQL&gt;&lt;FQL&gt;&lt;Q&gt;PB-FDS^FG_PRICE(43431)&lt;/Q&gt;&lt;R&gt;1&lt;/R&gt;&lt;C&gt;1&lt;/C&gt;&lt;D xsi:type="xsd:double"&gt;1906&lt;/D&gt;&lt;/FQL&gt;&lt;FQL&gt;&lt;Q&gt;NYGOLD-FDS^FG_PRICE(43431)&lt;/Q&gt;&lt;R&gt;1&lt;/R&gt;&lt;C&gt;1&lt;/C&gt;&lt;D xsi:type="xsd:double"&gt;1211.2&lt;/D&gt;&lt;/FQL&gt;&lt;FQL&gt;&lt;Q&gt;SLVR-FDS^FG_PRICE(43431)&lt;/Q&gt;&lt;R&gt;1&lt;/R&gt;&lt;C&gt;1&lt;/C&gt;&lt;D xsi:type="xsd:double"&gt;14.275&lt;/D&gt;&lt;/FQL&gt;&lt;FQL&gt;&lt;Q&gt;AUDUSD^FG_PRICE(43431)&lt;/Q&gt;&lt;R&gt;1&lt;/R&gt;&lt;C&gt;1&lt;/C&gt;&lt;D xsi:type="xsd:double"&gt;0.72205&lt;/D&gt;&lt;/FQL&gt;&lt;FQL&gt;&lt;Q&gt;CA-FDS^FG_PRICE(43432)&lt;/Q&gt;&lt;R&gt;1&lt;/R&gt;&lt;C&gt;1&lt;/C&gt;&lt;D xsi:type="xsd:double"&gt;6198&lt;/D&gt;&lt;/FQL&gt;&lt;FQL&gt;&lt;Q&gt;ZS-FDS^FG_PRICE(43432)&lt;/Q&gt;&lt;R&gt;1&lt;/R&gt;&lt;C&gt;1&lt;/C&gt;&lt;D xsi:type="xsd:double"&gt;2515&lt;/D&gt;&lt;/FQL&gt;&lt;FQL&gt;&lt;Q&gt;PB-FDS^FG_PRICE(43432)&lt;/Q&gt;&lt;R&gt;1&lt;/R&gt;&lt;C&gt;1&lt;/C&gt;&lt;D xsi:type="xsd:double"&gt;1907&lt;/D&gt;&lt;/FQL&gt;&lt;FQL&gt;&lt;Q&gt;NYGOLD-FDS^FG_PRICE(43432)&lt;/Q&gt;&lt;R&gt;1&lt;/R&gt;&lt;C&gt;1&lt;/C&gt;&lt;D xsi:type="xsd:double"&gt;1221.4&lt;/D&gt;&lt;/FQL&gt;&lt;FQL&gt;&lt;Q&gt;SLVR-FDS^FG_PRICE(43432)&lt;/Q&gt;&lt;R&gt;1&lt;/R&gt;&lt;C&gt;1&lt;/C&gt;&lt;D xsi:type="xsd:double"&gt;14.15&lt;/D&gt;&lt;/FQL&gt;&lt;FQL&gt;&lt;Q&gt;AUDUSD^FG_PRICE(43432)&lt;/Q&gt;&lt;R&gt;1&lt;/R&gt;&lt;C&gt;1&lt;/C&gt;&lt;D xsi:type="xsd:double"&gt;0.7223&lt;/D&gt;&lt;/FQL&gt;&lt;FQL&gt;&lt;Q&gt;CA-FDS^FG_PRICE(43433)&lt;/Q&gt;&lt;R&gt;1&lt;/R&gt;&lt;C&gt;1&lt;/C&gt;&lt;D xsi:type="xsd:double"&gt;6282&lt;/D&gt;&lt;/FQL&gt;&lt;FQL&gt;&lt;Q&gt;ZS-FDS^FG_PRICE(43433)&lt;/Q&gt;&lt;R&gt;1&lt;/R&gt;&lt;C&gt;1&lt;/C&gt;&lt;D xsi:type="xsd:double"&gt;2553&lt;/D&gt;&lt;/FQL&gt;&lt;FQL&gt;&lt;Q&gt;PB-FDS^FG_PRICE(43433)&lt;/Q&gt;&lt;R&gt;1&lt;/R&gt;&lt;C&gt;1&lt;/C&gt;&lt;D xsi:type="xsd:double"&gt;1932.5&lt;/D&gt;&lt;</t>
        </r>
      </text>
    </comment>
    <comment ref="A5" authorId="0" shapeId="0" xr:uid="{00000000-0006-0000-0000-000005000000}">
      <text>
        <r>
          <rPr>
            <b/>
            <sz val="9"/>
            <color indexed="81"/>
            <rFont val="Tahoma"/>
            <family val="2"/>
          </rPr>
          <t>/FQL&gt;&lt;FQL&gt;&lt;Q&gt;NYGOLD-FDS^FG_PRICE(43433)&lt;/Q&gt;&lt;R&gt;1&lt;/R&gt;&lt;C&gt;1&lt;/C&gt;&lt;D xsi:type="xsd:double"&gt;1224.1&lt;/D&gt;&lt;/FQL&gt;&lt;FQL&gt;&lt;Q&gt;SLVR-FDS^FG_PRICE(43433)&lt;/Q&gt;&lt;R&gt;1&lt;/R&gt;&lt;C&gt;1&lt;/C&gt;&lt;D xsi:type="xsd:double"&gt;14.265&lt;/D&gt;&lt;/FQL&gt;&lt;FQL&gt;&lt;Q&gt;AUDUSD^FG_PRICE(43433)&lt;/Q&gt;&lt;R&gt;1&lt;/R&gt;&lt;C&gt;1&lt;/C&gt;&lt;D xsi:type="xsd:double"&gt;0.73125&lt;/D&gt;&lt;/FQL&gt;&lt;FQL&gt;&lt;Q&gt;CA-FDS^FG_PRICE(43434)&lt;/Q&gt;&lt;R&gt;1&lt;/R&gt;&lt;C&gt;1&lt;/C&gt;&lt;D xsi:type="xsd:double"&gt;6238&lt;/D&gt;&lt;/FQL&gt;&lt;FQL&gt;&lt;Q&gt;ZS-FDS^FG_PRICE(43434)&lt;/Q&gt;&lt;R&gt;1&lt;/R&gt;&lt;C&gt;1&lt;/C&gt;&lt;D xsi:type="xsd:double"&gt;2628.5&lt;/D&gt;&lt;/FQL&gt;&lt;FQL&gt;&lt;Q&gt;PB-FDS^FG_PRICE(43434)&lt;/Q&gt;&lt;R&gt;1&lt;/R&gt;&lt;C&gt;1&lt;/C&gt;&lt;D xsi:type="xsd:double"&gt;1956.5&lt;/D&gt;&lt;/FQL&gt;&lt;FQL&gt;&lt;Q&gt;NYGOLD-FDS^FG_PRICE(43434)&lt;/Q&gt;&lt;R&gt;1&lt;/R&gt;&lt;C&gt;1&lt;/C&gt;&lt;D xsi:type="xsd:double"&gt;1220.2&lt;/D&gt;&lt;/FQL&gt;&lt;FQL&gt;&lt;Q&gt;SLVR-FDS^FG_PRICE(43434)&lt;/Q&gt;&lt;R&gt;1&lt;/R&gt;&lt;C&gt;1&lt;/C&gt;&lt;D xsi:type="xsd:double"&gt;14.235&lt;/D&gt;&lt;/FQL&gt;&lt;FQL&gt;&lt;Q&gt;AUDUSD^FG_PRICE(43434)&lt;/Q&gt;&lt;R&gt;1&lt;/R&gt;&lt;C&gt;1&lt;/C&gt;&lt;D xsi:type="xsd:double"&gt;0.73025&lt;/D&gt;&lt;/FQL&gt;&lt;FQL&gt;&lt;Q&gt;CA-FDS^FG_PRICE(43437)&lt;/Q&gt;&lt;R&gt;1&lt;/R&gt;&lt;C&gt;1&lt;/C&gt;&lt;D xsi:type="xsd:double"&gt;6307&lt;/D&gt;&lt;/FQL&gt;&lt;FQL&gt;&lt;Q&gt;ZS-FDS^FG_PRICE(43437)&lt;/Q&gt;&lt;R&gt;1&lt;/R&gt;&lt;C&gt;1&lt;/C&gt;&lt;D xsi:type="xsd:double"&gt;2675&lt;/D&gt;&lt;/FQL&gt;&lt;FQL&gt;&lt;Q&gt;PB-FDS^FG_PRICE(43437)&lt;/Q&gt;&lt;R&gt;1&lt;/R&gt;&lt;C&gt;1&lt;/C&gt;&lt;D xsi:type="xsd:double"&gt;1964.5&lt;/D&gt;&lt;/FQL&gt;&lt;FQL&gt;&lt;Q&gt;NYGOLD-FDS^FG_PRICE(43437)&lt;/Q&gt;&lt;R&gt;1&lt;/R&gt;&lt;C&gt;1&lt;/C&gt;&lt;D xsi:type="xsd:double"&gt;1233.9&lt;/D&gt;&lt;/FQL&gt;&lt;FQL&gt;&lt;Q&gt;SLVR-FDS^FG_PRICE(43437)&lt;/Q&gt;&lt;R&gt;1&lt;/R&gt;&lt;C&gt;1&lt;/C&gt;&lt;D xsi:type="xsd:double"&gt;14.385&lt;/D&gt;&lt;/FQL&gt;&lt;FQL&gt;&lt;Q&gt;AUDUSD^FG_PRICE(43437)&lt;/Q&gt;&lt;R&gt;1&lt;/R&gt;&lt;C&gt;1&lt;/C&gt;&lt;D xsi:type="xsd:double"&gt;0.73575&lt;/D&gt;&lt;/FQL&gt;&lt;FQL&gt;&lt;Q&gt;CA-FDS^FG_PRICE(43438)&lt;/Q&gt;&lt;R&gt;1&lt;/R&gt;&lt;C&gt;1&lt;/C&gt;&lt;D xsi:type="xsd:double"&gt;6278&lt;/D&gt;&lt;/FQL&gt;&lt;FQL&gt;&lt;Q&gt;ZS-FDS^FG_PRICE(43438)&lt;/Q&gt;&lt;R&gt;1&lt;/R&gt;&lt;C&gt;1&lt;/C&gt;&lt;D xsi:type="xsd:double"&gt;2740&lt;/D&gt;&lt;/FQL&gt;&lt;FQL&gt;&lt;Q&gt;PB-FDS^FG_PRICE(43438)&lt;/Q&gt;&lt;R&gt;1&lt;/R&gt;&lt;C&gt;1&lt;/C&gt;&lt;D xsi:type="xsd:double"&gt;1974&lt;/D&gt;&lt;/FQL&gt;&lt;FQL&gt;&lt;Q&gt;NYGOLD-FDS^FG_PRICE(43438)&lt;/Q&gt;&lt;R&gt;1&lt;/R&gt;&lt;C&gt;1&lt;/C&gt;&lt;D xsi:type="xsd:double"&gt;1241.1&lt;/D&gt;&lt;/FQL&gt;&lt;FQL&gt;&lt;Q&gt;SLVR-FDS^FG_PRICE(43438)&lt;/Q&gt;&lt;R&gt;1&lt;/R&gt;&lt;C&gt;1&lt;/C&gt;&lt;D xsi:type="xsd:double"&gt;14.545&lt;/D&gt;&lt;/FQL&gt;&lt;FQL&gt;&lt;Q&gt;AUDUSD^FG_PRICE(43438)&lt;/Q&gt;&lt;R&gt;1&lt;/R&gt;&lt;C&gt;1&lt;/C&gt;&lt;D xsi:type="xsd:double"&gt;0.73555&lt;/D&gt;&lt;/FQL&gt;&lt;FQL&gt;&lt;Q&gt;CA-FDS^FG_PRICE(43439)&lt;/Q&gt;&lt;R&gt;1&lt;/R&gt;&lt;C&gt;1&lt;/C&gt;&lt;D xsi:type="xsd:double"&gt;6278&lt;/D&gt;&lt;/FQL&gt;&lt;FQL&gt;&lt;Q&gt;ZS-FDS^FG_PRICE(43439)&lt;/Q&gt;&lt;R&gt;1&lt;/R&gt;&lt;C&gt;1&lt;/C&gt;&lt;D xsi:type="xsd:double"&gt;2740&lt;/D&gt;&lt;/FQL&gt;&lt;FQL&gt;&lt;Q&gt;PB-FDS^FG_PRICE(43439)&lt;/Q&gt;&lt;R&gt;1&lt;/R&gt;&lt;C&gt;1&lt;/C&gt;&lt;D xsi:type="xsd:double"&gt;1974&lt;/D&gt;&lt;/FQL&gt;&lt;FQL&gt;&lt;Q&gt;NYGOLD-FDS^FG_PRICE(43439)&lt;/Q&gt;&lt;R&gt;1&lt;/R&gt;&lt;C&gt;1&lt;/C&gt;&lt;D xsi:type="xsd:double"&gt;1241.1&lt;/D&gt;&lt;/FQL&gt;&lt;FQL&gt;&lt;Q&gt;SLVR-FDS^FG_PRICE(43439)&lt;/Q&gt;&lt;R&gt;1&lt;/R&gt;&lt;C&gt;1&lt;/C&gt;&lt;D xsi:type="xsd:double"&gt;14.545&lt;/D&gt;&lt;/FQL&gt;&lt;FQL&gt;&lt;Q&gt;AUDUSD^FG_PRICE(43439)&lt;/Q&gt;&lt;R&gt;1&lt;/R&gt;&lt;C&gt;1&lt;/C&gt;&lt;D xsi:type="xsd:double"&gt;0.72685003&lt;/D&gt;&lt;/FQL&gt;&lt;FQL&gt;&lt;Q&gt;CA-FDS^FG_PRICE(43440)&lt;/Q&gt;&lt;R&gt;1&lt;/R&gt;&lt;C&gt;1&lt;/C&gt;&lt;D xsi:type="xsd:double"&gt;6112&lt;/D&gt;&lt;/FQL&gt;&lt;FQL&gt;&lt;Q&gt;ZS-FDS^FG_PRICE(43440)&lt;/Q&gt;&lt;R&gt;1&lt;/R&gt;&lt;C&gt;1&lt;/C&gt;&lt;D xsi:type="xsd:double"&gt;2692&lt;/D&gt;&lt;/FQL&gt;&lt;FQL&gt;&lt;Q&gt;PB-FDS^FG_PRICE(43440)&lt;/Q&gt;&lt;R&gt;1&lt;/R&gt;&lt;C&gt;1&lt;/C&gt;&lt;D xsi:type="xsd:double"&gt;1947&lt;/D&gt;&lt;/FQL&gt;&lt;FQL&gt;&lt;Q&gt;NYGOLD-FDS^FG_PRICE(43440)&lt;/Q&gt;&lt;R&gt;1&lt;/R&gt;&lt;C&gt;1&lt;/C&gt;&lt;D xsi:type="xsd:double"&gt;1238.1&lt;/D&gt;&lt;/FQL&gt;&lt;FQL&gt;&lt;Q&gt;SLVR-FDS^FG_PRICE(43440)&lt;/Q&gt;&lt;R&gt;1&lt;/R&gt;&lt;C&gt;1&lt;/C&gt;&lt;D xsi:type="xsd:double"&gt;14.38&lt;/D&gt;&lt;/FQL&gt;&lt;FQL&gt;&lt;Q&gt;AUDUSD^FG_PRICE(43440)&lt;/Q&gt;&lt;R&gt;1&lt;/R&gt;&lt;C&gt;1&lt;/C&gt;&lt;D xsi:type="xsd:double"&gt;0.72145003&lt;/D&gt;&lt;/FQL&gt;&lt;FQL&gt;&lt;Q&gt;CA-FDS^FG_PRICE(43441)&lt;/Q&gt;&lt;R&gt;1&lt;/R&gt;&lt;C&gt;1&lt;/C&gt;&lt;D xsi:type="xsd:double"&gt;6173&lt;/D&gt;&lt;/FQL&gt;&lt;FQL&gt;&lt;Q&gt;ZS-FDS^FG_PRICE(43441)&lt;/Q&gt;&lt;R&gt;1&lt;/R&gt;&lt;C&gt;1&lt;/C&gt;&lt;D xsi:type="xsd:double"&gt;2709&lt;/D&gt;&lt;/FQL&gt;&lt;FQL&gt;&lt;Q&gt;PB-FDS^FG_PRICE(43441)&lt;/Q&gt;&lt;R&gt;1&lt;/R&gt;&lt;C&gt;1&lt;/C&gt;&lt;D xsi:type="xsd:double"&gt;1965&lt;/D&gt;&lt;/FQL&gt;&lt;FQL&gt;&lt;Q&gt;NYGOLD-FDS^FG_PRICE(43441)&lt;/Q&gt;&lt;R&gt;1&lt;/R&gt;&lt;C&gt;1&lt;/C&gt;&lt;D xsi:type="xsd:double"&gt;1246.8&lt;/D&gt;&lt;/FQL&gt;&lt;FQL&gt;&lt;Q&gt;SLVR-FDS^FG_PRICE(43441)&lt;/Q&gt;&lt;R&gt;1&lt;/R&gt;&lt;C&gt;1&lt;/C&gt;&lt;D xsi:type="xsd:double"&gt;14.485&lt;/D&gt;&lt;/FQL&gt;&lt;FQL&gt;&lt;Q&gt;AUDUSD^FG_PRICE(43441)&lt;/Q&gt;&lt;R&gt;1&lt;/R&gt;&lt;C&gt;1&lt;/C&gt;&lt;D xsi:type="xsd:double"&gt;0.72175&lt;/D&gt;&lt;/FQL&gt;&lt;FQL&gt;&lt;Q&gt;CA-FDS^FG_PRICE(43444)&lt;/Q&gt;&lt;R&gt;1&lt;/R&gt;&lt;C&gt;1&lt;/C&gt;&lt;D xsi:type="xsd:double"&gt;6112&lt;/D&gt;&lt;/FQL&gt;&lt;FQL&gt;&lt;Q&gt;ZS-FDS^FG_PRICE(43444)&lt;/Q&gt;&lt;R&gt;1&lt;/R&gt;&lt;C&gt;1&lt;/C&gt;&lt;D xsi:type="xsd:double"&gt;2678&lt;/D&gt;&lt;/FQL&gt;&lt;FQL&gt;&lt;Q&gt;PB-FDS^FG_PRICE(43444)&lt;/Q&gt;&lt;R&gt;1&lt;/R&gt;&lt;C&gt;1&lt;/C&gt;&lt;D xsi:type="xsd:double"&gt;1975.5&lt;/D&gt;&lt;/FQL&gt;&lt;FQL&gt;&lt;Q&gt;NYGOLD-FDS^FG_PRICE(43444)&lt;/Q&gt;&lt;R&gt;1&lt;/R&gt;&lt;C&gt;1&lt;/C&gt;&lt;D xsi:type="xsd:double"&gt;1243.7&lt;/D&gt;&lt;/FQL&gt;&lt;FQL&gt;&lt;Q&gt;SLVR-FDS^FG_PRICE(43444)&lt;/Q&gt;&lt;R&gt;1&lt;/R&gt;&lt;C&gt;1&lt;/C&gt;&lt;D xsi:type="xsd:double"&gt;14.53&lt;/D&gt;&lt;/FQL&gt;&lt;FQL&gt;&lt;Q&gt;AUDUSD^FG_PRICE(43444)&lt;/Q&gt;&lt;R&gt;1&lt;/R&gt;&lt;C&gt;1&lt;/C&gt;&lt;D xsi:type="xsd:double"&gt;0.71845&lt;/D&gt;&lt;/FQL&gt;&lt;FQL&gt;&lt;Q&gt;CA-FDS^FG_PRICE(43445)&lt;/Q&gt;&lt;R&gt;1&lt;/R&gt;&lt;C&gt;1&lt;/C&gt;&lt;D xsi:type="xsd:double"&gt;6163&lt;/D&gt;&lt;/FQL&gt;&lt;FQL&gt;&lt;Q&gt;ZS-FDS^FG_PRICE(43445)&lt;/Q&gt;&lt;R&gt;1&lt;/R&gt;&lt;C&gt;1&lt;/C&gt;&lt;D xsi:type="xsd:double"&gt;2675&lt;/D&gt;&lt;/FQL&gt;&lt;FQL&gt;&lt;Q&gt;PB-FDS^FG_PRICE(43445)&lt;/Q&gt;&lt;R&gt;1&lt;/R&gt;&lt;C&gt;1&lt;/C&gt;&lt;D xsi:type="xsd:double"&gt;1969.5&lt;/D&gt;&lt;/FQL&gt;&lt;FQL&gt;&lt;Q&gt;NYGOLD-FDS^FG_PRICE(43445)&lt;/Q&gt;&lt;R&gt;1&lt;/R&gt;&lt;C&gt;1&lt;/C&gt;&lt;D xsi:type="xsd:double"&gt;1241.9&lt;/D&gt;&lt;/FQL&gt;&lt;FQL&gt;&lt;Q&gt;SLVR-FDS^FG_PRICE(43445)&lt;/Q&gt;&lt;R&gt;1&lt;/R&gt;&lt;C&gt;1&lt;/C&gt;&lt;D xsi:type="xsd:double"&gt;14.64&lt;/D&gt;&lt;/FQL&gt;&lt;FQL&gt;&lt;Q&gt;AUDUSD^FG_PRICE(43445)&lt;/Q&gt;&lt;R&gt;1&lt;/R&gt;&lt;C&gt;1&lt;/C&gt;&lt;D xsi:type="xsd:double"&gt;0.72025&lt;/D&gt;&lt;/FQL&gt;&lt;FQL&gt;&lt;Q&gt;CA-FDS^FG_PRICE(43446)&lt;/Q&gt;&lt;R&gt;1&lt;/R&gt;&lt;C&gt;1&lt;/C&gt;&lt;D xsi:type="xsd:double"&gt;6151&lt;/D&gt;&lt;/FQL&gt;&lt;FQL&gt;&lt;Q&gt;ZS-FDS^FG_PRICE(43446)&lt;/Q&gt;&lt;R&gt;1&lt;/R&gt;&lt;C&gt;1&lt;/C&gt;&lt;D xsi:type="xsd:double"&gt;2664&lt;/D&gt;&lt;/FQL&gt;&lt;FQL&gt;&lt;Q&gt;PB-FDS^FG_PRICE(43446)&lt;/Q&gt;&lt;R&gt;1&lt;/R&gt;&lt;C&gt;1&lt;/C&gt;&lt;D xsi:type="xsd:double"&gt;1965&lt;/D&gt;&lt;/FQL&gt;&lt;FQL&gt;&lt;Q&gt;NYGOLD-FDS^FG_PRICE(43446)&lt;/Q&gt;&lt;R&gt;1&lt;/R&gt;&lt;C&gt;1&lt;/C&gt;&lt;D xsi:type="xsd:double"&gt;1244.4&lt;/D&gt;&lt;/FQL&gt;&lt;FQL&gt;&lt;Q&gt;SLVR-FDS^FG_PRICE(43446)&lt;/Q&gt;&lt;R&gt;1&lt;/R&gt;&lt;C&gt;1&lt;/C&gt;&lt;D xsi:type="xsd:double"&gt;14.655&lt;/D&gt;&lt;/FQL&gt;&lt;FQL&gt;&lt;Q&gt;AUDUSD^FG_PRICE(43446)&lt;/Q&gt;&lt;R&gt;1&lt;/R&gt;&lt;C&gt;1&lt;/C&gt;&lt;D xsi:type="xsd:double"&gt;0.72275&lt;/D&gt;&lt;/FQL&gt;&lt;FQL&gt;&lt;Q&gt;CA-FDS^FG_PRICE(43447)&lt;/Q&gt;&lt;R&gt;1&lt;/R&gt;&lt;C&gt;1&lt;/C&gt;&lt;D xsi:type="xsd:double"&gt;6196&lt;/D&gt;&lt;/FQL&gt;&lt;FQL&gt;&lt;Q&gt;ZS-FDS^FG_PRICE(43447)&lt;/Q&gt;&lt;R&gt;1&lt;/R&gt;&lt;C&gt;1&lt;/C&gt;&lt;D xsi:type="xsd:double"&gt;2685&lt;/D&gt;&lt;/FQL&gt;&lt;FQL&gt;&lt;Q&gt;PB-FDS^FG_PRICE(43447)&lt;/Q&gt;&lt;R&gt;1&lt;/R&gt;&lt;C&gt;1&lt;/C&gt;&lt;D xsi:type="xsd:double"&gt;1953&lt;/D&gt;&lt;/FQL&gt;&lt;FQL&gt;&lt;Q&gt;NYGOLD-FDS^FG_PRICE(43447)&lt;/Q&gt;&lt;R&gt;1&lt;/R&gt;&lt;C&gt;1&lt;/C&gt;&lt;D xsi:type="xsd:double"&gt;1242.7&lt;/D&gt;&lt;/FQL&gt;&lt;FQL&gt;&lt;Q&gt;SLVR-FDS^FG_PRICE(43447)&lt;/Q&gt;&lt;R&gt;1&lt;/R&gt;&lt;C&gt;1&lt;/C&gt;&lt;D xsi:type="xsd:double"&gt;14.68&lt;/D&gt;&lt;/FQL&gt;&lt;FQL&gt;&lt;Q&gt;AUDUSD^FG_PRICE(43447)&lt;/Q&gt;&lt;R&gt;1&lt;/R&gt;&lt;C&gt;1&lt;/C&gt;&lt;D xsi:type="xsd:double"&gt;0.72260004&lt;/D&gt;&lt;/FQL&gt;&lt;FQL&gt;&lt;Q&gt;CA-FDS^FG_PRICE(43448)&lt;/Q&gt;&lt;R&gt;1&lt;/R&gt;&lt;C&gt;1&lt;/C&gt;&lt;D xsi:type="xsd:double"&gt;6104&lt;/D&gt;&lt;/FQL&gt;&lt;FQL&gt;&lt;Q&gt;ZS-FDS^FG_PRICE(43448)&lt;/Q&gt;&lt;R&gt;1&lt;/R&gt;&lt;C&gt;1&lt;/C&gt;&lt;D xsi:type="xsd:double"&gt;2560&lt;/D&gt;&lt;/FQL&gt;&lt;FQL&gt;&lt;Q&gt;PB-FDS^FG_PRICE(43448)&lt;/Q&gt;&lt;R&gt;1&lt;/R&gt;&lt;C&gt;1&lt;/C&gt;&lt;D xsi:type="xsd:double"&gt;1927&lt;/D&gt;&lt;/FQL&gt;&lt;FQL&gt;&lt;Q&gt;NYGOLD-FDS^FG_PRICE(43448)&lt;/Q&gt;&lt;R&gt;1&lt;/R&gt;&lt;C&gt;1&lt;/C&gt;&lt;D xsi:type="xsd:double"&gt;1237&lt;/D&gt;&lt;/FQL&gt;&lt;FQL&gt;&lt;Q&gt;SLVR-FDS^FG_PRICE(43448)&lt;/Q&gt;&lt;R&gt;1&lt;/R&gt;&lt;C&gt;1&lt;/C&gt;&lt;D xsi:type="xsd:double"&gt;14.58&lt;/D&gt;&lt;/FQL&gt;&lt;FQL&gt;&lt;Q&gt;AUDUSD^FG_PRICE(43448)&lt;/Q&gt;&lt;R&gt;1&lt;/R&gt;&lt;C&gt;1&lt;/C&gt;&lt;D xsi:type="xsd:double"&gt;0.71735&lt;/D&gt;&lt;/FQL&gt;&lt;FQL&gt;&lt;Q&gt;CA-FDS^FG_PRICE(43451)&lt;/Q&gt;&lt;R&gt;1&lt;/R&gt;&lt;C&gt;1&lt;/C&gt;&lt;D xsi:type="xsd:double"&gt;6095.5&lt;/D&gt;&lt;/FQL&gt;&lt;FQL&gt;&lt;Q&gt;ZS-FDS^FG_PRICE(43451)&lt;/Q&gt;&lt;R&gt;1&lt;/R&gt;&lt;C&gt;1&lt;/C&gt;&lt;D xsi:type="xsd:double"&gt;2580&lt;/D&gt;&lt;/FQL&gt;&lt;FQL&gt;&lt;Q&gt;PB-FDS^FG_PRICE(43451)&lt;/Q&gt;&lt;R&gt;1&lt;/R&gt;&lt;C&gt;1&lt;/C&gt;&lt;D xsi:type="xsd:double"&gt;1912&lt;/D&gt;&lt;/FQL&gt;&lt;FQL&gt;&lt;Q&gt;NYGOLD-FDS^FG_PRICE(43451)&lt;/Q&gt;&lt;R&gt;1&lt;/R&gt;&lt;C&gt;1&lt;/C&gt;&lt;D xsi:type="xsd:double"&gt;1247.4&lt;/D&gt;&lt;/FQL&gt;&lt;FQL&gt;&lt;Q&gt;SLVR-FDS^FG_PRICE(43451)&lt;/Q&gt;&lt;R&gt;1&lt;/R&gt;&lt;C&gt;1&lt;/C&gt;&lt;D xsi:type="xsd:double"&gt;14.6&lt;/D&gt;&lt;/FQL&gt;&lt;FQL&gt;&lt;Q&gt;AUDUSD^FG_PRICE(43451)&lt;/Q&gt;&lt;R&gt;1&lt;/R&gt;&lt;C&gt;1&lt;/C&gt;&lt;D xsi:type="xsd:double"&gt;0.71804994&lt;/D&gt;&lt;/FQL&gt;&lt;FQL&gt;&lt;Q&gt;CA-FDS^FG_PRICE(43452)&lt;/Q&gt;&lt;R&gt;1&lt;/R&gt;&lt;C&gt;1&lt;/C&gt;&lt;D xsi:type="xsd:double"&gt;6043&lt;/D&gt;&lt;/FQL&gt;&lt;FQL&gt;&lt;Q&gt;ZS-FDS^FG_PRICE(43452)&lt;/Q&gt;&lt;R&gt;1&lt;/R&gt;&lt;C&gt;1&lt;/C&gt;&lt;D xsi:type="xsd:double"&gt;2600&lt;/D&gt;&lt;/FQL&gt;&lt;FQL&gt;&lt;Q&gt;PB-FDS^FG_PRICE(43452)&lt;/Q&gt;&lt;R&gt;1&lt;/R&gt;&lt;C&gt;1&lt;/C&gt;&lt;D xsi:type="xsd:double"&gt;1939&lt;/D&gt;&lt;/FQL&gt;&lt;FQL&gt;&lt;Q&gt;NYGOLD-FDS^FG_PRICE(43452)&lt;/Q&gt;&lt;R&gt;1&lt;/R&gt;&lt;C&gt;1&lt;/C&gt;&lt;D xsi:type="xsd:double"&gt;1249.2&lt;/D&gt;&lt;/FQL&gt;&lt;FQL&gt;&lt;Q&gt;SLVR-FDS^FG_PRICE(43452)&lt;/Q&gt;&lt;R&gt;1&lt;/R&gt;&lt;C&gt;1&lt;/C&gt;&lt;D xsi:type="xsd:double"&gt;14.655&lt;/D&gt;&lt;/FQL&gt;&lt;FQL&gt;&lt;Q&gt;AUDUSD^FG_PRICE(43452)&lt;/Q&gt;&lt;R&gt;1&lt;/R&gt;&lt;C&gt;1&lt;/C&gt;&lt;D xsi:type="xsd:double"&gt;0.71725&lt;/D&gt;&lt;/FQL&gt;&lt;FQL&gt;&lt;Q&gt;CA-FDS^FG_PRICE(43453)&lt;/Q&gt;&lt;R&gt;1&lt;/R&gt;&lt;C&gt;1&lt;/C&gt;&lt;D xsi:type="xsd:double"&gt;5987&lt;/D&gt;&lt;/FQL&gt;&lt;FQL&gt;&lt;Q&gt;ZS-FDS^FG_PRICE(43453)&lt;/Q&gt;&lt;R&gt;1&lt;/R&gt;&lt;C&gt;1&lt;/C&gt;&lt;D xsi:type="xsd:double"&gt;2596&lt;/D&gt;&lt;/FQL&gt;&lt;FQL&gt;&lt;Q&gt;PB-FDS^FG_PRICE(43453)&lt;/Q&gt;&lt;R&gt;1&lt;/R&gt;&lt;C&gt;1&lt;/C&gt;&lt;D xsi:type="xsd:double"&gt;1942&lt;/D&gt;&lt;/FQL&gt;&lt;FQL&gt;&lt;Q&gt;NYGOLD-FDS^FG_PRICE(43453)&lt;/Q&gt;&lt;R&gt;1&lt;/R&gt;&lt;C&gt;1&lt;/C&gt;&lt;D xsi:type="xsd:double"&gt;1252.1&lt;/D&gt;&lt;/FQL&gt;&lt;FQL&gt;&lt;Q&gt;SLVR-FDS^FG_PRICE(43453)&lt;/Q&gt;&lt;R&gt;1&lt;/R&gt;&lt;C&gt;1&lt;/C&gt;&lt;D xsi:type="xsd:double"&gt;14.645&lt;/D&gt;&lt;/FQL&gt;&lt;FQL&gt;&lt;Q&gt;AUDUSD^FG_PRICE(43453)&lt;/Q&gt;&lt;R&gt;1&lt;/R&gt;&lt;C&gt;1&lt;/C&gt;&lt;D xsi:type="xsd:double"&gt;0.71765&lt;/D&gt;&lt;/FQL&gt;&lt;FQL&gt;&lt;Q&gt;CA-FDS^FG_PRICE(43454)&lt;/Q&gt;&lt;R&gt;1&lt;/R&gt;&lt;C&gt;1&lt;/C&gt;&lt;D xsi:type="xsd:double"&gt;6015&lt;/D&gt;&lt;/FQL&gt;&lt;FQL&gt;&lt;Q&gt;ZS-FDS^FG_PRICE(43454)&lt;/Q&gt;&lt;R&gt;1&lt;/R&gt;&lt;C&gt;1&lt;/C&gt;&lt;D xsi:type="xsd:double"&gt;2600&lt;/D&gt;&lt;/FQL&gt;&lt;FQL&gt;&lt;Q&gt;PB-FDS^FG_PRICE(43454)&lt;/Q&gt;&lt;R&gt;1&lt;/R&gt;&lt;C&gt;1&lt;/C&gt;&lt;D xsi:type="xsd:double"&gt;1961.5&lt;/D&gt;&lt;/FQL&gt;&lt;FQL&gt;&lt;Q&gt;NYGOLD-FDS^FG_PRICE(43454)&lt;/Q&gt;&lt;R&gt;1&lt;/R&gt;&lt;C&gt;1&lt;/C&gt;&lt;D xsi:type="xsd:double"&gt;1263.6&lt;/D&gt;&lt;/FQL&gt;&lt;FQL&gt;&lt;Q&gt;SLVR-FDS^FG_PRICE(43454)&lt;/Q&gt;&lt;R&gt;1&lt;/R&gt;&lt;C&gt;1&lt;/C&gt;&lt;D xsi:type="xsd:double"&gt;14.77&lt;/D&gt;&lt;/FQL&gt;&lt;FQL&gt;&lt;Q&gt;AUDUSD^FG_PRICE(43454)&lt;/Q&gt;&lt;R&gt;1&lt;/R&gt;&lt;C&gt;1&lt;/C&gt;&lt;D xsi:type="xsd:double"&gt;0.71115&lt;/D&gt;&lt;/FQL&gt;&lt;FQL&gt;&lt;Q&gt;CA-FDS^FG_PRICE(43455)&lt;/Q&gt;&lt;R&gt;1&lt;/R&gt;&lt;C&gt;1&lt;/C&gt;&lt;D xsi:type="xsd:double"&gt;5987&lt;/D&gt;&lt;/FQL&gt;&lt;FQL&gt;&lt;Q&gt;ZS-FDS^FG_PRICE(43455)&lt;/Q&gt;&lt;R&gt;1&lt;/R&gt;&lt;C&gt;1&lt;/C&gt;&lt;D xsi:type="xsd:double"&gt;2585&lt;/D&gt;&lt;/FQL&gt;&lt;FQL&gt;&lt;Q&gt;PB-FDS^FG_PRICE(43455)&lt;/Q&gt;&lt;R&gt;1&lt;/R&gt;&lt;C&gt;1&lt;/C&gt;&lt;D xsi:type="xsd:double"&gt;1958&lt;/D&gt;&lt;/FQL&gt;&lt;FQL&gt;&lt;Q&gt;NYGOLD-FDS^FG_PRICE(43455)&lt;/Q&gt;&lt;R&gt;1&lt;/R&gt;&lt;C&gt;1&lt;/C&gt;&lt;D xsi:type="xsd:double"&gt;1253.8&lt;/D&gt;&lt;/FQL&gt;&lt;FQL&gt;&lt;Q&gt;SLVR-FDS^FG_PRICE(43455)&lt;/Q&gt;&lt;R&gt;1&lt;/R&gt;&lt;C&gt;1&lt;/C&gt;&lt;D xsi:type="xsd:double"&gt;14.69&lt;/D&gt;&lt;/FQL&gt;&lt;FQL&gt;&lt;Q&gt;AUDUSD^FG_PRICE(43455)&lt;/Q&gt;&lt;R&gt;1&lt;/R&gt;&lt;C&gt;1&lt;/C&gt;&lt;D xsi:type="xsd:double"&gt;0.70814997&lt;/D&gt;&lt;/FQL&gt;&lt;FQL&gt;&lt;Q&gt;CA-FDS^FG_PRICE(43458)&lt;/Q&gt;&lt;R&gt;1&lt;/R&gt;&lt;C&gt;1&lt;/C&gt;&lt;D xsi:type="xsd:double"&gt;5931.5&lt;/D&gt;&lt;/FQL&gt;&lt;FQL&gt;&lt;Q&gt;ZS-FDS^FG_PRICE(43458)&lt;/Q&gt;&lt;R&gt;1&lt;/R&gt;&lt;C&gt;1&lt;/C&gt;&lt;D xsi:type="xsd:double"&gt;2536&lt;/D&gt;&lt;/FQL&gt;&lt;FQL&gt;&lt;Q&gt;PB-FDS^FG_PRICE(43458)&lt;/Q&gt;&lt;R&gt;1&lt;/R&gt;&lt;C&gt;1&lt;/C&gt;&lt;D xsi:type="xsd:double"&gt;1976.5&lt;/D&gt;&lt;/FQL&gt;&lt;FQL&gt;&lt;Q&gt;NYGOLD-FDS^FG_PRICE(43458)&lt;/Q&gt;&lt;R&gt;1&lt;/R&gt;&lt;C&gt;1&lt;/C&gt;&lt;D xsi:type="xsd:double"&gt;1267.5&lt;/D&gt;&lt;/FQL&gt;&lt;FQL&gt;&lt;Q&gt;SLVR-FDS^FG_PRICE(43458)&lt;/Q&gt;&lt;R&gt;1&lt;/R&gt;&lt;C&gt;1&lt;/C&gt;&lt;D xsi:type="xsd:double"&gt;14.675&lt;/D&gt;&lt;/FQL&gt;&lt;FQL&gt;&lt;Q&gt;AUDUSD^FG_PRICE(43458)&lt;/Q&gt;&lt;R&gt;1&lt;/R&gt;&lt;C&gt;1&lt;/C&gt;&lt;D xsi:type="xsd:double"&gt;0.70495&lt;/D&gt;&lt;/FQL&gt;&lt;FQL&gt;&lt;Q&gt;CA-FDS^FG_PRICE(43459)&lt;/Q&gt;&lt;R&gt;1&lt;/R&gt;&lt;C&gt;1&lt;/C&gt;&lt;D xsi:type="xsd:double"&gt;5931.5&lt;/D&gt;&lt;/FQL&gt;&lt;FQL&gt;&lt;Q&gt;ZS-FDS^FG_PRICE(43459)&lt;/Q&gt;&lt;R&gt;1&lt;/R&gt;&lt;C&gt;1&lt;/C&gt;&lt;D xsi:type="xsd:double"&gt;2536&lt;/D&gt;&lt;/FQL&gt;&lt;FQL&gt;&lt;Q&gt;PB-FDS^FG_PRICE(43459)&lt;/Q&gt;&lt;R&gt;1&lt;/R&gt;&lt;C&gt;1&lt;/C&gt;&lt;D xsi:type="xsd:double"&gt;1976.5&lt;/D&gt;&lt;/FQL&gt;&lt;FQL&gt;&lt;Q&gt;NYGOLD-FDS^FG_PRICE(43459)&lt;/Q&gt;&lt;R&gt;1&lt;/R&gt;&lt;C&gt;1&lt;/C&gt;&lt;D xsi:type="xsd:double"&gt;1267.5&lt;/D&gt;&lt;/FQL&gt;&lt;FQL&gt;&lt;Q&gt;SLVR-FDS^FG_PRICE(43459)&lt;/Q&gt;&lt;R&gt;1&lt;/R&gt;&lt;C&gt;1&lt;/C&gt;&lt;D xsi:type="xsd:double"&gt;14.675&lt;/D&gt;&lt;/FQL&gt;&lt;FQL&gt;&lt;Q&gt;AUDUSD^FG_PRICE(43459)&lt;/Q&gt;&lt;R&gt;1&lt;/R&gt;&lt;C&gt;1&lt;/C&gt;&lt;D xsi:type="xsd:double"&gt;0.70494986&lt;/D&gt;&lt;/FQL&gt;&lt;FQL&gt;&lt;Q&gt;CA-FDS^FG_PRICE(43460)&lt;/Q&gt;&lt;R&gt;1&lt;/R&gt;&lt;C&gt;1&lt;/C&gt;&lt;D xsi:type="xsd:double"&gt;5931.5&lt;/D&gt;&lt;/FQL&gt;&lt;FQL&gt;&lt;Q&gt;ZS-FDS^FG_PRICE(43460)&lt;/Q&gt;&lt;R&gt;1&lt;/R&gt;&lt;C&gt;1&lt;/C&gt;&lt;D xsi:type="xsd:double"&gt;2536&lt;/D&gt;&lt;/FQL&gt;&lt;FQL&gt;&lt;Q&gt;PB-FDS^FG_PRICE(43460)&lt;/Q&gt;&lt;R&gt;1&lt;/R&gt;&lt;C&gt;1&lt;/C&gt;&lt;D xsi:type="xsd:double"&gt;1976.5&lt;/D&gt;&lt;/FQL&gt;&lt;FQL&gt;&lt;Q&gt;NYGOLD-FDS^FG_PRICE(43460)&lt;/Q&gt;&lt;R&gt;1&lt;/R&gt;&lt;C&gt;1&lt;/C&gt;&lt;D xsi:type="xsd:double"&gt;1269.2&lt;/D&gt;&lt;/FQL&gt;&lt;FQL&gt;&lt;Q&gt;SLVR-FDS^FG_PRICE(43460)&lt;/Q&gt;&lt;R&gt;1&lt;/R&gt;&lt;C&gt;1&lt;/C&gt;&lt;D xsi:type="xsd:double"&gt;14.675&lt;/D&gt;&lt;/FQL&gt;&lt;FQL&gt;&lt;Q&gt;AUDUSD^FG_PRICE(43460)&lt;/Q&gt;&lt;R&gt;1&lt;/R&gt;&lt;C&gt;1&lt;/C&gt;&lt;D xsi:type="xsd:double"&gt;0.70555&lt;/D&gt;&lt;/FQL&gt;&lt;FQL&gt;&lt;Q&gt;CA-FDS^FG_PRICE(43461)&lt;/Q&gt;&lt;R&gt;1&lt;/R&gt;&lt;C&gt;1&lt;/C&gt;&lt;D xsi:type="xsd:double"&gt;5990&lt;/D&gt;&lt;/FQL&gt;&lt;FQL&gt;&lt;Q&gt;ZS-FDS^FG_PRICE(43461)&lt;/Q&gt;&lt;R&gt;1&lt;/R&gt;&lt;C&gt;1&lt;/C&gt;&lt;D xsi:type="xsd:double"&gt;2553&lt;/D&gt;&lt;/FQL&gt;&lt;FQL&gt;&lt;Q&gt;PB-FDS^FG_PRICE(43461)&lt;/Q&gt;&lt;R&gt;1&lt;/R&gt;&lt;C&gt;1&lt;/C&gt;&lt;D xsi:type="xsd:double"&gt;1996.5&lt;/D&gt;&lt;/FQL&gt;&lt;FQL&gt;&lt;Q&gt;NYGOLD-FDS^FG_PRICE(43461)&lt;/Q&gt;&lt;R&gt;1&lt;/R&gt;&lt;C&gt;1&lt;/C&gt;&lt;D xsi:type="xsd:double"&gt;1277.3&lt;/D&gt;&lt;/FQL&gt;&lt;FQL&gt;&lt;Q&gt;SLVR-FDS^FG_PRICE(43461)&lt;/Q&gt;&lt;R&gt;1&lt;/R&gt;&lt;C&gt;1&lt;/C&gt;&lt;D xsi:type="xsd:double"&gt;15.055&lt;/D&gt;&lt;/FQL&gt;&lt;FQL&gt;&lt;Q&gt;AUDUSD^FG_PRICE(43461)&lt;/Q&gt;&lt;R&gt;1&lt;/R&gt;&lt;C&gt;1&lt;/C&gt;&lt;D xsi:type="xsd:double"&gt;0.70265&lt;/D&gt;&lt;/FQL&gt;&lt;FQL&gt;&lt;Q&gt;CA-FDS^FG_PRICE(43462)&lt;/Q&gt;&lt;R&gt;1&lt;/R&gt;&lt;C&gt;1&lt;/C&gt;&lt;D xsi:type="xsd:double"&gt;6018&lt;/D&gt;&lt;/FQL&gt;&lt;FQL&gt;&lt;Q&gt;ZS-FDS^FG_PRICE(43462)&lt;/Q&gt;&lt;R&gt;1&lt;/R&gt;&lt;C&gt;1&lt;/C&gt;&lt;D xsi:type="xsd:double"&gt;2542.5&lt;/D&gt;&lt;/FQL&gt;&lt;FQL&gt;&lt;Q&gt;PB-FDS^FG_PRICE(43462)&lt;/Q&gt;&lt;R&gt;1&lt;/R&gt;&lt;C&gt;1&lt;/C&gt;&lt;D xsi:type="xsd:double"&gt;2033&lt;/D&gt;&lt;/FQL&gt;&lt;FQL&gt;&lt;Q&gt;NYGOLD-FDS^FG_PRICE(43462)&lt;/Q&gt;&lt;R&gt;1&lt;/R&gt;&lt;C&gt;1&lt;/C&gt;&lt;D xsi:type="xsd:double"&gt;1279.9&lt;/D&gt;&lt;/FQL&gt;&lt;FQL&gt;&lt;Q&gt;SLVR-FDS^FG_PRICE(43462)&lt;/Q&gt;&lt;R&gt;1&lt;/R&gt;&lt;C&gt;1&lt;/C&gt;&lt;D xsi:type="xsd:double"&gt;15.295&lt;/D&gt;&lt;/FQL&gt;&lt;FQL&gt;&lt;Q&gt;AUDUSD^FG_PRICE(43462)&lt;/Q&gt;&lt;R&gt;1&lt;/R&gt;&lt;C&gt;1&lt;/C&gt;&lt;D xsi:type="xsd:double"&gt;0.70365&lt;/D&gt;&lt;/FQL&gt;&lt;FQL&gt;&lt;Q&gt;CA-FDS^FG_PRICE(43465)&lt;/Q&gt;&lt;R&gt;1&lt;/R&gt;&lt;C&gt;1&lt;/C&gt;&lt;D xsi:type="xsd:double"&gt;5965&lt;/D&gt;&lt;/FQL&gt;&lt;FQL&gt;&lt;Q&gt;ZS-FDS^FG_PRICE(43465)&lt;/Q&gt;&lt;R&gt;1&lt;/R&gt;&lt;C&gt;1&lt;/C&gt;&lt;D xsi:type="xsd:double"&gt;2510.5&lt;/D&gt;&lt;/FQL&gt;&lt;FQL&gt;&lt;Q&gt;PB-FDS^FG_PRICE(43465)&lt;/Q&gt;&lt;R&gt;1&lt;/R&gt;&lt;C&gt;1&lt;/C&gt;&lt;D xsi:type="xsd:double"&gt;2009&lt;/D&gt;&lt;/FQL&gt;&lt;FQL&gt;&lt;Q&gt;NYGOLD-FDS^FG_PRICE(43465)&lt;/Q&gt;&lt;R&gt;1&lt;/R&gt;&lt;C&gt;1&lt;/C&gt;&lt;D xsi:type="xsd:double"&gt;1278.3&lt;/D&gt;&lt;/FQL&gt;&lt;FQL&gt;&lt;Q&gt;SLVR-FDS^FG_PRICE(43465)&lt;/Q&gt;&lt;R&gt;1&lt;/R&gt;&lt;C&gt;1&lt;/C&gt;&lt;D xsi:type="xsd:double"&gt;15.465&lt;/D&gt;&lt;/FQL&gt;&lt;FQL&gt;&lt;Q&gt;AUDUSD^FG_PRICE(43465)&lt;/Q&gt;&lt;R&gt;1&lt;/R&gt;&lt;C&gt;1&lt;/C&gt;&lt;D xsi:type="xsd:double"&gt;0.704&lt;/D&gt;&lt;/FQL&gt;&lt;FQL&gt;&lt;Q&gt;CA-FDS^FG_PRICE(43466)&lt;/Q&gt;&lt;R&gt;1&lt;/R&gt;&lt;C&gt;1&lt;/C&gt;&lt;D xsi:type="xsd:double"&gt;5965&lt;/D&gt;&lt;/FQL&gt;&lt;FQL&gt;&lt;Q&gt;ZS-FDS^FG_PRICE(43466)&lt;/Q&gt;&lt;R&gt;1&lt;/R&gt;&lt;C&gt;1&lt;/C&gt;&lt;D xsi:type="xsd:double"&gt;2510.5&lt;/D&gt;&lt;/FQL&gt;&lt;FQL&gt;&lt;Q&gt;PB-FDS^FG_PRICE(43466)&lt;/Q&gt;&lt;R&gt;1&lt;/R&gt;&lt;C&gt;1&lt;/C&gt;&lt;D xsi:type="xsd:double"&gt;2009&lt;/D&gt;&lt;/FQL&gt;&lt;FQL&gt;&lt;Q&gt;NYGOLD-FDS^FG_PRICE(43466)&lt;/Q&gt;&lt;R&gt;1&lt;/R&gt;&lt;C&gt;1&lt;/C&gt;&lt;D xsi:type="xsd:double"&gt;1278.3&lt;/D&gt;&lt;/FQL&gt;&lt;FQL&gt;&lt;Q&gt;SLVR-FDS^FG_PRICE(43466)&lt;/Q&gt;&lt;R&gt;1&lt;/R&gt;&lt;C&gt;1&lt;/C&gt;&lt;D xsi:type="xsd:double"&gt;15.465&lt;/D&gt;&lt;/FQL&gt;&lt;FQL&gt;&lt;Q&gt;AUDUSD^FG_PRICE(43466)&lt;/Q&gt;&lt;R&gt;1&lt;/R&gt;&lt;C&gt;1&lt;/C&gt;&lt;D xsi:type="xsd:double"&gt;0.7039965&lt;/D&gt;&lt;/FQL&gt;&lt;FQL&gt;&lt;Q&gt;CA-FDS^FG_PRICE(43467)&lt;/Q&gt;&lt;R&gt;1&lt;/R&gt;&lt;C&gt;1&lt;/C&gt;&lt;D xsi:type="xsd:double"&gt;5839&lt;/D&gt;&lt;/FQL&gt;&lt;FQL&gt;&lt;Q&gt;ZS-FDS^FG_PRICE(43467)&lt;/Q&gt;&lt;R&gt;1&lt;/R&gt;&lt;C&gt;1&lt;/C&gt;&lt;D xsi:type="xsd:double"&gt;2462&lt;/D&gt;&lt;/FQL&gt;&lt;FQL&gt;&lt;Q&gt;PB-FDS^FG_PRICE(43467)&lt;/Q&gt;&lt;R&gt;1&lt;/R&gt;&lt;C&gt;1&lt;/C&gt;&lt;D xsi:type="xsd:double"&gt;1975&lt;/D&gt;&lt;/FQL&gt;&lt;FQL&gt;&lt;Q&gt;NYGOLD-FDS^FG_PRICE(43467)&lt;/Q&gt;&lt;R&gt;1&lt;/R&gt;&lt;C&gt;1&lt;/C&gt;&lt;D xsi:type="xsd:double"&gt;1281&lt;/D&gt;&lt;/FQL&gt;&lt;FQL&gt;&lt;Q&gt;SLVR-FDS^FG_PRICE(43467)&lt;/Q&gt;&lt;R&gt;1&lt;/R&gt;&lt;C&gt;1&lt;/C&gt;&lt;D xsi:type="xsd:double"&gt;15.44&lt;/D&gt;&lt;/FQL&gt;&lt;FQL&gt;&lt;Q&gt;AUDUSD^FG_PRICE(43467)&lt;/Q&gt;&lt;R&gt;1&lt;/R&gt;&lt;C&gt;1&lt;/C&gt;&lt;D xsi:type="xsd:double"&gt;0.69995&lt;/D&gt;&lt;/FQL&gt;&lt;FQL&gt;&lt;Q&gt;CA-FDS^FG_PRICE(43468)&lt;/Q&gt;&lt;R&gt;1&lt;/R&gt;&lt;C&gt;1&lt;/C&gt;&lt;D xsi:type="xsd:double"&gt;5811&lt;/D&gt;&lt;/FQL&gt;&lt;FQL&gt;&lt;Q&gt;ZS-FDS^FG_PRICE(43468)&lt;/Q&gt;&lt;R&gt;1&lt;/R&gt;&lt;C&gt;1&lt;/C&gt;&lt;D xsi:type="xsd:double"&gt;2480&lt;/D&gt;&lt;/FQL&gt;&lt;FQL&gt;&lt;Q&gt;PB-FDS^FG_PRICE(43468)&lt;/Q&gt;&lt;R&gt;1&lt;/R&gt;&lt;C&gt;1&lt;/C&gt;&lt;D xsi:type="xsd:double"&gt;1943&lt;/D&gt;&lt;/FQL&gt;&lt;FQL&gt;&lt;Q&gt;NYGOLD-FDS^FG_PRICE(43468)&lt;/Q&gt;&lt;R&gt;1&lt;/R&gt;&lt;C&gt;1&lt;/C&gt;&lt;D xsi:type="xsd:double"&gt;1291.8&lt;/D&gt;&lt;/FQL&gt;&lt;FQL&gt;&lt;Q&gt;SLVR-FDS^FG_PRICE(43468)&lt;/Q&gt;&lt;R&gt;1&lt;/R&gt;&lt;C&gt;1&lt;/C&gt;&lt;D xsi:type="xsd:double"&gt;15.535&lt;/D&gt;&lt;/FQL&gt;&lt;FQL&gt;&lt;Q&gt;AUDUSD^FG_PRICE(43468)&lt;/Q&gt;&lt;R&gt;1&lt;/R&gt;&lt;C&gt;1&lt;/C&gt;&lt;D xsi:type="xsd:double"&gt;0.69965&lt;/D&gt;&lt;/FQL&gt;&lt;FQL&gt;&lt;Q&gt;CA-FDS^FG_PRICE(43469)&lt;/Q&gt;&lt;R&gt;1&lt;/R&gt;&lt;C&gt;1&lt;/C&gt;&lt;D xsi:type="xsd:double"&gt;5840&lt;/D&gt;&lt;/FQL&gt;&lt;FQL&gt;&lt;Q&gt;ZS-FDS^FG_PRICE(43469)&lt;/Q&gt;&lt;R&gt;1&lt;/R&gt;&lt;C&gt;1&lt;/C&gt;&lt;D xsi:type="xsd:double"&gt;2505&lt;/D&gt;&lt;/FQL&gt;&lt;FQL&gt;&lt;Q&gt;PB-FDS^FG_PRICE(43469)&lt;/Q&gt;&lt;R&gt;1&lt;/R&gt;&lt;C&gt;1&lt;/C&gt;&lt;D xsi:type="xsd:double"&gt;1936&lt;/D&gt;&lt;/FQL&gt;&lt;FQL&gt;&lt;Q&gt;NYGOLD-FDS^FG_PRICE(43469)&lt;/Q&gt;&lt;R&gt;1&lt;/R&gt;&lt;C&gt;1&lt;/C&gt;&lt;D xsi:type="xsd:double"&gt;1282.7&lt;/D&gt;&lt;/FQL&gt;&lt;FQL&gt;&lt;Q&gt;SLVR-FDS^FG_PRICE(43469)&lt;/Q&gt;&lt;R&gt;1&lt;/R&gt;&lt;C&gt;1&lt;/C&gt;&lt;D xsi:type="xsd:double"&gt;15.705&lt;/D&gt;&lt;/FQL&gt;&lt;FQL&gt;&lt;Q&gt;AUDUSD^FG_PRICE(43469)&lt;/Q&gt;&lt;R&gt;1&lt;/R&gt;&lt;C&gt;1&lt;/C&gt;&lt;D xsi:type="xsd:double"&gt;0.71025&lt;/D&gt;&lt;/FQL&gt;&lt;FQL&gt;&lt;Q&gt;CA-FDS^FG_PRICE(43472)&lt;/Q&gt;&lt;R&gt;1&lt;/R&gt;&lt;C&gt;1&lt;/C&gt;&lt;D xsi:type="xsd:double"&gt;5889.5&lt;/D&gt;&lt;/FQL&gt;&lt;FQL&gt;&lt;Q&gt;ZS-FDS^FG_PRICE(43472)&lt;/Q&gt;&lt;R&gt;1&lt;/R&gt;&lt;C&gt;1&lt;/C&gt;&lt;D xsi:type="xsd:double"&gt;2535&lt;/D&gt;&lt;/FQL&gt;&lt;FQL&gt;&lt;Q&gt;PB-FDS^FG_PRICE(43472)&lt;/Q&gt;&lt;R&gt;1&lt;/R&gt;&lt;C&gt;1&lt;/C&gt;&lt;D xsi:type="xsd:double"&gt;1934.5&lt;/D&gt;&lt;/FQL&gt;&lt;FQL&gt;&lt;Q&gt;NYGOLD-FDS^FG_PRICE(43472)&lt;/Q&gt;&lt;R&gt;1&lt;/R&gt;&lt;C&gt;1&lt;/C&gt;&lt;D xsi:type="xsd:double"&gt;1286.8&lt;/D&gt;&lt;/FQL&gt;&lt;FQL&gt;&lt;Q&gt;SLVR-FDS^FG_PRICE(43472)&lt;/Q&gt;&lt;R&gt;1&lt;/R&gt;&lt;C&gt;1&lt;/C&gt;&lt;D xsi:type="xsd:double"&gt;15.75&lt;/D&gt;&lt;/FQL&gt;&lt;FQL&gt;&lt;Q&gt;AUDUSD^FG_PRICE(43472)&lt;/Q&gt;&lt;R&gt;1&lt;/R&gt;&lt;C&gt;1&lt;/C&gt;&lt;D xsi:type="xsd:double"&gt;0.71345&lt;/D&gt;&lt;/FQL&gt;&lt;FQL&gt;&lt;Q&gt;CA-FDS^FG_PRICE(43473)&lt;/Q&gt;&lt;R&gt;1&lt;/R&gt;&lt;C&gt;1&lt;/C&gt;&lt;D xsi:type="xsd:double"&gt;5904.5&lt;/D&gt;&lt;/FQL&gt;&lt;FQL&gt;&lt;Q&gt;ZS-FDS^FG_PRICE(43473)&lt;/Q&gt;&lt;R&gt;1&lt;/R&gt;&lt;C&gt;1&lt;/C&gt;&lt;D xsi:type="xsd:double"&gt;2541&lt;/D&gt;&lt;/FQL&gt;&lt;FQL&gt;&lt;Q&gt;PB-FDS^FG_PRICE(43473)&lt;/Q&gt;&lt;R&gt;1&lt;/R&gt;&lt;C&gt;1&lt;/C&gt;&lt;D xsi:type="xsd:double"&gt;1940&lt;/D&gt;&lt;/FQL&gt;&lt;FQL&gt;&lt;Q&gt;NYGOLD-FDS^FG_PRICE(43473)&lt;/Q&gt;&lt;R&gt;1&lt;/R&gt;&lt;C&gt;1&lt;/C&gt;&lt;D xsi:type="xsd:double"&gt;1283.2&lt;/D&gt;&lt;/FQL&gt;&lt;FQL&gt;&lt;Q&gt;SLVR-FDS^FG_PRICE(43473)&lt;/Q&gt;&lt;R&gt;1&lt;/R&gt;&lt;C&gt;1&lt;/C&gt;&lt;D xsi:type="xsd:double"&gt;15.64&lt;/D&gt;&lt;/FQL&gt;&lt;FQL&gt;&lt;Q&gt;AUDUSD^FG_PRICE(43473)&lt;/Q&gt;&lt;R&gt;1&lt;/R&gt;&lt;C&gt;1&lt;/C&gt;&lt;D xsi:type="xsd:double"&gt;0.71285003&lt;/D&gt;&lt;/FQL&gt;&lt;FQL&gt;&lt;Q&gt;CA-FDS^FG_PRICE(43474)&lt;/Q&gt;&lt;R&gt;1&lt;/R&gt;&lt;C&gt;1&lt;/C&gt;&lt;D xsi:type="xsd:double"&gt;5964&lt;/D&gt;&lt;/FQL&gt;&lt;FQL&gt;&lt;Q&gt;ZS-FDS^FG_PRICE(43474)&lt;/Q&gt;&lt;R&gt;1&lt;/R&gt;&lt;C&gt;1&lt;/C&gt;&lt;D xsi:type="xsd:double"&gt;2532&lt;/D&gt;&lt;/FQL&gt;&lt;FQL&gt;&lt;Q&gt;PB-FDS^FG_PRICE(43474)&lt;/Q&gt;&lt;R&gt;1&lt;/R&gt;&lt;C&gt;1&lt;/C&gt;&lt;D xsi:type="xsd:double"&gt;1965.5&lt;/D&gt;&lt;/FQL&gt;&lt;FQL&gt;&lt;Q&gt;NYGOLD-FDS^FG_PRICE(43474)&lt;/Q&gt;&lt;R&gt;1&lt;/R&gt;&lt;C&gt;1&lt;/C&gt;&lt;D xsi:type="xsd:double"&gt;1289.3&lt;/D&gt;&lt;/FQL&gt;&lt;FQL&gt;&lt;Q&gt;SLVR-FDS^FG_PRICE(43474)&lt;/Q&gt;&lt;R&gt;1&lt;/R&gt;&lt;C&gt;1&lt;/C&gt;&lt;D xsi:type="xsd:double"&gt;15.62&lt;/D&gt;&lt;/FQL&gt;&lt;FQL&gt;&lt;Q&gt;AUDUSD^FG_PRICE(43474)&lt;/Q&gt;&lt;R&gt;1&lt;/R&gt;&lt;C&gt;1&lt;/C&gt;&lt;D xsi:type="xsd:double"&gt;0.71645004&lt;/D&gt;&lt;/FQL&gt;&lt;FQL&gt;&lt;Q&gt;CA-FDS^FG_PRICE(43475)&lt;/Q&gt;&lt;R&gt;1&lt;/R&gt;&lt;C&gt;1&lt;/C&gt;&lt;D xsi:type="xsd:double"&gt;5908.5&lt;/D&gt;&lt;/FQL&gt;&lt;FQL&gt;&lt;Q&gt;ZS-FDS^FG_PRICE(43475)&lt;/Q&gt;&lt;R&gt;1&lt;/R&gt;&lt;C&gt;1&lt;/C&gt;&lt;D xsi:type="xsd:double"&gt;2476&lt;/D&gt;&lt;/FQL&gt;&lt;FQL&gt;&lt;Q&gt;PB-FDS^FG_PRICE(43475)&lt;/Q&gt;&lt;R&gt;1&lt;/R&gt;&lt;C&gt;1&lt;/C&gt;&lt;D xsi:type="xsd:double"&gt;1960&lt;/D&gt;&lt;/FQL&gt;&lt;FQL&gt;&lt;Q&gt;NYGOLD-FDS^FG_PRICE(43475)&lt;/Q&gt;&lt;R&gt;1&lt;/R&gt;&lt;C&gt;1&lt;/C&gt;&lt;D xsi:type="xsd:double"&gt;1284.7&lt;/D&gt;&lt;/FQL&gt;&lt;FQL&gt;&lt;Q&gt;SLVR-FDS^FG_PRICE(43475)&lt;/Q&gt;&lt;R&gt;1&lt;/R&gt;&lt;C&gt;1&lt;/C&gt;&lt;D xsi:type="xsd:double"&gt;15.705&lt;/D&gt;&lt;/FQL&gt;&lt;FQL&gt;&lt;Q&gt;AUDUSD^FG_PRICE(43475)&lt;/Q&gt;&lt;R&gt;1&lt;/R&gt;&lt;C&gt;1&lt;/C&gt;&lt;D xsi:type="xsd:double"&gt;0.71895003&lt;/D&gt;&lt;/FQL&gt;&lt;FQL&gt;&lt;Q&gt;CA-FDS^FG_PRICE(43476)&lt;/Q&gt;&lt;R&gt;1&lt;/R&gt;&lt;C&gt;1&lt;/C&gt;&lt;D xsi:type="xsd:double"&gt;5926.5&lt;/D&gt;&lt;/FQL&gt;&lt;FQL&gt;&lt;Q&gt;ZS-FDS^FG_PRICE(43476)&lt;/Q&gt;&lt;R&gt;1&lt;/R&gt;&lt;C&gt;1&lt;/C&gt;&lt;D xsi:type="xsd:double"&gt;2470&lt;/D&gt;&lt;/FQL&gt;&lt;FQL&gt;&lt;Q&gt;PB-FDS^FG_PRICE(43476)&lt;/Q&gt;&lt;R&gt;1&lt;/R&gt;&lt;C&gt;1&lt;/C&gt;&lt;D xsi:type="xsd:double"&gt;1961.5&lt;/D&gt;&lt;/FQL&gt;&lt;FQL&gt;&lt;Q&gt;NYGOLD-FDS^FG_PRICE(43476)&lt;/Q&gt;&lt;R&gt;1&lt;/R&gt;&lt;C&gt;1&lt;/C&gt;&lt;D xsi:type="xsd:double"&gt;1287.1&lt;/D&gt;&lt;/FQL&gt;&lt;FQL&gt;&lt;Q&gt;SLVR-FDS^FG_PRICE(43476)&lt;/Q&gt;&lt;R&gt;1&lt;/R&gt;&lt;C&gt;1&lt;/C&gt;&lt;D xsi:type="xsd:double"&gt;15.68&lt;/D&gt;&lt;/FQL&gt;&lt;FQL&gt;&lt;Q&gt;AUDUSD^FG_PRICE(43476)&lt;/Q&gt;&lt;R&gt;1&lt;/R&gt;&lt;C&gt;1&lt;/C&gt;&lt;D xsi:type="xsd:double"&gt;0.72005004&lt;/D&gt;&lt;/FQL&gt;&lt;FQL&gt;&lt;Q&gt;CA-FDS^FG_PRICE(43479)&lt;/Q&gt;&lt;R&gt;1&lt;/R&gt;&lt;C&gt;1&lt;/C&gt;&lt;D xsi:type="xsd:double"&gt;5861&lt;/D&gt;&lt;/FQL&gt;&lt;FQL&gt;&lt;Q&gt;ZS-FDS^FG_PRICE(43479)&lt;/Q&gt;&lt;R&gt;1&lt;/R&gt;&lt;C&gt;1&lt;/C&gt;&lt;D xsi:type="xsd:double"&gt;2467.5&lt;/D&gt;&lt;/FQL&gt;&lt;FQL&gt;&lt;Q&gt;PB-FDS^FG_PRICE(43479)&lt;/Q&gt;&lt;R&gt;1&lt;/R&gt;&lt;C&gt;1&lt;/C&gt;&lt;D xsi:type="xsd:double"&gt;1962&lt;/D&gt;&lt;/FQL&gt;&lt;FQL&gt;&lt;Q&gt;NYGOLD-FDS^FG_PRICE(43479)&lt;/Q&gt;&lt;R&gt;1&lt;/R&gt;&lt;C&gt;1&lt;/C&gt;&lt;D xsi:type="xsd:double"&gt;1289.1&lt;/D&gt;&lt;/FQL&gt;&lt;FQL&gt;&lt;Q&gt;SLVR-FDS^FG_PRICE(43479)&lt;/Q&gt;&lt;R&gt;1&lt;/R&gt;&lt;C&gt;1&lt;/C&gt;&lt;D xsi:type="xsd:double"&gt;15.615&lt;/D&gt;&lt;/FQL&gt;&lt;FQL&gt;&lt;Q&gt;AUDUSD^FG_PRICE(43479)&lt;/Q&gt;&lt;R&gt;1&lt;/R&gt;&lt;C&gt;1&lt;/C&gt;&lt;D xsi:type="xsd:double"&gt;0.72045&lt;/D&gt;&lt;/FQL&gt;&lt;FQL&gt;&lt;Q&gt;CA-FDS^FG_PRICE(43480)&lt;/Q&gt;&lt;R&gt;1&lt;/R&gt;&lt;C&gt;1&lt;/C&gt;&lt;D xsi:type="xsd:double"&gt;5882&lt;/D&gt;&lt;/FQL&gt;&lt;FQL&gt;&lt;Q&gt;ZS-FDS^FG_PRICE(43480)&lt;/Q&gt;&lt;R&gt;1&lt;/R&gt;&lt;C&gt;1&lt;/C&gt;&lt;D xsi:type="xsd:double"&gt;2472.5&lt;/D&gt;&lt;/FQL&gt;&lt;FQL&gt;&lt;Q&gt;PB-FDS^FG_PRICE(43480)&lt;/Q&gt;&lt;R&gt;1&lt;/R&gt;&lt;C&gt;1&lt;/C&gt;&lt;D xsi:type="xsd:double"&gt;1954&lt;/D&gt;&lt;/FQL&gt;&lt;FQL&gt;&lt;Q&gt;NYGOLD-FDS^FG_PRICE(43480)&lt;/Q&gt;&lt;R&gt;1&lt;/R&gt;&lt;C&gt;1&lt;/C&gt;&lt;D xsi:type="xsd:double"&gt;1286.2&lt;/D&gt;&lt;/FQL&gt;&lt;FQL&gt;&lt;Q&gt;SLVR-FDS^FG_PRICE(43480)&lt;/Q&gt;&lt;R&gt;1&lt;/R&gt;&lt;C&gt;1&lt;/C&gt;&lt;D xsi:type="xsd:double"&gt;15.6&lt;/D&gt;&lt;/FQL&gt;&lt;FQL&gt;&lt;Q&gt;AUDUSD^FG_PRICE(43480)&lt;/Q&gt;&lt;R&gt;1&lt;/R&gt;&lt;C&gt;1&lt;/C&gt;&lt;D xsi:type="xsd:double"&gt;0.72034997&lt;/D&gt;&lt;/FQL&gt;&lt;FQL&gt;&lt;Q&gt;CA-FDS^FG_PRICE(43481)&lt;/Q&gt;&lt;R&gt;1&lt;/R&gt;&lt;C&gt;1&lt;/C&gt;&lt;D xsi:type="xsd:double"&gt;5911&lt;/D&gt;&lt;/FQL&gt;&lt;FQL&gt;&lt;Q&gt;ZS-FDS^FG_PRICE(43481)&lt;/Q&gt;&lt;R&gt;1&lt;/R&gt;&lt;C&gt;1&lt;/C&gt;&lt;D xsi:type="xsd:double"&gt;2490&lt;/D&gt;&lt;/FQL&gt;&lt;FQL&gt;&lt;Q&gt;PB-FDS^FG_PRICE(43481)&lt;/Q&gt;&lt;R&gt;1&lt;/R&gt;&lt;C&gt;1&lt;/C&gt;&lt;D xsi:type="xsd:double"&gt;1952.5&lt;/D&gt;&lt;/FQL&gt;&lt;FQL&gt;&lt;Q&gt;NYGOLD-FDS^FG_PRICE(43481)&lt;/Q&gt;&lt;R&gt;1&lt;/R&gt;&lt;C&gt;1&lt;/C&gt;&lt;D xsi:type="xsd:double"&gt;1291.6&lt;/D&gt;&lt;/FQL&gt;&lt;FQL&gt;&lt;Q&gt;SLVR-FDS^FG_PRICE(43481)&lt;/Q&gt;&lt;R&gt;1&lt;/R&gt;&lt;C&gt;1&lt;/C&gt;&lt;D xsi:type="xsd:double"&gt;15.54&lt;/D&gt;&lt;/FQL&gt;&lt;FQL&gt;&lt;Q&gt;AUDUSD^FG_PRICE(43481)&lt;/Q&gt;&lt;R&gt;1&lt;/R&gt;&lt;C&gt;1&lt;/C&gt;&lt;D xsi:type="xsd:double"&gt;0.718&lt;/D&gt;&lt;/FQL&gt;&lt;FQL&gt;&lt;Q&gt;CA-FDS^FG_PRICE(43482)&lt;/Q&gt;&lt;R&gt;1&lt;/R&gt;&lt;C&gt;1&lt;/C&gt;&lt;D xsi:type="xsd:double"&gt;5933&lt;/D&gt;&lt;/FQL&gt;&lt;FQL&gt;&lt;Q&gt;ZS-FDS^FG_PRICE(43482)&lt;/Q&gt;&lt;R&gt;1&lt;/R&gt;&lt;C&gt;1&lt;/C&gt;&lt;D xsi:type="xsd:double"&gt;2502&lt;/D&gt;&lt;/FQL&gt;&lt;FQL&gt;&lt;Q&gt;PB-FDS^FG_PRICE(43482)&lt;/Q&gt;&lt;R&gt;1&lt;/R&gt;&lt;C&gt;1&lt;/C&gt;&lt;D xsi:type="xsd:double"&gt;1948&lt;/D&gt;&lt;/FQL&gt;&lt;FQL&gt;&lt;Q&gt;NYGOLD-FDS^FG_PRICE(43482)&lt;/Q&gt;&lt;R&gt;1&lt;/R&gt;&lt;C&gt;1&lt;/C&gt;&lt;D xsi:type="xsd:double"&gt;1291&lt;/D&gt;&lt;/FQL&gt;&lt;FQL&gt;&lt;Q&gt;SLVR-FDS^FG_PRICE(43482)&lt;/Q&gt;&lt;R&gt;1&lt;/R&gt;&lt;C&gt;1&lt;/C&gt;&lt;D xsi:type="xsd:double"&gt;15.575&lt;/D&gt;&lt;/FQL&gt;&lt;FQL&gt;&lt;Q&gt;AUDUSD^FG_PRICE(43482)&lt;/Q&gt;&lt;R&gt;1&lt;/R&gt;&lt;C&gt;1&lt;/C&gt;&lt;D xsi:type="xsd:double"&gt;0.716&lt;/D&gt;&lt;/FQL&gt;&lt;FQL&gt;&lt;Q&gt;CA-FDS^FG_PRICE(43483)&lt;/Q&gt;&lt;R&gt;1&lt;/R&gt;&lt;C&gt;1&lt;/C&gt;&lt;D xsi:type="xsd:double"&gt;6022&lt;/D&gt;&lt;/FQL&gt;&lt;FQL&gt;&lt;Q&gt;ZS-FDS^FG_PRICE(43483)&lt;/Q&gt;&lt;R&gt;1&lt;/R&gt;&lt;C&gt;1&lt;/C&gt;&lt;D xsi:type="xsd:double"&gt;2577&lt;/D&gt;&lt;/FQL&gt;&lt;FQL&gt;&lt;Q&gt;PB-FDS^FG_PRICE(43483)&lt;/Q&gt;&lt;R&gt;1&lt;/R&gt;&lt;C&gt;1&lt;/C&gt;&lt;D xsi:type="xsd:double"&gt;1972&lt;/D&gt;&lt;/FQL&gt;&lt;FQL&gt;&lt;Q&gt;NYGOLD-FDS^FG_PRICE(43483)&lt;/Q&gt;&lt;R&gt;1&lt;/R&gt;&lt;C&gt;1&lt;/C&gt;&lt;D xsi:type="xsd:double"&gt;1281.3&lt;/D&gt;&lt;/FQL&gt;&lt;FQL&gt;&lt;Q&gt;SLVR-FDS^FG_PRICE(43483)&lt;/Q&gt;&lt;R&gt;1&lt;/R&gt;&lt;C&gt;1&lt;/C&gt;&lt;D xsi:type="xsd:double"&gt;15.47&lt;/D&gt;&lt;/FQL&gt;&lt;FQL&gt;&lt;Q&gt;AUDUSD^FG_PRICE(43483)&lt;/Q&gt;&lt;R&gt;1&lt;/R&gt;&lt;C&gt;1&lt;/C&gt;&lt;D xsi:type="xsd:double"&gt;0.71845&lt;/D&gt;&lt;/FQL&gt;&lt;FQL&gt;&lt;Q&gt;CA-FDS^FG_PRICE(43486)&lt;/Q&gt;&lt;R&gt;1&lt;/R&gt;&lt;C&gt;1&lt;/C&gt;&lt;D xsi:type="xsd:double"&gt;6022&lt;/D&gt;&lt;/FQL&gt;&lt;FQL&gt;&lt;Q&gt;ZS-FDS^FG_PRICE(43486)&lt;/Q&gt;&lt;R&gt;1&lt;/R&gt;&lt;C&gt;1&lt;/C&gt;&lt;D xsi:type="xsd:double"&gt;2577&lt;/D&gt;&lt;/FQL&gt;&lt;FQL&gt;&lt;Q&gt;PB-FDS^FG_PRICE(43486)&lt;/Q&gt;&lt;R&gt;1&lt;/R&gt;&lt;C&gt;1&lt;/C&gt;&lt;D xsi:type="xsd:double"&gt;1972&lt;/D&gt;&lt;/FQL&gt;&lt;FQL&gt;&lt;Q&gt;NYGOLD-FDS^FG_PRICE(43486)&lt;/Q&gt;&lt;R&gt;1&lt;/R&gt;&lt;C&gt;1&lt;/C&gt;&lt;D xsi:type="xsd:double"&gt;1281.3&lt;/D&gt;&lt;/FQL&gt;&lt;FQL&gt;&lt;Q&gt;SLVR-FDS^FG_PRICE(43486)&lt;/Q&gt;&lt;R&gt;1&lt;/R&gt;&lt;C&gt;1&lt;/C&gt;&lt;D xsi:type="xsd:double"&gt;15.47&lt;/D&gt;&lt;/FQL&gt;&lt;FQL&gt;&lt;Q&gt;AUDUSD^FG_PRICE(43486)&lt;/Q&gt;&lt;R&gt;1&lt;/R&gt;&lt;C&gt;1&lt;/C&gt;&lt;D xsi:type="xsd:double"&gt;0.71555&lt;/D&gt;&lt;/FQL&gt;&lt;FQL&gt;&lt;Q&gt;CA-FDS^FG_PRICE(43487)&lt;/Q&gt;&lt;R&gt;1&lt;/R&gt;&lt;C&gt;1&lt;/C&gt;&lt;D xsi:type="xsd:double"&gt;5926.5&lt;/D&gt;&lt;/FQL&gt;&lt;FQL&gt;&lt;Q&gt;ZS-FDS^FG_PRICE(43487)&lt;/Q&gt;&lt;R&gt;1&lt;/R&gt;&lt;C&gt;1&lt;/C&gt;&lt;D xsi:type="xsd:double"&gt;2602&lt;/D&gt;&lt;/FQL&gt;&lt;FQL&gt;&lt;Q&gt;PB-FDS^FG_PRICE(43487)&lt;/Q&gt;&lt;R&gt;1&lt;/R&gt;&lt;C&gt;1&lt;/C&gt;&lt;D xsi:type="xsd:double"&gt;2002.5&lt;/D&gt;&lt;/FQL&gt;&lt;FQL&gt;&lt;Q&gt;NYGOLD-FDS^FG_PRICE(43487)&lt;/Q&gt;&lt;R&gt;1&lt;/R&gt;&lt;C&gt;1&lt;/C&gt;&lt;D xsi:type="xsd:double"&gt;1282.5&lt;/D&gt;&lt;/FQL&gt;&lt;FQL&gt;&lt;Q&gt;SLVR-FDS^FG_PRICE(43487)&lt;/Q&gt;&lt;R&gt;1&lt;/R&gt;&lt;C&gt;1&lt;/C&gt;&lt;D xsi:type="xsd:double"&gt;15.26&lt;/D&gt;&lt;/FQL&gt;&lt;FQL&gt;&lt;Q&gt;AUDUSD^FG_PRICE(43487)&lt;/Q&gt;&lt;R&gt;1&lt;/R&gt;&lt;C&gt;1&lt;/C&gt;&lt;D xsi:type="xsd:double"&gt;0.71379995&lt;/D&gt;&lt;/FQL&gt;&lt;FQL&gt;&lt;Q&gt;CA-FDS^FG_PRICE(43488)&lt;/Q&gt;&lt;R&gt;1&lt;/R&gt;&lt;C&gt;1&lt;/C&gt;&lt;D xsi:type="xsd:double"&gt;5920.5&lt;/D&gt;&lt;/FQL&gt;&lt;FQL&gt;&lt;Q&gt;ZS-FDS^FG_PRICE(43488)&lt;/Q&gt;&lt;R&gt;1&lt;/R&gt;&lt;C&gt;1&lt;/C&gt;&lt;D xsi:type="xsd:double"&gt;2607.5&lt;/D&gt;&lt;/FQL&gt;&lt;FQL&gt;&lt;Q&gt;PB-FDS^FG_PRICE(43488)&lt;/Q&gt;&lt;R&gt;1&lt;/R&gt;&lt;C&gt;1&lt;/C&gt;&lt;D xsi:type="xsd:double"&gt;2011.5&lt;/D&gt;&lt;/FQL&gt;&lt;FQL&gt;&lt;Q&gt;NYGOLD-FDS^FG_PRICE(43488)&lt;/Q&gt;&lt;R&gt;1&lt;/R&gt;&lt;C&gt;1&lt;/C&gt;&lt;D xsi:type="xsd:double"&gt;1283.1&lt;/D&gt;&lt;/FQL&gt;&lt;FQL&gt;&lt;Q&gt;SLVR-FDS^FG_PRICE(43488)&lt;/Q&gt;&lt;R&gt;1&lt;/R&gt;&lt;C&gt;1&lt;/C&gt;&lt;D xsi:type="xsd:double"&gt;15.385&lt;/D&gt;&lt;/FQL&gt;&lt;FQL&gt;&lt;Q&gt;AUDUSD^FG_PRICE(43488)&lt;/Q&gt;&lt;R&gt;1&lt;/R&gt;&lt;C&gt;1&lt;/C&gt;&lt;D xsi:type="xsd:double"&gt;0.71320003&lt;/D&gt;&lt;/FQL&gt;&lt;FQL&gt;&lt;Q&gt;CA-FDS^FG_PRICE(43489)&lt;/Q&gt;&lt;R&gt;1&lt;/R&gt;&lt;C&gt;1&lt;/C&gt;&lt;D xsi:type="xsd:double"&gt;5885&lt;/D&gt;&lt;/FQL&gt;&lt;FQL&gt;&lt;Q&gt;ZS-FDS^FG_PRICE(43489)&lt;/Q&gt;&lt;R&gt;1&lt;/R&gt;&lt;C&gt;1&lt;/C&gt;&lt;D xsi:type="xsd:double"&gt;2606&lt;/D&gt;&lt;/FQL&gt;&lt;FQL&gt;&lt;Q&gt;PB-FDS^FG_PRICE(43489)&lt;/Q&gt;&lt;R&gt;1&lt;/R&gt;&lt;C&gt;1&lt;/C&gt;&lt;D xsi:type="xsd:double"&gt;2026.5&lt;/D&gt;&lt;/FQL&gt;&lt;FQL&gt;&lt;Q&gt;NYGOLD-FDS^FG_PRICE(43489)&lt;/Q&gt;&lt;R&gt;1&lt;/R&gt;&lt;C&gt;1&lt;/C&gt;&lt;D xsi:type="xsd:double"&gt;1279.1&lt;/D&gt;&lt;/FQL&gt;&lt;FQL&gt;&lt;Q&gt;SLVR-FDS^FG_PRICE(43489)&lt;/Q&gt;&lt;R&gt;1&lt;/R&gt;&lt;C&gt;1&lt;/C&gt;&lt;D xsi:type="xsd:double"&gt;15.3&lt;/D&gt;&lt;/FQL&gt;&lt;FQL&gt;&lt;Q&gt;AUDUSD^FG_PRICE(43489)&lt;/Q&gt;&lt;R&gt;1&lt;/R&gt;&lt;C&gt;1&lt;/C&gt;&lt;D xsi:type="xsd:double"&gt;0.71045&lt;/D&gt;&lt;/FQL&gt;&lt;FQL&gt;&lt;Q&gt;CA-FDS^FG_PRICE(43490)&lt;/Q&gt;&lt;R&gt;1&lt;/R&gt;&lt;C&gt;1&lt;/C&gt;&lt;D xsi:type="xsd:double"&gt;5901&lt;/D&gt;&lt;/FQL&gt;&lt;FQL&gt;&lt;Q&gt;ZS-FDS^FG_PRICE(43490)&lt;/Q&gt;&lt;R&gt;1&lt;/R&gt;&lt;C&gt;1&lt;/C&gt;&lt;D xsi:type="xsd:double"&gt;2635.5&lt;/D&gt;&lt;/FQL&gt;&lt;FQL&gt;&lt;Q&gt;PB-FDS^FG_PRICE(43490)&lt;/Q&gt;&lt;R&gt;1&lt;/R&gt;&lt;C&gt;1&lt;/C&gt;&lt;D xsi:type="xsd:double"&gt;2085&lt;/D&gt;&lt;/FQL&gt;&lt;FQL&gt;&lt;Q&gt;NYGOLD-FDS^FG_PRICE(43490)&lt;/Q&gt;&lt;R&gt;1&lt;/R&gt;&lt;C&gt;1&lt;/C&gt;&lt;D xsi:type="xsd:double"&gt;1297.4&lt;/D&gt;&lt;/FQL&gt;&lt;FQL&gt;&lt;Q&gt;SLVR-FDS^FG_PRICE(43490)&lt;/Q&gt;&lt;R&gt;1&lt;/R&gt;&lt;C&gt;1&lt;/C&gt;&lt;D xsi:type="xsd:double"&gt;15.375&lt;/D&gt;&lt;/FQL&gt;&lt;FQL&gt;&lt;Q&gt;AUDUSD^FG_PRICE(43490)&lt;/Q&gt;&lt;R&gt;1&lt;/R&gt;&lt;C&gt;1&lt;/C&gt;&lt;D xsi:type="xsd:double"&gt;0.71664995&lt;/D&gt;&lt;/FQL&gt;&lt;FQL&gt;&lt;Q&gt;CA-FDS^FG_PRICE(43493)&lt;/Q&gt;&lt;R&gt;1&lt;/R&gt;&lt;C&gt;1&lt;/C&gt;&lt;D xsi:type="xsd:double"&gt;5996&lt;/D&gt;&lt;/FQL&gt;&lt;FQL&gt;&lt;Q&gt;ZS-FDS^FG_PRICE(43493)&lt;/Q&gt;&lt;R&gt;1&lt;/R&gt;&lt;C&gt;1&lt;/C&gt;&lt;D xsi:type="xsd:double"&gt;2699.5&lt;/D&gt;&lt;/FQL&gt;&lt;FQL&gt;&lt;Q&gt;PB-FDS^FG_PRICE(43493)&lt;/Q&gt;&lt;R&gt;1&lt;/R&gt;&lt;C&gt;1&lt;/C&gt;&lt;D xsi:type="xsd:double"&gt;2107.5&lt;/D&gt;&lt;/FQL&gt;&lt;FQL&gt;&lt;Q&gt;NYGOLD-FDS^FG_PRICE(43493)&lt;/Q&gt;&lt;R&gt;1&lt;/R&gt;&lt;C&gt;1&lt;/C&gt;&lt;D xsi:type="xsd:double"&gt;1302.4&lt;/D&gt;&lt;/FQL&gt;&lt;FQL&gt;&lt;Q&gt;SLVR-FDS^FG_PRICE(43493)&lt;/Q&gt;&lt;R&gt;1&lt;/R&gt;&lt;C&gt;1&lt;/C&gt;&lt;D xsi:type="xsd:double"&gt;15.685&lt;/D&gt;&lt;/FQL&gt;&lt;FQL&gt;&lt;Q&gt;AUDUSD^FG_PRICE(43493)&lt;/Q&gt;&lt;R&gt;1&lt;/R&gt;&lt;C&gt;1&lt;/C&gt;&lt;D xsi:type="xsd:double"&gt;0.71674997&lt;/D&gt;&lt;/FQL&gt;&lt;FQL&gt;&lt;Q&gt;CA-FDS^FG_PRICE(43494)&lt;/Q&gt;&lt;R&gt;1&lt;/R&gt;&lt;C&gt;1&lt;/C&gt;&lt;D xsi:type="xsd:double"&gt;6007&lt;/D&gt;&lt;/FQL&gt;&lt;FQL&gt;&lt;Q&gt;ZS-FDS^FG_PRICE(43494)&lt;/Q&gt;&lt;R&gt;1&lt;/R&gt;&lt;C&gt;1&lt;/C&gt;&lt;D xsi:type="xsd:double"&gt;2680&lt;/D&gt;&lt;/FQL&gt;&lt;FQL&gt;&lt;Q&gt;PB-FDS^FG_PRICE(43494)&lt;/Q&gt;&lt;R&gt;1&lt;/R&gt;&lt;C&gt;1&lt;/C&gt;&lt;D xsi:type="xsd:double"&gt;2075.5&lt;/D&gt;&lt;/FQL&gt;&lt;FQL&gt;&lt;Q&gt;NYGOLD-FDS^FG_PRICE(43494)&lt;/Q&gt;&lt;R&gt;1&lt;/R&gt;&lt;C&gt;1&lt;/C&gt;&lt;D xsi:type="xsd:double"&gt;1308.2&lt;/D&gt;&lt;/FQL&gt;&lt;FQL&gt;&lt;Q&gt;SLVR-FDS^FG_PRICE(43494)&lt;/Q&gt;&lt;R&gt;1&lt;/R&gt;&lt;C&gt;1&lt;/C&gt;&lt;D xsi:type="xsd:double"&gt;15.855&lt;/D&gt;&lt;/FQL&gt;&lt;FQL&gt;&lt;Q&gt;AUDUSD^FG_PRICE(43494)&lt;/Q&gt;&lt;R&gt;1&lt;/R&gt;&lt;C&gt;1&lt;/C&gt;&lt;D xsi:type="xsd:double"&gt;0.71495&lt;/D&gt;&lt;/FQL&gt;&lt;FQL&gt;&lt;Q&gt;CA-FDS^FG_PRICE(43495)&lt;/Q&gt;&lt;R&gt;1&lt;/R&gt;&lt;C&gt;1&lt;/C&gt;&lt;D xsi:type="xsd:double"&gt;6077&lt;/D&gt;&lt;/FQL&gt;&lt;FQL&gt;&lt;Q&gt;ZS-FDS^FG_PRICE(43495)&lt;/Q&gt;&lt;R&gt;1&lt;/R&gt;&lt;C&gt;1&lt;/C&gt;&lt;D xsi:type="xsd:double"&gt;2673&lt;/D&gt;&lt;/FQL&gt;&lt;FQL&gt;&lt;Q&gt;PB-FDS^FG_PRICE(43495)&lt;/Q&gt;&lt;R&gt;1&lt;/R&gt;&lt;C&gt;1&lt;/C&gt;&lt;D xsi:type="xsd:double"&gt;2066&lt;/D&gt;&lt;/FQL&gt;&lt;FQL&gt;&lt;Q&gt;NYGOLD-FDS^FG_PRICE(43495)&lt;/Q&gt;&lt;R&gt;1&lt;/R&gt;&lt;C&gt;1&lt;/C&gt;&lt;D xsi:type="xsd:double"&gt;1309.9&lt;/D&gt;&lt;/FQL&gt;&lt;FQL&gt;&lt;Q&gt;SLVR-FDS^FG_PRICE(43495)&lt;/Q&gt;&lt;R&gt;1&lt;/R&gt;&lt;C&gt;1&lt;/C&gt;&lt;D xsi:type="xsd:double"&gt;15.915&lt;/D&gt;&lt;/FQL&gt;&lt;FQL&gt;&lt;Q&gt;AUDUSD^FG_PRICE(43495)&lt;/Q&gt;&lt;R&gt;1&lt;/R&gt;&lt;C&gt;1&lt;/C&gt;&lt;D xsi:type="xsd:double"&gt;0.7191&lt;/D&gt;&lt;/FQL&gt;&lt;FQL&gt;&lt;Q&gt;CA-FDS^FG_PRICE(43496)&lt;/Q&gt;&lt;R&gt;1&lt;/R&gt;&lt;C&gt;1&lt;/C&gt;&lt;D xsi:type="xsd:double"&gt;6148&lt;/D&gt;&lt;/FQL&gt;&lt;FQL&gt;&lt;Q&gt;ZS-FDS^FG_PRICE(43496)&lt;/Q&gt;&lt;R&gt;1&lt;/R&gt;&lt;C&gt;1&lt;/C&gt;&lt;D xsi:type="xsd:double"&gt;2719.5&lt;/D&gt;&lt;/FQL&gt;&lt;FQL&gt;&lt;Q&gt;PB-FDS^FG_PRICE(43496)&lt;/Q&gt;&lt;R&gt;1&lt;/R&gt;&lt;C&gt;1&lt;/C&gt;&lt;D xsi:type="xsd:double"&gt;2090&lt;/D&gt;&lt;/FQL&gt;&lt;FQL&gt;&lt;Q&gt;NYGOLD-FDS^FG_PRICE(43496)&lt;/Q&gt;&lt;R&gt;1&lt;/R&gt;&lt;C&gt;1&lt;/C&gt;&lt;D xsi:type="xsd:double"&gt;1319.7&lt;/D&gt;&lt;/FQL&gt;&lt;FQL&gt;&lt;Q&gt;SLVR-FDS^FG_PRICE(43496)&lt;/Q&gt;&lt;R&gt;1&lt;/R&gt;&lt;C&gt;1&lt;/C&gt;&lt;D xsi:type="xsd:double"&gt;16.075&lt;/D&gt;&lt;/FQL&gt;&lt;FQL&gt;&lt;Q&gt;AUDUSD^FG_PRICE(43496)&lt;/Q&gt;&lt;R&gt;1&lt;/R&gt;&lt;C&gt;1&lt;/C&gt;&lt;D xsi:type="xsd:double"&gt;0.72915&lt;/D&gt;&lt;/FQL&gt;&lt;FQL&gt;&lt;Q&gt;CA-FDS^FG_PRICE(43497)&lt;/Q&gt;&lt;R&gt;1&lt;/R&gt;&lt;C&gt;1&lt;/C&gt;&lt;D xsi:type="xsd:double"&gt;6097.5&lt;/D&gt;&lt;/FQL&gt;&lt;FQL&gt;&lt;Q&gt;ZS-FDS^FG_PRICE(43497)&lt;/Q&gt;&lt;R&gt;1&lt;/R&gt;&lt;C&gt;1&lt;/C&gt;&lt;D xsi:type="xsd:double"&gt;2732.5&lt;/D&gt;&lt;/FQL&gt;&lt;FQL&gt;&lt;Q&gt;PB-FDS^FG_PRICE(43497)&lt;/Q&gt;&lt;R&gt;1&lt;/R&gt;&lt;C&gt;1&lt;/C&gt;&lt;D xsi:type="xsd:double"&gt;2093&lt;/D&gt;&lt;/FQL&gt;&lt;FQL&gt;&lt;Q&gt;NYGOLD-FDS^FG_PRICE(43497)&lt;/Q&gt;&lt;R&gt;1&lt;/R&gt;&lt;C&gt;1&lt;/C&gt;&lt;D xsi:type="xsd:double"&gt;1316.9&lt;/D&gt;&lt;/FQL&gt;&lt;FQL&gt;&lt;Q&gt;SLVR-FDS^FG_PRICE(43497)&lt;/Q&gt;&lt;R&gt;1&lt;/R&gt;&lt;C&gt;1&lt;/C&gt;&lt;D xsi:type="xsd:double"&gt;16.01&lt;/D&gt;&lt;/FQL&gt;&lt;FQL&gt;&lt;Q&gt;AUDUSD^FG_PRICE(43497)&lt;/Q&gt;&lt;R&gt;1&lt;/R&gt;&lt;C&gt;1&lt;/C&gt;&lt;D xsi:type="xsd:double"&gt;0.72574997&lt;/D&gt;&lt;/FQL&gt;&lt;FQL&gt;&lt;Q&gt;CA-FDS^FG_PRICE(43500)&lt;/Q&gt;&lt;R&gt;1&lt;/R&gt;&lt;C&gt;1&lt;/C&gt;&lt;D xsi:type="xsd:double"&gt;6076.5&lt;/D&gt;&lt;/FQL&gt;&lt;FQL&gt;&lt;Q&gt;ZS-FDS^FG_PRICE(43500)&lt;/Q&gt;&lt;R&gt;1&lt;/R&gt;&lt;C&gt;1&lt;/C&gt;&lt;D xsi:type="xsd:double"&gt;2785&lt;/D&gt;&lt;/FQL&gt;&lt;FQL&gt;&lt;Q&gt;PB-FDS^FG_PRICE(43500)&lt;/Q&gt;&lt;R&gt;1&lt;/R&gt;&lt;C&gt;1&lt;/C&gt;&lt;D xsi:type="xsd:double"&gt;2096&lt;/D&gt;&lt;/FQL&gt;&lt;FQL&gt;&lt;Q&gt;NYGOLD-FDS^FG_PRICE(43500)&lt;/Q&gt;&lt;R&gt;1&lt;/R&gt;&lt;C&gt;1&lt;/C&gt;&lt;D xsi:type="xsd:double"&gt;1314.3&lt;/D&gt;&lt;/FQL&gt;&lt;FQL&gt;&lt;Q&gt;SLVR-FDS^FG_PRICE(43500)&lt;/Q&gt;&lt;R&gt;1&lt;/R&gt;&lt;C&gt;1&lt;/C&gt;&lt;D xsi:type="xsd:double"&gt;15.745&lt;/D&gt;&lt;/FQL&gt;&lt;FQL&gt;&lt;Q&gt;AUDUSD^FG_PRICE(43500)&lt;/Q&gt;&lt;R&gt;1&lt;/R&gt;&lt;C&gt;1&lt;/C&gt;&lt;D xsi:type="xsd:double"&gt;0.72195&lt;/D&gt;&lt;/FQL&gt;&lt;FQL&gt;&lt;Q&gt;CA-FDS^FG_PRICE(43501)&lt;/Q&gt;&lt;R&gt;1&lt;/R&gt;&lt;C&gt;1&lt;/C&gt;&lt;D xsi:type="xsd:double"&gt;6174&lt;/D&gt;&lt;/FQL&gt;&lt;FQL&gt;&lt;Q&gt;ZS-FDS^FG_PRICE(43501)&lt;/Q&gt;&lt;R&gt;1&lt;/R&gt;&lt;C&gt;1&lt;/C&gt;&lt;D xsi:type="xsd:double"&gt;2770&lt;/D&gt;&lt;/FQL&gt;&lt;FQL&gt;&lt;Q&gt;PB-FDS^FG_PRICE(43501)&lt;/Q&gt;&lt;R&gt;1&lt;/R&gt;&lt;C&gt;1&lt;/C&gt;&lt;D xsi:type="xsd:double"&gt;2091&lt;/D&gt;&lt;/FQL&gt;&lt;FQL&gt;&lt;Q&gt;NYGOLD-FDS^FG_PRICE(43501)&lt;/Q&gt;&lt;R&gt;1&lt;/R&gt;&lt;C&gt;1&lt;/C&gt;&lt;D xsi:type="xsd:double"&gt;1314.2&lt;/D&gt;&lt;/FQL&gt;&lt;FQL&gt;&lt;Q&gt;SLVR-FDS^FG_PRICE(43501)&lt;/Q&gt;&lt;R&gt;1&lt;/R&gt;&lt;C&gt;1&lt;/C&gt;&lt;D xsi:type="xsd:double"&gt;15.865&lt;/D&gt;&lt;/FQL&gt;&lt;FQL&gt;&lt;Q&gt;AUDUSD^FG_PRICE(43501)&lt;/Q&gt;&lt;R&gt;1&lt;/R&gt;&lt;C&gt;1&lt;/C&gt;&lt;D xsi:type="xsd:double"&gt;0.72360003&lt;/D&gt;&lt;/FQL&gt;&lt;FQL&gt;&lt;Q&gt;CA-FDS^FG_PRICE(43502)&lt;/Q&gt;&lt;R&gt;1&lt;/R&gt;&lt;C&gt;1&lt;/C&gt;&lt;D xsi:type="xsd:double"&gt;6210&lt;/D&gt;&lt;/FQL&gt;&lt;FQL&gt;&lt;Q&gt;ZS-FDS^FG_PRICE(43502)&lt;/Q&gt;&lt;R&gt;1&lt;/R&gt;&lt;C&gt;1&lt;/C&gt;&lt;D xsi:type="xsd:double"&gt;2719&lt;/D&gt;&lt;/FQL&gt;&lt;FQL&gt;&lt;Q&gt;PB-FDS^FG_PRICE(43502)&lt;/Q&gt;&lt;R&gt;1&lt;/R&gt;&lt;C&gt;1&lt;/C&gt;&lt;D xsi:type="xsd:double"&gt;2080&lt;/D&gt;&lt;/FQL&gt;&lt;FQL&gt;&lt;Q&gt;NYGOLD-FDS^FG_PRICE(43502)&lt;/Q&gt;&lt;R&gt;1&lt;/R&gt;&lt;C&gt;1&lt;/C&gt;&lt;D xsi:type="xsd:double"&gt;1309.5&lt;/D&gt;&lt;/FQL&gt;&lt;FQL&gt;&lt;Q&gt;SLVR-FDS^FG_PRICE(43502)&lt;/Q&gt;&lt;R&gt;1&lt;/R&gt;&lt;C&gt;1&lt;/C&gt;&lt;D xsi:type="xsd:double"&gt;15.73&lt;/D&gt;&lt;/FQL&gt;&lt;FQL&gt;&lt;Q&gt;AUDUSD^FG_PRICE(43502)&lt;/Q&gt;&lt;R&gt;1&lt;/R&gt;&lt;C&gt;1&lt;/C&gt;&lt;D xsi:type="xsd:double"&gt;0.71345&lt;/D&gt;&lt;/FQL&gt;&lt;FQL&gt;&lt;Q&gt;CA-FDS^FG_PRICE(43503)&lt;/Q&gt;&lt;R&gt;1&lt;/R&gt;&lt;C&gt;1&lt;/C&gt;&lt;D xsi:type="xsd:double"&gt;6227&lt;/D&gt;&lt;/FQL&gt;&lt;FQL&gt;&lt;Q&gt;ZS-FDS^FG_PRICE(43503)&lt;/Q&gt;&lt;R&gt;1&lt;/R&gt;&lt;C&gt;1&lt;/C&gt;&lt;D xsi:type="xsd:double"&gt;2719&lt;/D&gt;&lt;/FQL&gt;&lt;FQL&gt;&lt;Q&gt;PB-FDS^FG_PRICE(43503)&lt;/Q&gt;&lt;R&gt;1&lt;/R&gt;&lt;C&gt;1&lt;/C&gt;&lt;D xsi:type="xsd:double"&gt;2066&lt;/D&gt;&lt;/FQL&gt;&lt;FQL&gt;&lt;Q&gt;NYGOLD-FDS^FG_PRICE(43503)&lt;/Q&gt;&lt;R&gt;1&lt;/R&gt;&lt;C&gt;1&lt;/C&gt;&lt;D xsi:type="xsd:double"&gt;1309.4&lt;/D&gt;&lt;/FQL&gt;&lt;FQL&gt;&lt;Q&gt;SLVR-FDS^FG_PRICE(43503)&lt;/Q&gt;&lt;R&gt;1&lt;/R&gt;&lt;C&gt;1&lt;/C&gt;&lt;D xsi:type="xsd:double"&gt;15.71&lt;/D&gt;&lt;/FQL&gt;&lt;FQL&gt;&lt;Q&gt;AUDUSD^FG_PRICE(43503)&lt;/Q&gt;&lt;R&gt;1&lt;/R&gt;&lt;C&gt;1&lt;/C&gt;&lt;D xsi:type="xsd:double"&gt;0.71085&lt;/D&gt;&lt;/FQL&gt;&lt;FQL&gt;&lt;Q&gt;CA-FDS^FG_PRICE(43504)&lt;/Q&gt;&lt;R&gt;1&lt;/R&gt;&lt;C&gt;1&lt;/C&gt;&lt;D xsi:type="xsd:double"&gt;6207&lt;/D&gt;&lt;/FQL&gt;&lt;FQL&gt;&lt;Q&gt;ZS-FDS^FG_PRICE(43504)&lt;/Q&gt;&lt;R&gt;1&lt;/R&gt;&lt;C&gt;1&lt;/C&gt;&lt;D xsi:type="xsd:double"&gt;2688.5&lt;/D&gt;&lt;/FQL&gt;&lt;FQL&gt;&lt;Q&gt;PB-FDS^FG_PRICE(43504)&lt;/Q&gt;&lt;R&gt;1&lt;/R&gt;&lt;C&gt;1&lt;/C&gt;&lt;D xsi:type="xsd:double"&gt;2066&lt;/D&gt;&lt;/FQL&gt;&lt;FQL&gt;&lt;Q&gt;NYGOLD-FDS^FG_PRICE(43504)&lt;/Q&gt;&lt;R&gt;1&lt;/R&gt;&lt;C&gt;1&lt;/C&gt;&lt;D xsi:type="xsd:double"&gt;1313.7&lt;/D&gt;&lt;/FQL&gt;&lt;FQL&gt;&lt;Q&gt;SLVR-FDS^FG_PRICE(43504)&lt;/Q&gt;&lt;R&gt;1&lt;/R&gt;&lt;C&gt;1&lt;/C&gt;&lt;D xsi:type="xsd:double"&gt;15.78&lt;/D&gt;&lt;/FQL&gt;&lt;FQL&gt;&lt;Q&gt;AUDUSD^FG_PRICE(43504)&lt;/Q&gt;&lt;R&gt;1&lt;/R&gt;&lt;C&gt;1&lt;/C&gt;&lt;D xsi:type="xsd:double"&gt;0.709&lt;/D&gt;&lt;/FQL&gt;&lt;FQL&gt;&lt;Q&gt;CA-FDS^FG_PRICE(43507)&lt;/Q&gt;&lt;R&gt;1&lt;/R&gt;&lt;C&gt;1&lt;/C&gt;&lt;D xsi:type="xsd:double"&gt;6148&lt;/D&gt;&lt;/FQL&gt;&lt;FQL&gt;&lt;Q&gt;ZS-FDS^FG_PRICE(43507)&lt;/Q&gt;&lt;R&gt;1&lt;/R&gt;&lt;C&gt;1&lt;/C&gt;&lt;D xsi:type="xsd:double"&gt;2648&lt;/D&gt;&lt;/FQL&gt;&lt;FQL&gt;&lt;Q&gt;PB-FDS^FG_PRICE(43507)&lt;/Q&gt;&lt;R&gt;1&lt;/R&gt;&lt;C&gt;1&lt;/C&gt;&lt;D xsi:type="xsd:double"&gt;2050.5&lt;/D&gt;&lt;/FQL&gt;&lt;FQL&gt;&lt;Q&gt;NYGOLD-FDS^FG_PRICE(43507)&lt;/Q&gt;&lt;R&gt;1&lt;/R&gt;&lt;C&gt;1&lt;/C&gt;&lt;D xsi:type="xsd:double"&gt;1307&lt;/D&gt;&lt;/FQL&gt;&lt;FQL&gt;&lt;Q&gt;SLVR-FDS^FG_PRICE(43507)&lt;/Q&gt;&lt;R&gt;1&lt;/R&gt;&lt;C&gt;1&lt;/C&gt;&lt;D xsi:type="xsd:double"&gt;15.705&lt;/D&gt;&lt;/FQL&gt;&lt;FQL&gt;&lt;Q&gt;AUDUSD^FG_PRICE(43507)&lt;/Q&gt;&lt;R&gt;1&lt;/R&gt;&lt;C&gt;1&lt;/C&gt;&lt;D xsi:type="xsd:double"&gt;0.70664996&lt;/D&gt;&lt;/FQL&gt;&lt;FQL&gt;&lt;Q&gt;CA-FDS^FG_PRICE(43508)&lt;/Q&gt;&lt;R&gt;1&lt;/R&gt;&lt;C&gt;1&lt;/C&gt;&lt;D xsi:type="xsd:double"&gt;6102&lt;/D&gt;&lt;/FQL&gt;&lt;FQL&gt;&lt;Q&gt;ZS-FDS^FG_PRICE(43508)&lt;/Q&gt;&lt;R&gt;1&lt;/R&gt;&lt;C&gt;1&lt;/C&gt;&lt;D xsi:type="xsd:double"&gt;2640&lt;/D&gt;&lt;/FQL&gt;&lt;FQL&gt;&lt;Q&gt;PB-FDS^FG_PRICE(43508)&lt;/Q&gt;&lt;R&gt;1&lt;/R&gt;&lt;C&gt;1&lt;/C&gt;&lt;D xsi:type="xsd:double"&gt;2032&lt;/D&gt;&lt;/FQL&gt;&lt;FQL&gt;&lt;Q&gt;NYGOLD-FDS^FG_PRICE(43508)&lt;/Q&gt;&lt;R&gt;1&lt;/R&gt;&lt;C&gt;1&lt;/C&gt;&lt;D xsi:type="xsd:double"&gt;1309.2&lt;/D&gt;&lt;/FQL&gt;&lt;FQL&gt;&lt;Q&gt;SLVR-FDS^FG_PRICE(43508)&lt;/Q&gt;&lt;R&gt;1&lt;/R&gt;&lt;C&gt;1&lt;/C&gt;&lt;D xsi:type="xsd:double"&gt;15.81&lt;/D&gt;&lt;/FQL&gt;&lt;FQL&gt;&lt;Q&gt;AUDUSD^FG_PRICE(43508)&lt;/Q&gt;&lt;R&gt;1&lt;/R&gt;&lt;C&gt;1&lt;/C&gt;&lt;D xsi:type="xsd:double"&gt;0.70905&lt;/D&gt;&lt;/FQL&gt;&lt;FQL&gt;&lt;Q&gt;CA-FDS^FG_PRICE(43509)&lt;/Q&gt;&lt;R&gt;1&lt;/R&gt;&lt;C&gt;1&lt;/C&gt;&lt;D xsi:type="xsd:double"&gt;6120&lt;/D&gt;&lt;/FQL&gt;&lt;FQL&gt;&lt;Q&gt;ZS-FDS^FG_PRICE(43509)&lt;/Q&gt;&lt;R&gt;1&lt;/R&gt;&lt;C&gt;1&lt;/C&gt;&lt;D xsi:type="xsd:double"&gt;2603.5&lt;/D&gt;&lt;/FQL&gt;&lt;FQL&gt;&lt;Q&gt;PB-FDS^FG_PRICE(43509)&lt;/Q&gt;&lt;R&gt;1&lt;/R&gt;&lt;C&gt;1&lt;/C&gt;&lt;D xsi:type="xsd:double"&gt;2002&lt;/D&gt;&lt;/FQL&gt;&lt;FQL&gt;&lt;Q&gt;NYGOLD-FDS^FG_PRICE(43509)&lt;/Q&gt;&lt;R&gt;1&lt;/R&gt;&lt;C&gt;1&lt;/C&gt;&lt;D xsi:type="xsd:double"&gt;1310.8&lt;/D&gt;&lt;/FQL&gt;&lt;FQL&gt;&lt;Q&gt;SLVR-FDS^FG_PRICE(43509)&lt;/Q&gt;&lt;R&gt;1&lt;/R&gt;&lt;C&gt;1&lt;/C&gt;&lt;D xsi:type="xsd:double"&gt;15.695&lt;/D&gt;&lt;/FQL&gt;&lt;FQL&gt;&lt;Q&gt;AUDUSD^FG_PRICE(43509)&lt;/Q&gt;&lt;R&gt;1&lt;/R&gt;&lt;C&gt;1&lt;/C&gt;&lt;D xsi:type="xsd:double"&gt;0.71135&lt;/D&gt;&lt;/FQL&gt;&lt;FQL&gt;&lt;Q&gt;CA-FDS^FG_PRICE(43510)&lt;/Q&gt;&lt;R&gt;1&lt;/R&gt;&lt;C&gt;1&lt;/C&gt;&lt;D xsi:type="xsd:double"&gt;6178.5&lt;/D&gt;&lt;/FQL&gt;&lt;FQL&gt;&lt;Q&gt;ZS-FDS^FG_PRICE(43510)&lt;/Q&gt;&lt;R&gt;1&lt;/R&gt;&lt;C&gt;1&lt;/C&gt;&lt;D xsi:type="xsd:double"&gt;2635&lt;/D&gt;&lt;/FQL&gt;&lt;FQL&gt;&lt;Q&gt;PB-FDS^FG_PRICE(43510)&lt;/Q&gt;&lt;R&gt;1&lt;/R&gt;&lt;C&gt;1&lt;/C&gt;&lt;D xsi:type="xsd:double"&gt;2033.5&lt;/D&gt;&lt;/FQL&gt;&lt;FQL&gt;&lt;Q&gt;NYGOLD-FDS^FG_PRICE(43510)&lt;/Q&gt;&lt;R&gt;1&lt;/R&gt;&lt;C&gt;1&lt;/C&gt;&lt;D xsi:type="xsd:double"&gt;1309.8&lt;/D&gt;&lt;/FQL&gt;&lt;FQL&gt;&lt;Q&gt;SLVR-FDS^FG_PRICE(43510)&lt;/Q&gt;&lt;R&gt;1&lt;/R&gt;&lt;C&gt;1&lt;/C&gt;&lt;D xsi:type="xsd:double"&gt;15.58&lt;/D&gt;&lt;/FQL&gt;&lt;FQL&gt;&lt;Q&gt;AUDUSD^FG_PRICE(43510)&lt;/Q&gt;&lt;R&gt;1&lt;/R&gt;&lt;C&gt;1&lt;/C&gt;&lt;D xsi:type="xsd:double"&gt;0.7095&lt;/D&gt;&lt;/FQL&gt;&lt;FQL&gt;&lt;Q&gt;CA-FDS^FG_PRICE(43511)&lt;/Q&gt;&lt;R&gt;1&lt;/R&gt;&lt;C&gt;1&lt;/C&gt;&lt;D xsi:type="xsd:double"&gt;6190&lt;/D&gt;&lt;/FQL&gt;&lt;FQL&gt;&lt;Q&gt;ZS-FDS^FG_PRICE(43511)&lt;/Q&gt;&lt;R&gt;1&lt;/R&gt;&lt;C&gt;1&lt;/C&gt;&lt;D xsi:type="xsd:double"&gt;2641&lt;/D&gt;&lt;/FQL&gt;&lt;FQL&gt;&lt;Q&gt;PB-FDS^FG_PRICE(43511)&lt;/Q&gt;&lt;R&gt;1&lt;/R&gt;&lt;C&gt;1&lt;/C&gt;&lt;D xsi:type="xsd:double"&gt;2068&lt;/D&gt;&lt;/FQL&gt;&lt;FQL&gt;&lt;Q&gt;NYGOLD-FDS^FG_PRICE(43511)&lt;/Q&gt;&lt;R&gt;1&lt;/R&gt;&lt;C&gt;1&lt;/C&gt;&lt;D xsi:type="xsd:double"&gt;1318.1&lt;/D&gt;&lt;/FQL&gt;&lt;FQL&gt;&lt;Q&gt;SLVR-FDS^FG_PRICE(43511)&lt;/Q&gt;&lt;R&gt;1&lt;/R&gt;&lt;C&gt;1&lt;/C&gt;&lt;D xsi:type="xsd:double"&gt;15.675&lt;/D&gt;&lt;/FQL&gt;&lt;FQL&gt;&lt;Q&gt;AUDUSD^FG_PRICE(43511)&lt;/Q&gt;&lt;R&gt;1&lt;/R&gt;&lt;C&gt;1&lt;/C&gt;&lt;D xsi:type="xsd:double"&gt;0.71195&lt;/D&gt;&lt;/FQL&gt;&lt;FQL&gt;&lt;Q&gt;CA-FDS^FG_PRICE(43514)&lt;/Q&gt;&lt;R&gt;1&lt;/R&gt;&lt;C&gt;1&lt;/C&gt;&lt;D xsi:type="xsd:double"&gt;6190&lt;/D&gt;&lt;/FQL&gt;&lt;FQL&gt;&lt;Q&gt;ZS-FDS^FG_PRICE(43514)&lt;/Q&gt;&lt;R&gt;1&lt;/R&gt;&lt;C&gt;1&lt;/C&gt;&lt;D xsi:type="xsd:double"&gt;2641&lt;/D&gt;&lt;/FQL&gt;&lt;FQL&gt;&lt;Q&gt;PB-FDS^FG_PRICE(43514)&lt;/Q&gt;&lt;R&gt;1&lt;/R&gt;&lt;C&gt;1&lt;/C&gt;&lt;D xsi:type="xsd:double"&gt;2068&lt;/D&gt;&lt;/FQL&gt;&lt;FQL&gt;&lt;Q&gt;NYGOLD-FDS^FG_PRICE(43514)&lt;/Q&gt;&lt;R&gt;1&lt;/R&gt;&lt;C&gt;1&lt;/C&gt;&lt;D xsi:type="xsd:double"&gt;1318.1&lt;/D&gt;&lt;/FQL&gt;&lt;FQL&gt;&lt;Q&gt;SLVR-FDS^FG_PRICE(43514)&lt;/Q&gt;&lt;R&gt;1&lt;/R&gt;&lt;C&gt;1&lt;/C&gt;&lt;D xsi:type="xsd:double"&gt;15.675&lt;/D&gt;&lt;/FQL&gt;&lt;FQL&gt;&lt;Q&gt;AUDUSD^FG_PRICE(43514)&lt;/Q&gt;&lt;R&gt;1&lt;/R&gt;&lt;C&gt;1&lt;/C&gt;&lt;D xsi:type="xsd:double"&gt;0.71355003&lt;/D&gt;&lt;/FQL&gt;&lt;FQL&gt;&lt;Q&gt;CA-FDS^FG_PRICE(43515)&lt;/Q&gt;&lt;R&gt;1&lt;/R&gt;&lt;C&gt;1&lt;/C&gt;&lt;D xsi:type="xsd:double"&gt;6246.5&lt;/D&gt;&lt;/FQL&gt;&lt;FQL&gt;&lt;Q&gt;ZS-FDS^FG_PRICE(43515)&lt;/Q&gt;&lt;R&gt;1&lt;/R&gt;&lt;C&gt;1&lt;/C&gt;&lt;D xsi:type="xsd:double"&gt;2667&lt;/D&gt;&lt;/FQL&gt;&lt;FQL&gt;&lt;Q&gt;PB-FDS^FG_PRICE(43515)&lt;/Q&gt;&lt;R&gt;1&lt;/R&gt;&lt;C&gt;1&lt;/C&gt;&lt;D xsi:type="xsd:double"&gt;2009&lt;/D&gt;&lt;/FQL&gt;&lt;FQL&gt;&lt;Q&gt;NYGOLD-FDS^FG_PRICE(43515)&lt;/Q&gt;&lt;R&gt;1&lt;/R&gt;&lt;C&gt;1&lt;/C&gt;&lt;D xsi:type="xsd:double"&gt;1340.1&lt;/D&gt;&lt;/FQL&gt;&lt;FQL&gt;&lt;Q&gt;SLVR-FDS^FG_PRICE(43515)&lt;/Q&gt;&lt;R&gt;1&lt;/R&gt;&lt;C&gt;1&lt;/C&gt;&lt;D xsi:type="xsd:double"&gt;15.78&lt;/D&gt;&lt;/FQL&gt;&lt;FQL&gt;&lt;Q&gt;AUDUSD^FG_PRICE(43515)&lt;/Q&gt;&lt;R&gt;1&lt;/R&gt;&lt;C&gt;1&lt;/C&gt;&lt;D xsi:type="xsd:double"&gt;0.71419996&lt;/D&gt;&lt;/FQL&gt;&lt;FQL&gt;&lt;Q&gt;CA-FDS^FG_PRICE(43516)&lt;/Q&gt;&lt;R&gt;1&lt;/R&gt;&lt;C&gt;1&lt;/C&gt;&lt;D xsi:type="xsd:double"&gt;6351.5&lt;/D&gt;&lt;/FQL&gt;&lt;FQL&gt;&lt;Q&gt;ZS-FDS^FG_PRICE(43516)&lt;/Q&gt;&lt;R&gt;1&lt;/R&gt;&lt;C&gt;1&lt;/C&gt;&lt;D xsi:type="xsd:double"&gt;2711.5&lt;/D&gt;&lt;/FQL&gt;&lt;FQL&gt;&lt;Q&gt;PB-FDS^FG_PRICE(43516)&lt;/Q&gt;&lt;R&gt;1&lt;/R&gt;&lt;C&gt;1&lt;/C&gt;&lt;D xsi:type="xsd:double"&gt;2025&lt;/D&gt;&lt;/FQL&gt;&lt;FQL&gt;&lt;Q&gt;NYGOLD-FDS^FG_PRICE(43516)&lt;/Q&gt;&lt;R&gt;1&lt;/R&gt;&lt;C&gt;1&lt;/C&gt;&lt;D xsi:type="xsd:double"&gt;1343.3&lt;/D&gt;&lt;/FQL&gt;&lt;FQL&gt;&lt;Q&gt;SLVR-FDS^FG_PRICE(43516)&lt;/Q&gt;&lt;R&gt;1&lt;/R&gt;&lt;C&gt;1&lt;/C&gt;&lt;D xsi:type="xsd:double"&gt;16.035&lt;/D&gt;&lt;/FQL&gt;&lt;FQL&gt;&lt;Q&gt;AUDUSD^FG_PRICE(43516)&lt;/Q&gt;&lt;R&gt;1&lt;/R&gt;&lt;C&gt;1&lt;/C&gt;&lt;D xsi:type="xsd:double"&gt;0.7166&lt;/D&gt;&lt;/FQL&gt;&lt;FQL&gt;&lt;Q&gt;CA-FDS^FG_PRICE(43517)&lt;/Q&gt;&lt;R&gt;1&lt;/R&gt;&lt;C&gt;1&lt;/C&gt;&lt;D xsi:type="xsd:double"&gt;6391&lt;/D&gt;&lt;/FQL&gt;&lt;FQL&gt;&lt;Q</t>
        </r>
      </text>
    </comment>
    <comment ref="A6" authorId="0" shapeId="0" xr:uid="{00000000-0006-0000-0000-000006000000}">
      <text>
        <r>
          <rPr>
            <b/>
            <sz val="9"/>
            <color indexed="81"/>
            <rFont val="Tahoma"/>
            <family val="2"/>
          </rPr>
          <t>&gt;ZS-FDS^FG_PRICE(43517)&lt;/Q&gt;&lt;R&gt;1&lt;/R&gt;&lt;C&gt;1&lt;/C&gt;&lt;D xsi:type="xsd:double"&gt;2698&lt;/D&gt;&lt;/FQL&gt;&lt;FQL&gt;&lt;Q&gt;PB-FDS^FG_PRICE(43517)&lt;/Q&gt;&lt;R&gt;1&lt;/R&gt;&lt;C&gt;1&lt;/C&gt;&lt;D xsi:type="xsd:double"&gt;2045&lt;/D&gt;&lt;/FQL&gt;&lt;FQL&gt;&lt;Q&gt;NYGOLD-FDS^FG_PRICE(43517)&lt;/Q&gt;&lt;R&gt;1&lt;/R&gt;&lt;C&gt;1&lt;/C&gt;&lt;D xsi:type="xsd:double"&gt;1323.5&lt;/D&gt;&lt;/FQL&gt;&lt;FQL&gt;&lt;Q&gt;SLVR-FDS^FG_PRICE(43517)&lt;/Q&gt;&lt;R&gt;1&lt;/R&gt;&lt;C&gt;1&lt;/C&gt;&lt;D xsi:type="xsd:double"&gt;15.91&lt;/D&gt;&lt;/FQL&gt;&lt;FQL&gt;&lt;Q&gt;AUDUSD^FG_PRICE(43517)&lt;/Q&gt;&lt;R&gt;1&lt;/R&gt;&lt;C&gt;1&lt;/C&gt;&lt;D xsi:type="xsd:double"&gt;0.70895&lt;/D&gt;&lt;/FQL&gt;&lt;FQL&gt;&lt;Q&gt;CA-FDS^FG_PRICE(43518)&lt;/Q&gt;&lt;R&gt;1&lt;/R&gt;&lt;C&gt;1&lt;/C&gt;&lt;D xsi:type="xsd:double"&gt;6489&lt;/D&gt;&lt;/FQL&gt;&lt;FQL&gt;&lt;Q&gt;ZS-FDS^FG_PRICE(43518)&lt;/Q&gt;&lt;R&gt;1&lt;/R&gt;&lt;C&gt;1&lt;/C&gt;&lt;D xsi:type="xsd:double"&gt;2718&lt;/D&gt;&lt;/FQL&gt;&lt;FQL&gt;&lt;Q&gt;PB-FDS^FG_PRICE(43518)&lt;/Q&gt;&lt;R&gt;1&lt;/R&gt;&lt;C&gt;1&lt;/C&gt;&lt;D xsi:type="xsd:double"&gt;2059&lt;/D&gt;&lt;/FQL&gt;&lt;FQL&gt;&lt;Q&gt;NYGOLD-FDS^FG_PRICE(43518)&lt;/Q&gt;&lt;R&gt;1&lt;/R&gt;&lt;C&gt;1&lt;/C&gt;&lt;D xsi:type="xsd:double"&gt;1329.2&lt;/D&gt;&lt;/FQL&gt;&lt;FQL&gt;&lt;Q&gt;SLVR-FDS^FG_PRICE(43518)&lt;/Q&gt;&lt;R&gt;1&lt;/R&gt;&lt;C&gt;1&lt;/C&gt;&lt;D xsi:type="xsd:double"&gt;15.87&lt;/D&gt;&lt;/FQL&gt;&lt;FQL&gt;&lt;Q&gt;AUDUSD^FG_PRICE(43518)&lt;/Q&gt;&lt;R&gt;1&lt;/R&gt;&lt;C&gt;1&lt;/C&gt;&lt;D xsi:type="xsd:double"&gt;0.71355003&lt;/D&gt;&lt;/FQL&gt;&lt;FQL&gt;&lt;Q&gt;CA-FDS^FG_PRICE(43521)&lt;/Q&gt;&lt;R&gt;1&lt;/R&gt;&lt;C&gt;1&lt;/C&gt;&lt;D xsi:type="xsd:double"&gt;6546&lt;/D&gt;&lt;/FQL&gt;&lt;FQL&gt;&lt;Q&gt;ZS-FDS^FG_PRICE(43521)&lt;/Q&gt;&lt;R&gt;1&lt;/R&gt;&lt;C&gt;1&lt;/C&gt;&lt;D xsi:type="xsd:double"&gt;2742&lt;/D&gt;&lt;/FQL&gt;&lt;FQL&gt;&lt;Q&gt;PB-FDS^FG_PRICE(43521)&lt;/Q&gt;&lt;R&gt;1&lt;/R&gt;&lt;C&gt;1&lt;/C&gt;&lt;D xsi:type="xsd:double"&gt;2072.5&lt;/D&gt;&lt;/FQL&gt;&lt;FQL&gt;&lt;Q&gt;NYGOLD-FDS^FG_PRICE(43521)&lt;/Q&gt;&lt;R&gt;1&lt;/R&gt;&lt;C&gt;1&lt;/C&gt;&lt;D xsi:type="xsd:double"&gt;1325.9&lt;/D&gt;&lt;/FQL&gt;&lt;FQL&gt;&lt;Q&gt;SLVR-FDS^FG_PRICE(43521)&lt;/Q&gt;&lt;R&gt;1&lt;/R&gt;&lt;C&gt;1&lt;/C&gt;&lt;D xsi:type="xsd:double"&gt;15.955&lt;/D&gt;&lt;/FQL&gt;&lt;FQL&gt;&lt;Q&gt;AUDUSD^FG_PRICE(43521)&lt;/Q&gt;&lt;R&gt;1&lt;/R&gt;&lt;C&gt;1&lt;/C&gt;&lt;D xsi:type="xsd:double"&gt;0.71725&lt;/D&gt;&lt;/FQL&gt;&lt;FQL&gt;&lt;Q&gt;CA-FDS^FG_PRICE(43522)&lt;/Q&gt;&lt;R&gt;1&lt;/R&gt;&lt;C&gt;1&lt;/C&gt;&lt;D xsi:type="xsd:double"&gt;6471&lt;/D&gt;&lt;/FQL&gt;&lt;FQL&gt;&lt;Q&gt;ZS-FDS^FG_PRICE(43522)&lt;/Q&gt;&lt;R&gt;1&lt;/R&gt;&lt;C&gt;1&lt;/C&gt;&lt;D xsi:type="xsd:double"&gt;2741&lt;/D&gt;&lt;/FQL&gt;&lt;FQL&gt;&lt;Q&gt;PB-FDS^FG_PRICE(43522)&lt;/Q&gt;&lt;R&gt;1&lt;/R&gt;&lt;C&gt;1&lt;/C&gt;&lt;D xsi:type="xsd:double"&gt;2063&lt;/D&gt;&lt;/FQL&gt;&lt;FQL&gt;&lt;Q&gt;NYGOLD-FDS^FG_PRICE(43522)&lt;/Q&gt;&lt;R&gt;1&lt;/R&gt;&lt;C&gt;1&lt;/C&gt;&lt;D xsi:type="xsd:double"&gt;1325.1&lt;/D&gt;&lt;/FQL&gt;&lt;FQL&gt;&lt;Q&gt;SLVR-FDS^FG_PRICE(43522)&lt;/Q&gt;&lt;R&gt;1&lt;/R&gt;&lt;C&gt;1&lt;/C&gt;&lt;D xsi:type="xsd:double"&gt;15.955&lt;/D&gt;&lt;/FQL&gt;&lt;FQL&gt;&lt;Q&gt;AUDUSD^FG_PRICE(43522)&lt;/Q&gt;&lt;R&gt;1&lt;/R&gt;&lt;C&gt;1&lt;/C&gt;&lt;D xsi:type="xsd:double"&gt;0.71744996&lt;/D&gt;&lt;/FQL&gt;&lt;FQL&gt;&lt;Q&gt;CA-FDS^FG_PRICE(43523)&lt;/Q&gt;&lt;R&gt;1&lt;/R&gt;&lt;C&gt;1&lt;/C&gt;&lt;D xsi:type="xsd:double"&gt;6533&lt;/D&gt;&lt;/FQL&gt;&lt;FQL&gt;&lt;Q&gt;ZS-FDS^FG_PRICE(43523)&lt;/Q&gt;&lt;R&gt;1&lt;/R&gt;&lt;C&gt;1&lt;/C&gt;&lt;D xsi:type="xsd:double"&gt;2772&lt;/D&gt;&lt;/FQL&gt;&lt;FQL&gt;&lt;Q&gt;PB-FDS^FG_PRICE(43523)&lt;/Q&gt;&lt;R&gt;1&lt;/R&gt;&lt;C&gt;1&lt;/C&gt;&lt;D xsi:type="xsd:double"&gt;2107&lt;/D&gt;&lt;/FQL&gt;&lt;FQL&gt;&lt;Q&gt;NYGOLD-FDS^FG_PRICE(43523)&lt;/Q&gt;&lt;R&gt;1&lt;/R&gt;&lt;C&gt;1&lt;/C&gt;&lt;D xsi:type="xsd:double"&gt;1317.7&lt;/D&gt;&lt;/FQL&gt;&lt;FQL&gt;&lt;Q&gt;SLVR-FDS^FG_PRICE(43523)&lt;/Q&gt;&lt;R&gt;1&lt;/R&gt;&lt;C&gt;1&lt;/C&gt;&lt;D xsi:type="xsd:double"&gt;15.86&lt;/D&gt;&lt;/FQL&gt;&lt;FQL&gt;&lt;Q&gt;AUDUSD^FG_PRICE(43523)&lt;/Q&gt;&lt;R&gt;1&lt;/R&gt;&lt;C&gt;1&lt;/C&gt;&lt;D xsi:type="xsd:double"&gt;0.71425&lt;/D&gt;&lt;/FQL&gt;&lt;FQL&gt;&lt;Q&gt;CA-FDS^FG_PRICE(43524)&lt;/Q&gt;&lt;R&gt;1&lt;/R&gt;&lt;C&gt;1&lt;/C&gt;&lt;D xsi:type="xsd:double"&gt;6536&lt;/D&gt;&lt;/FQL&gt;&lt;FQL&gt;&lt;Q&gt;ZS-FDS^FG_PRICE(43524)&lt;/Q&gt;&lt;R&gt;1&lt;/R&gt;&lt;C&gt;1&lt;/C&gt;&lt;D xsi:type="xsd:double"&gt;2794&lt;/D&gt;&lt;/FQL&gt;&lt;FQL&gt;&lt;Q&gt;PB-FDS^FG_PRICE(43524)&lt;/Q&gt;&lt;R&gt;1&lt;/R&gt;&lt;C&gt;1&lt;/C&gt;&lt;D xsi:type="xsd:double"&gt;2154&lt;/D&gt;&lt;/FQL&gt;&lt;FQL&gt;&lt;Q&gt;NYGOLD-FDS^FG_PRICE(43524)&lt;/Q&gt;&lt;R&gt;1&lt;/R&gt;&lt;C&gt;1&lt;/C&gt;&lt;D xsi:type="xsd:double"&gt;1312.8&lt;/D&gt;&lt;/FQL&gt;&lt;FQL&gt;&lt;Q&gt;SLVR-FDS^FG_PRICE(43524)&lt;/Q&gt;&lt;R&gt;1&lt;/R&gt;&lt;C&gt;1&lt;/C&gt;&lt;D xsi:type="xsd:double"&gt;15.815&lt;/D&gt;&lt;/FQL&gt;&lt;FQL&gt;&lt;Q&gt;AUDUSD^FG_PRICE(43524)&lt;/Q&gt;&lt;R&gt;1&lt;/R&gt;&lt;C&gt;1&lt;/C&gt;&lt;D xsi:type="xsd:double"&gt;0.71145&lt;/D&gt;&lt;/FQL&gt;&lt;FQL&gt;&lt;Q&gt;CA-FDS^FG_PRICE(43525)&lt;/Q&gt;&lt;R&gt;1&lt;/R&gt;&lt;C&gt;1&lt;/C&gt;&lt;D xsi:type="xsd:double"&gt;6572&lt;/D&gt;&lt;/FQL&gt;&lt;FQL&gt;&lt;Q&gt;ZS-FDS^FG_PRICE(43525)&lt;/Q&gt;&lt;R&gt;1&lt;/R&gt;&lt;C&gt;1&lt;/C&gt;&lt;D xsi:type="xsd:double"&gt;2839.5&lt;/D&gt;&lt;/FQL&gt;&lt;FQL&gt;&lt;Q&gt;PB-FDS^FG_PRICE(43525)&lt;/Q&gt;&lt;R&gt;1&lt;/R&gt;&lt;C&gt;1&lt;/C&gt;&lt;D xsi:type="xsd:double"&gt;2152.5&lt;/D&gt;&lt;/FQL&gt;&lt;FQL&gt;&lt;Q&gt;NYGOLD-FDS^FG_PRICE(43525)&lt;/Q&gt;&lt;R&gt;1&lt;/R&gt;&lt;C&gt;1&lt;/C&gt;&lt;D xsi:type="xsd:double"&gt;1296.4&lt;/D&gt;&lt;/FQL&gt;&lt;FQL&gt;&lt;Q&gt;SLVR-FDS^FG_PRICE(43525)&lt;/Q&gt;&lt;R&gt;1&lt;/R&gt;&lt;C&gt;1&lt;/C&gt;&lt;D xsi:type="xsd:double"&gt;15.56&lt;/D&gt;&lt;/FQL&gt;&lt;FQL&gt;&lt;Q&gt;AUDUSD^FG_PRICE(43525)&lt;/Q&gt;&lt;R&gt;1&lt;/R&gt;&lt;C&gt;1&lt;/C&gt;&lt;D xsi:type="xsd:double"&gt;0.70945&lt;/D&gt;&lt;/FQL&gt;&lt;FQL&gt;&lt;Q&gt;CA-FDS^FG_PRICE(43528)&lt;/Q&gt;&lt;R&gt;1&lt;/R&gt;&lt;C&gt;1&lt;/C&gt;&lt;D xsi:type="xsd:double"&gt;6420&lt;/D&gt;&lt;/FQL&gt;&lt;FQL&gt;&lt;Q&gt;ZS-FDS^FG_PRICE(43528)&lt;/Q&gt;&lt;R&gt;1&lt;/R&gt;&lt;C&gt;1&lt;/C&gt;&lt;D xsi:type="xsd:double"&gt;2788&lt;/D&gt;&lt;/FQL&gt;&lt;FQL&gt;&lt;Q&gt;PB-FDS^FG_PRICE(43528)&lt;/Q&gt;&lt;R&gt;1&lt;/R&gt;&lt;C&gt;1&lt;/C&gt;&lt;D xsi:type="xsd:double"&gt;2109&lt;/D&gt;&lt;/FQL&gt;&lt;FQL&gt;&lt;Q&gt;NYGOLD-FDS^FG_PRICE(43528)&lt;/Q&gt;&lt;R&gt;1&lt;/R&gt;&lt;C&gt;1&lt;/C&gt;&lt;D xsi:type="xsd:double"&gt;1284.8&lt;/D&gt;&lt;/FQL&gt;&lt;FQL&gt;&lt;Q&gt;SLVR-FDS^FG_PRICE(43528)&lt;/Q&gt;&lt;R&gt;1&lt;/R&gt;&lt;C&gt;1&lt;/C&gt;&lt;D xsi:type="xsd:double"&gt;15.16&lt;/D&gt;&lt;/FQL&gt;&lt;FQL&gt;&lt;Q&gt;AUDUSD^FG_PRICE(43528)&lt;/Q&gt;&lt;R&gt;1&lt;/R&gt;&lt;C&gt;1&lt;/C&gt;&lt;D xsi:type="xsd:double"&gt;0.70855004&lt;/D&gt;&lt;/FQL&gt;&lt;FQL&gt;&lt;Q&gt;CA-FDS^FG_PRICE(43529)&lt;/Q&gt;&lt;R&gt;1&lt;/R&gt;&lt;C&gt;1&lt;/C&gt;&lt;D xsi:type="xsd:double"&gt;6553.5&lt;/D&gt;&lt;/FQL&gt;&lt;FQL&gt;&lt;Q&gt;ZS-FDS^FG_PRICE(43529)&lt;/Q&gt;&lt;R&gt;1&lt;/R&gt;&lt;C&gt;1&lt;/C&gt;&lt;D xsi:type="xsd:double"&gt;2787&lt;/D&gt;&lt;/FQL&gt;&lt;FQL&gt;&lt;Q&gt;PB-FDS^FG_PRICE(43529)&lt;/Q&gt;&lt;R&gt;1&lt;/R&gt;&lt;C&gt;1&lt;/C&gt;&lt;D xsi:type="xsd:double"&gt;2091&lt;/D&gt;&lt;/FQL&gt;&lt;FQL&gt;&lt;Q&gt;NYGOLD-FDS^FG_PRICE(43529)&lt;/Q&gt;&lt;R&gt;1&lt;/R&gt;&lt;C&gt;1&lt;/C&gt;&lt;D xsi:type="xsd:double"&gt;1282&lt;/D&gt;&lt;/FQL&gt;&lt;FQL&gt;&lt;Q&gt;SLVR-FDS^FG_PRICE(43529)&lt;/Q&gt;&lt;R&gt;1&lt;/R&gt;&lt;C&gt;1&lt;/C&gt;&lt;D xsi:type="xsd:double"&gt;15.11&lt;/D&gt;&lt;/FQL&gt;&lt;FQL&gt;&lt;Q&gt;AUDUSD^FG_PRICE(43529)&lt;/Q&gt;&lt;R&gt;1&lt;/R&gt;&lt;C&gt;1&lt;/C&gt;&lt;D xsi:type="xsd:double"&gt;0.707&lt;/D&gt;&lt;/FQL&gt;&lt;FQL&gt;&lt;Q&gt;CA-FDS^FG_PRICE(43530)&lt;/Q&gt;&lt;R&gt;1&lt;/R&gt;&lt;C&gt;1&lt;/C&gt;&lt;D xsi:type="xsd:double"&gt;6505&lt;/D&gt;&lt;/FQL&gt;&lt;FQL&gt;&lt;Q&gt;ZS-FDS^FG_PRICE(43530)&lt;/Q&gt;&lt;R&gt;1&lt;/R&gt;&lt;C&gt;1&lt;/C&gt;&lt;D xsi:type="xsd:double"&gt;2801.5&lt;/D&gt;&lt;/FQL&gt;&lt;FQL&gt;&lt;Q&gt;PB-FDS^FG_PRICE(43530)&lt;/Q&gt;&lt;R&gt;1&lt;/R&gt;&lt;C&gt;1&lt;/C&gt;&lt;D xsi:type="xsd:double"&gt;2090.5&lt;/D&gt;&lt;/FQL&gt;&lt;FQL&gt;&lt;Q&gt;NYGOLD-FDS^FG_PRICE(43530)&lt;/Q&gt;&lt;R&gt;1&lt;/R&gt;&lt;C&gt;1&lt;/C&gt;&lt;D xsi:type="xsd:double"&gt;1284.9&lt;/D&gt;&lt;/FQL&gt;&lt;FQL&gt;&lt;Q&gt;SLVR-FDS^FG_PRICE(43530)&lt;/Q&gt;&lt;R&gt;1&lt;/R&gt;&lt;C&gt;1&lt;/C&gt;&lt;D xsi:type="xsd:double"&gt;15.095&lt;/D&gt;&lt;/FQL&gt;&lt;FQL&gt;&lt;Q&gt;AUDUSD^FG_PRICE(43530)&lt;/Q&gt;&lt;R&gt;1&lt;/R&gt;&lt;C&gt;1&lt;/C&gt;&lt;D xsi:type="xsd:double"&gt;0.70275&lt;/D&gt;&lt;/FQL&gt;&lt;FQL&gt;&lt;Q&gt;CA-FDS^FG_PRICE(43531)&lt;/Q&gt;&lt;R&gt;1&lt;/R&gt;&lt;C&gt;1&lt;/C&gt;&lt;D xsi:type="xsd:double"&gt;6458&lt;/D&gt;&lt;/FQL&gt;&lt;FQL&gt;&lt;Q&gt;ZS-FDS^FG_PRICE(43531)&lt;/Q&gt;&lt;R&gt;1&lt;/R&gt;&lt;C&gt;1&lt;/C&gt;&lt;D xsi:type="xsd:double"&gt;2785.5&lt;/D&gt;&lt;/FQL&gt;&lt;FQL&gt;&lt;Q&gt;PB-FDS^FG_PRICE(43531)&lt;/Q&gt;&lt;R&gt;1&lt;/R&gt;&lt;C&gt;1&lt;/C&gt;&lt;D xsi:type="xsd:double"&gt;2096&lt;/D&gt;&lt;/FQL&gt;&lt;FQL&gt;&lt;Q&gt;NYGOLD-FDS^FG_PRICE(43531)&lt;/Q&gt;&lt;R&gt;1&lt;/R&gt;&lt;C&gt;1&lt;/C&gt;&lt;D xsi:type="xsd:double"&gt;1283.8&lt;/D&gt;&lt;/FQL&gt;&lt;FQL&gt;&lt;Q&gt;SLVR-FDS^FG_PRICE(43531)&lt;/Q&gt;&lt;R&gt;1&lt;/R&gt;&lt;C&gt;1&lt;/C&gt;&lt;D xsi:type="xsd:double"&gt;15.075&lt;/D&gt;&lt;/FQL&gt;&lt;FQL&gt;&lt;Q&gt;AUDUSD^FG_PRICE(43531)&lt;/Q&gt;&lt;R&gt;1&lt;/R&gt;&lt;C&gt;1&lt;/C&gt;&lt;D xsi:type="xsd:double"&gt;0.70320004&lt;/D&gt;&lt;/FQL&gt;&lt;FQL&gt;&lt;Q&gt;CA-FDS^FG_PRICE(43532)&lt;/Q&gt;&lt;R&gt;1&lt;/R&gt;&lt;C&gt;1&lt;/C&gt;&lt;D xsi:type="xsd:double"&gt;6398.5&lt;/D&gt;&lt;/FQL&gt;&lt;FQL&gt;&lt;Q&gt;ZS-FDS^FG_PRICE(43532)&lt;/Q&gt;&lt;R&gt;1&lt;/R&gt;&lt;C&gt;1&lt;/C&gt;&lt;D xsi:type="xsd:double"&gt;2706&lt;/D&gt;&lt;/FQL&gt;&lt;FQL&gt;&lt;Q&gt;PB-FDS^FG_PRICE(43532)&lt;/Q&gt;&lt;R&gt;1&lt;/R&gt;&lt;C&gt;1&lt;/C&gt;&lt;D xsi:type="xsd:double"&gt;2072&lt;/D&gt;&lt;/FQL&gt;&lt;FQL&gt;&lt;Q&gt;NYGOLD-FDS^FG_PRICE(43532)&lt;/Q&gt;&lt;R&gt;1&lt;/R&gt;&lt;C&gt;1&lt;/C&gt;&lt;D xsi:type="xsd:double"&gt;1297&lt;/D&gt;&lt;/FQL&gt;&lt;FQL&gt;&lt;Q&gt;SLVR-FDS^FG_PRICE(43532)&lt;/Q&gt;&lt;R&gt;1&lt;/R&gt;&lt;C&gt;1&lt;/C&gt;&lt;D xsi:type="xsd:double"&gt;15.115&lt;/D&gt;&lt;/FQL&gt;&lt;FQL&gt;&lt;Q&gt;AUDUSD^FG_PRICE(43532)&lt;/Q&gt;&lt;R&gt;1&lt;/R&gt;&lt;C&gt;1&lt;/C&gt;&lt;D xsi:type="xsd:double"&gt;0.70395&lt;/D&gt;&lt;/FQL&gt;&lt;FQL&gt;&lt;Q&gt;CA-FDS^FG_PRICE(43535)&lt;/Q&gt;&lt;R&gt;1&lt;/R&gt;&lt;C&gt;1&lt;/C&gt;&lt;D xsi:type="xsd:double"&gt;6435&lt;/D&gt;&lt;/FQL&gt;&lt;FQL&gt;&lt;Q&gt;ZS-FDS^FG_PRICE(43535)&lt;/Q&gt;&lt;R&gt;1&lt;/R&gt;&lt;C&gt;1&lt;/C&gt;&lt;D xsi:type="xsd:double"&gt;2774&lt;/D&gt;&lt;/FQL&gt;&lt;FQL&gt;&lt;Q&gt;PB-FDS^FG_PRICE(43535)&lt;/Q&gt;&lt;R&gt;1&lt;/R&gt;&lt;C&gt;1&lt;/C&gt;&lt;D xsi:type="xsd:double"&gt;2081&lt;/D&gt;&lt;/FQL&gt;&lt;FQL&gt;&lt;Q&gt;NYGOLD-FDS^FG_PRICE(43535)&lt;/Q&gt;&lt;R&gt;1&lt;/R&gt;&lt;C&gt;1&lt;/C&gt;&lt;D xsi:type="xsd:double"&gt;1288.8&lt;/D&gt;&lt;/FQL&gt;&lt;FQL&gt;&lt;Q&gt;SLVR-FDS^FG_PRICE(43535)&lt;/Q&gt;&lt;R&gt;1&lt;/R&gt;&lt;C&gt;1&lt;/C&gt;&lt;D xsi:type="xsd:double"&gt;15.295&lt;/D&gt;&lt;/FQL&gt;&lt;FQL&gt;&lt;Q&gt;AUDUSD^FG_PRICE(43535)&lt;/Q&gt;&lt;R&gt;1&lt;/R&gt;&lt;C&gt;1&lt;/C&gt;&lt;D xsi:type="xsd:double"&gt;0.70555&lt;/D&gt;&lt;/FQL&gt;&lt;FQL&gt;&lt;Q&gt;CA-FDS^FG_PRICE(43536)&lt;/Q&gt;&lt;R&gt;1&lt;/R&gt;&lt;C&gt;1&lt;/C&gt;&lt;D xsi:type="xsd:double"&gt;6510&lt;/D&gt;&lt;/FQL&gt;&lt;FQL&gt;&lt;Q&gt;ZS-FDS^FG_PRICE(43536)&lt;/Q&gt;&lt;R&gt;1&lt;/R&gt;&lt;C&gt;1&lt;/C&gt;&lt;D xsi:type="xsd:double"&gt;2857&lt;/D&gt;&lt;/FQL&gt;&lt;FQL&gt;&lt;Q&gt;PB-FDS^FG_PRICE(43536)&lt;/Q&gt;&lt;R&gt;1&lt;/R&gt;&lt;C&gt;1&lt;/C&gt;&lt;D xsi:type="xsd:double"&gt;2070&lt;/D&gt;&lt;/FQL&gt;&lt;FQL&gt;&lt;Q&gt;NYGOLD-FDS^FG_PRICE(43536)&lt;/Q&gt;&lt;R&gt;1&lt;/R&gt;&lt;C&gt;1&lt;/C&gt;&lt;D xsi:type="xsd:double"&gt;1294.7&lt;/D&gt;&lt;/FQL&gt;&lt;FQL&gt;&lt;Q&gt;SLVR-FDS^FG_PRICE(43536)&lt;/Q&gt;&lt;R&gt;1&lt;/R&gt;&lt;C&gt;1&lt;/C&gt;&lt;D xsi:type="xsd:double"&gt;15.445&lt;/D&gt;&lt;/FQL&gt;&lt;FQL&gt;&lt;Q&gt;AUDUSD^FG_PRICE(43536)&lt;/Q&gt;&lt;R&gt;1&lt;/R&gt;&lt;C&gt;1&lt;/C&gt;&lt;D xsi:type="xsd:double"&gt;0.7081&lt;/D&gt;&lt;/FQL&gt;&lt;FQL&gt;&lt;Q&gt;CA-FDS^FG_PRICE(43537)&lt;/Q&gt;&lt;R&gt;1&lt;/R&gt;&lt;C&gt;1&lt;/C&gt;&lt;D xsi:type="xsd:double"&gt;6529&lt;/D&gt;&lt;/FQL&gt;&lt;FQL&gt;&lt;Q&gt;ZS-FDS^FG_PRICE(43537)&lt;/Q&gt;&lt;R&gt;1&lt;/R&gt;&lt;C&gt;1&lt;/C&gt;&lt;D xsi:type="xsd:double"&gt;2878&lt;/D&gt;&lt;/FQL&gt;&lt;FQL&gt;&lt;Q&gt;PB-FDS^FG_PRICE(43537)&lt;/Q&gt;&lt;R&gt;1&lt;/R&gt;&lt;C&gt;1&lt;/C&gt;&lt;D xsi:type="xsd:double"&gt;2105.5&lt;/D&gt;&lt;/FQL&gt;&lt;FQL&gt;&lt;Q&gt;NYGOLD-FDS^FG_PRICE(43537)&lt;/Q&gt;&lt;R&gt;1&lt;/R&gt;&lt;C&gt;1&lt;/C&gt;&lt;D xsi:type="xsd:double"&gt;1307.5&lt;/D&gt;&lt;/FQL&gt;&lt;FQL&gt;&lt;Q&gt;SLVR-FDS^FG_PRICE(43537)&lt;/Q&gt;&lt;R&gt;1&lt;/R&gt;&lt;C&gt;1&lt;/C&gt;&lt;D xsi:type="xsd:double"&gt;15.52&lt;/D&gt;&lt;/FQL&gt;&lt;FQL&gt;&lt;Q&gt;AUDUSD^FG_PRICE(43537)&lt;/Q&gt;&lt;R&gt;1&lt;/R&gt;&lt;C&gt;1&lt;/C&gt;&lt;D xsi:type="xsd:double"&gt;0.70869994&lt;/D&gt;&lt;/FQL&gt;&lt;FQL&gt;&lt;Q&gt;CA-FDS^FG_PRICE(43538)&lt;/Q&gt;&lt;R&gt;1&lt;/R&gt;&lt;C&gt;1&lt;/C&gt;&lt;D xsi:type="xsd:double"&gt;6409&lt;/D&gt;&lt;/FQL&gt;&lt;FQL&gt;&lt;Q&gt;ZS-FDS^FG_PRICE(43538)&lt;/Q&gt;&lt;R&gt;1&lt;/R&gt;&lt;C&gt;1&lt;/C&gt;&lt;D xsi:type="xsd:double"&gt;2878&lt;/D&gt;&lt;/FQL&gt;&lt;FQL&gt;&lt;Q&gt;PB-FDS^FG_PRICE(43538)&lt;/Q&gt;&lt;R&gt;1&lt;/R&gt;&lt;C&gt;1&lt;/C&gt;&lt;D xsi:type="xsd:double"&gt;2111&lt;/D&gt;&lt;/FQL&gt;&lt;FQL&gt;&lt;Q&gt;NYGOLD-FDS^FG_PRICE(43538)&lt;/Q&gt;&lt;R&gt;1&lt;/R&gt;&lt;C&gt;1&lt;/C&gt;&lt;D xsi:type="xsd:double"&gt;1293.4&lt;/D&gt;&lt;/FQL&gt;&lt;FQL&gt;&lt;Q&gt;SLVR-FDS^FG_PRICE(43538)&lt;/Q&gt;&lt;R&gt;1&lt;/R&gt;&lt;C&gt;1&lt;/C&gt;&lt;D xsi:type="xsd:double"&gt;15.235&lt;/D&gt;&lt;/FQL&gt;&lt;FQL&gt;&lt;Q&gt;AUDUSD^FG_PRICE(43538)&lt;/Q&gt;&lt;R&gt;1&lt;/R&gt;&lt;C&gt;1&lt;/C&gt;&lt;D xsi:type="xsd:double"&gt;0.70605&lt;/D&gt;&lt;/FQL&gt;&lt;FQL&gt;&lt;Q&gt;CA-FDS^FG_PRICE(43539)&lt;/Q&gt;&lt;R&gt;1&lt;/R&gt;&lt;C&gt;1&lt;/C&gt;&lt;D xsi:type="xsd:double"&gt;6410&lt;/D&gt;&lt;/FQL&gt;&lt;FQL&gt;&lt;Q&gt;ZS-FDS^FG_PRICE(43539)&lt;/Q&gt;&lt;R&gt;1&lt;/R&gt;&lt;C&gt;1&lt;/C&gt;&lt;D xsi:type="xsd:double"&gt;2839&lt;/D&gt;&lt;/FQL&gt;&lt;FQL&gt;&lt;Q&gt;PB-FDS^FG_PRICE(43539)&lt;/Q&gt;&lt;R&gt;1&lt;/R&gt;&lt;C&gt;1&lt;/C&gt;&lt;D xsi:type="xsd:double"&gt;2053.5&lt;/D&gt;&lt;/FQL&gt;&lt;FQL&gt;&lt;Q&gt;NYGOLD-FDS^FG_PRICE(43539)&lt;/Q&gt;&lt;R&gt;1&lt;/R&gt;&lt;C&gt;1&lt;/C&gt;&lt;D xsi:type="xsd:double"&gt;1301.8&lt;/D&gt;&lt;/FQL&gt;&lt;FQL&gt;&lt;Q&gt;SLVR-FDS^FG_PRICE(43539)&lt;/Q&gt;&lt;R&gt;1&lt;/R&gt;&lt;C&gt;1&lt;/C&gt;&lt;D xsi:type="xsd:double"&gt;15.355&lt;/D&gt;&lt;/FQL&gt;&lt;FQL&gt;&lt;Q&gt;AUDUSD^FG_PRICE(43539)&lt;/Q&gt;&lt;R&gt;1&lt;/R&gt;&lt;C&gt;1&lt;/C&gt;&lt;D xsi:type="xsd:double"&gt;0.70875&lt;/D&gt;&lt;/FQL&gt;&lt;FQL&gt;&lt;Q&gt;CA-FDS^FG_PRICE(43542)&lt;/Q&gt;&lt;R&gt;1&lt;/R&gt;&lt;C&gt;1&lt;/C&gt;&lt;D xsi:type="xsd:double"&gt;6492&lt;/D&gt;&lt;/FQL&gt;&lt;FQL&gt;&lt;Q&gt;ZS-FDS^FG_PRICE(43542)&lt;/Q&gt;&lt;R&gt;1&lt;/R&gt;&lt;C&gt;1&lt;/C&gt;&lt;D xsi:type="xsd:double"&gt;2840&lt;/D&gt;&lt;/FQL&gt;&lt;FQL&gt;&lt;Q&gt;PB-FDS^FG_PRICE(43542)&lt;/Q&gt;&lt;R&gt;1&lt;/R&gt;&lt;C&gt;1&lt;/C&gt;&lt;D xsi:type="xsd:double"&gt;2028&lt;/D&gt;&lt;/FQL&gt;&lt;FQL&gt;&lt;Q&gt;NYGOLD-FDS^FG_PRICE(43542)&lt;/Q&gt;&lt;R&gt;1&lt;/R&gt;&lt;C&gt;1&lt;/C&gt;&lt;D xsi:type="xsd:double"&gt;1300.3&lt;/D&gt;&lt;/FQL&gt;&lt;FQL&gt;&lt;Q&gt;SLVR-FDS^FG_PRICE(43542)&lt;/Q&gt;&lt;R&gt;1&lt;/R&gt;&lt;C&gt;1&lt;/C&gt;&lt;D xsi:type="xsd:double"&gt;15.38&lt;/D&gt;&lt;/FQL&gt;&lt;FQL&gt;&lt;Q&gt;AUDUSD^FG_PRICE(43542)&lt;/Q&gt;&lt;R&gt;1&lt;/R&gt;&lt;C&gt;1&lt;/C&gt;&lt;D xsi:type="xsd:double"&gt;0.70995&lt;/D&gt;&lt;/FQL&gt;&lt;FQL&gt;&lt;Q&gt;CA-FDS^FG_PRICE(43543)&lt;/Q&gt;&lt;R&gt;1&lt;/R&gt;&lt;C&gt;1&lt;/C&gt;&lt;D xsi:type="xsd:double"&gt;6500&lt;/D&gt;&lt;/FQL&gt;&lt;FQL&gt;&lt;Q&gt;ZS-FDS^FG_PRICE(43543)&lt;/Q&gt;&lt;R&gt;1&lt;/R&gt;&lt;C&gt;1&lt;/C&gt;&lt;D xsi:type="xsd:double"&gt;2841&lt;/D&gt;&lt;/FQL&gt;&lt;FQL&gt;&lt;Q&gt;PB-FDS^FG_PRICE(43543)&lt;/Q&gt;&lt;R&gt;1&lt;/R&gt;&lt;C&gt;1&lt;/C&gt;&lt;D xsi:type="xsd:double"&gt;2017.5&lt;/D&gt;&lt;/FQL&gt;&lt;FQL&gt;&lt;Q&gt;NYGOLD-FDS^FG_PRICE(43543)&lt;/Q&gt;&lt;R&gt;1&lt;/R&gt;&lt;C&gt;1&lt;/C&gt;&lt;D xsi:type="xsd:double"&gt;1305&lt;/D&gt;&lt;/FQL&gt;&lt;FQL&gt;&lt;Q&gt;SLVR-FDS^FG_PRICE(43543)&lt;/Q&gt;&lt;R&gt;1&lt;/R&gt;&lt;C&gt;1&lt;/C&gt;&lt;D xsi:type="xsd:double"&gt;15.41&lt;/D&gt;&lt;/FQL&gt;&lt;FQL&gt;&lt;Q&gt;AUDUSD^FG_PRICE(43543)&lt;/Q&gt;&lt;R&gt;1&lt;/R&gt;&lt;C&gt;1&lt;/C&gt;&lt;D xsi:type="xsd:double"&gt;0.71015&lt;/D&gt;&lt;/FQL&gt;&lt;FQL&gt;&lt;Q&gt;CA-FDS^FG_PRICE(43544)&lt;/Q&gt;&lt;R&gt;1&lt;/R&gt;&lt;C&gt;1&lt;/C&gt;&lt;D xsi:type="xsd:double"&gt;6487&lt;/D&gt;&lt;/FQL&gt;&lt;FQL&gt;&lt;Q&gt;ZS-FDS^FG_PRICE(43544)&lt;/Q&gt;&lt;R&gt;1&lt;/R&gt;&lt;C&gt;1&lt;/C&gt;&lt;D xsi:type="xsd:double"&gt;2876&lt;/D&gt;&lt;/FQL&gt;&lt;FQL&gt;&lt;Q&gt;PB-FDS^FG_PRICE(43544)&lt;/Q&gt;&lt;R&gt;1&lt;/R&gt;&lt;C&gt;1&lt;/C&gt;&lt;D xsi:type="xsd:double"&gt;2013.5&lt;/D&gt;&lt;/FQL&gt;&lt;FQL&gt;&lt;Q&gt;NYGOLD-FDS^FG_PRICE(43544)&lt;/Q&gt;&lt;R&gt;1&lt;/R&gt;&lt;C&gt;1&lt;/C&gt;&lt;D xsi:type="xsd:double"&gt;1300.5&lt;/D&gt;&lt;/FQL&gt;&lt;FQL&gt;&lt;Q&gt;SLVR-FDS^FG_PRICE(43544)&lt;/Q&gt;&lt;R&gt;1&lt;/R&gt;&lt;C&gt;1&lt;/C&gt;&lt;D xsi:type="xsd:double"&gt;15.41&lt;/D&gt;&lt;/FQL&gt;&lt;FQL&gt;&lt;Q&gt;AUDUSD^FG_PRICE(43544)&lt;/Q&gt;&lt;R&gt;1&lt;/R&gt;&lt;C&gt;1&lt;/C&gt;&lt;D xsi:type="xsd:double"&gt;0.70875&lt;/D&gt;&lt;/FQL&gt;&lt;FQL&gt;&lt;Q&gt;CA-FDS^FG_PRICE(43545)&lt;/Q&gt;&lt;R&gt;1&lt;/R&gt;&lt;C&gt;1&lt;/C&gt;&lt;D xsi:type="xsd:double"&gt;6520&lt;/D&gt;&lt;/FQL&gt;&lt;FQL&gt;&lt;Q&gt;ZS-FDS^FG_PRICE(43545)&lt;/Q&gt;&lt;R&gt;1&lt;/R&gt;&lt;C&gt;1&lt;/C&gt;&lt;D xsi:type="xsd:double"&gt;2901.5&lt;/D&gt;&lt;/FQL&gt;&lt;FQL&gt;&lt;Q&gt;PB-FDS^FG_PRICE(43545)&lt;/Q&gt;&lt;R&gt;1&lt;/R&gt;&lt;C&gt;1&lt;/C&gt;&lt;D xsi:type="xsd:double"&gt;2035.5&lt;/D&gt;&lt;/FQL&gt;&lt;FQL&gt;&lt;Q&gt;NYGOLD-FDS^FG_PRICE(43545)&lt;/Q&gt;&lt;R&gt;1&lt;/R&gt;&lt;C&gt;1&lt;/C&gt;&lt;D xsi:type="xsd:double"&gt;1306.1&lt;/D&gt;&lt;/FQL&gt;&lt;FQL&gt;&lt;Q&gt;SLVR-FDS^FG_PRICE(43545)&lt;/Q&gt;&lt;R&gt;1&lt;/R&gt;&lt;C&gt;1&lt;/C&gt;&lt;D xsi:type="xsd:double"&gt;15.54&lt;/D&gt;&lt;/FQL&gt;&lt;FQL&gt;&lt;Q&gt;AUDUSD^FG_PRICE(43545)&lt;/Q&gt;&lt;R&gt;1&lt;/R&gt;&lt;C&gt;1&lt;/C&gt;&lt;D xsi:type="xsd:double"&gt;0.71095&lt;/D&gt;&lt;/FQL&gt;&lt;FQL&gt;&lt;Q&gt;CA-FDS^FG_PRICE(43546)&lt;/Q&gt;&lt;R&gt;1&lt;/R&gt;&lt;C&gt;1&lt;/C&gt;&lt;D xsi:type="xsd:double"&gt;6375&lt;/D&gt;&lt;/FQL&gt;&lt;FQL&gt;&lt;Q&gt;ZS-FDS^FG_PRICE(43546)&lt;/Q&gt;&lt;R&gt;1&lt;/R&gt;&lt;C&gt;1&lt;/C&gt;&lt;D xsi:type="xsd:double"&gt;2865&lt;/D&gt;&lt;/FQL&gt;&lt;FQL&gt;&lt;Q&gt;PB-FDS^FG_PRICE(43546)&lt;/Q&gt;&lt;R&gt;1&lt;/R&gt;&lt;C&gt;1&lt;/C&gt;&lt;D xsi:type="xsd:double"&gt;2020&lt;/D&gt;&lt;/FQL&gt;&lt;FQL&gt;&lt;Q&gt;NYGOLD-FDS^FG_PRICE(43546)&lt;/Q&gt;&lt;R&gt;1&lt;/R&gt;&lt;C&gt;1&lt;/C&gt;&lt;D xsi:type="xsd:double"&gt;1311.6&lt;/D&gt;&lt;/FQL&gt;&lt;FQL&gt;&lt;Q&gt;SLVR-FDS^FG_PRICE(43546)&lt;/Q&gt;&lt;R&gt;1&lt;/R&gt;&lt;C&gt;1&lt;/C&gt;&lt;D xsi:type="xsd:double"&gt;15.46&lt;/D&gt;&lt;/FQL&gt;&lt;FQL&gt;&lt;Q&gt;AUDUSD^FG_PRICE(43546)&lt;/Q&gt;&lt;R&gt;1&lt;/R&gt;&lt;C&gt;1&lt;/C&gt;&lt;D xsi:type="xsd:double"&gt;0.70915&lt;/D&gt;&lt;/FQL&gt;&lt;FQL&gt;&lt;Q&gt;CA-FDS^FG_PRICE(43549)&lt;/Q&gt;&lt;R&gt;1&lt;/R&gt;&lt;C&gt;1&lt;/C&gt;&lt;D xsi:type="xsd:double"&gt;6328&lt;/D&gt;&lt;/FQL&gt;&lt;FQL&gt;&lt;Q&gt;ZS-FDS^FG_PRICE(43549)&lt;/Q&gt;&lt;R&gt;1&lt;/R&gt;&lt;C&gt;1&lt;/C&gt;&lt;D xsi:type="xsd:double"&gt;2839&lt;/D&gt;&lt;/FQL&gt;&lt;FQL&gt;&lt;Q&gt;PB-FDS^FG_PRICE(43549)&lt;/Q&gt;&lt;R&gt;1&lt;/R&gt;&lt;C&gt;1&lt;/C&gt;&lt;D xsi:type="xsd:double"&gt;2007.5&lt;/D&gt;&lt;/FQL&gt;&lt;FQL&gt;&lt;Q&gt;NYGOLD-FDS^FG_PRICE(43549)&lt;/Q&gt;&lt;R&gt;1&lt;/R&gt;&lt;C&gt;1&lt;/C&gt;&lt;D xsi:type="xsd:double"&gt;1321.9&lt;/D&gt;&lt;/FQL&gt;&lt;FQL&gt;&lt;Q&gt;SLVR-FDS^FG_PRICE(43549)&lt;/Q&gt;&lt;R&gt;1&lt;/R&gt;&lt;C&gt;1&lt;/C&gt;&lt;D xsi:type="xsd:double"&gt;15.525&lt;/D&gt;&lt;/FQL&gt;&lt;FQL&gt;&lt;Q&gt;AUDUSD^FG_PRICE(43549)&lt;/Q&gt;&lt;R&gt;1&lt;/R&gt;&lt;C&gt;1&lt;/C&gt;&lt;D xsi:type="xsd:double"&gt;0.71135&lt;/D&gt;&lt;/FQL&gt;&lt;FQL&gt;&lt;Q&gt;CA-FDS^FG_PRICE(43550)&lt;/Q&gt;&lt;R&gt;1&lt;/R&gt;&lt;C&gt;1&lt;/C&gt;&lt;D xsi:type="xsd:double"&gt;6361&lt;/D&gt;&lt;/FQL&gt;&lt;FQL&gt;&lt;Q&gt;ZS-FDS^FG_PRICE(43550)&lt;/Q&gt;&lt;R&gt;1&lt;/R&gt;&lt;C&gt;1&lt;/C&gt;&lt;D xsi:type="xsd:double"&gt;2905.5&lt;/D&gt;&lt;/FQL&gt;&lt;FQL&gt;&lt;Q&gt;PB-FDS^FG_PRICE(43550)&lt;/Q&gt;&lt;R&gt;1&lt;/R&gt;&lt;C&gt;1&lt;/C&gt;&lt;D xsi:type="xsd:double"&gt;1982&lt;/D&gt;&lt;/FQL&gt;&lt;FQL&gt;&lt;Q&gt;NYGOLD-FDS^FG_PRICE(43550)&lt;/Q&gt;&lt;R&gt;1&lt;/R&gt;&lt;C&gt;1&lt;/C&gt;&lt;D xsi:type="xsd:double"&gt;1314.3&lt;/D&gt;&lt;/FQL&gt;&lt;FQL&gt;&lt;Q&gt;SLVR-FDS^FG_PRICE(43550)&lt;/Q&gt;&lt;R&gt;1&lt;/R&gt;&lt;C&gt;1&lt;/C&gt;&lt;D xsi:type="xsd:double"&gt;15.44&lt;/D&gt;&lt;/FQL&gt;&lt;FQL&gt;&lt;Q&gt;AUDUSD^FG_PRICE(43550)&lt;/Q&gt;&lt;R&gt;1&lt;/R&gt;&lt;C&gt;1&lt;/C&gt;&lt;D xsi:type="xsd:double"&gt;0.71405&lt;/D&gt;&lt;/FQL&gt;&lt;FQL&gt;&lt;Q&gt;CA-FDS^FG_PRICE(43551)&lt;/Q&gt;&lt;R&gt;1&lt;/R&gt;&lt;C&gt;1&lt;/C&gt;&lt;D xsi:type="xsd:double"&gt;6338.5&lt;/D&gt;&lt;/FQL&gt;&lt;FQL&gt;&lt;Q&gt;ZS-FDS^FG_PRICE(43551)&lt;/Q&gt;&lt;R&gt;1&lt;/R&gt;&lt;C&gt;1&lt;/C&gt;&lt;D xsi:type="xsd:double"&gt;2929&lt;/D&gt;&lt;/FQL&gt;&lt;FQL&gt;&lt;Q&gt;PB-FDS^FG_PRICE(43551)&lt;/Q&gt;&lt;R&gt;1&lt;/R&gt;&lt;C&gt;1&lt;/C&gt;&lt;D xsi:type="xsd:double"&gt;1978&lt;/D&gt;&lt;/FQL&gt;&lt;FQL&gt;&lt;Q&gt;NYGOLD-FDS^FG_PRICE(43551)&lt;/Q&gt;&lt;R&gt;1&lt;/R&gt;&lt;C&gt;1&lt;/C&gt;&lt;D xsi:type="xsd:double"&gt;1309.9&lt;/D&gt;&lt;/FQL&gt;&lt;FQL&gt;&lt;Q&gt;SLVR-FDS^FG_PRICE(43551)&lt;/Q&gt;&lt;R&gt;1&lt;/R&gt;&lt;C&gt;1&lt;/C&gt;&lt;D xsi:type="xsd:double"&gt;15.4&lt;/D&gt;&lt;/FQL&gt;&lt;FQL&gt;&lt;Q&gt;AUDUSD^FG_PRICE(43551)&lt;/Q&gt;&lt;R&gt;1&lt;/R&gt;&lt;C&gt;1&lt;/C&gt;&lt;D xsi:type="xsd:double"&gt;0.707&lt;/D&gt;&lt;/FQL&gt;&lt;FQL&gt;&lt;Q&gt;CA-FDS^FG_PRICE(43552)&lt;/Q&gt;&lt;R&gt;1&lt;/R&gt;&lt;C&gt;1&lt;/C&gt;&lt;D xsi:type="xsd:double"&gt;6385&lt;/D&gt;&lt;/FQL&gt;&lt;FQL&gt;&lt;Q&gt;ZS-FDS^FG_PRICE(43552)&lt;/Q&gt;&lt;R&gt;1&lt;/R&gt;&lt;C&gt;1&lt;/C&gt;&lt;D xsi:type="xsd:double"&gt;2949&lt;/D&gt;&lt;/FQL&gt;&lt;FQL&gt;&lt;Q&gt;PB-FDS^FG_PRICE(43552)&lt;/Q&gt;&lt;R&gt;1&lt;/R&gt;&lt;C&gt;1&lt;/C&gt;&lt;D xsi:type="xsd:double"&gt;2010&lt;/D&gt;&lt;/FQL&gt;&lt;FQL&gt;&lt;Q&gt;NYGOLD-FDS^FG_PRICE(43552)&lt;/Q&gt;&lt;R&gt;1&lt;/R&gt;&lt;C&gt;1&lt;/C&gt;&lt;D xsi:type="xsd:double"&gt;1289.8&lt;/D&gt;&lt;/FQL&gt;&lt;FQL&gt;&lt;Q&gt;SLVR-FDS^FG_PRICE(43552)&lt;/Q&gt;&lt;R&gt;1&lt;/R&gt;&lt;C&gt;1&lt;/C&gt;&lt;D xsi:type="xsd:double"&gt;15.195&lt;/D&gt;&lt;/FQL&gt;&lt;FQL&gt;&lt;Q&gt;AUDUSD^FG_PRICE(43552)&lt;/Q&gt;&lt;R&gt;1&lt;/R&gt;&lt;C&gt;1&lt;/C&gt;&lt;D xsi:type="xsd:double"&gt;0.70774996&lt;/D&gt;&lt;/FQL&gt;&lt;FQL&gt;&lt;Q&gt;CA-FDS^FG_PRICE(43553)&lt;/Q&gt;&lt;R&gt;1&lt;/R&gt;&lt;C&gt;1&lt;/C&gt;&lt;D xsi:type="xsd:double"&gt;6485&lt;/D&gt;&lt;/FQL&gt;&lt;FQL&gt;&lt;Q&gt;ZS-FDS^FG_PRICE(43553)&lt;/Q&gt;&lt;R&gt;1&lt;/R&gt;&lt;C&gt;1&lt;/C&gt;&lt;D xsi:type="xsd:double"&gt;3000&lt;/D&gt;&lt;/FQL&gt;&lt;FQL&gt;&lt;Q&gt;PB-FDS^FG_PRICE(43553)&lt;/Q&gt;&lt;R&gt;1&lt;/R&gt;&lt;C&gt;1&lt;/C&gt;&lt;D xsi:type="xsd:double"&gt;2022&lt;/D&gt;&lt;/FQL&gt;&lt;FQL&gt;&lt;Q&gt;NYGOLD-FDS^FG_PRICE(43553)&lt;/Q&gt;&lt;R&gt;1&lt;/R&gt;&lt;C&gt;1&lt;/C&gt;&lt;D xsi:type="xsd:double"&gt;1293&lt;/D&gt;&lt;/FQL&gt;&lt;FQL&gt;&lt;Q&gt;SLVR-FDS^FG_PRICE(43553)&lt;/Q&gt;&lt;R&gt;1&lt;/R&gt;&lt;C&gt;1&lt;/C&gt;&lt;D xsi:type="xsd:double"&gt;15.1&lt;/D&gt;&lt;/FQL&gt;&lt;FQL&gt;&lt;Q&gt;AUDUSD^FG_PRICE(43553)&lt;/Q&gt;&lt;R&gt;1&lt;/R&gt;&lt;C&gt;1&lt;/C&gt;&lt;D xsi:type="xsd:double"&gt;0.71035004&lt;/D&gt;&lt;/FQL&gt;&lt;FQL&gt;&lt;Q&gt;CA-FDS^FG_PRICE(43556)&lt;/Q&gt;&lt;R&gt;1&lt;/R&gt;&lt;C&gt;1&lt;/C&gt;&lt;D xsi:type="xsd:double"&gt;6498&lt;/D&gt;&lt;/FQL&gt;&lt;FQL&gt;&lt;Q&gt;ZS-FDS^FG_PRICE(43556)&lt;/Q&gt;&lt;R&gt;1&lt;/R&gt;&lt;C&gt;1&lt;/C&gt;&lt;D xsi:type="xsd:double"&gt;3018&lt;/D&gt;&lt;/FQL&gt;&lt;FQL&gt;&lt;Q&gt;PB-FDS^FG_PRICE(43556)&lt;/Q&gt;&lt;R&gt;1&lt;/R&gt;&lt;C&gt;1&lt;/C&gt;&lt;D xsi:type="xsd:double"&gt;2022&lt;/D&gt;&lt;/FQL&gt;&lt;FQL&gt;&lt;Q&gt;NYGOLD-FDS^FG_PRICE(43556)&lt;/Q&gt;&lt;R&gt;1&lt;/R&gt;&lt;C&gt;1&lt;/C&gt;&lt;D xsi:type="xsd:double"&gt;1288.4&lt;/D&gt;&lt;/FQL&gt;&lt;FQL&gt;&lt;Q&gt;SLVR-FDS^FG_PRICE(43556)&lt;/Q&gt;&lt;R&gt;1&lt;/R&gt;&lt;C&gt;1&lt;/C&gt;&lt;D xsi:type="xsd:double"&gt;15.07&lt;/D&gt;&lt;/FQL&gt;&lt;FQL&gt;&lt;Q&gt;AUDUSD^FG_PRICE(43556)&lt;/Q&gt;&lt;R&gt;1&lt;/R&gt;&lt;C&gt;1&lt;/C&gt;&lt;D xsi:type="xsd:double"&gt;0.71215004&lt;/D&gt;&lt;/FQL&gt;&lt;FQL&gt;&lt;Q&gt;CA-FDS^FG_PRICE(43557)&lt;/Q&gt;&lt;R&gt;1&lt;/R&gt;&lt;C&gt;1&lt;/C&gt;&lt;D xsi:type="xsd:double"&gt;6431&lt;/D&gt;&lt;/FQL&gt;&lt;FQL&gt;&lt;Q&gt;ZS-FDS^FG_PRICE(43557)&lt;/Q&gt;&lt;R&gt;1&lt;/R&gt;&lt;C&gt;1&lt;/C&gt;&lt;D xsi:type="xsd:double"&gt;2938&lt;/D&gt;&lt;/FQL&gt;&lt;FQL&gt;&lt;Q&gt;PB-FDS^FG_PRICE(43557)&lt;/Q&gt;&lt;R&gt;1&lt;/R&gt;&lt;C&gt;1&lt;/C&gt;&lt;D xsi:type="xsd:double"&gt;1974&lt;/D&gt;&lt;/FQL&gt;&lt;FQL&gt;&lt;Q&gt;NYGOLD-FDS^FG_PRICE(43557)&lt;/Q&gt;&lt;R&gt;1&lt;/R&gt;&lt;C&gt;1&lt;/C&gt;&lt;D xsi:type="xsd:double"&gt;1290&lt;/D&gt;&lt;/FQL&gt;&lt;FQL&gt;&lt;Q&gt;SLVR-FDS^FG_PRICE(43557)&lt;/Q&gt;&lt;R&gt;1&lt;/R&gt;&lt;C&gt;1&lt;/C&gt;&lt;D xsi:type="xsd:double"&gt;15.025&lt;/D&gt;&lt;/FQL&gt;&lt;FQL&gt;&lt;Q&gt;AUDUSD^FG_PRICE(43557)&lt;/Q&gt;&lt;R&gt;1&lt;/R&gt;&lt;C&gt;1&lt;/C&gt;&lt;D xsi:type="xsd:double"&gt;0.70655&lt;/D&gt;&lt;/FQL&gt;&lt;FQL&gt;&lt;Q&gt;CA-FDS^FG_PRICE(43558)&lt;/Q&gt;&lt;R&gt;1&lt;/R&gt;&lt;C&gt;1&lt;/C&gt;&lt;D xsi:type="xsd:double"&gt;6483&lt;/D&gt;&lt;/FQL&gt;&lt;FQL&gt;&lt;Q&gt;ZS-FDS^FG_PRICE(43558)&lt;/Q&gt;&lt;R&gt;1&lt;/R&gt;&lt;C&gt;1&lt;/C&gt;&lt;D xsi:type="xsd:double"&gt;2975&lt;/D&gt;&lt;/FQL&gt;&lt;FQL&gt;&lt;Q&gt;PB-FDS^FG_PRICE(43558)&lt;/Q&gt;&lt;R&gt;1&lt;/R&gt;&lt;C&gt;1&lt;/C&gt;&lt;D xsi:type="xsd:double"&gt;1985&lt;/D&gt;&lt;/FQL&gt;&lt;FQL&gt;&lt;Q&gt;NYGOLD-FDS^FG_PRICE(43558)&lt;/Q&gt;&lt;R&gt;1&lt;/R&gt;&lt;C&gt;1&lt;/C&gt;&lt;D xsi:type="xsd:double"&gt;1289.9&lt;/D&gt;&lt;/FQL&gt;&lt;FQL&gt;&lt;Q&gt;SLVR-FDS^FG_PRICE(43558)&lt;/Q&gt;&lt;R&gt;1&lt;/R&gt;&lt;C&gt;1&lt;/C&gt;&lt;D xsi:type="xsd:double"&gt;15.165&lt;/D&gt;&lt;/FQL&gt;&lt;FQL&gt;&lt;Q&gt;AUDUSD^FG_PRICE(43558)&lt;/Q&gt;&lt;R&gt;1&lt;/R&gt;&lt;C&gt;1&lt;/C&gt;&lt;D xsi:type="xsd:double"&gt;0.7119&lt;/D&gt;&lt;/FQL&gt;&lt;FQL&gt;&lt;Q&gt;CA-FDS^FG_PRICE(43559)&lt;/Q&gt;&lt;R&gt;1&lt;/R&gt;&lt;C&gt;1&lt;/C&gt;&lt;D xsi:type="xsd:double"&gt;6444&lt;/D&gt;&lt;/FQL&gt;&lt;FQL&gt;&lt;Q&gt;ZS-FDS^FG_PRICE(43559)&lt;/Q&gt;&lt;R&gt;1&lt;/R&gt;&lt;C&gt;1&lt;/C&gt;&lt;D xsi:type="xsd:double"&gt;2993&lt;/D&gt;&lt;/FQL&gt;&lt;FQL&gt;&lt;Q&gt;PB-FDS^FG_PRICE(43559)&lt;/Q&gt;&lt;R&gt;1&lt;/R&gt;&lt;C&gt;1&lt;/C&gt;&lt;D xsi:type="xsd:double"&gt;1988&lt;/D&gt;&lt;/FQL&gt;&lt;FQL&gt;&lt;Q&gt;NYGOLD-FDS^FG_PRICE(43559)&lt;/Q&gt;&lt;R&gt;1&lt;/R&gt;&lt;C&gt;1&lt;/C&gt;&lt;D xsi:type="xsd:double"&gt;1289&lt;/D&gt;&lt;/FQL&gt;&lt;FQL&gt;&lt;Q&gt;SLVR-FDS^FG_PRICE(43559)&lt;/Q&gt;&lt;R&gt;1&lt;/R&gt;&lt;C&gt;1&lt;/C&gt;&lt;D xsi:type="xsd:double"&gt;15.085&lt;/D&gt;&lt;/FQL&gt;&lt;FQL&gt;&lt;Q&gt;AUDUSD^FG_PRICE(43559)&lt;/Q&gt;&lt;R&gt;1&lt;/R&gt;&lt;C&gt;1&lt;/C&gt;&lt;D xsi:type="xsd:double"&gt;0.71125&lt;/D&gt;&lt;/FQL&gt;&lt;FQL&gt;&lt;Q&gt;CA-FDS^FG_PRICE(43560)&lt;/Q&gt;&lt;R&gt;1&lt;/R&gt;&lt;C&gt;1&lt;/C&gt;&lt;D xsi:type="xsd:double"&gt;6419&lt;/D&gt;&lt;/FQL&gt;&lt;FQL&gt;&lt;Q&gt;ZS-FDS^FG_PRICE(43560)&lt;/Q&gt;&lt;R&gt;1&lt;/R&gt;&lt;C&gt;1&lt;/C&gt;&lt;D xsi:type="xsd:double"&gt;2969&lt;/D&gt;&lt;/FQL&gt;&lt;FQL&gt;&lt;Q&gt;PB-FDS^FG_PRICE(43560)&lt;/Q&gt;&lt;R&gt;1&lt;/R&gt;&lt;C&gt;1&lt;/C&gt;&lt;D xsi:type="xsd:double"&gt;1973&lt;/D&gt;&lt;/FQL&gt;&lt;FQL&gt;&lt;Q&gt;NYGOLD-FDS^FG_PRICE(43560)&lt;/Q&gt;&lt;R&gt;1&lt;/R&gt;&lt;C&gt;1&lt;/C&gt;&lt;D xsi:type="xsd:double"&gt;1290.4&lt;/D&gt;&lt;/FQL&gt;&lt;FQL&gt;&lt;Q&gt;SLVR-FDS^FG_PRICE(43560)&lt;/Q&gt;&lt;R&gt;1&lt;/R&gt;&lt;C&gt;1&lt;/C&gt;&lt;D xsi:type="xsd:double"&gt;15.195&lt;/D&gt;&lt;/FQL&gt;&lt;FQL&gt;&lt;Q&gt;AUDUSD^FG_PRICE(43560)&lt;/Q&gt;&lt;R&gt;1&lt;/R&gt;&lt;C&gt;1&lt;/C&gt;&lt;D xsi:type="xsd:double"&gt;0.71035004&lt;/D&gt;&lt;/FQL&gt;&lt;FQL&gt;&lt;Q&gt;CA-FDS^FG_PRICE(43563)&lt;/Q&gt;&lt;R&gt;1&lt;/R&gt;&lt;C&gt;1&lt;/C&gt;&lt;D xsi:type="xsd:double"&gt;6432.5&lt;/D&gt;&lt;/FQL&gt;&lt;FQL&gt;&lt;Q&gt;ZS-FDS^FG_PRICE(43563)&lt;/Q&gt;&lt;R&gt;1&lt;/R&gt;&lt;C&gt;1&lt;/C&gt;&lt;D xsi:type="xsd:double"&gt;2960&lt;/D&gt;&lt;/FQL&gt;&lt;FQL&gt;&lt;Q&gt;PB-FDS^FG_PRICE(43563)&lt;/Q&gt;&lt;R&gt;1&lt;/R&gt;&lt;C&gt;1&lt;/C&gt;&lt;D xsi:type="xsd:double"&gt;1980&lt;/D&gt;&lt;/FQL&gt;&lt;FQL&gt;&lt;Q&gt;NYGOLD-FDS^FG_PRICE(43563)&lt;/Q&gt;&lt;R&gt;1&lt;/R&gt;&lt;C&gt;1&lt;/C&gt;&lt;D xsi:type="xsd:double"&gt;1297.1&lt;/D&gt;&lt;/FQL&gt;&lt;FQL&gt;&lt;Q&gt;SLVR-FDS^FG_PRICE(43563)&lt;/Q&gt;&lt;R&gt;1&lt;/R&gt;&lt;C&gt;1&lt;/C&gt;&lt;D xsi:type="xsd:double"&gt;15.14&lt;/D&gt;&lt;/FQL&gt;&lt;FQL&gt;&lt;Q&gt;AUDUSD^FG_PRICE(43563)&lt;/Q&gt;&lt;R&gt;1&lt;/R&gt;&lt;C&gt;1&lt;/C&gt;&lt;D xsi:type="xsd:double"&gt;0.71215004&lt;/D&gt;&lt;/FQL&gt;&lt;FQL&gt;&lt;Q&gt;CA-FDS^FG_PRICE(43564)&lt;/Q&gt;&lt;R&gt;1&lt;/R&gt;&lt;C&gt;1&lt;/C&gt;&lt;D xsi:type="xsd:double"&gt;6498&lt;/D&gt;&lt;/FQL&gt;&lt;FQL&gt;&lt;Q&gt;ZS-FDS^FG_PRICE(43564)&lt;/Q&gt;&lt;R&gt;1&lt;/R&gt;&lt;C&gt;1&lt;/C&gt;&lt;D xsi:type="xsd:double"&gt;2936&lt;/D&gt;&lt;/FQL&gt;&lt;FQL&gt;&lt;Q&gt;PB-FDS^FG_PRICE(43564)&lt;/Q&gt;&lt;R&gt;1&lt;/R&gt;&lt;C&gt;1&lt;/C&gt;&lt;D xsi:type="xsd:double"&gt;1977.5&lt;/D&gt;&lt;/FQL&gt;&lt;FQL&gt;&lt;Q&gt;NYGOLD-FDS^FG_PRICE(43564)&lt;/Q&gt;&lt;R&gt;1&lt;/R&gt;&lt;C&gt;1&lt;/C&gt;&lt;D xsi:type="xsd:double"&gt;1303.5&lt;/D&gt;&lt;/FQL&gt;&lt;FQL&gt;&lt;Q&gt;SLVR-FDS^FG_PRICE(43564)&lt;/Q&gt;&lt;R&gt;1&lt;/R&gt;&lt;C&gt;1&lt;/C&gt;&lt;D xsi:type="xsd:double"&gt;15.255&lt;/D&gt;&lt;/FQL&gt;&lt;FQL&gt;&lt;Q&gt;AUDUSD^FG_PRICE(43564)&lt;/Q&gt;&lt;R&gt;1&lt;/R&gt;&lt;C&gt;1&lt;/C&gt;&lt;D xsi:type="xsd:double"&gt;0.71355003&lt;/D&gt;&lt;/FQL&gt;&lt;FQL&gt;&lt;Q&gt;CA-FDS^FG_PRICE(43565)&lt;/Q&gt;&lt;R&gt;1&lt;/R&gt;&lt;C&gt;1&lt;/C&gt;&lt;D xsi:type="xsd:double"&gt;6447&lt;/D&gt;&lt;/FQL&gt;&lt;FQL&gt;&lt;Q&gt;ZS-FDS^FG_PRICE(43565)&lt;/Q&gt;&lt;R&gt;1&lt;/R&gt;&lt;C&gt;1&lt;/C&gt;&lt;D xsi:type="xsd:double"&gt;2945&lt;/D&gt;&lt;/FQL&gt;&lt;FQL&gt;&lt;Q&gt;PB-FDS^FG_PRICE(43565)&lt;/Q&gt;&lt;R&gt;1&lt;/R&gt;&lt;C&gt;1&lt;/C&gt;&lt;D xsi:type="xsd:double"&gt;1956&lt;/D&gt;&lt;/FQL&gt;&lt;FQL&gt;&lt;Q&gt;NYGOLD-FDS^FG_PRICE(43565)&lt;/Q&gt;&lt;R&gt;1&lt;/R&gt;&lt;C&gt;1&lt;/C&gt;&lt;D xsi:type="xsd:double"&gt;1309.1&lt;/D&gt;&lt;/FQL&gt;&lt;FQL&gt;&lt;Q&gt;SLVR-FDS^FG_PRICE(43565)&lt;/Q&gt;&lt;R&gt;1&lt;/R&gt;&lt;C&gt;1&lt;/C&gt;&lt;D xsi:type="xsd:double"&gt;15.245&lt;/D&gt;&lt;/FQL&gt;&lt;FQL&gt;&lt;Q&gt;AUDUSD^FG_PRICE(43565)&lt;/Q&gt;&lt;R&gt;1&lt;/R&gt;&lt;C&gt;1&lt;/C&gt;&lt;D xsi:type="xsd:double"&gt;0.71435004&lt;/D&gt;&lt;/FQL&gt;&lt;FQL&gt;&lt;Q&gt;CA-FDS^FG_PRICE(43566)&lt;/Q&gt;&lt;R&gt;1&lt;/R&gt;&lt;C&gt;1&lt;/C&gt;&lt;D xsi:type="xsd:double"&gt;6432.5&lt;/D&gt;&lt;/FQL&gt;&lt;FQL&gt;&lt;Q&gt;ZS-FDS^FG_PRICE(43566)&lt;/Q&gt;&lt;R&gt;1&lt;/R&gt;&lt;C&gt;1&lt;/C&gt;&lt;D xsi:type="xsd:double"&gt;2980&lt;/D&gt;&lt;/FQL&gt;&lt;FQL&gt;&lt;Q&gt;PB-FDS^FG_PRICE(43566)&lt;/Q&gt;&lt;R&gt;1&lt;/R&gt;&lt;C&gt;1&lt;/C&gt;&lt;D xsi:type="xsd:double"&gt;1942&lt;/D&gt;&lt;/FQL&gt;&lt;FQL&gt;&lt;Q&gt;NYGOLD-FDS^FG_PRICE(43566)&lt;/Q&gt;&lt;R&gt;1&lt;/R&gt;&lt;C&gt;1&lt;/C&gt;&lt;D xsi:type="xsd:double"&gt;1288.6&lt;/D&gt;&lt;/FQL&gt;&lt;FQL&gt;&lt;Q&gt;SLVR-FDS^FG_PRICE(43566)&lt;/Q&gt;&lt;R&gt;1&lt;/R&gt;&lt;C&gt;1&lt;/C&gt;&lt;D xsi:type="xsd:double"&gt;15.16&lt;/D&gt;&lt;/FQL&gt;&lt;FQL&gt;&lt;Q&gt;AUDUSD^FG_PRICE(43566)&lt;/Q&gt;&lt;R&gt;1&lt;/R&gt;&lt;C&gt;1&lt;/C&gt;&lt;D xsi:type="xsd:double"&gt;0.71395004&lt;/D&gt;&lt;/FQL&gt;&lt;FQL&gt;&lt;Q&gt;CA-FDS^FG_PRICE(43567)&lt;/Q&gt;&lt;R&gt;1&lt;/R&gt;&lt;C&gt;1&lt;/C&gt;&lt;D xsi:type="xsd:double"&gt;6490&lt;/D&gt;&lt;/FQL&gt;&lt;FQL&gt;&lt;Q&gt;ZS-FDS^FG_PRICE(43567)&lt;/Q&gt;&lt;R&gt;1&lt;/R&gt;&lt;C&gt;1&lt;/C&gt;&lt;D xsi:type="xsd:double"&gt;3010&lt;/D&gt;&lt;/FQL&gt;&lt;FQL&gt;&lt;Q&gt;PB-FDS^FG_PRICE(43567)&lt;/Q&gt;&lt;R&gt;1&lt;/R&gt;&lt;C&gt;1&lt;/C&gt;&lt;D xsi:type="xsd:double"&gt;1910&lt;/D&gt;&lt;/FQL&gt;&lt;FQL&gt;&lt;Q&gt;NYGOLD-FDS^FG_PRICE(43567)&lt;/Q&gt;&lt;R&gt;1&lt;/R&gt;&lt;C&gt;1&lt;/C&gt;&lt;D xsi:type="xsd:double"&gt;1290.6&lt;/D&gt;&lt;/FQL&gt;&lt;FQL&gt;&lt;Q&gt;SLVR-FDS^FG_PRICE(43567)&lt;/Q&gt;&lt;R&gt;1&lt;/R&gt;&lt;C&gt;1&lt;/C&gt;&lt;D xsi:type="xsd:double"&gt;15.065&lt;/D&gt;&lt;/FQL&gt;&lt;FQL&gt;&lt;Q&gt;AUDUSD^FG_PRICE(43567)&lt;/Q&gt;&lt;R&gt;1&lt;/R&gt;&lt;C&gt;1&lt;/C&gt;&lt;D xsi:type="xsd:double"&gt;0.7178&lt;/D&gt;&lt;/FQL&gt;&lt;FQL&gt;&lt;Q&gt;CA-FDS^FG_PRICE(43570)&lt;/Q&gt;&lt;R&gt;1&lt;/R&gt;&lt;C&gt;1&lt;/C&gt;&lt;D xsi:type="xsd:double"&gt;6456&lt;/D&gt;&lt;/FQL&gt;&lt;FQL&gt;&lt;Q&gt;ZS-FDS^FG_PRICE(43570)&lt;/Q&gt;&lt;R&gt;1&lt;/R&gt;&lt;C&gt;1&lt;/C&gt;&lt;D xsi:type="xsd:double"&gt;3000&lt;/D&gt;&lt;/FQL&gt;&lt;FQL&gt;&lt;Q&gt;PB-FDS^FG_PRICE(43570)&lt;/Q&gt;&lt;R&gt;1&lt;/R&gt;&lt;C&gt;1&lt;/C&gt;&lt;D xsi:type="xsd:double"&gt;1932&lt;/D&gt;&lt;/FQL&gt;&lt;FQL&gt;&lt;Q&gt;NYGOLD-FDS^FG_PRICE(43570)&lt;/Q&gt;&lt;R&gt;1&lt;/R&gt;&lt;C&gt;1&lt;/C&gt;&lt;D xsi:type="xsd:double"&gt;1286.8&lt;/D&gt;&lt;/FQL&gt;&lt;FQL&gt;&lt;Q&gt;SLVR-FDS^FG_PRICE(43570)&lt;/Q&gt;&lt;R&gt;1&lt;/R&gt;&lt;C&gt;1&lt;/C&gt;&lt;D xsi:type="xsd:double"&gt;14.935&lt;/D&gt;&lt;/FQL&gt;&lt;FQL&gt;&lt;Q&gt;AUDUSD^FG_PRICE(43570)&lt;/Q&gt;&lt;R&gt;1&lt;/R&gt;&lt;C&gt;1&lt;/C&gt;&lt;D xsi:type="xsd:double"&gt;0.71775&lt;/D&gt;&lt;/FQL&gt;&lt;FQL&gt;&lt;Q&gt;CA-FDS^FG_PRICE(43571)&lt;/Q&gt;&lt;R&gt;1&lt;/R&gt;&lt;C&gt;1&lt;/C&gt;&lt;D xsi:type="xsd:double"&gt;6460&lt;/D&gt;&lt;/FQL&gt;&lt;FQL&gt;&lt;Q&gt;ZS-FDS^FG_PRICE(43571)&lt;/Q&gt;&lt;R&gt;1&lt;/R&gt;&lt;C&gt;1&lt;/C&gt;&lt;D xsi:type="xsd:double"&gt;2919.5&lt;/D&gt;&lt;/FQL&gt;&lt;FQL&gt;&lt;Q&gt;PB-FDS^FG_PRICE(43571)&lt;/Q&gt;&lt;R&gt;1&lt;/R&gt;&lt;C&gt;1&lt;/C&gt;&lt;D xsi:type="xsd:double"&gt;1942.5&lt;/D&gt;&lt;/FQL&gt;&lt;FQL&gt;&lt;Q&gt;NYGOLD-FDS^FG_PRICE(43571)&lt;/Q&gt;&lt;R&gt;1&lt;/R&gt;&lt;C&gt;1&lt;/C&gt;&lt;D xsi:type="xsd:double"&gt;1272.6&lt;/D&gt;&lt;/FQL&gt;&lt;FQL&gt;&lt;Q&gt;SLVR-FDS^FG_PRICE(43571)&lt;/Q&gt;&lt;R&gt;1&lt;/R&gt;&lt;C&gt;1&lt;/C&gt;&lt;D xsi:type="xsd:double"&gt;14.945&lt;/D&gt;&lt;/FQL&gt;&lt;FQL&gt;&lt;Q&gt;AUDUSD^FG_PRICE(43571)&lt;/Q&gt;&lt;R&gt;1&lt;/R&gt;&lt;C&gt;1&lt;/C&gt;&lt;D xsi:type="xsd:double"&gt;0.71744996&lt;/D&gt;&lt;/FQL&gt;&lt;FQL&gt;&lt;Q&gt;CA-FDS^FG_PRICE(43572)&lt;/Q&gt;&lt;R&gt;1&lt;/R&gt;&lt;C&gt;1&lt;/C&gt;&lt;D xsi:type="xsd:double"&gt;6509&lt;/D&gt;&lt;/FQL&gt;&lt;FQL&gt;&lt;Q&gt;ZS-FDS^FG_PRICE(43572)&lt;/Q&gt;&lt;R&gt;1&lt;/R&gt;&lt;C&gt;1&lt;/C&gt;&lt;D xsi:type="xsd:double"&gt;2927&lt;/D&gt;&lt;/FQL&gt;&lt;FQL&gt;&lt;Q&gt;PB-FDS^FG_PRICE(43572)&lt;/Q&gt;&lt;R&gt;1&lt;/R&gt;&lt;C&gt;1&lt;/C&gt;&lt;D xsi:type="xsd:double"&gt;1930&lt;/D&gt;&lt;/FQL&gt;&lt;FQL&gt;&lt;Q&gt;NYGOLD-FDS^FG_PRICE(43572)&lt;/Q&gt;&lt;R&gt;1&lt;/R&gt;&lt;C&gt;1&lt;/C&gt;&lt;D xsi:type="xsd:double"&gt;1272.2&lt;/D&gt;&lt;/FQL&gt;&lt;FQL&gt;&lt;Q&gt;SLVR-FDS^FG_PRICE(43572)&lt;/Q&gt;&lt;R&gt;1&lt;/R&gt;&lt;C&gt;1&lt;/C&gt;&lt;D xsi:type="xsd:double"&gt;15&lt;/D&gt;&lt;/FQL&gt;&lt;FQL&gt;&lt;Q&gt;AUDUSD^FG_PRICE(43572)&lt;/Q&gt;&lt;R&gt;1&lt;/R&gt;&lt;C&gt;1&lt;/C&gt;&lt;D xsi:type="xsd:double"&gt;0.71804994&lt;/D&gt;&lt;/FQL&gt;&lt;FQL&gt;&lt;Q&gt;CA-FDS^FG_PRICE(43573)&lt;/Q&gt;&lt;R&gt;1&lt;/R&gt;&lt;C&gt;1&lt;/C&gt;&lt;D xsi:type="xsd:double"&gt;6448&lt;/D&gt;&lt;/FQL&gt;&lt;FQL&gt;&lt;Q&gt;ZS-FDS^FG_PRICE(43573)&lt;/Q&gt;&lt;R&gt;1&lt;/R&gt;&lt;C&gt;1&lt;/C&gt;&lt;D xsi:type="xsd:double"&gt;2854&lt;/D&gt;&lt;/FQL&gt;&lt;FQL&gt;&lt;Q&gt;PB-FDS^FG_PRICE(43573)&lt;/Q&gt;&lt;R&gt;1&lt;/R&gt;&lt;C&gt;1&lt;/C&gt;&lt;D xsi:type="xsd:double"&gt;1919&lt;/D&gt;&lt;/FQL&gt;&lt;FQL&gt;&lt;Q&gt;NYGOLD-FDS^FG_PRICE(43573)&lt;/Q&gt;&lt;R&gt;1&lt;/R&gt;&lt;C&gt;1&lt;/C&gt;&lt;D xsi:type="xsd:double"&gt;1271.9&lt;/D&gt;&lt;/FQL&gt;&lt;FQL&gt;&lt;Q&gt;SLVR-FDS^FG_PRICE(43573)&lt;/Q&gt;&lt;R&gt;1&lt;/R&gt;&lt;C&gt;1&lt;/C&gt;&lt;D xsi:type="xsd:double"&gt;14.955&lt;/D&gt;&lt;/FQL&gt;&lt;FQL&gt;&lt;Q&gt;AUDUSD^FG_PRICE(43573)&lt;/Q&gt;&lt;R&gt;1&lt;/R&gt;&lt;C&gt;1&lt;/C&gt;&lt;D xsi:type="xsd:double"&gt;0.71515&lt;/D&gt;&lt;/FQL&gt;&lt;FQL&gt;&lt;Q&gt;CA-FDS^FG_PRICE(43574)&lt;/Q&gt;&lt;R&gt;1&lt;/R&gt;&lt;C&gt;1&lt;/C&gt;&lt;D xsi:type="xsd:double"&gt;6448&lt;/D&gt;&lt;/FQL&gt;&lt;FQL&gt;&lt;Q&gt;ZS-FDS^FG_PRICE(43574)&lt;/Q&gt;&lt;R&gt;1&lt;/R&gt;&lt;C&gt;1&lt;/C&gt;&lt;D xsi:type="xsd:double"&gt;2854&lt;/D&gt;&lt;/FQL&gt;&lt;FQL&gt;&lt;Q&gt;PB-FDS^FG_PRICE(43574)&lt;/Q&gt;&lt;R&gt;1&lt;/R&gt;&lt;C&gt;1&lt;/C&gt;&lt;D xsi:type="xsd:double"&gt;1919&lt;/D&gt;&lt;/FQL&gt;&lt;FQL&gt;&lt;Q&gt;NYGOLD-FDS^FG_PRICE(43574)&lt;/Q&gt;&lt;R&gt;1&lt;/R&gt;&lt;C&gt;1&lt;/C&gt;&lt;D xsi:type="xsd:double"&gt;1271.9&lt;/D&gt;&lt;/FQL&gt;&lt;FQL&gt;&lt;Q&gt;SLVR-FDS^FG_PRICE(43574)&lt;/Q&gt;&lt;R&gt;1&lt;/R&gt;&lt;C&gt;1&lt;/C&gt;&lt;D xsi:type="xsd:double"&gt;14.955&lt;/D&gt;&lt;/FQL&gt;&lt;FQL&gt;&lt;Q&gt;AUDUSD^FG_PRICE(43574)&lt;/Q&gt;&lt;R&gt;1&lt;/R&gt;&lt;C&gt;1&lt;/C&gt;&lt;D xsi:type="xsd:double"&gt;0.7151417&lt;/D&gt;&lt;/FQL&gt;&lt;FQL&gt;&lt;Q&gt;CA-FDS^FG_PRICE(43577)&lt;/Q&gt;&lt;R&gt;1&lt;/R&gt;&lt;C&gt;1&lt;/C&gt;&lt;D xsi:type="xsd:double"&gt;6448&lt;/D&gt;&lt;/FQL&gt;&lt;FQL&gt;&lt;Q&gt;ZS-FDS^FG_PRICE(43577)&lt;/Q&gt;&lt;R&gt;1&lt;/R&gt;&lt;C&gt;1&lt;/C&gt;&lt;D xsi:type="xsd:double"&gt;2854&lt;/D&gt;&lt;/FQL&gt;&lt;FQL&gt;&lt;Q&gt;PB-FDS^FG_PRICE(43577)&lt;/Q&gt;&lt;R&gt;1&lt;/R&gt;&lt;C&gt;1&lt;/C&gt;&lt;D xsi:type="xsd:double"&gt;1919&lt;/D&gt;&lt;/FQL&gt;&lt;FQL&gt;&lt;Q&gt;NYGOLD-FDS^FG_PRICE(43577)&lt;/Q&gt;&lt;R&gt;1&lt;/R&gt;&lt;C&gt;1&lt;/C&gt;&lt;D xsi:type="xsd:double"&gt;1273.5&lt;/D&gt;&lt;/FQL&gt;&lt;FQL&gt;&lt;Q&gt;SLVR-FDS^FG_PRICE(43577)&lt;/Q&gt;&lt;R&gt;1&lt;/R&gt;&lt;C&gt;1&lt;/C&gt;&lt;D xsi:type="xsd:double"&gt;14.955&lt;/D&gt;&lt;/FQL&gt;&lt;FQL&gt;&lt;Q&gt;AUDUSD^FG_PRICE(43577)&lt;/Q&gt;&lt;R&gt;1&lt;/R&gt;&lt;C&gt;1&lt;/C&gt;&lt;D xsi:type="xsd:double"&gt;0.71335&lt;/D&gt;&lt;/FQL&gt;&lt;FQL&gt;&lt;Q&gt;CA-FDS^FG_PRICE(43578)&lt;/Q&gt;&lt;R&gt;1&lt;/R&gt;&lt;C&gt;1&lt;/C&gt;&lt;D xsi:type="xsd:double"&gt;6430&lt;/D&gt;&lt;/FQL&gt;&lt;FQL&gt;&lt;Q&gt;ZS-FDS^FG_PRICE(43578)&lt;/Q&gt;&lt;R&gt;1&lt;/R&gt;&lt;C&gt;1&lt;/C&gt;&lt;D xsi:type="xsd:double"&gt;2882&lt;/D&gt;&lt;/FQL&gt;&lt;FQL&gt;&lt;Q&gt;PB-FDS^FG_PRICE(43578)&lt;/Q&gt;&lt;R&gt;1&lt;/R&gt;&lt;C&gt;1&lt;/C&gt;&lt;D xsi:type="xsd:double"&gt;1927&lt;/D&gt;&lt;/FQL&gt;&lt;FQL&gt;&lt;Q&gt;NYGOLD-FDS^FG_PRICE(43578)&lt;/Q&gt;&lt;R&gt;1&lt;/R&gt;&lt;C&gt;1&lt;/C&gt;&lt;D xsi:type="xsd:double"&gt;1269.3&lt;/D&gt;&lt;/FQL&gt;&lt;FQL&gt;&lt;Q&gt;SLVR-FDS^FG_PRICE(43578)&lt;/Q&gt;&lt;R&gt;1&lt;/R&gt;&lt;C&gt;1&lt;/C&gt;&lt;D xsi:type="xsd:double"&gt;14.975&lt;/D&gt;&lt;/FQL&gt;&lt;FQL&gt;&lt;Q&gt;AUDUSD^FG_PRICE(43578)&lt;/Q&gt;&lt;R&gt;1&lt;/R&gt;&lt;C&gt;1&lt;/C&gt;&lt;D xsi:type="xsd:double"&gt;0.70925&lt;/D&gt;&lt;/FQL&gt;&lt;FQL&gt;&lt;Q&gt;CA-FDS^FG_PRICE(43579)&lt;/Q&gt;&lt;R&gt;1&lt;/R&gt;&lt;C&gt;1&lt;/C&gt;&lt;D xsi:type="xsd:double"&gt;6437.5&lt;/D&gt;&lt;/FQL&gt;&lt;FQL&gt;&lt;Q&gt;ZS-FDS^FG_PRICE(43579)&lt;/Q&gt;&lt;R&gt;1&lt;/R&gt;&lt;C&gt;1&lt;/C&gt;&lt;D xsi:type="xsd:double"&gt;2859&lt;/D&gt;&lt;/FQL&gt;&lt;FQL&gt;&lt;Q&gt;PB-FDS^FG_PRICE(43579)&lt;/Q&gt;&lt;R&gt;1&lt;/R&gt;&lt;C&gt;1&lt;/C&gt;&lt;D xsi:type="xsd:double"&gt;1905&lt;/D&gt;&lt;/FQL&gt;&lt;FQL&gt;&lt;Q&gt;NYGOLD-FDS^FG_PRICE(43579)&lt;/Q&gt;&lt;R&gt;1&lt;/R&gt;&lt;C&gt;1&lt;/C&gt;&lt;D xsi:type="xsd:double"&gt;1275.5&lt;/D&gt;&lt;/FQL&gt;&lt;FQL&gt;&lt;Q&gt;SLVR-FDS^FG_PRICE(43579)&lt;/Q&gt;&lt;R&gt;1&lt;/R&gt;&lt;C&gt;1&lt;/C&gt;&lt;D xsi:type="xsd:double"&gt;14.805&lt;/D&gt;&lt;/FQL&gt;&lt;FQL&gt;&lt;Q&gt;AUDUSD^FG_PRICE(43579)&lt;/Q&gt;&lt;R&gt;1&lt;/R&gt;&lt;C&gt;1&lt;/C&gt;&lt;D xsi:type="xsd:double"&gt;0.70365&lt;/D&gt;&lt;/FQL&gt;&lt;FQL&gt;&lt;Q&gt;CA-FDS^FG_PRICE(43580)&lt;/Q&gt;&lt;R&gt;1&lt;/R&gt;&lt;C&gt;1&lt;/C&gt;&lt;D xsi:type="xsd:double"&gt;6375.5&lt;/D&gt;&lt;/FQL&gt;&lt;FQL&gt;&lt;Q&gt;ZS-FDS^FG_PRICE(43580)&lt;/Q&gt;&lt;R&gt;1&lt;/R&gt;&lt;C&gt;1&lt;/C&gt;&lt;D xsi:type="xsd:double"&gt;2870&lt;/D&gt;&lt;/FQL&gt;&lt;FQL&gt;&lt;Q&gt;PB-FDS^FG_PRICE(43580)&lt;/Q&gt;&lt;R&gt;1&lt;/R&gt;&lt;C&gt;1&lt;/C&gt;&lt;D xsi:type="xsd:double"&gt;1902&lt;/D&gt;&lt;/FQL&gt;&lt;FQL&gt;&lt;Q&gt;NYGOLD-FDS^FG_PRICE(43580)&lt;/Q&gt;&lt;R&gt;1&lt;/R&gt;&lt;C&gt;1&lt;/C&gt;&lt;D xsi:type="xsd:double"&gt;1275.8&lt;/D&gt;&lt;/FQL&gt;&lt;FQL&gt;&lt;Q&gt;SLVR-FDS^FG_PRICE(43580)&lt;/Q&gt;&lt;R&gt;1&lt;/R&gt;&lt;C&gt;1&lt;/C&gt;&lt;D xsi:type="xsd:double"&gt;14.865&lt;/D&gt;&lt;/FQL&gt;&lt;FQL&gt;&lt;Q&gt;AUDUSD^FG_PRICE(43580)&lt;/Q&gt;&lt;R&gt;1&lt;/R&gt;&lt;C&gt;1&lt;/C&gt;&lt;D xsi:type="xsd:double"&gt;0.70115&lt;/D&gt;&lt;/FQL&gt;&lt;FQL&gt;&lt;Q&gt;CA-FDS^FG_PRICE(43581)&lt;/Q&gt;&lt;R&gt;1&lt;/R&gt;&lt;C&gt;1&lt;/C&gt;&lt;D xsi:type="xsd:double"&gt;6393&lt;/D&gt;&lt;/FQL&gt;&lt;FQL&gt;&lt;Q&gt;ZS-FDS^FG_PRICE(43581)&lt;/Q&gt;&lt;R&gt;1&lt;/R&gt;&lt;C&gt;1&lt;/C&gt;&lt;D xsi:type="xsd:double"&gt;2917&lt;/D&gt;&lt;/FQL&gt;&lt;FQL&gt;&lt;Q&gt;PB-FDS^FG_PRICE(43581)&lt;/Q&gt;&lt;R&gt;1&lt;/R&gt;&lt;C&gt;1&lt;/C&gt;&lt;D xsi:type="xsd:double"&gt;1924&lt;/D&gt;&lt;/FQL&gt;&lt;FQL&gt;&lt;Q&gt;NYGOLD-FDS^FG_PRICE(43581)&lt;/Q&gt;&lt;R&gt;1&lt;/R&gt;&lt;C&gt;1&lt;/C&gt;&lt;D xsi:type="xsd:double"&gt;1284.9&lt;/D&gt;&lt;/FQL&gt;&lt;FQL&gt;&lt;Q&gt;SLVR-FDS^FG_PRICE(43581)&lt;/Q&gt;&lt;R&gt;1&lt;/R&gt;&lt;C&gt;1&lt;/C&gt;&lt;D xsi:type="xsd:double"&gt;15&lt;/D&gt;&lt;/FQL&gt;&lt;FQL&gt;&lt;Q&gt;AUDUSD^FG_PRICE(43581)&lt;/Q&gt;&lt;R&gt;1&lt;/R&gt;&lt;C&gt;1&lt;/C&gt;&lt;D xsi:type="xsd:double"&gt;0.70415&lt;/D&gt;&lt;/FQL&gt;&lt;FQL&gt;&lt;Q&gt;CA-FDS^FG_PRICE(43584)&lt;/Q&gt;&lt;R&gt;1&lt;/R&gt;&lt;C&gt;1&lt;/C&gt;&lt;D xsi:type="xsd:double"&gt;6376&lt;/D&gt;&lt;/FQL&gt;&lt;FQL&gt;&lt;Q&gt;ZS-FDS^FG_PRICE(43584)&lt;/Q&gt;&lt;R&gt;1&lt;/R&gt;&lt;C&gt;1&lt;/C&gt;&lt;D xsi:type="xsd:double"&gt;2888&lt;/D&gt;&lt;/FQL&gt;&lt;FQL&gt;&lt;Q&gt;PB-FDS^FG_PRICE(43584)&lt;/Q&gt;&lt;R&gt;1&lt;/R&gt;&lt;C&gt;1&lt;/C&gt;&lt;D xsi:type="xsd:double"&gt;1947&lt;/D&gt;&lt;/FQL&gt;&lt;FQL&gt;&lt;Q&gt;NYGOLD-FDS^FG_PRICE(43584)&lt;/Q&gt;&lt;R&gt;1&lt;/R&gt;&lt;C&gt;1&lt;/C&gt;&lt;D xsi:type="xsd:double"&gt;1278.6&lt;/D&gt;&lt;/FQL&gt;&lt;FQL&gt;&lt;Q&gt;SLVR-FDS^FG_PRICE(43584)&lt;/Q&gt;&lt;R&gt;1&lt;/R&gt;&lt;C&gt;1&lt;/C&gt;&lt;D xsi:type="xsd:double"&gt;14.97&lt;/D&gt;&lt;/FQL&gt;&lt;FQL&gt;&lt;Q&gt;AUDUSD^FG_PRICE(43584)&lt;/Q&gt;&lt;R&gt;1&lt;/R&gt;&lt;C&gt;1&lt;/C&gt;&lt;D xsi:type="xsd:double"&gt;0.70524997&lt;/D&gt;&lt;/FQL&gt;&lt;FQL&gt;&lt;Q&gt;CA-FDS^FG_PRICE(43585)&lt;/Q&gt;&lt;R&gt;1&lt;/R&gt;&lt;C&gt;1&lt;/C&gt;&lt;D xsi:type="xsd:double"&gt;6442&lt;/D&gt;&lt;/FQL&gt;&lt;FQL&gt;&lt;Q&gt;ZS-FDS^FG_PRICE(43585)&lt;/Q&gt;&lt;R&gt;1&lt;/R&gt;&lt;C&gt;1&lt;/C&gt;&lt;D xsi:type="xsd:double"&gt;2934.5&lt;/D&gt;&lt;/FQL&gt;&lt;FQL&gt;&lt;Q&gt;PB-FDS^FG_PRICE(43585)&lt;/Q&gt;&lt;R&gt;1&lt;/R&gt;&lt;C&gt;1&lt;/C&gt;&lt;D xsi:type="xsd:double"&gt;1941&lt;/D&gt;&lt;/FQL&gt;&lt;FQL&gt;&lt;Q&gt;NYGOLD-FDS^FG_PRICE(43585)&lt;/Q&gt;&lt;R&gt;1&lt;/R&gt;&lt;C&gt;1&lt;/C&gt;&lt;D xsi:type="xsd:double"&gt;1282.8&lt;/D&gt;&lt;/FQL&gt;&lt;FQL&gt;&lt;Q&gt;SLVR-FDS^FG_PRICE(43585)&lt;/Q&gt;&lt;R&gt;1&lt;/R&gt;&lt;C&gt;1&lt;/C&gt;&lt;D xsi:type="xsd:double"&gt;14.985&lt;/D&gt;&lt;/FQL&gt;&lt;FQL&gt;&lt;Q&gt;AUDUSD^FG_PRICE(43585)&lt;/Q&gt;&lt;R&gt;1&lt;/R&gt;&lt;C&gt;1&lt;/C&gt;&lt;D xsi:type="xsd:double"&gt;0.70385&lt;/D&gt;&lt;/FQL&gt;&lt;FQL&gt;&lt;Q&gt;CA-FDS^FG_PRICE(43586)&lt;/Q&gt;&lt;R&gt;1&lt;/R&gt;&lt;C&gt;1&lt;/C&gt;&lt;D xsi:type="xsd:double"&gt;6398&lt;/D&gt;&lt;/FQL&gt;&lt;FQL&gt;&lt;Q&gt;ZS-FDS^FG_PRICE(43586)&lt;/Q&gt;&lt;R&gt;1&lt;/R&gt;&lt;C&gt;1&lt;/C&gt;&lt;D xsi:type="xsd:double"&gt;2906&lt;/D&gt;&lt;/FQL&gt;&lt;FQL&gt;&lt;Q&gt;PB-FDS^FG_PRICE(43586)&lt;/Q&gt;&lt;R&gt;1&lt;/R&gt;&lt;C&gt;1&lt;/C&gt;&lt;D xsi:type="xsd:double"&gt;1885.5&lt;/D&gt;&lt;/FQL&gt;&lt;FQL&gt;&lt;Q&gt;NYGOLD-FDS^FG_PRICE(43586)&lt;/Q&gt;&lt;R&gt;1&lt;/R&gt;&lt;C&gt;1&lt;/C&gt;&lt;D xsi:type="xsd:double"&gt;1281.4&lt;/D&gt;&lt;/FQL&gt;&lt;FQL&gt;&lt;Q&gt;SLVR-FDS^FG_PRICE(43586)&lt;/Q&gt;&lt;R&gt;1&lt;/R&gt;&lt;C&gt;1&lt;/C&gt;&lt;D xsi:type="xsd:double"&gt;14.88&lt;/D&gt;&lt;/FQL&gt;&lt;FQL&gt;&lt;Q&gt;AUDUSD^FG_PRICE(43586)&lt;/Q&gt;&lt;R&gt;1&lt;/R&gt;&lt;C&gt;1&lt;/C&gt;&lt;D xsi:type="xsd:double"&gt;0.70385&lt;/D&gt;&lt;/FQL&gt;&lt;FQL&gt;&lt;Q&gt;CA-FDS^FG_PRICE(43587)&lt;/Q&gt;&lt;R&gt;1&lt;/R&gt;&lt;C&gt;1&lt;/C&gt;&lt;D xsi:type="xsd:double"&gt;6214&lt;/D&gt;&lt;/FQL&gt;&lt;FQL&gt;&lt;Q&gt;ZS-FDS^FG_PRICE(43587)&lt;/Q&gt;&lt;R&gt;1&lt;/R&gt;&lt;C&gt;1&lt;/C&gt;&lt;D xsi:type="xsd:double"&gt;2832&lt;/D&gt;&lt;/FQL&gt;&lt;FQL&gt;&lt;Q&gt;PB-FDS^FG_PRICE(43587)&lt;/Q&gt;&lt;R&gt;1&lt;/R&gt;&lt;C&gt;1&lt;/C&gt;&lt;D xsi:type="xsd:double"&gt;1859&lt;/D&gt;&lt;/FQL&gt;&lt;FQL&gt;&lt;Q&gt;NYGOLD-FDS^FG_PRICE(43587)&lt;/Q&gt;&lt;R&gt;1&lt;/R&gt;&lt;C&gt;1&lt;/C&gt;&lt;D xsi:type="xsd:double"&gt;1269.7&lt;/D&gt;&lt;/FQL&gt;&lt;FQL&gt;&lt;Q&gt;SLVR-FDS^FG_PRICE(43587)&lt;/Q&gt;&lt;R&gt;1&lt;/R&gt;&lt;C&gt;1&lt;/C&gt;&lt;D xsi:type="xsd:double"&gt;14.675&lt;/D&gt;&lt;/FQL&gt;&lt;FQL&gt;&lt;Q&gt;AUDUSD^FG_PRICE(43587)&lt;/Q&gt;&lt;R&gt;1&lt;/R&gt;&lt;C&gt;1&lt;/C&gt;&lt;D xsi:type="xsd:double"&gt;0.70015&lt;/D&gt;&lt;/FQL&gt;&lt;FQL&gt;&lt;Q&gt;CA-FDS^FG_PRICE(43588)&lt;/Q&gt;&lt;R&gt;1&lt;/R&gt;&lt;C&gt;1&lt;/C&gt;&lt;D xsi:type="xsd:double"&gt;6180&lt;/D&gt;&lt;/FQL&gt;&lt;FQL&gt;&lt;Q&gt;ZS-FDS^FG_PRICE(43588)&lt;/Q&gt;&lt;R&gt;1&lt;/R&gt;&lt;C&gt;1&lt;/C&gt;&lt;D xsi:type="xsd:double"&gt;2867&lt;/D&gt;&lt;/FQL&gt;&lt;FQL&gt;&lt;Q&gt;PB-FDS^FG_PRICE(43588)&lt;/Q&gt;&lt;R&gt;1&lt;/R&gt;&lt;C&gt;1&lt;/C&gt;&lt;D xsi:type="xsd:double"&gt;1880&lt;/D&gt;&lt;/FQL&gt;&lt;FQL&gt;&lt;Q&gt;NYGOLD-FDS^FG_PRICE(43588)&lt;/Q&gt;&lt;R&gt;1&lt;/R&gt;&lt;C&gt;1&lt;/C&gt;&lt;D xsi:type="xsd:double"&gt;1279.2&lt;/D&gt;&lt;/FQL&gt;&lt;FQL&gt;&lt;Q&gt;SLVR-FDS^FG_PRICE(43588)&lt;/Q&gt;&lt;R&gt;1&lt;/R&gt;&lt;C&gt;1&lt;/C&gt;&lt;D xsi:type="xsd:double"&gt;14.655&lt;/D&gt;&lt;/FQL&gt;&lt;FQL&gt;&lt;Q&gt;AUDUSD^FG_PRICE(43588)&lt;/Q&gt;&lt;R&gt;1&lt;/R&gt;&lt;C&gt;1&lt;/C&gt;&lt;D xsi:type="xsd:double"&gt;0.70185&lt;/D&gt;&lt;/FQL&gt;&lt;FQL&gt;&lt;Q&gt;CA-FDS^FG_PRICE(43591)&lt;/Q&gt;&lt;R&gt;1&lt;/R&gt;&lt;C&gt;1&lt;/C&gt;&lt;D xsi:type="xsd:double"&gt;6180&lt;/D&gt;&lt;/FQL&gt;&lt;FQL&gt;&lt;Q&gt;ZS-FDS^FG_PRICE(43591)&lt;/Q&gt;&lt;R&gt;1&lt;/R&gt;&lt;C&gt;1&lt;/C&gt;&lt;D xsi:type="xsd:double"&gt;2867&lt;/D&gt;&lt;/FQL&gt;&lt;FQL&gt;&lt;Q&gt;PB-FDS^FG_PRICE(43591)&lt;/Q&gt;&lt;R&gt;1&lt;/R&gt;&lt;C&gt;1&lt;/C&gt;&lt;D xsi:type="xsd:double"&gt;1880&lt;/D&gt;&lt;/FQL&gt;&lt;FQL&gt;&lt;Q&gt;NYGOLD-FDS^FG_PRICE(43591)&lt;/Q&gt;&lt;R&gt;1&lt;/R&gt;&lt;C&gt;1&lt;/C&gt;&lt;D xsi:type="xsd:double"&gt;1281.7&lt;/D&gt;&lt;/FQL&gt;&lt;FQL&gt;&lt;Q&gt;SLVR-FDS^FG_PRICE(43591)&lt;/Q&gt;&lt;R&gt;1&lt;/R&gt;&lt;C&gt;1&lt;/C&gt;&lt;D xsi:type="xsd:double"&gt;14.655&lt;/D&gt;&lt;/FQL&gt;&lt;FQL&gt;&lt;Q&gt;AUDUSD^FG_PRICE(43591)&lt;/Q&gt;&lt;R&gt;1&lt;/R&gt;&lt;C&gt;1&lt;/C&gt;&lt;D xsi:type="xsd:double"&gt;0.69965&lt;/D&gt;&lt;/FQL&gt;&lt;FQL&gt;&lt;Q&gt;CA-FDS^FG_PRICE(43592)&lt;/Q&gt;&lt;R&gt;1&lt;/R&gt;&lt;C&gt;1&lt;/C&gt;&lt;D xsi:type="xsd:double"&gt;6174&lt;/D&gt;&lt;/FQL&gt;&lt;FQL&gt;&lt;Q&gt;ZS-FDS^FG_PRICE(43592)&lt;/Q&gt;&lt;R&gt;1&lt;/R&gt;&lt;C&gt;1&lt;/C&gt;&lt;D xsi:type="xsd:double"&gt;2835&lt;/D&gt;&lt;/FQL&gt;&lt;FQL&gt;&lt;Q&gt;PB-FDS^FG_PRICE(43592)&lt;/Q&gt;&lt;R&gt;1&lt;/R&gt;&lt;C&gt;1&lt;/C&gt;&lt;D xsi:type="xsd:double"&gt;1867&lt;/D&gt;&lt;/FQL&gt;&lt;FQL&gt;&lt;Q&gt;NYGOLD-FDS^FG_PRICE(43592)&lt;/Q&gt;&lt;R&gt;1&lt;/R&gt;&lt;C&gt;1&lt;/C&gt;&lt;D xsi:type="xsd:double"&gt;1283.5&lt;/D&gt;&lt;/FQL&gt;&lt;FQL&gt;&lt;Q&gt;SLVR-FDS^FG_PRICE(43592)&lt;/Q&gt;&lt;R&gt;1&lt;/R&gt;&lt;C&gt;1&lt;/C&gt;&lt;D xsi:type="xsd:double"&gt;14.83&lt;/D&gt;&lt;/FQL&gt;&lt;FQL&gt;&lt;Q&gt;AUDUSD^FG_PRICE(43592)&lt;/Q&gt;&lt;R&gt;1&lt;/R&gt;&lt;C&gt;1&lt;/C&gt;&lt;D xsi:type="xsd:double"&gt;0.70075&lt;/D&gt;&lt;/FQL&gt;&lt;FQL&gt;&lt;Q&gt;CA-FDS^FG_PRICE(43593)&lt;/Q&gt;&lt;R&gt;1&lt;/R&gt;&lt;C&gt;1&lt;/C&gt;&lt;D xsi:type="xsd:double"&gt;6103&lt;/D&gt;&lt;/FQL&gt;&lt;FQL&gt;&lt;Q&gt;ZS-FDS^FG_PRICE(43593)&lt;/Q&gt;&lt;R&gt;1&lt;/R&gt;&lt;C&gt;1&lt;/C&gt;&lt;D xsi:type="xsd:double"&gt;2764&lt;/D&gt;&lt;/FQL&gt;&lt;FQL&gt;&lt;Q&gt;PB-FDS^FG_PRICE(43593)&lt;/Q&gt;&lt;R&gt;1&lt;/R&gt;&lt;C&gt;1&lt;/C&gt;&lt;D xsi:type="xsd:double"&gt;1860&lt;/D&gt;&lt;/FQL&gt;&lt;FQL&gt;&lt;Q&gt;NYGOLD-FDS^FG_PRICE(43593)&lt;/Q&gt;&lt;R&gt;1&lt;/R&gt;&lt;C&gt;1&lt;/C&gt;&lt;D xsi:type="xsd:double"&gt;1279.4&lt;/D&gt;&lt;/FQL&gt;&lt;FQL&gt;&lt;Q&gt;SLVR-FDS^FG_PRICE(43593)&lt;/Q&gt;&lt;R&gt;1&lt;/R&gt;&lt;C&gt;1&lt;/C&gt;&lt;D xsi:type="xsd:double"&gt;14.93&lt;/D&gt;&lt;/FQL&gt;&lt;FQL&gt;&lt;Q&gt;AUDUSD^FG_PRICE(43593)&lt;/Q&gt;&lt;R&gt;1&lt;/R&gt;&lt;C&gt;1&lt;/C&gt;&lt;D xsi:type="xsd:double"&gt;0.70085&lt;/D&gt;&lt;/FQL&gt;&lt;FQL&gt;&lt;Q&gt;CA-FDS^FG_PRICE(43594)&lt;/Q&gt;&lt;R&gt;1&lt;/R&gt;&lt;C&gt;1&lt;/C&gt;&lt;D xsi:type="xsd:double"&gt;6112&lt;/D&gt;&lt;/FQL&gt;&lt;FQL&gt;&lt;Q&gt;ZS-FDS^FG_PRICE(43594)&lt;/Q&gt;&lt;R&gt;1&lt;/R&gt;&lt;C&gt;1&lt;/C&gt;&lt;D xsi:type="xsd:double"&gt;2725&lt;/D&gt;&lt;/FQL&gt;&lt;FQL&gt;&lt;Q&gt;PB-FDS^FG_PRICE(43594)&lt;/Q&gt;&lt;R&gt;1&lt;/R&gt;&lt;C&gt;1&lt;/C&gt;&lt;D xsi:type="xsd:double"&gt;1855&lt;/D&gt;&lt;/FQL&gt;&lt;FQL&gt;&lt;Q&gt;NYGOLD-FDS^FG_PRICE(43594)&lt;/Q&gt;&lt;R&gt;1&lt;/R&gt;&lt;C&gt;1&lt;/C&gt;&lt;D xsi:type="xsd:double"&gt;1283.5&lt;/D&gt;&lt;/FQL&gt;&lt;FQL&gt;&lt;Q&gt;SLVR-FDS^FG_PRICE(43594)&lt;/Q&gt;&lt;R&gt;1&lt;/R&gt;&lt;C&gt;1&lt;/C&gt;&lt;D xsi:type="xsd:double"&gt;14.82&lt;/D&gt;&lt;/FQL&gt;&lt;FQL&gt;&lt;Q&gt;AUDUSD^FG_PRICE(43594)&lt;/Q&gt;&lt;R&gt;1&lt;/R&gt;&lt;C&gt;1&lt;/C&gt;&lt;D xsi:type="xsd:double"&gt;0.69765&lt;/D&gt;&lt;/FQL&gt;&lt;FQL&gt;&lt;Q&gt;CA-FDS^FG_PRICE(43595)&lt;/Q&gt;&lt;R&gt;1&lt;/R&gt;&lt;C&gt;1&lt;/C&gt;&lt;D xsi:type="xsd:double"&gt;6135.5&lt;/D&gt;&lt;/FQL&gt;&lt;FQL&gt;&lt;Q&gt;ZS-FDS^FG_PRICE(43595)&lt;/Q&gt;&lt;R&gt;1&lt;/R&gt;&lt;C&gt;1&lt;/C&gt;&lt;D xsi:type="xsd:double"&gt;2751&lt;/D&gt;&lt;/FQL&gt;&lt;FQL&gt;&lt;Q&gt;PB-FDS^FG_PRICE(43595)&lt;/Q&gt;&lt;R&gt;1&lt;/R&gt;&lt;C&gt;1&lt;/C&gt;&lt;D xsi:type="xsd:double"&gt;1823&lt;/D&gt;&lt;/FQL&gt;&lt;FQL&gt;&lt;Q&gt;NYGOLD-FDS^FG_PRICE(43595)&lt;/Q&gt;&lt;R&gt;1&lt;/R&gt;&lt;C&gt;1&lt;/C&gt;&lt;D xsi:type="xsd:double"&gt;1285.7&lt;/D&gt;&lt;/FQL&gt;&lt;FQL&gt;&lt;Q&gt;SLVR-FDS^FG_PRICE(43595)&lt;/Q&gt;&lt;R&gt;1&lt;/R&gt;&lt;C&gt;1&lt;/C&gt;&lt;D xsi:type="xsd:double"&gt;14.795&lt;/D&gt;&lt;/FQL&gt;&lt;FQL&gt;&lt;Q&gt;AUDUSD^FG_PRICE(43595)&lt;/Q&gt;&lt;R&gt;1&lt;/R&gt;&lt;C&gt;1&lt;/C&gt;&lt;D xsi:type="xsd:double"&gt;0.69955003&lt;/D&gt;&lt;/FQL&gt;&lt;FQL&gt;&lt;Q&gt;CA-FDS^FG_PRICE(43598)&lt;/Q&gt;&lt;R&gt;1&lt;/R&gt;&lt;C&gt;1&lt;/C&gt;&lt;D xsi:type="xsd:double"&gt;6042.5&lt;/D&gt;&lt;/FQL&gt;&lt;FQL&gt;&lt;Q&gt;ZS-FDS^FG_PRICE(43598)&lt;/Q&gt;&lt;R&gt;1&lt;/R&gt;&lt;C&gt;1&lt;/C&gt;&lt;D xsi:type="xsd:double"&gt;2719.5&lt;/D&gt;&lt;/FQL&gt;&lt;FQL&gt;&lt;Q&gt;PB-FDS^FG_PRICE(43598)&lt;/Q&gt;&lt;R&gt;1&lt;/R&gt;&lt;C&gt;1&lt;/C&gt;&lt;D xsi:type="xsd:double"&gt;1785&lt;/D&gt;&lt;/FQL&gt;&lt;FQL&gt;&lt;Q&gt;NYGOLD-FDS^FG_PRICE(43598)&lt;/Q&gt;&lt;R&gt;1&lt;/R&gt;&lt;C&gt;1&lt;/C&gt;&lt;D xsi:type="xsd:double"&gt;1300.1&lt;/D&gt;&lt;/FQL&gt;&lt;FQL&gt;&lt;Q&gt;SLVR-FDS^FG_PRICE(43598)&lt;/Q&gt;&lt;R&gt;1&lt;/R&gt;&lt;C&gt;1&lt;/C&gt;&lt;D xsi:type="xsd:double"&gt;14.66&lt;/D&gt;&lt;/FQL&gt;&lt;FQL&gt;&lt;Q&gt;AUDUSD^FG_PRICE(43598)&lt;/Q&gt;&lt;R&gt;1&lt;/R&gt;&lt;C&gt;1&lt;/C&gt;&lt;D xsi:type="xsd:double"&gt;0.69555&lt;/D&gt;&lt;/FQL&gt;&lt;FQL&gt;&lt;Q&gt;CA-FDS^FG_PRICE(43599)&lt;/Q&gt;&lt;R&gt;1&lt;/R&gt;&lt;C&gt;1&lt;/C&gt;&lt;D xsi:type="xsd:double"&gt;6007&lt;/D&gt;&lt;/FQL&gt;&lt;FQL&gt;&lt;Q&gt;ZS-FDS^FG_PRICE(43599)&lt;/Q&gt;&lt;R&gt;1&lt;/R&gt;&lt;C&gt;1&lt;/C&gt;&lt;D xsi:type="xsd:double"&gt;2715&lt;/D&gt;&lt;/FQL&gt;&lt;FQL&gt;&lt;Q&gt;PB-FDS^FG_PRICE(43599)&lt;/Q&gt;&lt;R&gt;1&lt;/R&gt;&lt;C&gt;1&lt;/C&gt;&lt;D xsi:type="xsd:double"&gt;1768&lt;/D&gt;&lt;/FQL&gt;&lt;FQL&gt;&lt;Q&gt;NYGOLD-FDS^FG_PRICE(43599)&lt;/Q&gt;&lt;R&gt;1&lt;/R&gt;&lt;C&gt;1&lt;/C&gt;&lt;D xsi:type="xsd:double"&gt;1294.7&lt;/D&gt;&lt;/FQL&gt;&lt;FQL&gt;&lt;Q&gt;SLVR-FDS^FG_PRICE(43599)&lt;/Q&gt;&lt;R&gt;1&lt;/R&gt;&lt;C&gt;1&lt;/C&gt;&lt;D xsi:type="xsd:double"&gt;14.755&lt;/D&gt;&lt;/FQL&gt;&lt;FQL&gt;&lt;Q&gt;AUDUSD^FG_PRICE(43599)&lt;/Q&gt;&lt;R&gt;1&lt;/R&gt;&lt;C&gt;1&lt;/C&gt;&lt;D xsi:type="xsd:double"&gt;0.69445&lt;/D&gt;&lt;/FQL&gt;&lt;FQL&gt;&lt;Q&gt;CA-FDS^FG_PRICE(43600)&lt;/Q&gt;&lt;R&gt;1&lt;/R&gt;&lt;C&gt;1&lt;/C&gt;&lt;D xsi:type="xsd:double"&gt;6002&lt;/D&gt;&lt;/FQL&gt;&lt;FQL&gt;&lt;Q&gt;ZS-FDS^FG_PRICE(43600)&lt;/Q&gt;&lt;R&gt;1&lt;/R&gt;&lt;C&gt;1&lt;/C&gt;&lt;D xsi:type="xsd:double"&gt;2730&lt;/D&gt;&lt;/FQL&gt;&lt;FQL&gt;&lt;Q&gt;PB-FDS^FG_PRICE(43600)&lt;/Q&gt;&lt;R&gt;1&lt;/R&gt;&lt;C&gt;1&lt;/C&gt;&lt;D xsi:type="xsd:double"&gt;1780&lt;/D&gt;&lt;/FQL&gt;&lt;FQL&gt;&lt;Q&gt;NYGOLD-FDS^FG_PRICE(43600)&lt;/Q&gt;&lt;R&gt;1&lt;/R&gt;&lt;C&gt;1&lt;/C&gt;&lt;D xsi:type="xsd:double"&gt;1296.3&lt;/D&gt;&lt;/FQL&gt;&lt;FQL&gt;&lt;Q&gt;SLVR-FDS^FG_PRICE(43600)&lt;/Q&gt;&lt;R&gt;1&lt;/R&gt;&lt;C&gt;1&lt;/C&gt;&lt;D xsi:type="xsd:double"&gt;14.815&lt;/D&gt;&lt;/FQL&gt;&lt;FQL&gt;&lt;Q&gt;AUDUSD^FG_PRICE(43600)&lt;/Q&gt;&lt;R&gt;1&lt;/R&gt;&lt;C&gt;1&lt;/C&gt;&lt;D xsi:type="xsd:double"&gt;0</t>
        </r>
      </text>
    </comment>
    <comment ref="A7" authorId="0" shapeId="0" xr:uid="{00000000-0006-0000-0000-000007000000}">
      <text>
        <r>
          <rPr>
            <b/>
            <sz val="9"/>
            <color indexed="81"/>
            <rFont val="Tahoma"/>
            <family val="2"/>
          </rPr>
          <t>.69315&lt;/D&gt;&lt;/FQL&gt;&lt;FQL&gt;&lt;Q&gt;CA-FDS^FG_PRICE(43601)&lt;/Q&gt;&lt;R&gt;1&lt;/R&gt;&lt;C&gt;1&lt;/C&gt;&lt;D xsi:type="xsd:double"&gt;6089&lt;/D&gt;&lt;/FQL&gt;&lt;FQL&gt;&lt;Q&gt;ZS-FDS^FG_PRICE(43601)&lt;/Q&gt;&lt;R&gt;1&lt;/R&gt;&lt;C&gt;1&lt;/C&gt;&lt;D xsi:type="xsd:double"&gt;2781&lt;/D&gt;&lt;/FQL&gt;&lt;FQL&gt;&lt;Q&gt;PB-FDS^FG_PRICE(43601)&lt;/Q&gt;&lt;R&gt;1&lt;/R&gt;&lt;C&gt;1&lt;/C&gt;&lt;D xsi:type="xsd:double"&gt;1826&lt;/D&gt;&lt;/FQL&gt;&lt;FQL&gt;&lt;Q&gt;NYGOLD-FDS^FG_PRICE(43601)&lt;/Q&gt;&lt;R&gt;1&lt;/R&gt;&lt;C&gt;1&lt;/C&gt;&lt;D xsi:type="xsd:double"&gt;1285&lt;/D&gt;&lt;/FQL&gt;&lt;FQL&gt;&lt;Q&gt;SLVR-FDS^FG_PRICE(43601)&lt;/Q&gt;&lt;R&gt;1&lt;/R&gt;&lt;C&gt;1&lt;/C&gt;&lt;D xsi:type="xsd:double"&gt;14.795&lt;/D&gt;&lt;/FQL&gt;&lt;FQL&gt;&lt;Q&gt;AUDUSD^FG_PRICE(43601)&lt;/Q&gt;&lt;R&gt;1&lt;/R&gt;&lt;C&gt;1&lt;/C&gt;&lt;D xsi:type="xsd:double"&gt;0.69054997&lt;/D&gt;&lt;/FQL&gt;&lt;FQL&gt;&lt;Q&gt;CA-FDS^FG_PRICE(43602)&lt;/Q&gt;&lt;R&gt;1&lt;/R&gt;&lt;C&gt;1&lt;/C&gt;&lt;D xsi:type="xsd:double"&gt;6025&lt;/D&gt;&lt;/FQL&gt;&lt;FQL&gt;&lt;Q&gt;ZS-FDS^FG_PRICE(43602)&lt;/Q&gt;&lt;R&gt;1&lt;/R&gt;&lt;C&gt;1&lt;/C&gt;&lt;D xsi:type="xsd:double"&gt;2755&lt;/D&gt;&lt;/FQL&gt;&lt;FQL&gt;&lt;Q&gt;PB-FDS^FG_PRICE(43602)&lt;/Q&gt;&lt;R&gt;1&lt;/R&gt;&lt;C&gt;1&lt;/C&gt;&lt;D xsi:type="xsd:double"&gt;1809&lt;/D&gt;&lt;/FQL&gt;&lt;FQL&gt;&lt;Q&gt;NYGOLD-FDS^FG_PRICE(43602)&lt;/Q&gt;&lt;R&gt;1&lt;/R&gt;&lt;C&gt;1&lt;/C&gt;&lt;D xsi:type="xsd:double"&gt;1274.5&lt;/D&gt;&lt;/FQL&gt;&lt;FQL&gt;&lt;Q&gt;SLVR-FDS^FG_PRICE(43602)&lt;/Q&gt;&lt;R&gt;1&lt;/R&gt;&lt;C&gt;1&lt;/C&gt;&lt;D xsi:type="xsd:double"&gt;14.48&lt;/D&gt;&lt;/FQL&gt;&lt;FQL&gt;&lt;Q&gt;AUDUSD^FG_PRICE(43602)&lt;/Q&gt;&lt;R&gt;1&lt;/R&gt;&lt;C&gt;1&lt;/C&gt;&lt;D xsi:type="xsd:double"&gt;0.68775004&lt;/D&gt;&lt;/FQL&gt;&lt;FQL&gt;&lt;Q&gt;CA-FDS^FG_PRICE(43605)&lt;/Q&gt;&lt;R&gt;1&lt;/R&gt;&lt;C&gt;1&lt;/C&gt;&lt;D xsi:type="xsd:double"&gt;5985&lt;/D&gt;&lt;/FQL&gt;&lt;FQL&gt;&lt;Q&gt;ZS-FDS^FG_PRICE(43605)&lt;/Q&gt;&lt;R&gt;1&lt;/R&gt;&lt;C&gt;1&lt;/C&gt;&lt;D xsi:type="xsd:double"&gt;2705&lt;/D&gt;&lt;/FQL&gt;&lt;FQL&gt;&lt;Q&gt;PB-FDS^FG_PRICE(43605)&lt;/Q&gt;&lt;R&gt;1&lt;/R&gt;&lt;C&gt;1&lt;/C&gt;&lt;D xsi:type="xsd:double"&gt;1797&lt;/D&gt;&lt;/FQL&gt;&lt;FQL&gt;&lt;Q&gt;NYGOLD-FDS^FG_PRICE(43605)&lt;/Q&gt;&lt;R&gt;1&lt;/R&gt;&lt;C&gt;1&lt;/C&gt;&lt;D xsi:type="xsd:double"&gt;1276.1&lt;/D&gt;&lt;/FQL&gt;&lt;FQL&gt;&lt;Q&gt;SLVR-FDS^FG_PRICE(43605)&lt;/Q&gt;&lt;R&gt;1&lt;/R&gt;&lt;C&gt;1&lt;/C&gt;&lt;D xsi:type="xsd:double"&gt;14.415&lt;/D&gt;&lt;/FQL&gt;&lt;FQL&gt;&lt;Q&gt;AUDUSD^FG_PRICE(43605)&lt;/Q&gt;&lt;R&gt;1&lt;/R&gt;&lt;C&gt;1&lt;/C&gt;&lt;D xsi:type="xsd:double"&gt;0.69135&lt;/D&gt;&lt;/FQL&gt;&lt;FQL&gt;&lt;Q&gt;CA-FDS^FG_PRICE(43606)&lt;/Q&gt;&lt;R&gt;1&lt;/R&gt;&lt;C&gt;1&lt;/C&gt;&lt;D xsi:type="xsd:double"&gt;6004&lt;/D&gt;&lt;/FQL&gt;&lt;FQL&gt;&lt;Q&gt;ZS-FDS^FG_PRICE(43606)&lt;/Q&gt;&lt;R&gt;1&lt;/R&gt;&lt;C&gt;1&lt;/C&gt;&lt;D xsi:type="xsd:double"&gt;2723&lt;/D&gt;&lt;/FQL&gt;&lt;FQL&gt;&lt;Q&gt;PB-FDS^FG_PRICE(43606)&lt;/Q&gt;&lt;R&gt;1&lt;/R&gt;&lt;C&gt;1&lt;/C&gt;&lt;D xsi:type="xsd:double"&gt;1795.5&lt;/D&gt;&lt;/FQL&gt;&lt;FQL&gt;&lt;Q&gt;NYGOLD-FDS^FG_PRICE(43606)&lt;/Q&gt;&lt;R&gt;1&lt;/R&gt;&lt;C&gt;1&lt;/C&gt;&lt;D xsi:type="xsd:double"&gt;1272&lt;/D&gt;&lt;/FQL&gt;&lt;FQL&gt;&lt;Q&gt;SLVR-FDS^FG_PRICE(43606)&lt;/Q&gt;&lt;R&gt;1&lt;/R&gt;&lt;C&gt;1&lt;/C&gt;&lt;D xsi:type="xsd:double"&gt;14.43&lt;/D&gt;&lt;/FQL&gt;&lt;FQL&gt;&lt;Q&gt;AUDUSD^FG_PRICE(43606)&lt;/Q&gt;&lt;R&gt;1&lt;/R&gt;&lt;C&gt;1&lt;/C&gt;&lt;D xsi:type="xsd:double"&gt;0.68834996&lt;/D&gt;&lt;/FQL&gt;&lt;FQL&gt;&lt;Q&gt;CA-FDS^FG_PRICE(43607)&lt;/Q&gt;&lt;R&gt;1&lt;/R&gt;&lt;C&gt;1&lt;/C&gt;&lt;D xsi:type="xsd:double"&gt;5920&lt;/D&gt;&lt;/FQL&gt;&lt;FQL&gt;&lt;Q&gt;ZS-FDS^FG_PRICE(43607)&lt;/Q&gt;&lt;R&gt;1&lt;/R&gt;&lt;C&gt;1&lt;/C&gt;&lt;D xsi:type="xsd:double"&gt;2713&lt;/D&gt;&lt;/FQL&gt;&lt;FQL&gt;&lt;Q&gt;PB-FDS^FG_PRICE(43607)&lt;/Q&gt;&lt;R&gt;1&lt;/R&gt;&lt;C&gt;1&lt;/C&gt;&lt;D xsi:type="xsd:double"&gt;1787&lt;/D&gt;&lt;/FQL&gt;&lt;FQL&gt;&lt;Q&gt;NYGOLD-FDS^FG_PRICE(43607)&lt;/Q&gt;&lt;R&gt;1&lt;/R&gt;&lt;C&gt;1&lt;/C&gt;&lt;D xsi:type="xsd:double"&gt;1273.6&lt;/D&gt;&lt;/FQL&gt;&lt;FQL&gt;&lt;Q&gt;SLVR-FDS^FG_PRICE(43607)&lt;/Q&gt;&lt;R&gt;1&lt;/R&gt;&lt;C&gt;1&lt;/C&gt;&lt;D xsi:type="xsd:double"&gt;14.435&lt;/D&gt;&lt;/FQL&gt;&lt;FQL&gt;&lt;Q&gt;AUDUSD^FG_PRICE(43607)&lt;/Q&gt;&lt;R&gt;1&lt;/R&gt;&lt;C&gt;1&lt;/C&gt;&lt;D xsi:type="xsd:double"&gt;0.68755&lt;/D&gt;&lt;/FQL&gt;&lt;FQL&gt;&lt;Q&gt;CA-FDS^FG_PRICE(43608)&lt;/Q&gt;&lt;R&gt;1&lt;/R&gt;&lt;C&gt;1&lt;/C&gt;&lt;D xsi:type="xsd:double"&gt;5860&lt;/D&gt;&lt;/FQL&gt;&lt;FQL&gt;&lt;Q&gt;ZS-FDS^FG_PRICE(43608)&lt;/Q&gt;&lt;R&gt;1&lt;/R&gt;&lt;C&gt;1&lt;/C&gt;&lt;D xsi:type="xsd:double"&gt;2668&lt;/D&gt;&lt;/FQL&gt;&lt;FQL&gt;&lt;Q&gt;PB-FDS^FG_PRICE(43608)&lt;/Q&gt;&lt;R&gt;1&lt;/R&gt;&lt;C&gt;1&lt;/C&gt;&lt;D xsi:type="xsd:double"&gt;1781&lt;/D&gt;&lt;/FQL&gt;&lt;FQL&gt;&lt;Q&gt;NYGOLD-FDS^FG_PRICE(43608)&lt;/Q&gt;&lt;R&gt;1&lt;/R&gt;&lt;C&gt;1&lt;/C&gt;&lt;D xsi:type="xsd:double"&gt;1284.8&lt;/D&gt;&lt;/FQL&gt;&lt;FQL&gt;&lt;Q&gt;SLVR-FDS^FG_PRICE(43608)&lt;/Q&gt;&lt;R&gt;1&lt;/R&gt;&lt;C&gt;1&lt;/C&gt;&lt;D xsi:type="xsd:double"&gt;14.48&lt;/D&gt;&lt;/FQL&gt;&lt;FQL&gt;&lt;Q&gt;AUDUSD^FG_PRICE(43608)&lt;/Q&gt;&lt;R&gt;1&lt;/R&gt;&lt;C&gt;1&lt;/C&gt;&lt;D xsi:type="xsd:double"&gt;0.68875&lt;/D&gt;&lt;/FQL&gt;&lt;FQL&gt;&lt;Q&gt;CA-FDS^FG_PRICE(43609)&lt;/Q&gt;&lt;R&gt;1&lt;/R&gt;&lt;C&gt;1&lt;/C&gt;&lt;D xsi:type="xsd:double"&gt;5919&lt;/D&gt;&lt;/FQL&gt;&lt;FQL&gt;&lt;Q&gt;ZS-FDS^FG_PRICE(43609)&lt;/Q&gt;&lt;R&gt;1&lt;/R&gt;&lt;C&gt;1&lt;/C&gt;&lt;D xsi:type="xsd:double"&gt;2705&lt;/D&gt;&lt;/FQL&gt;&lt;FQL&gt;&lt;Q&gt;PB-FDS^FG_PRICE(43609)&lt;/Q&gt;&lt;R&gt;1&lt;/R&gt;&lt;C&gt;1&lt;/C&gt;&lt;D xsi:type="xsd:double"&gt;1816.5&lt;/D&gt;&lt;/FQL&gt;&lt;FQL&gt;&lt;Q&gt;NYGOLD-FDS^FG_PRICE(43609)&lt;/Q&gt;&lt;R&gt;1&lt;/R&gt;&lt;C&gt;1&lt;/C&gt;&lt;D xsi:type="xsd:double"&gt;1283&lt;/D&gt;&lt;/FQL&gt;&lt;FQL&gt;&lt;Q&gt;SLVR-FDS^FG_PRICE(43609)&lt;/Q&gt;&lt;R&gt;1&lt;/R&gt;&lt;C&gt;1&lt;/C&gt;&lt;D xsi:type="xsd:double"&gt;14.55&lt;/D&gt;&lt;/FQL&gt;&lt;FQL&gt;&lt;Q&gt;AUDUSD^FG_PRICE(43609)&lt;/Q&gt;&lt;R&gt;1&lt;/R&gt;&lt;C&gt;1&lt;/C&gt;&lt;D xsi:type="xsd:double"&gt;0.69155&lt;/D&gt;&lt;/FQL&gt;&lt;FQL&gt;&lt;Q&gt;CA-FDS^FG_PRICE(43612)&lt;/Q&gt;&lt;R&gt;1&lt;/R&gt;&lt;C&gt;1&lt;/C&gt;&lt;D xsi:type="xsd:double"&gt;5919&lt;/D&gt;&lt;/FQL&gt;&lt;FQL&gt;&lt;Q&gt;ZS-FDS^FG_PRICE(43612)&lt;/Q&gt;&lt;R&gt;1&lt;/R&gt;&lt;C&gt;1&lt;/C&gt;&lt;D xsi:type="xsd:double"&gt;2705&lt;/D&gt;&lt;/FQL&gt;&lt;FQL&gt;&lt;Q&gt;PB-FDS^FG_PRICE(43612)&lt;/Q&gt;&lt;R&gt;1&lt;/R&gt;&lt;C&gt;1&lt;/C&gt;&lt;D xsi:type="xsd:double"&gt;1816.5&lt;/D&gt;&lt;/FQL&gt;&lt;FQL&gt;&lt;Q&gt;NYGOLD-FDS^FG_PRICE(43612)&lt;/Q&gt;&lt;R&gt;1&lt;/R&gt;&lt;C&gt;1&lt;/C&gt;&lt;D xsi:type="xsd:double"&gt;1283&lt;/D&gt;&lt;/FQL&gt;&lt;FQL&gt;&lt;Q&gt;SLVR-FDS^FG_PRICE(43612)&lt;/Q&gt;&lt;R&gt;1&lt;/R&gt;&lt;C&gt;1&lt;/C&gt;&lt;D xsi:type="xsd:double"&gt;14.55&lt;/D&gt;&lt;/FQL&gt;&lt;FQL&gt;&lt;Q&gt;AUDUSD^FG_PRICE(43612)&lt;/Q&gt;&lt;R&gt;1&lt;/R&gt;&lt;C&gt;1&lt;/C&gt;&lt;D xsi:type="xsd:double"&gt;0.6916&lt;/D&gt;&lt;/FQL&gt;&lt;FQL&gt;&lt;Q&gt;CA-FDS^FG_PRICE(43613)&lt;/Q&gt;&lt;R&gt;1&lt;/R&gt;&lt;C&gt;1&lt;/C&gt;&lt;D xsi:type="xsd:double"&gt;5956.5&lt;/D&gt;&lt;/FQL&gt;&lt;FQL&gt;&lt;Q&gt;ZS-FDS^FG_PRICE(43613)&lt;/Q&gt;&lt;R&gt;1&lt;/R&gt;&lt;C&gt;1&lt;/C&gt;&lt;D xsi:type="xsd:double"&gt;2738&lt;/D&gt;&lt;/FQL&gt;&lt;FQL&gt;&lt;Q&gt;PB-FDS^FG_PRICE(43613)&lt;/Q&gt;&lt;R&gt;1&lt;/R&gt;&lt;C&gt;1&lt;/C&gt;&lt;D xsi:type="xsd:double"&gt;1809&lt;/D&gt;&lt;/FQL&gt;&lt;FQL&gt;&lt;Q&gt;NYGOLD-FDS^FG_PRICE(43613)&lt;/Q&gt;&lt;R&gt;1&lt;/R&gt;&lt;C&gt;1&lt;/C&gt;&lt;D xsi:type="xsd:double"&gt;1276.5&lt;/D&gt;&lt;/FQL&gt;&lt;FQL&gt;&lt;Q&gt;SLVR-FDS^FG_PRICE(43613)&lt;/Q&gt;&lt;R&gt;1&lt;/R&gt;&lt;C&gt;1&lt;/C&gt;&lt;D xsi:type="xsd:double"&gt;14.48&lt;/D&gt;&lt;/FQL&gt;&lt;FQL&gt;&lt;Q&gt;AUDUSD^FG_PRICE(43613)&lt;/Q&gt;&lt;R&gt;1&lt;/R&gt;&lt;C&gt;1&lt;/C&gt;&lt;D xsi:type="xsd:double"&gt;0.69295&lt;/D&gt;&lt;/FQL&gt;&lt;FQL&gt;&lt;Q&gt;CA-FDS^FG_PRICE(43614)&lt;/Q&gt;&lt;R&gt;1&lt;/R&gt;&lt;C&gt;1&lt;/C&gt;&lt;D xsi:type="xsd:double"&gt;5864.5&lt;/D&gt;&lt;/FQL&gt;&lt;FQL&gt;&lt;Q&gt;ZS-FDS^FG_PRICE(43614)&lt;/Q&gt;&lt;R&gt;1&lt;/R&gt;&lt;C&gt;1&lt;/C&gt;&lt;D xsi:type="xsd:double"&gt;2680&lt;/D&gt;&lt;/FQL&gt;&lt;FQL&gt;&lt;Q&gt;PB-FDS^FG_PRICE(43614)&lt;/Q&gt;&lt;R&gt;1&lt;/R&gt;&lt;C&gt;1&lt;/C&gt;&lt;D xsi:type="xsd:double"&gt;1798&lt;/D&gt;&lt;/FQL&gt;&lt;FQL&gt;&lt;Q&gt;NYGOLD-FDS^FG_PRICE(43614)&lt;/Q&gt;&lt;R&gt;1&lt;/R&gt;&lt;C&gt;1&lt;/C&gt;&lt;D xsi:type="xsd:double"&gt;1280.6&lt;/D&gt;&lt;/FQL&gt;&lt;FQL&gt;&lt;Q&gt;SLVR-FDS^FG_PRICE(43614)&lt;/Q&gt;&lt;R&gt;1&lt;/R&gt;&lt;C&gt;1&lt;/C&gt;&lt;D xsi:type="xsd:double"&gt;14.375&lt;/D&gt;&lt;/FQL&gt;&lt;FQL&gt;&lt;Q&gt;AUDUSD^FG_PRICE(43614)&lt;/Q&gt;&lt;R&gt;1&lt;/R&gt;&lt;C&gt;1&lt;/C&gt;&lt;D xsi:type="xsd:double"&gt;0.691&lt;/D&gt;&lt;/FQL&gt;&lt;FQL&gt;&lt;Q&gt;CA-FDS^FG_PRICE(43615)&lt;/Q&gt;&lt;R&gt;1&lt;/R&gt;&lt;C&gt;1&lt;/C&gt;&lt;D xsi:type="xsd:double"&gt;5823&lt;/D&gt;&lt;/FQL&gt;&lt;FQL&gt;&lt;Q&gt;ZS-FDS^FG_PRICE(43615)&lt;/Q&gt;&lt;R&gt;1&lt;/R&gt;&lt;C&gt;1&lt;/C&gt;&lt;D xsi:type="xsd:double"&gt;2705&lt;/D&gt;&lt;/FQL&gt;&lt;FQL&gt;&lt;Q&gt;PB-FDS^FG_PRICE(43615)&lt;/Q&gt;&lt;R&gt;1&lt;/R&gt;&lt;C&gt;1&lt;/C&gt;&lt;D xsi:type="xsd:double"&gt;1797.5&lt;/D&gt;&lt;/FQL&gt;&lt;FQL&gt;&lt;Q&gt;NYGOLD-FDS^FG_PRICE(43615)&lt;/Q&gt;&lt;R&gt;1&lt;/R&gt;&lt;C&gt;1&lt;/C&gt;&lt;D xsi:type="xsd:double"&gt;1287.1&lt;/D&gt;&lt;/FQL&gt;&lt;FQL&gt;&lt;Q&gt;SLVR-FDS^FG_PRICE(43615)&lt;/Q&gt;&lt;R&gt;1&lt;/R&gt;&lt;C&gt;1&lt;/C&gt;&lt;D xsi:type="xsd:double"&gt;14.4&lt;/D&gt;&lt;/FQL&gt;&lt;FQL&gt;&lt;Q&gt;AUDUSD^FG_PRICE(43615)&lt;/Q&gt;&lt;R&gt;1&lt;/R&gt;&lt;C&gt;1&lt;/C&gt;&lt;D xsi:type="xsd:double"&gt;0.69014996&lt;/D&gt;&lt;/FQL&gt;&lt;FQL&gt;&lt;Q&gt;CA-FDS^FG_PRICE(43616)&lt;/Q&gt;&lt;R&gt;1&lt;/R&gt;&lt;C&gt;1&lt;/C&gt;&lt;D xsi:type="xsd:double"&gt;5780.5&lt;/D&gt;&lt;/FQL&gt;&lt;FQL&gt;&lt;Q&gt;ZS-FDS^FG_PRICE(43616)&lt;/Q&gt;&lt;R&gt;1&lt;/R&gt;&lt;C&gt;1&lt;/C&gt;&lt;D xsi:type="xsd:double"&gt;2685&lt;/D&gt;&lt;/FQL&gt;&lt;FQL&gt;&lt;Q&gt;PB-FDS^FG_PRICE(43616)&lt;/Q&gt;&lt;R&gt;1&lt;/R&gt;&lt;C&gt;1&lt;/C&gt;&lt;D xsi:type="xsd:double"&gt;1782.5&lt;/D&gt;&lt;/FQL&gt;&lt;FQL&gt;&lt;Q&gt;NYGOLD-FDS^FG_PRICE(43616)&lt;/Q&gt;&lt;R&gt;1&lt;/R&gt;&lt;C&gt;1&lt;/C&gt;&lt;D xsi:type="xsd:double"&gt;1305.8&lt;/D&gt;&lt;/FQL&gt;&lt;FQL&gt;&lt;Q&gt;SLVR-FDS^FG_PRICE(43616)&lt;/Q&gt;&lt;R&gt;1&lt;/R&gt;&lt;C&gt;1&lt;/C&gt;&lt;D xsi:type="xsd:double"&gt;14.48&lt;/D&gt;&lt;/FQL&gt;&lt;FQL&gt;&lt;Q&gt;AUDUSD^FG_PRICE(43616)&lt;/Q&gt;&lt;R&gt;1&lt;/R&gt;&lt;C&gt;1&lt;/C&gt;&lt;D xsi:type="xsd:double"&gt;0.69285&lt;/D&gt;&lt;/FQL&gt;&lt;FQL&gt;&lt;Q&gt;CA-FDS^FG_PRICE(43619)&lt;/Q&gt;&lt;R&gt;1&lt;/R&gt;&lt;C&gt;1&lt;/C&gt;&lt;D xsi:type="xsd:double"&gt;5796&lt;/D&gt;&lt;/FQL&gt;&lt;FQL&gt;&lt;Q&gt;ZS-FDS^FG_PRICE(43619)&lt;/Q&gt;&lt;R&gt;1&lt;/R&gt;&lt;C&gt;1&lt;/C&gt;&lt;D xsi:type="xsd:double"&gt;2615.5&lt;/D&gt;&lt;/FQL&gt;&lt;FQL&gt;&lt;Q&gt;PB-FDS^FG_PRICE(43619)&lt;/Q&gt;&lt;R&gt;1&lt;/R&gt;&lt;C&gt;1&lt;/C&gt;&lt;D xsi:type="xsd:double"&gt;1791&lt;/D&gt;&lt;/FQL&gt;&lt;FQL&gt;&lt;Q&gt;NYGOLD-FDS^FG_PRICE(43619)&lt;/Q&gt;&lt;R&gt;1&lt;/R&gt;&lt;C&gt;1&lt;/C&gt;&lt;D xsi:type="xsd:double"&gt;1322.7&lt;/D&gt;&lt;/FQL&gt;&lt;FQL&gt;&lt;Q&gt;SLVR-FDS^FG_PRICE(43619)&lt;/Q&gt;&lt;R&gt;1&lt;/R&gt;&lt;C&gt;1&lt;/C&gt;&lt;D xsi:type="xsd:double"&gt;14.705&lt;/D&gt;&lt;/FQL&gt;&lt;FQL&gt;&lt;Q&gt;AUDUSD^FG_PRICE(43619)&lt;/Q&gt;&lt;R&gt;1&lt;/R&gt;&lt;C&gt;1&lt;/C&gt;&lt;D xsi:type="xsd:double"&gt;0.69555&lt;/D&gt;&lt;/FQL&gt;&lt;FQL&gt;&lt;Q&gt;CA-FDS^FG_PRICE(43620)&lt;/Q&gt;&lt;R&gt;1&lt;/R&gt;&lt;C&gt;1&lt;/C&gt;&lt;D xsi:type="xsd:double"&gt;5804&lt;/D&gt;&lt;/FQL&gt;&lt;FQL&gt;&lt;Q&gt;ZS-FDS^FG_PRICE(43620)&lt;/Q&gt;&lt;R&gt;1&lt;/R&gt;&lt;C&gt;1&lt;/C&gt;&lt;D xsi:type="xsd:double"&gt;2636&lt;/D&gt;&lt;/FQL&gt;&lt;FQL&gt;&lt;Q&gt;PB-FDS^FG_PRICE(43620)&lt;/Q&gt;&lt;R&gt;1&lt;/R&gt;&lt;C&gt;1&lt;/C&gt;&lt;D xsi:type="xsd:double"&gt;1834&lt;/D&gt;&lt;/FQL&gt;&lt;FQL&gt;&lt;Q&gt;NYGOLD-FDS^FG_PRICE(43620)&lt;/Q&gt;&lt;R&gt;1&lt;/R&gt;&lt;C&gt;1&lt;/C&gt;&lt;D xsi:type="xsd:double"&gt;1323.4&lt;/D&gt;&lt;/FQL&gt;&lt;FQL&gt;&lt;Q&gt;SLVR-FDS^FG_PRICE(43620)&lt;/Q&gt;&lt;R&gt;1&lt;/R&gt;&lt;C&gt;1&lt;/C&gt;&lt;D xsi:type="xsd:double"&gt;14.72&lt;/D&gt;&lt;/FQL&gt;&lt;FQL&gt;&lt;Q&gt;AUDUSD^FG_PRICE(43620)&lt;/Q&gt;&lt;R&gt;1&lt;/R&gt;&lt;C&gt;1&lt;/C&gt;&lt;D xsi:type="xsd:double"&gt;0.69785&lt;/D&gt;&lt;/FQL&gt;&lt;FQL&gt;&lt;Q&gt;CA-FDS^FG_PRICE(43621)&lt;/Q&gt;&lt;R&gt;1&lt;/R&gt;&lt;C&gt;1&lt;/C&gt;&lt;D xsi:type="xsd:double"&gt;5832.5&lt;/D&gt;&lt;/FQL&gt;&lt;FQL&gt;&lt;Q&gt;ZS-FDS^FG_PRICE(43621)&lt;/Q&gt;&lt;R&gt;1&lt;/R&gt;&lt;C&gt;1&lt;/C&gt;&lt;D xsi:type="xsd:double"&gt;2605.5&lt;/D&gt;&lt;/FQL&gt;&lt;FQL&gt;&lt;Q&gt;PB-FDS^FG_PRICE(43621)&lt;/Q&gt;&lt;R&gt;1&lt;/R&gt;&lt;C&gt;1&lt;/C&gt;&lt;D xsi:type="xsd:double"&gt;1881.5&lt;/D&gt;&lt;/FQL&gt;&lt;FQL&gt;&lt;Q&gt;NYGOLD-FDS^FG_PRICE(43621)&lt;/Q&gt;&lt;R&gt;1&lt;/R&gt;&lt;C&gt;1&lt;/C&gt;&lt;D xsi:type="xsd:double"&gt;1328.3&lt;/D&gt;&lt;/FQL&gt;&lt;FQL&gt;&lt;Q&gt;SLVR-FDS^FG_PRICE(43621)&lt;/Q&gt;&lt;R&gt;1&lt;/R&gt;&lt;C&gt;1&lt;/C&gt;&lt;D xsi:type="xsd:double"&gt;14.84&lt;/D&gt;&lt;/FQL&gt;&lt;FQL&gt;&lt;Q&gt;AUDUSD^FG_PRICE(43621)&lt;/Q&gt;&lt;R&gt;1&lt;/R&gt;&lt;C&gt;1&lt;/C&gt;&lt;D xsi:type="xsd:double"&gt;0.69855&lt;/D&gt;&lt;/FQL&gt;&lt;FQL&gt;&lt;Q&gt;CA-FDS^FG_PRICE(43622)&lt;/Q&gt;&lt;R&gt;1&lt;/R&gt;&lt;C&gt;1&lt;/C&gt;&lt;D xsi:type="xsd:double"&gt;5805&lt;/D&gt;&lt;/FQL&gt;&lt;FQL&gt;&lt;Q&gt;ZS-FDS^FG_PRICE(43622)&lt;/Q&gt;&lt;R&gt;1&lt;/R&gt;&lt;C&gt;1&lt;/C&gt;&lt;D xsi:type="xsd:double"&gt;2637&lt;/D&gt;&lt;/FQL&gt;&lt;FQL&gt;&lt;Q&gt;PB-FDS^FG_PRICE(43622)&lt;/Q&gt;&lt;R&gt;1&lt;/R&gt;&lt;C&gt;1&lt;/C&gt;&lt;D xsi:type="xsd:double"&gt;1945&lt;/D&gt;&lt;/FQL&gt;&lt;FQL&gt;&lt;Q&gt;NYGOLD-FDS^FG_PRICE(43622)&lt;/Q&gt;&lt;R&gt;1&lt;/R&gt;&lt;C&gt;1&lt;/C&gt;&lt;D xsi:type="xsd:double"&gt;1337.6&lt;/D&gt;&lt;/FQL&gt;&lt;FQL&gt;&lt;Q&gt;SLVR-FDS^FG_PRICE(43622)&lt;/Q&gt;&lt;R&gt;1&lt;/R&gt;&lt;C&gt;1&lt;/C&gt;&lt;D xsi:type="xsd:double"&gt;14.955&lt;/D&gt;&lt;/FQL&gt;&lt;FQL&gt;&lt;Q&gt;AUDUSD^FG_PRICE(43622)&lt;/Q&gt;&lt;R&gt;1&lt;/R&gt;&lt;C&gt;1&lt;/C&gt;&lt;D xsi:type="xsd:double"&gt;0.69805&lt;/D&gt;&lt;/FQL&gt;&lt;FQL&gt;&lt;Q&gt;CA-FDS^FG_PRICE(43623)&lt;/Q&gt;&lt;R&gt;1&lt;/R&gt;&lt;C&gt;1&lt;/C&gt;&lt;D xsi:type="xsd:double"&gt;5770&lt;/D&gt;&lt;/FQL&gt;&lt;FQL&gt;&lt;Q&gt;ZS-FDS^FG_PRICE(43623)&lt;/Q&gt;&lt;R&gt;1&lt;/R&gt;&lt;C&gt;1&lt;/C&gt;&lt;D xsi:type="xsd:double"&gt;2621&lt;/D&gt;&lt;/FQL&gt;&lt;FQL&gt;&lt;Q&gt;PB-FDS^FG_PRICE(43623)&lt;/Q&gt;&lt;R&gt;1&lt;/R&gt;&lt;C&gt;1&lt;/C&gt;&lt;D xsi:type="xsd:double"&gt;1837&lt;/D&gt;&lt;/FQL&gt;&lt;FQL&gt;&lt;Q&gt;NYGOLD-FDS^FG_PRICE(43623)&lt;/Q&gt;&lt;R&gt;1&lt;/R&gt;&lt;C&gt;1&lt;/C&gt;&lt;D xsi:type="xsd:double"&gt;1341.2&lt;/D&gt;&lt;/FQL&gt;&lt;FQL&gt;&lt;Q&gt;SLVR-FDS^FG_PRICE(43623)&lt;/Q&gt;&lt;R&gt;1&lt;/R&gt;&lt;C&gt;1&lt;/C&gt;&lt;D xsi:type="xsd:double"&gt;14.91&lt;/D&gt;&lt;/FQL&gt;&lt;FQL&gt;&lt;Q&gt;AUDUSD^FG_PRICE(43623)&lt;/Q&gt;&lt;R&gt;1&lt;/R&gt;&lt;C&gt;1&lt;/C&gt;&lt;D xsi:type="xsd:double"&gt;0.70135&lt;/D&gt;&lt;/FQL&gt;&lt;FQL&gt;&lt;Q&gt;CA-FDS^FG_PRICE(43626)&lt;/Q&gt;&lt;R&gt;1&lt;/R&gt;&lt;C&gt;1&lt;/C&gt;&lt;D xsi:type="xsd:double"&gt;5788&lt;/D&gt;&lt;/FQL&gt;&lt;FQL&gt;&lt;Q&gt;ZS-FDS^FG_PRICE(43626)&lt;/Q&gt;&lt;R&gt;1&lt;/R&gt;&lt;C&gt;1&lt;/C&gt;&lt;D xsi:type="xsd:double"&gt;2620.5&lt;/D&gt;&lt;/FQL&gt;&lt;FQL&gt;&lt;Q&gt;PB-FDS^FG_PRICE(43626)&lt;/Q&gt;&lt;R&gt;1&lt;/R&gt;&lt;C&gt;1&lt;/C&gt;&lt;D xsi:type="xsd:double"&gt;1888&lt;/D&gt;&lt;/FQL&gt;&lt;FQL&gt;&lt;Q&gt;NYGOLD-FDS^FG_PRICE(43626)&lt;/Q&gt;&lt;R&gt;1&lt;/R&gt;&lt;C&gt;1&lt;/C&gt;&lt;D xsi:type="xsd:double"&gt;1324.7&lt;/D&gt;&lt;/FQL&gt;&lt;FQL&gt;&lt;Q&gt;SLVR-FDS^FG_PRICE(43626)&lt;/Q&gt;&lt;R&gt;1&lt;/R&gt;&lt;C&gt;1&lt;/C&gt;&lt;D xsi:type="xsd:double"&gt;14.745&lt;/D&gt;&lt;/FQL&gt;&lt;FQL&gt;&lt;Q&gt;AUDUSD^FG_PRICE(43626)&lt;/Q&gt;&lt;R&gt;1&lt;/R&gt;&lt;C&gt;1&lt;/C&gt;&lt;D xsi:type="xsd:double"&gt;0.69675&lt;/D&gt;&lt;/FQL&gt;&lt;FQL&gt;&lt;Q&gt;CA-FDS^FG_PRICE(43627)&lt;/Q&gt;&lt;R&gt;1&lt;/R&gt;&lt;C&gt;1&lt;/C&gt;&lt;D xsi:type="xsd:double"&gt;5905&lt;/D&gt;&lt;/FQL&gt;&lt;FQL&gt;&lt;Q&gt;ZS-FDS^FG_PRICE(43627)&lt;/Q&gt;&lt;R&gt;1&lt;/R&gt;&lt;C&gt;1&lt;/C&gt;&lt;D xsi:type="xsd:double"&gt;2670&lt;/D&gt;&lt;/FQL&gt;&lt;FQL&gt;&lt;Q&gt;PB-FDS^FG_PRICE(43627)&lt;/Q&gt;&lt;R&gt;1&lt;/R&gt;&lt;C&gt;1&lt;/C&gt;&lt;D xsi:type="xsd:double"&gt;1949&lt;/D&gt;&lt;/FQL&gt;&lt;FQL&gt;&lt;Q&gt;NYGOLD-FDS^FG_PRICE(43627)&lt;/Q&gt;&lt;R&gt;1&lt;/R&gt;&lt;C&gt;1&lt;/C&gt;&lt;D xsi:type="xsd:double"&gt;1326.4&lt;/D&gt;&lt;/FQL&gt;&lt;FQL&gt;&lt;Q&gt;SLVR-FDS^FG_PRICE(43627)&lt;/Q&gt;&lt;R&gt;1&lt;/R&gt;&lt;C&gt;1&lt;/C&gt;&lt;D xsi:type="xsd:double"&gt;14.695&lt;/D&gt;&lt;/FQL&gt;&lt;FQL&gt;&lt;Q&gt;AUDUSD^FG_PRICE(43627)&lt;/Q&gt;&lt;R&gt;1&lt;/R&gt;&lt;C&gt;1&lt;/C&gt;&lt;D xsi:type="xsd:double"&gt;0.69555&lt;/D&gt;&lt;/FQL&gt;&lt;FQL&gt;&lt;Q&gt;CA-FDS^FG_PRICE(43628)&lt;/Q&gt;&lt;R&gt;1&lt;/R&gt;&lt;C&gt;1&lt;/C&gt;&lt;D xsi:type="xsd:double"&gt;5828.5&lt;/D&gt;&lt;/FQL&gt;&lt;FQL&gt;&lt;Q&gt;ZS-FDS^FG_PRICE(43628)&lt;/Q&gt;&lt;R&gt;1&lt;/R&gt;&lt;C&gt;1&lt;/C&gt;&lt;D xsi:type="xsd:double"&gt;2640.5&lt;/D&gt;&lt;/FQL&gt;&lt;FQL&gt;&lt;Q&gt;PB-FDS^FG_PRICE(43628)&lt;/Q&gt;&lt;R&gt;1&lt;/R&gt;&lt;C&gt;1&lt;/C&gt;&lt;D xsi:type="xsd:double"&gt;1918&lt;/D&gt;&lt;/FQL&gt;&lt;FQL&gt;&lt;Q&gt;NYGOLD-FDS^FG_PRICE(43628)&lt;/Q&gt;&lt;R&gt;1&lt;/R&gt;&lt;C&gt;1&lt;/C&gt;&lt;D xsi:type="xsd:double"&gt;1331.9&lt;/D&gt;&lt;/FQL&gt;&lt;FQL&gt;&lt;Q&gt;SLVR-FDS^FG_PRICE(43628)&lt;/Q&gt;&lt;R&gt;1&lt;/R&gt;&lt;C&gt;1&lt;/C&gt;&lt;D xsi:type="xsd:double"&gt;14.79&lt;/D&gt;&lt;/FQL&gt;&lt;FQL&gt;&lt;Q&gt;AUDUSD^FG_PRICE(43628)&lt;/Q&gt;&lt;R&gt;1&lt;/R&gt;&lt;C&gt;1&lt;/C&gt;&lt;D xsi:type="xsd:double"&gt;0.69485&lt;/D&gt;&lt;/FQL&gt;&lt;FQL&gt;&lt;Q&gt;CA-FDS^FG_PRICE(43629)&lt;/Q&gt;&lt;R&gt;1&lt;/R&gt;&lt;C&gt;1&lt;/C&gt;&lt;D xsi:type="xsd:double"&gt;5797.5&lt;/D&gt;&lt;/FQL&gt;&lt;FQL&gt;&lt;Q&gt;ZS-FDS^FG_PRICE(43629)&lt;/Q&gt;&lt;R&gt;1&lt;/R&gt;&lt;C&gt;1&lt;/C&gt;&lt;D xsi:type="xsd:double"&gt;2604&lt;/D&gt;&lt;/FQL&gt;&lt;FQL&gt;&lt;Q&gt;PB-FDS^FG_PRICE(43629)&lt;/Q&gt;&lt;R&gt;1&lt;/R&gt;&lt;C&gt;1&lt;/C&gt;&lt;D xsi:type="xsd:double"&gt;1903&lt;/D&gt;&lt;/FQL&gt;&lt;FQL&gt;&lt;Q&gt;NYGOLD-FDS^FG_PRICE(43629)&lt;/Q&gt;&lt;R&gt;1&lt;/R&gt;&lt;C&gt;1&lt;/C&gt;&lt;D xsi:type="xsd:double"&gt;1339.2&lt;/D&gt;&lt;/FQL&gt;&lt;FQL&gt;&lt;Q&gt;SLVR-FDS^FG_PRICE(43629)&lt;/Q&gt;&lt;R&gt;1&lt;/R&gt;&lt;C&gt;1&lt;/C&gt;&lt;D xsi:type="xsd:double"&gt;14.795&lt;/D&gt;&lt;/FQL&gt;&lt;FQL&gt;&lt;Q&gt;AUDUSD^FG_PRICE(43629)&lt;/Q&gt;&lt;R&gt;1&lt;/R&gt;&lt;C&gt;1&lt;/C&gt;&lt;D xsi:type="xsd:double"&gt;0.69115&lt;/D&gt;&lt;/FQL&gt;&lt;FQL&gt;&lt;Q&gt;CA-FDS^FG_PRICE(43630)&lt;/Q&gt;&lt;R&gt;1&lt;/R&gt;&lt;C&gt;1&lt;/C&gt;&lt;D xsi:type="xsd:double"&gt;5805.5&lt;/D&gt;&lt;/FQL&gt;&lt;FQL&gt;&lt;Q&gt;ZS-FDS^FG_PRICE(43630)&lt;/Q&gt;&lt;R&gt;1&lt;/R&gt;&lt;C&gt;1&lt;/C&gt;&lt;D xsi:type="xsd:double"&gt;2575&lt;/D&gt;&lt;/FQL&gt;&lt;FQL&gt;&lt;Q&gt;PB-FDS^FG_PRICE(43630)&lt;/Q&gt;&lt;R&gt;1&lt;/R&gt;&lt;C&gt;1&lt;/C&gt;&lt;D xsi:type="xsd:double"&gt;1882&lt;/D&gt;&lt;/FQL&gt;&lt;FQL&gt;&lt;Q&gt;NYGOLD-FDS^FG_PRICE(43630)&lt;/Q&gt;&lt;R&gt;1&lt;/R&gt;&lt;C&gt;1&lt;/C&gt;&lt;D xsi:type="xsd:double"&gt;1340.1&lt;/D&gt;&lt;/FQL&gt;&lt;FQL&gt;&lt;Q&gt;SLVR-FDS^FG_PRICE(43630)&lt;/Q&gt;&lt;R&gt;1&lt;/R&gt;&lt;C&gt;1&lt;/C&gt;&lt;D xsi:type="xsd:double"&gt;15.025&lt;/D&gt;&lt;/FQL&gt;&lt;FQL&gt;&lt;Q&gt;AUDUSD^FG_PRICE(43630)&lt;/Q&gt;&lt;R&gt;1&lt;/R&gt;&lt;C&gt;1&lt;/C&gt;&lt;D xsi:type="xsd:double"&gt;0.6879&lt;/D&gt;&lt;/FQL&gt;&lt;FQL&gt;&lt;Q&gt;CA-FDS^FG_PRICE(43633)&lt;/Q&gt;&lt;R&gt;1&lt;/R&gt;&lt;C&gt;1&lt;/C&gt;&lt;D xsi:type="xsd:double"&gt;5756&lt;/D&gt;&lt;/FQL&gt;&lt;FQL&gt;&lt;Q&gt;ZS-FDS^FG_PRICE(43633)&lt;/Q&gt;&lt;R&gt;1&lt;/R&gt;&lt;C&gt;1&lt;/C&gt;&lt;D xsi:type="xsd:double"&gt;2549&lt;/D&gt;&lt;/FQL&gt;&lt;FQL&gt;&lt;Q&gt;PB-FDS^FG_PRICE(43633)&lt;/Q&gt;&lt;R&gt;1&lt;/R&gt;&lt;C&gt;1&lt;/C&gt;&lt;D xsi:type="xsd:double"&gt;1873.5&lt;/D&gt;&lt;/FQL&gt;&lt;FQL&gt;&lt;Q&gt;NYGOLD-FDS^FG_PRICE(43633)&lt;/Q&gt;&lt;R&gt;1&lt;/R&gt;&lt;C&gt;1&lt;/C&gt;&lt;D xsi:type="xsd:double"&gt;1338.7&lt;/D&gt;&lt;/FQL&gt;&lt;FQL&gt;&lt;Q&gt;SLVR-FDS^FG_PRICE(43633)&lt;/Q&gt;&lt;R&gt;1&lt;/R&gt;&lt;C&gt;1&lt;/C&gt;&lt;D xsi:type="xsd:double"&gt;14.78&lt;/D&gt;&lt;/FQL&gt;&lt;FQL&gt;&lt;Q&gt;AUDUSD^FG_PRICE(43633)&lt;/Q&gt;&lt;R&gt;1&lt;/R&gt;&lt;C&gt;1&lt;/C&gt;&lt;D xsi:type="xsd:double"&gt;0.68535&lt;/D&gt;&lt;/FQL&gt;&lt;FQL&gt;&lt;Q&gt;CA-FDS^FG_PRICE(43634)&lt;/Q&gt;&lt;R&gt;1&lt;/R&gt;&lt;C&gt;1&lt;/C&gt;&lt;D xsi:type="xsd:double"&gt;5848.5&lt;/D&gt;&lt;/FQL&gt;&lt;FQL&gt;&lt;Q&gt;ZS-FDS^FG_PRICE(43634)&lt;/Q&gt;&lt;R&gt;1&lt;/R&gt;&lt;C&gt;1&lt;/C&gt;&lt;D xsi:type="xsd:double"&gt;2589&lt;/D&gt;&lt;/FQL&gt;&lt;FQL&gt;&lt;Q&gt;PB-FDS^FG_PRICE(43634)&lt;/Q&gt;&lt;R&gt;1&lt;/R&gt;&lt;C&gt;1&lt;/C&gt;&lt;D xsi:type="xsd:double"&gt;1886&lt;/D&gt;&lt;/FQL&gt;&lt;FQL&gt;&lt;Q&gt;NYGOLD-FDS^FG_PRICE(43634)&lt;/Q&gt;&lt;R&gt;1&lt;/R&gt;&lt;C&gt;1&lt;/C&gt;&lt;D xsi:type="xsd:double"&gt;1346.6&lt;/D&gt;&lt;/FQL&gt;&lt;FQL&gt;&lt;Q&gt;SLVR-FDS^FG_PRICE(43634)&lt;/Q&gt;&lt;R&gt;1&lt;/R&gt;&lt;C&gt;1&lt;/C&gt;&lt;D xsi:type="xsd:double"&gt;14.895&lt;/D&gt;&lt;/FQL&gt;&lt;FQL&gt;&lt;Q&gt;AUDUSD^FG_PRICE(43634)&lt;/Q&gt;&lt;R&gt;1&lt;/R&gt;&lt;C&gt;1&lt;/C&gt;&lt;D xsi:type="xsd:double"&gt;0.68675&lt;/D&gt;&lt;/FQL&gt;&lt;FQL&gt;&lt;Q&gt;CA-FDS^FG_PRICE(43635)&lt;/Q&gt;&lt;R&gt;1&lt;/R&gt;&lt;C&gt;1&lt;/C&gt;&lt;D xsi:type="xsd:double"&gt;5895&lt;/D&gt;&lt;/FQL&gt;&lt;FQL&gt;&lt;Q&gt;ZS-FDS^FG_PRICE(43635)&lt;/Q&gt;&lt;R&gt;1&lt;/R&gt;&lt;C&gt;1&lt;/C&gt;&lt;D xsi:type="xsd:double"&gt;2607.5&lt;/D&gt;&lt;/FQL&gt;&lt;FQL&gt;&lt;Q&gt;PB-FDS^FG_PRICE(43635)&lt;/Q&gt;&lt;R&gt;1&lt;/R&gt;&lt;C&gt;1&lt;/C&gt;&lt;D xsi:type="xsd:double"&gt;1897&lt;/D&gt;&lt;/FQL&gt;&lt;FQL&gt;&lt;Q&gt;NYGOLD-FDS^FG_PRICE(43635)&lt;/Q&gt;&lt;R&gt;1&lt;/R&gt;&lt;C&gt;1&lt;/C&gt;&lt;D xsi:type="xsd:double"&gt;1344.6&lt;/D&gt;&lt;/FQL&gt;&lt;FQL&gt;&lt;Q&gt;SLVR-FDS^FG_PRICE(43635)&lt;/Q&gt;&lt;R&gt;1&lt;/R&gt;&lt;C&gt;1&lt;/C&gt;&lt;D xsi:type="xsd:double"&gt;14.945&lt;/D&gt;&lt;/FQL&gt;&lt;FQL&gt;&lt;Q&gt;AUDUSD^FG_PRICE(43635)&lt;/Q&gt;&lt;R&gt;1&lt;/R&gt;&lt;C&gt;1&lt;/C&gt;&lt;D xsi:type="xsd:double"&gt;0.68689996&lt;/D&gt;&lt;/FQL&gt;&lt;FQL&gt;&lt;Q&gt;CA-FDS^FG_PRICE(43636)&lt;/Q&gt;&lt;R&gt;1&lt;/R&gt;&lt;C&gt;1&lt;/C&gt;&lt;D xsi:type="xsd:double"&gt;5962&lt;/D&gt;&lt;/FQL&gt;&lt;FQL&gt;&lt;Q&gt;ZS-FDS^FG_PRICE(43636)&lt;/Q&gt;&lt;R&gt;1&lt;/R&gt;&lt;C&gt;1&lt;/C&gt;&lt;D xsi:type="xsd:double"&gt;2586&lt;/D&gt;&lt;/FQL&gt;&lt;FQL&gt;&lt;Q&gt;PB-FDS^FG_PRICE(43636)&lt;/Q&gt;&lt;R&gt;1&lt;/R&gt;&lt;C&gt;1&lt;/C&gt;&lt;D xsi:type="xsd:double"&gt;1916&lt;/D&gt;&lt;/FQL&gt;&lt;FQL&gt;&lt;Q&gt;NYGOLD-FDS^FG_PRICE(43636)&lt;/Q&gt;&lt;R&gt;1&lt;/R&gt;&lt;C&gt;1&lt;/C&gt;&lt;D xsi:type="xsd:double"&gt;1392.9&lt;/D&gt;&lt;/FQL&gt;&lt;FQL&gt;&lt;Q&gt;SLVR-FDS^FG_PRICE(43636)&lt;/Q&gt;&lt;R&gt;1&lt;/R&gt;&lt;C&gt;1&lt;/C&gt;&lt;D xsi:type="xsd:double"&gt;15.33&lt;/D&gt;&lt;/FQL&gt;&lt;FQL&gt;&lt;Q&gt;AUDUSD^FG_PRICE(43636)&lt;/Q&gt;&lt;R&gt;1&lt;/R&gt;&lt;C&gt;1&lt;/C&gt;&lt;D xsi:type="xsd:double"&gt;0.69194996&lt;/D&gt;&lt;/FQL&gt;&lt;FQL&gt;&lt;Q&gt;CA-FDS^FG_PRICE(43637)&lt;/Q&gt;&lt;R&gt;1&lt;/R&gt;&lt;C&gt;1&lt;/C&gt;&lt;D xsi:type="xsd:double"&gt;5941&lt;/D&gt;&lt;/FQL&gt;&lt;FQL&gt;&lt;Q&gt;ZS-FDS^FG_PRICE(43637)&lt;/Q&gt;&lt;R&gt;1&lt;/R&gt;&lt;C&gt;1&lt;/C&gt;&lt;D xsi:type="xsd:double"&gt;2542.5&lt;/D&gt;&lt;/FQL&gt;&lt;FQL&gt;&lt;Q&gt;PB-FDS^FG_PRICE(43637)&lt;/Q&gt;&lt;R&gt;1&lt;/R&gt;&lt;C&gt;1&lt;/C&gt;&lt;D xsi:type="xsd:double"&gt;1894&lt;/D&gt;&lt;/FQL&gt;&lt;FQL&gt;&lt;Q&gt;NYGOLD-FDS^FG_PRICE(43637)&lt;/Q&gt;&lt;R&gt;1&lt;/R&gt;&lt;C&gt;1&lt;/C&gt;&lt;D xsi:type="xsd:double"&gt;1396.2&lt;/D&gt;&lt;/FQL&gt;&lt;FQL&gt;&lt;Q&gt;SLVR-FDS^FG_PRICE(43637)&lt;/Q&gt;&lt;R&gt;1&lt;/R&gt;&lt;C&gt;1&lt;/C&gt;&lt;D xsi:type="xsd:double"&gt;15.29&lt;/D&gt;&lt;/FQL&gt;&lt;FQL&gt;&lt;Q&gt;AUDUSD^FG_PRICE(43637)&lt;/Q&gt;&lt;R&gt;1&lt;/R&gt;&lt;C&gt;1&lt;/C&gt;&lt;D xsi:type="xsd:double"&gt;0.69165003&lt;/D&gt;&lt;/FQL&gt;&lt;FQL&gt;&lt;Q&gt;CA-FDS^FG_PRICE(43640)&lt;/Q&gt;&lt;R&gt;1&lt;/R&gt;&lt;C&gt;1&lt;/C&gt;&lt;D xsi:type="xsd:double"&gt;5917&lt;/D&gt;&lt;/FQL&gt;&lt;FQL&gt;&lt;Q&gt;ZS-FDS^FG_PRICE(43640)&lt;/Q&gt;&lt;R&gt;1&lt;/R&gt;&lt;C&gt;1&lt;/C&gt;&lt;D xsi:type="xsd:double"&gt;2578&lt;/D&gt;&lt;/FQL&gt;&lt;FQL&gt;&lt;Q&gt;PB-FDS^FG_PRICE(43640)&lt;/Q&gt;&lt;R&gt;1&lt;/R&gt;&lt;C&gt;1&lt;/C&gt;&lt;D xsi:type="xsd:double"&gt;1887.5&lt;/D&gt;&lt;/FQL&gt;&lt;FQL&gt;&lt;Q&gt;NYGOLD-FDS^FG_PRICE(43640)&lt;/Q&gt;&lt;R&gt;1&lt;/R&gt;&lt;C&gt;1&lt;/C&gt;&lt;D xsi:type="xsd:double"&gt;1414.3&lt;/D&gt;&lt;/FQL&gt;&lt;FQL&gt;&lt;Q&gt;SLVR-FDS^FG_PRICE(43640)&lt;/Q&gt;&lt;R&gt;1&lt;/R&gt;&lt;C&gt;1&lt;/C&gt;&lt;D xsi:type="xsd:double"&gt;15.37&lt;/D&gt;&lt;/FQL&gt;&lt;FQL&gt;&lt;Q&gt;AUDUSD^FG_PRICE(43640)&lt;/Q&gt;&lt;R&gt;1&lt;/R&gt;&lt;C&gt;1&lt;/C&gt;&lt;D xsi:type="xsd:double"&gt;0.69555&lt;/D&gt;&lt;/FQL&gt;&lt;FQL&gt;&lt;Q&gt;CA-FDS^FG_PRICE(43641)&lt;/Q&gt;&lt;R&gt;1&lt;/R&gt;&lt;C&gt;1&lt;/C&gt;&lt;D xsi:type="xsd:double"&gt;5985.5&lt;/D&gt;&lt;/FQL&gt;&lt;FQL&gt;&lt;Q&gt;ZS-FDS^FG_PRICE(43641)&lt;/Q&gt;&lt;R&gt;1&lt;/R&gt;&lt;C&gt;1&lt;/C&gt;&lt;D xsi:type="xsd:double"&gt;2644&lt;/D&gt;&lt;/FQL&gt;&lt;FQL&gt;&lt;Q&gt;PB-FDS^FG_PRICE(43641)&lt;/Q&gt;&lt;R&gt;1&lt;/R&gt;&lt;C&gt;1&lt;/C&gt;&lt;D xsi:type="xsd:double"&gt;1901.5&lt;/D&gt;&lt;/FQL&gt;&lt;FQL&gt;&lt;Q&gt;NYGOLD-FDS^FG_PRICE(43641)&lt;/Q&gt;&lt;R&gt;1&lt;/R&gt;&lt;C&gt;1&lt;/C&gt;&lt;D xsi:type="xsd:double"&gt;1414.9&lt;/D&gt;&lt;/FQL&gt;&lt;FQL&gt;&lt;Q&gt;SLVR-FDS^FG_PRICE(43641)&lt;/Q&gt;&lt;R&gt;1&lt;/R&gt;&lt;C&gt;1&lt;/C&gt;&lt;D xsi:type="xsd:double"&gt;15.4&lt;/D&gt;&lt;/FQL&gt;&lt;FQL&gt;&lt;Q&gt;AUDUSD^FG_PRICE(43641)&lt;/Q&gt;&lt;R&gt;1&lt;/R&gt;&lt;C&gt;1&lt;/C&gt;&lt;D xsi:type="xsd:double"&gt;0.69695&lt;/D&gt;&lt;/FQL&gt;&lt;FQL&gt;&lt;Q&gt;CA-FDS^FG_PRICE(43642)&lt;/Q&gt;&lt;R&gt;1&lt;/R&gt;&lt;C&gt;1&lt;/C&gt;&lt;D xsi:type="xsd:double"&gt;6006&lt;/D&gt;&lt;/FQL&gt;&lt;FQL&gt;&lt;Q&gt;ZS-FDS^FG_PRICE(43642)&lt;/Q&gt;&lt;R&gt;1&lt;/R&gt;&lt;C&gt;1&lt;/C&gt;&lt;D xsi:type="xsd:double"&gt;2623&lt;/D&gt;&lt;/FQL&gt;&lt;FQL&gt;&lt;Q&gt;PB-FDS^FG_PRICE(43642)&lt;/Q&gt;&lt;R&gt;1&lt;/R&gt;&lt;C&gt;1&lt;/C&gt;&lt;D xsi:type="xsd:double"&gt;1919.5&lt;/D&gt;&lt;/FQL&gt;&lt;FQL&gt;&lt;Q&gt;NYGOLD-FDS^FG_PRICE(43642)&lt;/Q&gt;&lt;R&gt;1&lt;/R&gt;&lt;C&gt;1&lt;/C&gt;&lt;D xsi:type="xsd:double"&gt;1411.6&lt;/D&gt;&lt;/FQL&gt;&lt;FQL&gt;&lt;Q&gt;SLVR-FDS^FG_PRICE(43642)&lt;/Q&gt;&lt;R&gt;1&lt;/R&gt;&lt;C&gt;1&lt;/C&gt;&lt;D xsi:type="xsd:double"&gt;15.255&lt;/D&gt;&lt;/FQL&gt;&lt;FQL&gt;&lt;Q&gt;AUDUSD^FG_PRICE(43642)&lt;/Q&gt;&lt;R&gt;1&lt;/R&gt;&lt;C&gt;1&lt;/C&gt;&lt;D xsi:type="xsd:double"&gt;0.69825&lt;/D&gt;&lt;/FQL&gt;&lt;FQL&gt;&lt;Q&gt;CA-FDS^FG_PRICE(43643)&lt;/Q&gt;&lt;R&gt;1&lt;/R&gt;&lt;C&gt;1&lt;/C&gt;&lt;D xsi:type="xsd:double"&gt;5953.5&lt;/D&gt;&lt;/FQL&gt;&lt;FQL&gt;&lt;Q&gt;ZS-FDS^FG_PRICE(43643)&lt;/Q&gt;&lt;R&gt;1&lt;/R&gt;&lt;C&gt;1&lt;/C&gt;&lt;D xsi:type="xsd:double"&gt;2518&lt;/D&gt;&lt;/FQL&gt;&lt;FQL&gt;&lt;Q&gt;PB-FDS^FG_PRICE(43643)&lt;/Q&gt;&lt;R&gt;1&lt;/R&gt;&lt;C&gt;1&lt;/C&gt;&lt;D xsi:type="xsd:double"&gt;1912.5&lt;/D&gt;&lt;/FQL&gt;&lt;FQL&gt;&lt;Q&gt;NYGOLD-FDS^FG_PRICE(43643)&lt;/Q&gt;&lt;R&gt;1&lt;/R&gt;&lt;C&gt;1&lt;/C&gt;&lt;D xsi:type="xsd:double"&gt;1408.4&lt;/D&gt;&lt;/FQL&gt;&lt;FQL&gt;&lt;Q&gt;SLVR-FDS^FG_PRICE(43643)&lt;/Q&gt;&lt;R&gt;1&lt;/R&gt;&lt;C&gt;1&lt;/C&gt;&lt;D xsi:type="xsd:double"&gt;15.25&lt;/D&gt;&lt;/FQL&gt;&lt;FQL&gt;&lt;Q&gt;AUDUSD^FG_PRICE(43643)&lt;/Q&gt;&lt;R&gt;1&lt;/R&gt;&lt;C&gt;1&lt;/C&gt;&lt;D xsi:type="xsd:double"&gt;0.70035&lt;/D&gt;&lt;/FQL&gt;&lt;FQL&gt;&lt;Q&gt;CA-FDS^FG_PRICE(43644)&lt;/Q&gt;&lt;R&gt;1&lt;/R&gt;&lt;C&gt;1&lt;/C&gt;&lt;D xsi:type="xsd:double"&gt;5972&lt;/D&gt;&lt;/FQL&gt;&lt;FQL&gt;&lt;Q&gt;ZS-FDS^FG_PRICE(43644)&lt;/Q&gt;&lt;R&gt;1&lt;/R&gt;&lt;C&gt;1&lt;/C&gt;&lt;D xsi:type="xsd:double"&gt;2580.5&lt;/D&gt;&lt;/FQL&gt;&lt;FQL&gt;&lt;Q&gt;PB-FDS^FG_PRICE(43644)&lt;/Q&gt;&lt;R&gt;1&lt;/R&gt;&lt;C&gt;1&lt;/C&gt;&lt;D xsi:type="xsd:double"&gt;1914&lt;/D&gt;&lt;/FQL&gt;&lt;FQL&gt;&lt;Q&gt;NYGOLD-FDS^FG_PRICE(43644)&lt;/Q&gt;&lt;R&gt;1&lt;/R&gt;&lt;C&gt;1&lt;/C&gt;&lt;D xsi:type="xsd:double"&gt;1409.7&lt;/D&gt;&lt;/FQL&gt;&lt;FQL&gt;&lt;Q&gt;SLVR-FDS^FG_PRICE(43644)&lt;/Q&gt;&lt;R&gt;1&lt;/R&gt;&lt;C&gt;1&lt;/C&gt;&lt;D xsi:type="xsd:double"&gt;15.22&lt;/D&gt;&lt;/FQL&gt;&lt;FQL&gt;&lt;Q&gt;AUDUSD^FG_PRICE(43644)&lt;/Q&gt;&lt;R&gt;1&lt;/R&gt;&lt;C&gt;1&lt;/C&gt;&lt;D xsi:type="xsd:double"&gt;0.70175&lt;/D&gt;&lt;/FQL&gt;&lt;FQL&gt;&lt;Q&gt;CA-FDS^FG_PRICE(43647)&lt;/Q&gt;&lt;R&gt;1&lt;/R&gt;&lt;C&gt;1&lt;/C&gt;&lt;D xsi:type="xsd:double"&gt;5999&lt;/D&gt;&lt;/FQL&gt;&lt;FQL&gt;&lt;Q&gt;ZS-FDS^FG_PRICE(43647)&lt;/Q&gt;&lt;R&gt;1&lt;/R&gt;&lt;C&gt;1&lt;/C&gt;&lt;D xsi:type="xsd:double"&gt;2546&lt;/D&gt;&lt;/FQL&gt;&lt;FQL&gt;&lt;Q&gt;PB-FDS^FG_PRICE(43647)&lt;/Q&gt;&lt;R&gt;1&lt;/R&gt;&lt;C&gt;1&lt;/C&gt;&lt;D xsi:type="xsd:double"&gt;1922.5&lt;/D&gt;&lt;/FQL&gt;&lt;FQL&gt;&lt;Q&gt;NYGOLD-FDS^FG_PRICE(43647)&lt;/Q&gt;&lt;R&gt;1&lt;/R&gt;&lt;C&gt;1&lt;/C&gt;&lt;D xsi:type="xsd:double"&gt;1385.6&lt;/D&gt;&lt;/FQL&gt;&lt;FQL&gt;&lt;Q&gt;SLVR-FDS^FG_PRICE(43647)&lt;/Q&gt;&lt;R&gt;1&lt;/R&gt;&lt;C&gt;1&lt;/C&gt;&lt;D xsi:type="xsd:double"&gt;15.26&lt;/D&gt;&lt;/FQL&gt;&lt;FQL&gt;&lt;Q&gt;AUDUSD^FG_PRICE(43647)&lt;/Q&gt;&lt;R&gt;1&lt;/R&gt;&lt;C&gt;1&lt;/C&gt;&lt;D xsi:type="xsd:double"&gt;0.69665&lt;/D&gt;&lt;/FQL&gt;&lt;FQL&gt;&lt;Q&gt;CA-FDS^FG_PRICE(43648)&lt;/Q&gt;&lt;R&gt;1&lt;/R&gt;&lt;C&gt;1&lt;/C&gt;&lt;D xsi:type="xsd:double"&gt;5910&lt;/D&gt;&lt;/FQL&gt;&lt;FQL&gt;&lt;Q&gt;ZS-FDS^FG_PRICE(43648)&lt;/Q&gt;&lt;R&gt;1&lt;/R&gt;&lt;C&gt;1&lt;/C&gt;&lt;D xsi:type="xsd:double"&gt;2491&lt;/D&gt;&lt;/FQL&gt;&lt;FQL&gt;&lt;Q&gt;PB-FDS^FG_PRICE(43648)&lt;/Q&gt;&lt;R&gt;1&lt;/R&gt;&lt;C&gt;1&lt;/C&gt;&lt;D xsi:type="xsd:double"&gt;1877&lt;/D&gt;&lt;/FQL&gt;&lt;FQL&gt;&lt;Q&gt;NYGOLD-FDS^FG_PRICE(43648)&lt;/Q&gt;&lt;R&gt;1&lt;/R&gt;&lt;C&gt;1&lt;/C&gt;&lt;D xsi:type="xsd:double"&gt;1404.6&lt;/D&gt;&lt;/FQL&gt;&lt;FQL&gt;&lt;Q&gt;SLVR-FDS^FG_PRICE(43648)&lt;/Q&gt;&lt;R&gt;1&lt;/R&gt;&lt;C&gt;1&lt;/C&gt;&lt;D xsi:type="xsd:double"&gt;15.17&lt;/D&gt;&lt;/FQL&gt;&lt;FQL&gt;&lt;Q&gt;AUDUSD^FG_PRICE(43648)&lt;/Q&gt;&lt;R&gt;1&lt;/R&gt;&lt;C&gt;1&lt;/C&gt;&lt;D xsi:type="xsd:double"&gt;0.69949996&lt;/D&gt;&lt;/FQL&gt;&lt;FQL&gt;&lt;Q&gt;CA-FDS^FG_PRICE(43649)&lt;/Q&gt;&lt;R&gt;1&lt;/R&gt;&lt;C&gt;1&lt;/C&gt;&lt;D xsi:type="xsd:double"&gt;5874&lt;/D&gt;&lt;/FQL&gt;&lt;FQL&gt;&lt;Q&gt;ZS-FDS^FG_PRICE(43649)&lt;/Q&gt;&lt;R&gt;1&lt;/R&gt;&lt;C&gt;1&lt;/C&gt;&lt;D xsi:type="xsd:double"&gt;2507&lt;/D&gt;&lt;/FQL&gt;&lt;FQL&gt;&lt;Q&gt;PB-FDS^FG_PRICE(43649)&lt;/Q&gt;&lt;R&gt;1&lt;/R&gt;&lt;C&gt;1&lt;/C&gt;&lt;D xsi:type="xsd:double"&gt;1874&lt;/D&gt;&lt;/FQL&gt;&lt;FQL&gt;&lt;Q&gt;NYGOLD-FDS^FG_PRICE(43649)&lt;/Q&gt;&lt;R&gt;1&lt;/R&gt;&lt;C&gt;1&lt;/C&gt;&lt;D xsi:type="xsd:double"&gt;1417.7&lt;/D&gt;&lt;/FQL&gt;&lt;FQL&gt;&lt;Q&gt;SLVR-FDS^FG_PRICE(43649)&lt;/Q&gt;&lt;R&gt;1&lt;/R&gt;&lt;C&gt;1&lt;/C&gt;&lt;D xsi:type="xsd:double"&gt;15.31&lt;/D&gt;&lt;/FQL&gt;&lt;FQL&gt;&lt;Q&gt;AUDUSD^FG_PRICE(43649)&lt;/Q&gt;&lt;R&gt;1&lt;/R&gt;&lt;C&gt;1&lt;/C&gt;&lt;D xsi:type="xsd:double"&gt;0.70315&lt;/D&gt;&lt;/FQL&gt;&lt;FQL&gt;&lt;Q&gt;CA-FDS^FG_PRICE(43650)&lt;/Q&gt;&lt;R&gt;1&lt;/R&gt;&lt;C&gt;1&lt;/C&gt;&lt;D xsi:type="xsd:double"&gt;5874&lt;/D&gt;&lt;/FQL&gt;&lt;FQL&gt;&lt;Q&gt;ZS-FDS^FG_PRICE(43650)&lt;/Q&gt;&lt;R&gt;1&lt;/R&gt;&lt;C&gt;1&lt;/C&gt;&lt;D xsi:type="xsd:double"&gt;2507&lt;/D&gt;&lt;/FQL&gt;&lt;FQL&gt;&lt;Q&gt;PB-FDS^FG_PRICE(43650)&lt;/Q&gt;&lt;R&gt;1&lt;/R&gt;&lt;C&gt;1&lt;/C&gt;&lt;D xsi:type="xsd:double"&gt;1874&lt;/D&gt;&lt;/FQL&gt;&lt;FQL&gt;&lt;Q&gt;NYGOLD-FDS^FG_PRICE(43650)&lt;/Q&gt;&lt;R&gt;1&lt;/R&gt;&lt;C&gt;1&lt;/C&gt;&lt;D xsi:type="xsd:double"&gt;1417.7&lt;/D&gt;&lt;/FQL&gt;&lt;FQL&gt;&lt;Q&gt;SLVR-FDS^FG_PRICE(43650)&lt;/Q&gt;&lt;R&gt;1&lt;/R&gt;&lt;C&gt;1&lt;/C&gt;&lt;D xsi:type="xsd:double"&gt;15.31&lt;/D&gt;&lt;/FQL&gt;&lt;FQL&gt;&lt;Q&gt;AUDUSD^FG_PRICE(43650)&lt;/Q&gt;&lt;R&gt;1&lt;/R&gt;&lt;C&gt;1&lt;/C&gt;&lt;D xsi:type="xsd:double"&gt;0.70189995&lt;/D&gt;&lt;/FQL&gt;&lt;FQL&gt;&lt;Q&gt;CA-FDS^FG_PRICE(43651)&lt;/Q&gt;&lt;R&gt;1&lt;/R&gt;&lt;C&gt;1&lt;/C&gt;&lt;D xsi:type="xsd:double"&gt;5857&lt;/D&gt;&lt;/FQL&gt;&lt;FQL&gt;&lt;Q&gt;ZS-FDS^FG_PRICE(43651)&lt;/Q&gt;&lt;R&gt;1&lt;/R&gt;&lt;C&gt;1&lt;/C&gt;&lt;D xsi:type="xsd:double"&gt;2404&lt;/D&gt;&lt;/FQL&gt;&lt;FQL&gt;&lt;Q&gt;PB-FDS^FG_PRICE(43651)&lt;/Q&gt;&lt;R&gt;1&lt;/R&gt;&lt;C&gt;1&lt;/C&gt;&lt;D xsi:type="xsd:double"&gt;1863&lt;/D&gt;&lt;/FQL&gt;&lt;FQL&gt;&lt;Q&gt;NYGOLD-FDS^FG_PRICE(43651)&lt;/Q&gt;&lt;R&gt;1&lt;/R&gt;&lt;C&gt;1&lt;/C&gt;&lt;D xsi:type="xsd:double"&gt;1396.7&lt;/D&gt;&lt;/FQL&gt;&lt;FQL&gt;&lt;Q&gt;SLVR-FDS^FG_PRICE(43651)&lt;/Q&gt;&lt;R&gt;1&lt;/R&gt;&lt;C&gt;1&lt;/C&gt;&lt;D xsi:type="xsd:double"&gt;15.21&lt;/D&gt;&lt;/FQL&gt;&lt;FQL&gt;&lt;Q&gt;AUDUSD^FG_PRICE(43651)&lt;/Q&gt;&lt;R&gt;1&lt;/R&gt;&lt;C&gt;1&lt;/C&gt;&lt;D xsi:type="xsd:double"&gt;0.6971&lt;/D&gt;&lt;/FQL&gt;&lt;FQL&gt;&lt;Q&gt;CA-FDS^FG_PRICE(43654)&lt;/Q&gt;&lt;R&gt;1&lt;/R&gt;&lt;C&gt;1&lt;/C&gt;&lt;D xsi:type="xsd:double"&gt;5912&lt;/D&gt;&lt;/FQL&gt;&lt;FQL&gt;&lt;Q&gt;ZS-FDS^FG_PRICE(43654)&lt;/Q&gt;&lt;R&gt;1&lt;/R&gt;&lt;C&gt;1&lt;/C&gt;&lt;D xsi:type="xsd:double"&gt;2392&lt;/D&gt;&lt;/FQL&gt;&lt;FQL&gt;&lt;Q&gt;PB-FDS^FG_PRICE(43654)&lt;/Q&gt;&lt;R&gt;1&lt;/R&gt;&lt;C&gt;1&lt;/C&gt;&lt;D xsi:type="xsd:double"&gt;1884&lt;/D&gt;&lt;/FQL&gt;&lt;FQL&gt;&lt;Q&gt;NYGOLD-FDS^FG_PRICE(43654)&lt;/Q&gt;&lt;R&gt;1&lt;/R&gt;&lt;C&gt;1&lt;/C&gt;&lt;D xsi:type="xsd:double"&gt;1397&lt;/D&gt;&lt;/FQL&gt;&lt;FQL&gt;&lt;Q&gt;SLVR-FDS^FG_PRICE(43654)&lt;/Q&gt;&lt;R&gt;1&lt;/R&gt;&lt;C&gt;1&lt;/C&gt;&lt;D xsi:type="xsd:double"&gt;15.07&lt;/D&gt;&lt;/FQL&gt;&lt;FQL&gt;&lt;Q&gt;AUDUSD^FG_PRICE(43654)&lt;/Q&gt;&lt;R&gt;1&lt;/R&gt;&lt;C&gt;1&lt;/C&gt;&lt;D xsi:type="xsd:double"&gt;0.6971&lt;/D&gt;&lt;/FQL&gt;&lt;FQL&gt;&lt;Q&gt;CA-FDS^FG_PRICE(43655)&lt;/Q&gt;&lt;R&gt;1&lt;/R&gt;&lt;C&gt;1&lt;/C&gt;&lt;D xsi:type="xsd:double"&gt;5805&lt;/D&gt;&lt;/FQL&gt;&lt;FQL&gt;&lt;Q&gt;ZS-FDS^FG_PRICE(43655)&lt;/Q&gt;&lt;R&gt;1&lt;/R&gt;&lt;C&gt;1&lt;/C&gt;&lt;D xsi:type="xsd:double"&gt;2372&lt;/D&gt;&lt;/FQL&gt;&lt;FQL&gt;&lt;Q&gt;PB-FDS^FG_PRICE(43655)&lt;/Q&gt;&lt;R&gt;1&lt;/R&gt;&lt;C&gt;1&lt;/C&gt;&lt;D xsi:type="xsd:double"&gt;1901.5&lt;/D&gt;&lt;/FQL&gt;&lt;FQL&gt;&lt;Q&gt;NYGOLD-FDS^FG_PRICE(43655)&lt;/Q&gt;&lt;R&gt;1&lt;/R&gt;&lt;C&gt;1&lt;/C&gt;&lt;D xsi:type="xsd:double"&gt;1397.5&lt;/D&gt;&lt;/FQL&gt;&lt;FQL&gt;&lt;Q&gt;SLVR-FDS^FG_PRICE(43655)&lt;/Q&gt;&lt;R&gt;1&lt;/R&gt;&lt;C&gt;1&lt;/C&gt;&lt;D xsi:type="xsd:double"&gt;15.025&lt;/D&gt;&lt;/FQL&gt;&lt;FQL&gt;&lt;Q&gt;AUDUSD^FG_PRICE(43655)&lt;/Q&gt;&lt;R&gt;1&lt;/R&gt;&lt;C&gt;1&lt;/C&gt;&lt;D xsi:type="xsd:double"&gt;0.69269997&lt;/D&gt;&lt;/FQL&gt;&lt;FQL&gt;&lt;Q&gt;CA-FDS^FG_PRICE(43656)&lt;/Q&gt;&lt;R&gt;1&lt;/R&gt;&lt;C&gt;1&lt;/C&gt;&lt;D xsi:type="xsd:double"&gt;5862.5&lt;/D&gt;&lt;/FQL&gt;&lt;FQL&gt;&lt;Q&gt;ZS-FDS^FG_PRICE(43656)&lt;/Q&gt;&lt;R&gt;1&lt;/R&gt;&lt;C&gt;1&lt;/C&gt;&lt;D xsi:type="xsd:double"&gt;2381&lt;/D&gt;&lt;/FQL&gt;&lt;FQL&gt;&lt;Q&gt;PB-FDS^FG_PRICE(43656)&lt;/Q&gt;&lt;R&gt;1&lt;/R&gt;&lt;C&gt;1&lt;/C&gt;&lt;D xsi:type="xsd:double"&gt;1955&lt;/D&gt;&lt;/FQL&gt;&lt;FQL&gt;&lt;Q&gt;NYGOLD-FDS^FG_PRICE(43656)&lt;/Q&gt;&lt;R&gt;1&lt;/R&gt;&lt;C&gt;1&lt;/C&gt;&lt;D xsi:type="xsd:double"&gt;1410.1&lt;/D&gt;&lt;/FQL&gt;&lt;FQL&gt;&lt;Q&gt;SLVR-FDS^FG_PRICE(43656)&lt;/Q&gt;&lt;R&gt;1&lt;/R&gt;&lt;C&gt;1&lt;/C&gt;&lt;D xsi:type="xsd:double"&gt;15.095&lt;/D&gt;&lt;/FQL&gt;&lt;FQL&gt;&lt;Q&gt;AUDUSD^FG_PRICE(43656)&lt;/Q&gt;&lt;R&gt;1&lt;/R&gt;&lt;C&gt;1&lt;/C&gt;&lt;D xsi:type="xsd:double"&gt;0.69544995&lt;/D&gt;&lt;/FQL&gt;&lt;FQL&gt;&lt;Q&gt;CA-FDS^FG_PRICE(43657)&lt;/Q&gt;&lt;R&gt;1&lt;/R&gt;&lt;C&gt;1&lt;/C&gt;&lt;D xsi:type="xsd:double"&gt;5925&lt;/D&gt;&lt;/FQL&gt;&lt;FQL&gt;&lt;Q&gt;ZS-FDS^FG_PRICE(43657)&lt;/Q&gt;&lt;R&gt;1&lt;/R&gt;&lt;C&gt;1&lt;/C&gt;&lt;D xsi:type="xsd:double"&gt;2404&lt;/D&gt;&lt;/FQL&gt;&lt;FQL&gt;&lt;Q&gt;PB-FDS^FG_PRICE(43657)&lt;/Q&gt;&lt;R&gt;1&lt;/R&gt;&lt;C&gt;1&lt;/C&gt;&lt;D xsi:type="xsd:double"&gt;1950&lt;/D&gt;&lt;/FQL&gt;&lt;FQL&gt;&lt;Q&gt;NYGOLD-FDS^FG_PRICE(43657)&lt;/Q&gt;&lt;R&gt;1&lt;/R&gt;&lt;C&gt;1&lt;/C&gt;&lt;D xsi:type="xsd:double"&gt;1404.3&lt;/D&gt;&lt;/FQL&gt;&lt;FQL&gt;&lt;Q&gt;SLVR-FDS^FG_PRICE(43657)&lt;/Q&gt;&lt;R&gt;1&lt;/R&gt;&lt;C&gt;1&lt;/C&gt;&lt;D xsi:type="xsd:double"&gt;15.265&lt;/D&gt;&lt;/FQL&gt;&lt;FQL&gt;&lt;Q&gt;AUDUSD^FG_PRICE(43657)&lt;/Q&gt;&lt;R&gt;1&lt;/R&gt;&lt;C&gt;1&lt;/C&gt;&lt;D xsi:type="xsd:double"&gt;0.6978&lt;/D&gt;&lt;/FQL&gt;&lt;FQL&gt;&lt;Q&gt;CA-FDS^FG_PRICE(43658)&lt;/Q&gt;&lt;R&gt;1&lt;/R&gt;&lt;C&gt;1&lt;/C&gt;&lt;D xsi:type="xsd:double"&gt;5950&lt;/D&gt;&lt;/FQL&gt;&lt;FQL&gt;&lt;Q&gt;ZS-FDS^FG_PRICE(43658)&lt;/Q&gt;&lt;R&gt;1&lt;/R&gt;&lt;C&gt;1&lt;/C&gt;&lt;D xsi:type="xsd:double"&gt;2426.5&lt;/D&gt;&lt;/FQL&gt;&lt;FQL&gt;&lt;Q&gt;PB-FDS^FG_PRICE(43658)&lt;/Q&gt;&lt;R&gt;1&lt;/R&gt;&lt;C&gt;1&lt;/C&gt;&lt;D xsi:type="xsd:double"&gt;1972&lt;/D&gt;&lt;/FQL&gt;&lt;FQL&gt;&lt;Q&gt;NYGOLD-FDS^FG_PRICE(43658)&lt;/Q&gt;&lt;R&gt;1&lt;/R&gt;&lt;C&gt;1&lt;/C&gt;&lt;D xsi:type="xsd:double"&gt;1409.9&lt;/D&gt;&lt;/FQL&gt;&lt;FQL&gt;&lt;Q&gt;SLVR-FDS^FG_PRICE(43658)&lt;/Q&gt;&lt;R&gt;1&lt;/R&gt;&lt;C&gt;1&lt;/C&gt;&lt;D xsi:type="xsd:double"&gt;15.14&lt;/D&gt;&lt;/FQL&gt;&lt;FQL&gt;&lt;Q&gt;AUDUSD^FG_PRICE(43658)&lt;/Q&gt;&lt;R&gt;1&lt;/R&gt;&lt;C&gt;1&lt;/C&gt;&lt;D xsi:type="xsd:double"&gt;0.70055&lt;/D&gt;&lt;/FQL&gt;&lt;FQL&gt;&lt;Q&gt;CA-FDS^FG_PRICE(43661)&lt;/Q&gt;&lt;R&gt;1&lt;/R&gt;&lt;C&gt;1&lt;/C&gt;&lt;D xsi:type="xsd:double"&gt;5997.5&lt;/D&gt;&lt;/FQL&gt;&lt;FQL&gt;&lt;Q&gt;ZS-FDS^FG_PRICE(43661)&lt;/Q&gt;&lt;R&gt;1&lt;/R&gt;&lt;C&gt;1&lt;/C&gt;&lt;D xsi:type="xsd:double"&gt;2461&lt;/D&gt;&lt;/FQL&gt;&lt;FQL&gt;&lt;Q&gt;PB-FDS^FG_PRICE(43661)&lt;/Q&gt;&lt;R&gt;1&lt;/R&gt;&lt;C&gt;1&lt;/C&gt;&lt;D xsi:type="xsd:double"&gt;1974.5&lt;/D&gt;&lt;/FQL&gt;&lt;FQL&gt;&lt;Q&gt;NYGOLD-FDS^FG_PRICE(43661)&lt;/Q&gt;&lt;R&gt;1&lt;/R&gt;&lt;C&gt;1&lt;/C&gt;&lt;D xsi:type="xsd:double"&gt;1411.4&lt;/D&gt;&lt;/FQL&gt;&lt;FQL&gt;&lt;Q&gt;SLVR-FDS^FG_PRICE(43661)&lt;/Q&gt;&lt;R&gt;1&lt;/R&gt;&lt;C&gt;1&lt;/C&gt;&lt;D xsi:type="xsd:double"&gt;15.32&lt;/D&gt;&lt;/FQL&gt;&lt;FQL&gt;&lt;Q&gt;AUDUSD^FG_PRICE(43661)&lt;/Q&gt;&lt;R&gt;1&lt;/R&gt;&lt;C&gt;1&lt;/C&gt;&lt;D xsi:type="xsd:double"&gt;0.7029&lt;/D&gt;&lt;/FQL&gt;&lt;FQL&gt;&lt;Q&gt;CA-FDS^FG_PRICE(43662)&lt;/Q&gt;&lt;R&gt;1&lt;/R&gt;&lt;C&gt;1&lt;/C&gt;&lt;D xsi:type="xsd:double"&gt;5959&lt;/D&gt;&lt;/FQL&gt;&lt;FQL&gt;&lt;Q&gt;ZS-FDS^FG_PRICE(43662)&lt;/Q&gt;&lt;R&gt;1&lt;/R&gt;&lt;C&gt;1&lt;/C&gt;&lt;D xsi:type="xsd:double"&gt;2463&lt;/D&gt;&lt;/FQL&gt;&lt;FQL&gt;&lt;Q&gt;PB-FDS^FG_PRICE(43662)&lt;/Q&gt;&lt;R&gt;1&lt;/R&gt;&lt;C&gt;1&lt;/C&gt;&lt;D xsi:type="xsd:double"&gt;1977.5&lt;/D&gt;&lt;/FQL&gt;&lt;FQL&gt;&lt;Q&gt;NYGOLD-FDS^FG_PRICE(43662)&lt;/Q&gt;&lt;R&gt;1&lt;/R&gt;&lt;C&gt;1&lt;/C&gt;&lt;D xsi:type="xsd:double"&gt;1409.2&lt;/D&gt;&lt;/FQL&gt;&lt;FQL&gt;&lt;Q&gt;SLVR-FDS^FG_PRICE(43662)&lt;/Q&gt;&lt;R&gt;1&lt;/R&gt;&lt;C&gt;1&lt;/C&gt;&lt;D xsi:type="xsd:double"&gt;15.395&lt;/D&gt;&lt;/FQL&gt;&lt;FQL&gt;&lt;Q&gt;AUDUSD^FG_PRICE(43662)&lt;/Q&gt;&lt;R&gt;1&lt;/R&gt;&lt;C&gt;1&lt;/C&gt;&lt;D xsi:type="xsd:double"&gt;0.70295&lt;/D&gt;&lt;/FQL&gt;&lt;FQL&gt;&lt;Q&gt;CA-FDS^FG_PRICE(43663)&lt;/Q&gt;&lt;R&gt;1&lt;/R&gt;&lt;C&gt;1&lt;/C&gt;&lt;D xsi:type="xsd:double"&gt;5922&lt;/D&gt;&lt;/FQL&gt;&lt;FQL&gt;&lt;Q&gt;ZS-FDS^FG_PRICE(43663)&lt;/Q&gt;&lt;R&gt;1&lt;/R&gt;&lt;C&gt;1&lt;/C&gt;&lt;D xsi:type="xsd:double"&gt;2469.5&lt;/D&gt;&lt;/FQL&gt;&lt;FQL&gt;&lt;Q&gt;PB-FDS^FG_PRICE(43663)&lt;/Q&gt;&lt;R&gt;1&lt;/R&gt;&lt;C&gt;1&lt;/C&gt;&lt;D xsi:type="xsd:double"&gt;1977.5&lt;/D&gt;&lt;/FQL&gt;&lt;FQL&gt;&lt;Q&gt;NYGOLD-FDS^FG_PRICE(43663)&lt;/Q&gt;&lt;R&gt;1&lt;/R&gt;&lt;C&gt;1&lt;/C&gt;&lt;D xsi:type="xsd:double"&gt;1421.3&lt;/D&gt;&lt;/FQL&gt;&lt;FQL&gt;&lt;Q&gt;SLVR-FDS^FG_PRICE(43663)&lt;/Q&gt;&lt;R&gt;1&lt;/R&gt;&lt;C&gt;1&lt;/C&gt;&lt;D xsi:type="xsd:double"&gt;15.61&lt;/D&gt;&lt;/FQL&gt;&lt;FQL&gt;&lt;Q&gt;AUDUSD^FG_PRICE(43663)&lt;/Q&gt;&lt;R&gt;1&lt;/R&gt;&lt;C&gt;1&lt;/C&gt;&lt;D xsi:type="xsd:double"&gt;0.70065004&lt;/D&gt;&lt;/FQL&gt;&lt;FQL&gt;&lt;Q&gt;CA-FDS^FG_PRICE(43664)&lt;/Q&gt;&lt;R&gt;1&lt;/R&gt;&lt;C&gt;1&lt;/C&gt;&lt;D xsi:type="xsd:double"&gt;5948&lt;/D&gt;&lt;/FQL&gt;&lt;FQL&gt;&lt;Q&gt;ZS-FDS^FG_PRICE(43664)&lt;/Q&gt;&lt;R&gt;1&lt;/R&gt;&lt;C&gt;1&lt;/C&gt;&lt;D xsi:type="xsd:double"&gt;2477&lt;/D&gt;&lt;/FQL&gt;&lt;FQL&gt;&lt;Q&gt;PB-FDS^FG_PRICE(43664)&lt;/Q&gt;&lt;R&gt;1&lt;/R&gt;&lt;C&gt;1&lt;/C&gt;&lt;D xsi:type="xsd:double"&gt;2020&lt;/D&gt;&lt;/FQL&gt;&lt;FQL&gt;&lt;Q&gt;NYGOLD-FDS^FG_PRICE(43664)&lt;/Q&gt;&lt;R&gt;1&lt;/R&gt;&lt;C&gt;1&lt;/C&gt;&lt;D xsi:type="xsd:double"&gt;1426.1&lt;/D&gt;&lt;/FQL&gt;&lt;FQL&gt;&lt;Q&gt;SLVR-FDS^FG_PRICE(43664)&lt;/Q&gt;&lt;R&gt;1&lt;/R&gt;&lt;C&gt;1&lt;/C&gt;&lt;D xsi:type="xsd:double"&gt;16.03&lt;/D&gt;&lt;/FQL&gt;&lt;FQL&gt;&lt;Q&gt;AUDUSD^FG_PRICE(43664)&lt;/Q&gt;&lt;R&gt;1&lt;/R&gt;&lt;C&gt;1&lt;/C&gt;&lt;D xsi:type="xsd:double"&gt;0.70405&lt;/D&gt;&lt;/FQL&gt;&lt;FQL&gt;&lt;Q&gt;CA-FDS^FG_PRICE(43665)&lt;/Q&gt;&lt;R&gt;1&lt;/R&gt;&lt;C&gt;1&lt;/C&gt;&lt;D xsi:type="xsd:double"&gt;6066&lt;/D&gt;&lt;/FQL&gt;&lt;FQL&gt;&lt;Q&gt;ZS-FDS^FG_PRICE(43665)&lt;/Q&gt;&lt;R&gt;1&lt;/R&gt;&lt;C&gt;1&lt;/C&gt;&lt;D xsi:type="xsd:double"&gt;2427&lt;/D&gt;&lt;/FQL&gt;&lt;FQL&gt;&lt;Q&gt;PB-FDS^FG_PRICE(43665)&lt;/Q&gt;&lt;R&gt;1&lt;/R&gt;&lt;C&gt;1&lt;/C&gt;&lt;D xsi:type="xsd:double"&gt;2071.5&lt;/D&gt;&lt;/FQL&gt;&lt;FQL&gt;&lt;Q&gt;NYGOLD-FDS^FG_PRICE(43665)&lt;/Q&gt;&lt;R&gt;1&lt;/R&gt;&lt;C&gt;1&lt;/C&gt;&lt;D xsi:type="xsd:double"&gt;1425.1&lt;/D&gt;&lt;/FQL&gt;&lt;FQL&gt;&lt;Q&gt;SLVR-FDS^FG_PRICE(43665)&lt;/Q&gt;&lt;R&gt;1&lt;/R&gt;&lt;C&gt;1&lt;/C&gt;&lt;D xsi:type="xsd:double"&gt;16.315&lt;/D&gt;&lt;/FQL&gt;&lt;FQL&gt;&lt;Q&gt;AUDUSD^FG_PRICE(43665)&lt;/Q&gt;&lt;R&gt;1&lt;/R&gt;&lt;C&gt;1&lt;/C&gt;&lt;D xsi:type="xsd:double"&gt;0.70475&lt;/D&gt;&lt;/FQL&gt;&lt;FQL&gt;&lt;Q&gt;CA-FDS^FG_PRICE(43668)&lt;/Q&gt;&lt;R&gt;1&lt;/R&gt;&lt;C&gt;1&lt;/C&gt;&lt;D xsi:type="xsd:double"&gt;6007.5&lt;/D&gt;&lt;/FQL&gt;&lt;FQL&gt;&lt;Q&gt;ZS-FDS^FG_PRICE(43668)&lt;/Q&gt;&lt;R&gt;1&lt;/R&gt;&lt;C&gt;1&lt;/C&gt;&lt;D xsi:type="xsd:double"&gt;2398.5&lt;/D&gt;&lt;/FQL&gt;&lt;FQL&gt;&lt;Q&gt;PB-FDS^FG_PRICE(43668)&lt;/Q&gt;&lt;R&gt;1&lt;/R&gt;&lt;C&gt;1&lt;/C&gt;&lt;D xsi:type="xsd:double"&gt;2001&lt;/D&gt;&lt;/FQL&gt;&lt;FQL&gt;&lt;Q&gt;NYGOLD-FDS^FG_PRICE(43668)&lt;/Q&gt;&lt;R&gt;1&lt;/R&gt;&lt;C&gt;1&lt;/C&gt;&lt;D xsi:type="xsd:double"&gt;1425.3&lt;/D&gt;&lt;/FQL&gt;&lt;FQL&gt;&lt;Q&gt;SLVR-FDS^FG_PRICE(43668)&lt;/Q&gt;&lt;R&gt;1&lt;/R&gt;&lt;C&gt;1&lt;/C&gt;&lt;D xsi:type="xsd:double"&gt;16.385&lt;/D&gt;&lt;/FQL&gt;&lt;FQL&gt;&lt;Q&gt;AUDUSD^FG_PRICE(43668)&lt;/Q&gt;&lt;R&gt;1&lt;/R&gt;&lt;C&gt;1&lt;/C&gt;&lt;D xsi:type="xsd:double"&gt;0.70465&lt;/D&gt;&lt;/FQL&gt;&lt;FQL&gt;&lt;Q&gt;CA-FDS^FG_PRICE(43669)&lt;/Q&gt;&lt;R&gt;1&lt;/R&gt;&lt;C&gt;1&lt;/C&gt;&lt;D xsi:type="xsd:double"&gt;5968.5&lt;/D&gt;&lt;/FQL&gt;&lt;FQL&gt;&lt;Q&gt;ZS-FDS^FG_PRICE(43669)&lt;/Q&gt;&lt;R&gt;1&lt;/R&gt;&lt;C&gt;1&lt;/C&gt;&lt;D xsi:type="xsd:double"&gt;2408&lt;/D&gt;&lt;/FQL&gt;&lt;FQL&gt;&lt;Q&gt;PB-FDS^FG_PRICE(43669)&lt;/Q&gt;&lt;R&gt;1&lt;/R&gt;&lt;C&gt;1&lt;/C&gt;&lt;D xsi:type="xsd:double"&gt;2024.5&lt;/D&gt;&lt;/FQL&gt;&lt;FQL&gt;&lt;Q&gt;NYGOLD-FDS^FG_PRICE(43669)&lt;/Q&gt;&lt;R&gt;1&lt;/R&gt;&lt;C&gt;1&lt;/C&gt;&lt;D xsi:type="xsd:double"&gt;1420.1&lt;/D&gt;&lt;/FQL&gt;&lt;FQL&gt;&lt;Q&gt;SLVR-FDS^FG_PRICE(43669)&lt;/Q&gt;&lt;R&gt;1&lt;/R&gt;&lt;C&gt;1&lt;/C&gt;&lt;D xsi:type="xsd:double"&gt;16.43&lt;/D&gt;&lt;/FQL&gt;&lt;FQL&gt;&lt;Q&gt;AUDUSD^FG_PRICE(43669)&lt;/Q&gt;&lt;R&gt;1&lt;/R&gt;&lt;C&gt;1&lt;/C&gt;&lt;D xsi:type="xsd:double"&gt;0.70045&lt;/D&gt;&lt;/FQL&gt;&lt;FQL&gt;&lt;Q&gt;CA-FDS^FG_PRICE(43670)&lt;/Q&gt;&lt;R&gt;1&lt;/R&gt;&lt;C&gt;1&lt;/C&gt;&lt;D xsi:type="xsd:double"&gt;5980&lt;/D&gt;&lt;/FQL&gt;&lt;FQL&gt;&lt;Q&gt;ZS-FDS^FG_PRICE(43670)&lt;/Q&gt;&lt;R&gt;1&lt;/R&gt;&lt;C&gt;1&lt;/C&gt;&lt;D xsi:type="xsd:double"&gt;2456&lt;/D&gt;&lt;/FQL&gt;&lt;FQL&gt;&lt;Q&gt;PB-FDS^FG_PRICE(43670)&lt;/Q&gt;&lt;R&gt;1&lt;/R&gt;&lt;C&gt;1&lt;/C&gt;&lt;D xsi:type="xsd:double"&gt;2068&lt;/D&gt;&lt;/FQL&gt;&lt;FQL&gt;&lt;Q&gt;NYGOLD-FDS^FG_PRICE(43670)&lt;/Q&gt;&lt;R&gt;1&lt;/R&gt;&lt;C&gt;1&lt;/C&gt;&lt;D xsi:type="xsd:double"&gt;1422.8&lt;/D&gt;&lt;/FQL&gt;&lt;FQL&gt;&lt;Q&gt;SLVR-FDS^FG_PRICE(43670)&lt;/Q&gt;&lt;R&gt;1&lt;/R&gt;&lt;C&gt;1&lt;/C&gt;&lt;D xsi:type="xsd:double"&gt;16.535&lt;/D&gt;&lt;/FQL&gt;&lt;FQL&gt;&lt;Q&gt;AUDUSD^FG_PRICE(43670)&lt;/Q&gt;&lt;R&gt;1&lt;/R&gt;&lt;C&gt;1&lt;/C&gt;&lt;D xsi:type="xsd:double"&gt;0.69795&lt;/D&gt;&lt;/FQL&gt;&lt;FQL&gt;&lt;Q&gt;CA-FDS^FG_PRICE(43671)&lt;/Q&gt;&lt;R&gt;1&lt;/R&gt;&lt;C&gt;1&lt;/C&gt;&lt;D xsi:type="xsd:double"&gt;6010&lt;/D&gt;&lt;/FQL&gt;&lt;FQL&gt;&lt;Q&gt;ZS-FDS^FG_PRICE(43671)&lt;/Q&gt;&lt;R&gt;1&lt;/R&gt;&lt;C&gt;1&lt;/C&gt;&lt;D xsi:type="xsd:double"&gt;2436&lt;/D&gt;&lt;/FQL&gt;&lt;FQL&gt;&lt;Q&gt;PB-FDS^FG_PRICE(43671)&lt;/Q&gt;&lt;R&gt;1&lt;/R&gt;&lt;C&gt;1&lt;/C&gt;&lt;D xsi:type="xsd:double"&gt;2123.5&lt;/D&gt;&lt;/FQL&gt;&lt;FQL&gt;&lt;Q&gt;NYGOLD-FDS^FG_PRICE(43671)&lt;/Q&gt;&lt;R&gt;1&lt;/R&gt;&lt;C&gt;1&lt;/C&gt;&lt;D xsi:type="xsd:double"&gt;1413.9&lt;/D&gt;&lt;/FQL&gt;&lt;FQL&gt;&lt;Q&gt;SLVR-FDS^FG_PRICE(43671)&lt;/Q&gt;&lt;R&gt;1&lt;/R&gt;&lt;C&gt;1&lt;/C&gt;&lt;D xsi:type="xsd:double"&gt;16.535&lt;/D&gt;&lt;/FQL&gt;&lt;FQL&gt;&lt;Q&gt;AUDUSD^FG_PRICE(43671)&lt;/Q&gt;&lt;R&gt;1&lt;/R&gt;&lt;C&gt;1&lt;/C&gt;&lt;D xsi:type="xsd:double"&gt;0.69629997&lt;/D&gt;&lt;/FQL&gt;&lt;FQL&gt;&lt;Q&gt;CA-FDS^FG_PRICE(43672)&lt;/Q&gt;&lt;R&gt;1&lt;/R&gt;&lt;C&gt;1&lt;/C&gt;&lt;D xsi:type="xsd:double"&gt;5945&lt;/D&gt;&lt;/FQL&gt;&lt;FQL&gt;&lt;Q&gt;ZS-FDS^FG_PRICE(43672)&lt;/Q&gt;&lt;R&gt;1&lt;/R&gt;&lt;C&gt;1&lt;/C&gt;&lt;D xsi:type="xsd:double"&gt;2423&lt;/D&gt;&lt;/FQL&gt;&lt;FQL&gt;&lt;Q&gt;PB-FDS^FG_PRICE(43672)&lt;/Q&gt;&lt;R&gt;1&lt;/R&gt;&lt;C&gt;1&lt;/C&gt;&lt;D xsi:type="xsd:double"&gt;2075&lt;/D&gt;&lt;/FQL&gt;&lt;FQL&gt;&lt;Q&gt;NYGOLD-FDS^FG_PRICE(43672)&lt;/Q&gt;&lt;R&gt;1&lt;/R&gt;&lt;C&gt;1&lt;/C&gt;&lt;D xsi:type="xsd:double"&gt;1418.5&lt;/D&gt;&lt;/FQL&gt;&lt;FQL&gt;&lt;Q&gt;SLVR-FDS^FG_PRICE(43672)&lt;/Q&gt;&lt;R&gt;1&lt;/R&gt;&lt;C&gt;1&lt;/C&gt;&lt;D xsi:type="xsd:double"&gt;16.44&lt;/D&gt;&lt;/FQL&gt;&lt;FQL&gt;&lt;Q&gt;AUDUSD^FG_PRICE(43672)&lt;/Q&gt;&lt;R&gt;1&lt;/R&gt;&lt;C&gt;1&lt;/C&gt;&lt;D xsi:type="xsd:double"&gt;0.69105&lt;/D&gt;&lt;/FQL&gt;&lt;FQL&gt;&lt;Q&gt;CA-FDS^FG_PRICE(43675)&lt;/Q&gt;&lt;R&gt;1&lt;/R&gt;&lt;C&gt;1&lt;/C&gt;&lt;D xsi:type="xsd:double"&gt;5949.5&lt;/D&gt;&lt;/FQL&gt;&lt;FQL&gt;&lt;Q&gt;ZS-FDS^FG_PRICE(43675)&lt;/Q&gt;&lt;R&gt;1&lt;/R&gt;&lt;C&gt;1&lt;/C&gt;&lt;D xsi:type="xsd:double"&gt;2472&lt;/D&gt;&lt;/FQL&gt;&lt;FQL&gt;&lt;Q&gt;PB-FDS^FG_PRICE(43675)&lt;/Q&gt;&lt;R&gt;1&lt;/R&gt;&lt;C&gt;1&lt;/C&gt;&lt;D xsi:type="xsd:double"&gt;2030&lt;/D&gt;&lt;/FQL&gt;&lt;FQL&gt;&lt;Q&gt;NYGOLD-FDS^FG_PRICE(43675)&lt;/Q&gt;&lt;R&gt;1&lt;/R&gt;&lt;C&gt;1&lt;/C&gt;&lt;D xsi:type="xsd:double"&gt;1419.6&lt;/D&gt;&lt;/FQL&gt;&lt;FQL&gt;&lt;Q&gt;SLVR-FDS^FG_PRICE(43675)&lt;/Q&gt;&lt;R&gt;1&lt;/R&gt;&lt;C&gt;1&lt;/C&gt;&lt;D xsi:type="xsd:double"&gt;16.39&lt;/D&gt;&lt;/FQL&gt;&lt;FQL&gt;&lt;Q&gt;AUDUSD^FG_PRICE(43675)&lt;/Q&gt;&lt;R&gt;1&lt;/R&gt;&lt;C&gt;1&lt;/C&gt;&lt;D xsi:type="xsd:double"&gt;0.68975&lt;/D&gt;&lt;/FQL&gt;&lt;FQL&gt;&lt;Q&gt;CA-FDS^FG_PRICE(43676)&lt;/Q&gt;&lt;R&gt;1&lt;/R&gt;&lt;C&gt;1&lt;/C&gt;&lt;D xsi:type="xsd:double"&gt;5943&lt;/D&gt;&lt;/FQL&gt;&lt;FQL&gt;&lt;Q&gt;ZS-FDS^FG_PRICE(43676)&lt;/Q&gt;&lt;R&gt;1&lt;/R&gt;&lt;C&gt;1&lt;/C&gt;&lt;D xsi:type="xsd:double"&gt;2474&lt;/D&gt;&lt;/FQL&gt;&lt;FQL&gt;&lt;Q&gt;PB-FDS^FG_PRICE(43676)&lt;/Q&gt;&lt;R&gt;1&lt;/R&gt;&lt;C&gt;1&lt;/C&gt;&lt;D xsi:type="xsd:double"&gt;2003&lt;/D&gt;&lt;/FQL&gt;&lt;FQL&gt;&lt;Q&gt;NYGOLD-FDS^FG_PRICE(43676)&lt;/Q&gt;&lt;R&gt;1&lt;/R&gt;&lt;C&gt;1&lt;/C&gt;&lt;D xsi:type="xsd:double"&gt;1429.7&lt;/D&gt;&lt;/FQL&gt;&lt;FQL&gt;&lt;Q&gt;SLVR-FDS^FG_PRICE(43676)&lt;/Q&gt;&lt;R&gt;1&lt;/R&gt;&lt;C&gt;1&lt;/C&gt;&lt;D xsi:type="xsd:double"&gt;16.455&lt;/D&gt;&lt;/FQL&gt;&lt;FQL&gt;&lt;Q&gt;AUDUSD^FG_PRICE(43676)&lt;/Q&gt;&lt;R&gt;1&lt;/R&gt;&lt;C&gt;1&lt;/C&gt;&lt;D xsi:type="xsd:double"&gt;0.68745&lt;/D&gt;&lt;/FQL&gt;&lt;FQL&gt;&lt;Q&gt;CA-FDS^FG_PRICE(43677)&lt;/Q&gt;&lt;R&gt;1&lt;/R&gt;&lt;C&gt;1&lt;/C&gt;&lt;D xsi:type="xsd:double"&gt;5926&lt;/D&gt;&lt;/FQL&gt;&lt;FQL&gt;&lt;Q&gt;ZS-FDS^FG_PRICE(43677)&lt;/Q&gt;&lt;R&gt;1&lt;/R&gt;&lt;C&gt;1&lt;/C&gt;&lt;D xsi:type="xsd:double"&gt;2425.5&lt;/D&gt;&lt;/FQL&gt;&lt;FQL&gt;&lt;Q&gt;PB-FDS^FG_PRICE(43677)&lt;/Q&gt;&lt;R&gt;1&lt;/R&gt;&lt;C&gt;1&lt;/C&gt;&lt;D xsi:type="xsd:double"&gt;1982&lt;/D&gt;&lt;/FQL&gt;&lt;FQL&gt;&lt;Q&gt;NYGOLD-FDS^FG_PRICE(43677)&lt;/Q&gt;&lt;R&gt;1&lt;/R&gt;&lt;C&gt;1&lt;/C&gt;&lt;D xsi:type="xsd:double"&gt;1426.1&lt;/D&gt;&lt;/FQL&gt;&lt;FQL&gt;&lt;Q&gt;SLVR-FDS^FG_PRICE(43677)&lt;/Q&gt;&lt;R&gt;1&lt;/R&gt;&lt;C&gt;1&lt;/C&gt;&lt;D xsi:type="xsd:double"&gt;16.475&lt;/D&gt;&lt;/FQL&gt;&lt;FQL&gt;&lt;Q&gt;AUDUSD^FG_PRICE(43677)&lt;/Q&gt;&lt;R&gt;1&lt;/R&gt;&lt;C&gt;1&lt;/C&gt;&lt;D xsi:type="xsd:double"&gt;0.68925&lt;/D&gt;&lt;/FQL&gt;&lt;FQL&gt;&lt;Q&gt;CA-FDS^FG_PRICE(43678)&lt;/Q&gt;&lt;R&gt;1&lt;/R&gt;&lt;C&gt;1&lt;/C&gt;&lt;D xsi:type="xsd:double"&gt;5876&lt;/D&gt;&lt;/FQL&gt;&lt;FQL&gt;&lt;Q&gt;ZS-FDS^FG_PRICE(43678)&lt;/Q&gt;&lt;R&gt;1&lt;/R&gt;&lt;C&gt;1&lt;/C&gt;&lt;D xsi:type="xsd:double"&gt;2396&lt;/D&gt;&lt;/FQL&gt;&lt;FQL&gt;&lt;Q&gt;PB-FDS^FG_PRICE(43678)&lt;/Q&gt;&lt;R&gt;1&lt;/R&gt;&lt;C&gt;1&lt;/C&gt;&lt;D xsi:type="xsd:double"&gt;1974&lt;/D&gt;&lt;/FQL&gt;&lt;FQL&gt;&lt;Q&gt;NYGOLD-FDS^FG_PRICE(43678)&lt;/Q&gt;&lt;R&gt;1&lt;/R&gt;&lt;C&gt;1&lt;/C&gt;&lt;D xsi:type="xsd:double"&gt;1420.9&lt;/D&gt;&lt;/FQL&gt;&lt;FQL&gt;&lt;Q&gt;SLVR-FDS^FG_PRICE(43678)&lt;/Q&gt;&lt;R&gt;1&lt;/R&gt;&lt;C&gt;1&lt;/C&gt;&lt;D xsi:type="xsd:double"&gt;16.005&lt;/D&gt;&lt;/FQL&gt;&lt;FQL&gt;&lt;Q&gt;AUDUSD^FG_PRICE(43678)&lt;/Q&gt;&lt;R&gt;1&lt;/R&gt;&lt;C&gt;1&lt;/C&gt;&lt;D xsi:type="xsd:double"&gt;0.685&lt;/D&gt;&lt;/FQL&gt;&lt;FQL&gt;&lt;Q&gt;CA-FDS^FG_PRICE(43679)&lt;/Q&gt;&lt;R&gt;1&lt;/R&gt;&lt;C&gt;1&lt;/C&gt;&lt;D xsi:type="xsd:double"&gt;5769&lt;/D&gt;&lt;/FQL&gt;&lt;FQL&gt;&lt;Q&gt;ZS-FDS^FG_PRICE(43679)&lt;/Q&gt;&lt;R&gt;1&lt;/R&gt;&lt;C&gt;1&lt;/C&gt;&lt;D xsi:type="xsd:double"&gt;2352&lt;/D&gt;&lt;/FQL&gt;&lt;FQL&gt;&lt;Q&gt;PB-FDS^FG_PRICE(43679)&lt;/Q&gt;&lt;R&gt;1&lt;/R&gt;&lt;C&gt;1&lt;/C&gt;&lt;D xsi:type="xsd:double"&gt;1950.5&lt;/D&gt;&lt;/FQL&gt;&lt;FQL&gt;&lt;Q&gt;NYGOLD-FDS^FG_PRICE(43679)&lt;/Q&gt;&lt;R&gt;1&lt;/R&gt;&lt;C&gt;1&lt;/C&gt;&lt;D xsi:type="xsd:double"&gt;1445.6&lt;/D&gt;&lt;/FQL&gt;&lt;FQL&gt;&lt;Q&gt;SLVR-FDS^FG_PRICE(43679)&lt;/Q&gt;&lt;R&gt;1&lt;/R&gt;&lt;C&gt;1&lt;/C&gt;&lt;D xsi:type="xsd:double"&gt;16.195&lt;/D&gt;&lt;/FQL&gt;&lt;FQL&gt;&lt;Q&gt;AUDUSD^FG_PRICE(43679)&lt;/Q&gt;&lt;R&gt;1&lt;/R&gt;&lt;C&gt;1&lt;/C&gt;&lt;D xsi:type="xsd:double"&gt;0.67955&lt;/D&gt;&lt;/FQL&gt;&lt;FQL&gt;&lt;Q&gt;CA-FDS^FG_PRICE(43682)&lt;/Q&gt;&lt;R&gt;1&lt;/R&gt;&lt;C&gt;1&lt;/C&gt;&lt;D xsi:type="xsd:double"&gt;5647&lt;/D&gt;&lt;/FQL&gt;&lt;FQL&gt;&lt;Q&gt;ZS-FDS^FG_PRICE(43682)&lt;/Q&gt;&lt;R&gt;1&lt;/R&gt;&lt;C&gt;1&lt;/C&gt;&lt;D xsi:type="xsd:double"&gt;2321&lt;/D&gt;&lt;/FQL&gt;&lt;FQL&gt;&lt;Q&gt;PB-FDS^FG_PRICE(43682)&lt;/Q&gt;&lt;R&gt;1&lt;/R&gt;&lt;C&gt;1&lt;/C&gt;&lt;D xsi:type="xsd:double"&gt;1939&lt;/D&gt;&lt;/FQL&gt;&lt;FQL&gt;&lt;Q&gt;NYGOLD-FDS^FG_PRICE(43682)&lt;/Q&gt;&lt;R&gt;1&lt;/R&gt;&lt;C&gt;1&lt;/C&gt;&lt;D xsi:type="xsd:double"&gt;1464.6&lt;/D&gt;&lt;/FQL&gt;&lt;FQL&gt;&lt;Q&gt;SLVR-FDS^FG_PRICE(43682)&lt;/Q&gt;&lt;R&gt;1&lt;/R&gt;&lt;C&gt;1&lt;/C&gt;&lt;D xsi:type="xsd:double"&gt;16.485&lt;/D&gt;&lt;/FQL&gt;&lt;FQL&gt;&lt;Q&gt;AUDUSD^FG_PRICE(43682)&lt;/Q&gt;&lt;R&gt;1&lt;/R&gt;&lt;C&gt;1&lt;/C&gt;&lt;D xsi:type="xsd:double"&gt;0.67754996&lt;/D&gt;&lt;/FQL&gt;&lt;FQL&gt;&lt;Q&gt;CA-FDS^FG_PRICE(43683)&lt;/Q&gt;&lt;R&gt;1&lt;/R&gt;&lt;C&gt;1&lt;/C&gt;&lt;D xsi:type="xsd:double"&gt;5667&lt;/D&gt;&lt;/FQL&gt;&lt;FQL&gt;&lt;Q&gt;ZS-FDS^FG_PRICE(43683)&lt;/Q&gt;&lt;R&gt;1&lt;/R&gt;&lt;C&gt;1&lt;/C&gt;&lt;D xsi:type="xsd:double"&gt;2328&lt;/D&gt;&lt;/FQL&gt;&lt;FQL&gt;&lt;Q&gt;PB-FDS^FG_PRICE(43683)&lt;/Q&gt;&lt;R&gt;1&lt;/R&gt;&lt;C&gt;1&lt;/C&gt;&lt;D xsi:type="xsd:double"&gt;2007&lt;/D&gt;&lt;/FQL&gt;&lt;FQL&gt;&lt;Q&gt;NYGOLD-FDS^FG_PRICE(43683)&lt;/Q&gt;&lt;R&gt;1&lt;/R&gt;&lt;C&gt;1&lt;/C&gt;&lt;D xsi:type="xsd:double"&gt;1472.4&lt;/D&gt;&lt;/FQL&gt;&lt;FQL&gt;&lt;Q&gt;SLVR-FDS^FG_PRICE(43683)&lt;/Q&gt;&lt;R&gt;1&lt;/R&gt;&lt;C&gt;1&lt;/C&gt;&lt;D xsi:type="xsd:double"&gt;16.385&lt;/D&gt;&lt;/FQL&gt;&lt;FQL&gt;&lt;Q&gt;AUDUSD^FG_PRICE(43683)&lt;/Q&gt;&lt;R&gt;1&lt;/R&gt;&lt;C&gt;1&lt;/C&gt;&lt;D xsi:type="xsd:double"&gt;0.67745&lt;/D&gt;&lt;/FQL&gt;&lt;FQL&gt;&lt;Q&gt;CA-FDS^FG_PRICE(43684)&lt;/Q&gt;&lt;R&gt;1&lt;/R&gt;&lt;C&gt;1&lt;/C&gt;&lt;D xsi:type="xsd:double"&gt;5673.5&lt;/D&gt;&lt;/FQL&gt;&lt;FQL&gt;&lt;Q&gt;ZS-FDS^FG_PRICE(43684)&lt;/Q&gt;&lt;R&gt;1&lt;/R&gt;&lt;C&gt;1&lt;/C&gt;&lt;D xsi:type="xsd:double"&gt;2258&lt;/D&gt;&lt;/FQL&gt;&lt;FQL&gt;&lt;Q&gt;PB-FDS^FG_PRICE(43684)&lt;/Q&gt;&lt;R&gt;1&lt;/R&gt;&lt;C&gt;1&lt;/C&gt;&lt;D xsi:type="xsd:double"&gt;2004.5&lt;/D&gt;&lt;/FQL&gt;&lt;FQL&gt;&lt;Q&gt;NYGOLD-FDS^FG_PRICE(43684)&lt;/Q&gt;&lt;R&gt;1&lt;/R&gt;&lt;C&gt;1&lt;/C&gt;&lt;D xsi:type="xsd:double"&gt;1507.3&lt;/D&gt;&lt;/FQL&gt;&lt;FQL&gt;&lt;Q&gt;SLVR-FDS^FG_PRICE(43684</t>
        </r>
      </text>
    </comment>
    <comment ref="A8" authorId="0" shapeId="0" xr:uid="{00000000-0006-0000-0000-000008000000}">
      <text>
        <r>
          <rPr>
            <b/>
            <sz val="9"/>
            <color indexed="81"/>
            <rFont val="Tahoma"/>
            <family val="2"/>
          </rPr>
          <t>)&lt;/Q&gt;&lt;R&gt;1&lt;/R&gt;&lt;C&gt;1&lt;/C&gt;&lt;D xsi:type="xsd:double"&gt;16.82&lt;/D&gt;&lt;/FQL&gt;&lt;FQL&gt;&lt;Q&gt;AUDUSD^FG_PRICE(43684)&lt;/Q&gt;&lt;R&gt;1&lt;/R&gt;&lt;C&gt;1&lt;/C&gt;&lt;D xsi:type="xsd:double"&gt;0.6757&lt;/D&gt;&lt;/FQL&gt;&lt;FQL&gt;&lt;Q&gt;CA-FDS^FG_PRICE(43685)&lt;/Q&gt;&lt;R&gt;1&lt;/R&gt;&lt;C&gt;1&lt;/C&gt;&lt;D xsi:type="xsd:double"&gt;5723&lt;/D&gt;&lt;/FQL&gt;&lt;FQL&gt;&lt;Q&gt;ZS-FDS^FG_PRICE(43685)&lt;/Q&gt;&lt;R&gt;1&lt;/R&gt;&lt;C&gt;1&lt;/C&gt;&lt;D xsi:type="xsd:double"&gt;2272&lt;/D&gt;&lt;/FQL&gt;&lt;FQL&gt;&lt;Q&gt;PB-FDS^FG_PRICE(43685)&lt;/Q&gt;&lt;R&gt;1&lt;/R&gt;&lt;C&gt;1&lt;/C&gt;&lt;D xsi:type="xsd:double"&gt;2070&lt;/D&gt;&lt;/FQL&gt;&lt;FQL&gt;&lt;Q&gt;NYGOLD-FDS^FG_PRICE(43685)&lt;/Q&gt;&lt;R&gt;1&lt;/R&gt;&lt;C&gt;1&lt;/C&gt;&lt;D xsi:type="xsd:double"&gt;1497.7&lt;/D&gt;&lt;/FQL&gt;&lt;FQL&gt;&lt;Q&gt;SLVR-FDS^FG_PRICE(43685)&lt;/Q&gt;&lt;R&gt;1&lt;/R&gt;&lt;C&gt;1&lt;/C&gt;&lt;D xsi:type="xsd:double"&gt;17.02&lt;/D&gt;&lt;/FQL&gt;&lt;FQL&gt;&lt;Q&gt;AUDUSD^FG_PRICE(43685)&lt;/Q&gt;&lt;R&gt;1&lt;/R&gt;&lt;C&gt;1&lt;/C&gt;&lt;D xsi:type="xsd:double"&gt;0.67985&lt;/D&gt;&lt;/FQL&gt;&lt;FQL&gt;&lt;Q&gt;CA-FDS^FG_PRICE(43686)&lt;/Q&gt;&lt;R&gt;1&lt;/R&gt;&lt;C&gt;1&lt;/C&gt;&lt;D xsi:type="xsd:double"&gt;5744&lt;/D&gt;&lt;/FQL&gt;&lt;FQL&gt;&lt;Q&gt;ZS-FDS^FG_PRICE(43686)&lt;/Q&gt;&lt;R&gt;1&lt;/R&gt;&lt;C&gt;1&lt;/C&gt;&lt;D xsi:type="xsd:double"&gt;2262.5&lt;/D&gt;&lt;/FQL&gt;&lt;FQL&gt;&lt;Q&gt;PB-FDS^FG_PRICE(43686)&lt;/Q&gt;&lt;R&gt;1&lt;/R&gt;&lt;C&gt;1&lt;/C&gt;&lt;D xsi:type="xsd:double"&gt;2086&lt;/D&gt;&lt;/FQL&gt;&lt;FQL&gt;&lt;Q&gt;NYGOLD-FDS^FG_PRICE(43686)&lt;/Q&gt;&lt;R&gt;1&lt;/R&gt;&lt;C&gt;1&lt;/C&gt;&lt;D xsi:type="xsd:double"&gt;1496.6&lt;/D&gt;&lt;/FQL&gt;&lt;FQL&gt;&lt;Q&gt;SLVR-FDS^FG_PRICE(43686)&lt;/Q&gt;&lt;R&gt;1&lt;/R&gt;&lt;C&gt;1&lt;/C&gt;&lt;D xsi:type="xsd:double"&gt;17&lt;/D&gt;&lt;/FQL&gt;&lt;FQL&gt;&lt;Q&gt;AUDUSD^FG_PRICE(43686)&lt;/Q&gt;&lt;R&gt;1&lt;/R&gt;&lt;C&gt;1&lt;/C&gt;&lt;D xsi:type="xsd:double"&gt;0.68015&lt;/D&gt;&lt;/FQL&gt;&lt;FQL&gt;&lt;Q&gt;CA-FDS^FG_PRICE(43689)&lt;/Q&gt;&lt;R&gt;1&lt;/R&gt;&lt;C&gt;1&lt;/C&gt;&lt;D xsi:type="xsd:double"&gt;5724.5&lt;/D&gt;&lt;/FQL&gt;&lt;FQL&gt;&lt;Q&gt;ZS-FDS^FG_PRICE(43689)&lt;/Q&gt;&lt;R&gt;1&lt;/R&gt;&lt;C&gt;1&lt;/C&gt;&lt;D xsi:type="xsd:double"&gt;2239&lt;/D&gt;&lt;/FQL&gt;&lt;FQL&gt;&lt;Q&gt;PB-FDS^FG_PRICE(43689)&lt;/Q&gt;&lt;R&gt;1&lt;/R&gt;&lt;C&gt;1&lt;/C&gt;&lt;D xsi:type="xsd:double"&gt;2103.5&lt;/D&gt;&lt;/FQL&gt;&lt;FQL&gt;&lt;Q&gt;NYGOLD-FDS^FG_PRICE(43689)&lt;/Q&gt;&lt;R&gt;1&lt;/R&gt;&lt;C&gt;1&lt;/C&gt;&lt;D xsi:type="xsd:double"&gt;1505.3&lt;/D&gt;&lt;/FQL&gt;&lt;FQL&gt;&lt;Q&gt;SLVR-FDS^FG_PRICE(43689)&lt;/Q&gt;&lt;R&gt;1&lt;/R&gt;&lt;C&gt;1&lt;/C&gt;&lt;D xsi:type="xsd:double"&gt;16.955&lt;/D&gt;&lt;/FQL&gt;&lt;FQL&gt;&lt;Q&gt;AUDUSD^FG_PRICE(43689)&lt;/Q&gt;&lt;R&gt;1&lt;/R&gt;&lt;C&gt;1&lt;/C&gt;&lt;D xsi:type="xsd:double"&gt;0.67595&lt;/D&gt;&lt;/FQL&gt;&lt;FQL&gt;&lt;Q&gt;CA-FDS^FG_PRICE(43690)&lt;/Q&gt;&lt;R&gt;1&lt;/R&gt;&lt;C&gt;1&lt;/C&gt;&lt;D xsi:type="xsd:double"&gt;5697&lt;/D&gt;&lt;/FQL&gt;&lt;FQL&gt;&lt;Q&gt;ZS-FDS^FG_PRICE(43690)&lt;/Q&gt;&lt;R&gt;1&lt;/R&gt;&lt;C&gt;1&lt;/C&gt;&lt;D xsi:type="xsd:double"&gt;2263&lt;/D&gt;&lt;/FQL&gt;&lt;FQL&gt;&lt;Q&gt;PB-FDS^FG_PRICE(43690)&lt;/Q&gt;&lt;R&gt;1&lt;/R&gt;&lt;C&gt;1&lt;/C&gt;&lt;D xsi:type="xsd:double"&gt;2044&lt;/D&gt;&lt;/FQL&gt;&lt;FQL&gt;&lt;Q&gt;NYGOLD-FDS^FG_PRICE(43690)&lt;/Q&gt;&lt;R&gt;1&lt;/R&gt;&lt;C&gt;1&lt;/C&gt;&lt;D xsi:type="xsd:double"&gt;1502.2&lt;/D&gt;&lt;/FQL&gt;&lt;FQL&gt;&lt;Q&gt;SLVR-FDS^FG_PRICE(43690)&lt;/Q&gt;&lt;R&gt;1&lt;/R&gt;&lt;C&gt;1&lt;/C&gt;&lt;D xsi:type="xsd:double"&gt;17.445&lt;/D&gt;&lt;/FQL&gt;&lt;FQL&gt;&lt;Q&gt;AUDUSD^FG_PRICE(43690)&lt;/Q&gt;&lt;R&gt;1&lt;/R&gt;&lt;C&gt;1&lt;/C&gt;&lt;D xsi:type="xsd:double"&gt;0.67904997&lt;/D&gt;&lt;/FQL&gt;&lt;FQL&gt;&lt;Q&gt;CA-FDS^FG_PRICE(43691)&lt;/Q&gt;&lt;R&gt;1&lt;/R&gt;&lt;C&gt;1&lt;/C&gt;&lt;D xsi:type="xsd:double"&gt;5732&lt;/D&gt;&lt;/FQL&gt;&lt;FQL&gt;&lt;Q&gt;ZS-FDS^FG_PRICE(43691)&lt;/Q&gt;&lt;R&gt;1&lt;/R&gt;&lt;C&gt;1&lt;/C&gt;&lt;D xsi:type="xsd:double"&gt;2269&lt;/D&gt;&lt;/FQL&gt;&lt;FQL&gt;&lt;Q&gt;PB-FDS^FG_PRICE(43691)&lt;/Q&gt;&lt;R&gt;1&lt;/R&gt;&lt;C&gt;1&lt;/C&gt;&lt;D xsi:type="xsd:double"&gt;2040.5&lt;/D&gt;&lt;/FQL&gt;&lt;FQL&gt;&lt;Q&gt;NYGOLD-FDS^FG_PRICE(43691)&lt;/Q&gt;&lt;R&gt;1&lt;/R&gt;&lt;C&gt;1&lt;/C&gt;&lt;D xsi:type="xsd:double"&gt;1515.9&lt;/D&gt;&lt;/FQL&gt;&lt;FQL&gt;&lt;Q&gt;SLVR-FDS^FG_PRICE(43691)&lt;/Q&gt;&lt;R&gt;1&lt;/R&gt;&lt;C&gt;1&lt;/C&gt;&lt;D xsi:type="xsd:double"&gt;17.115&lt;/D&gt;&lt;/FQL&gt;&lt;FQL&gt;&lt;Q&gt;AUDUSD^FG_PRICE(43691)&lt;/Q&gt;&lt;R&gt;1&lt;/R&gt;&lt;C&gt;1&lt;/C&gt;&lt;D xsi:type="xsd:double"&gt;0.67505&lt;/D&gt;&lt;/FQL&gt;&lt;FQL&gt;&lt;Q&gt;CA-FDS^FG_PRICE(43692)&lt;/Q&gt;&lt;R&gt;1&lt;/R&gt;&lt;C&gt;1&lt;/C&gt;&lt;D xsi:type="xsd:double"&gt;5696.5&lt;/D&gt;&lt;/FQL&gt;&lt;FQL&gt;&lt;Q&gt;ZS-FDS^FG_PRICE(43692)&lt;/Q&gt;&lt;R&gt;1&lt;/R&gt;&lt;C&gt;1&lt;/C&gt;&lt;D xsi:type="xsd:double"&gt;2262&lt;/D&gt;&lt;/FQL&gt;&lt;FQL&gt;&lt;Q&gt;PB-FDS^FG_PRICE(43692)&lt;/Q&gt;&lt;R&gt;1&lt;/R&gt;&lt;C&gt;1&lt;/C&gt;&lt;D xsi:type="xsd:double"&gt;2045&lt;/D&gt;&lt;/FQL&gt;&lt;FQL&gt;&lt;Q&gt;NYGOLD-FDS^FG_PRICE(43692)&lt;/Q&gt;&lt;R&gt;1&lt;/R&gt;&lt;C&gt;1&lt;/C&gt;&lt;D xsi:type="xsd:double"&gt;1519.6&lt;/D&gt;&lt;/FQL&gt;&lt;FQL&gt;&lt;Q&gt;SLVR-FDS^FG_PRICE(43692)&lt;/Q&gt;&lt;R&gt;1&lt;/R&gt;&lt;C&gt;1&lt;/C&gt;&lt;D xsi:type="xsd:double"&gt;17.29&lt;/D&gt;&lt;/FQL&gt;&lt;FQL&gt;&lt;Q&gt;AUDUSD^FG_PRICE(43692)&lt;/Q&gt;&lt;R&gt;1&lt;/R&gt;&lt;C&gt;1&lt;/C&gt;&lt;D xsi:type="xsd:double"&gt;0.6775&lt;/D&gt;&lt;/FQL&gt;&lt;FQL&gt;&lt;Q&gt;CA-FDS^FG_PRICE(43693)&lt;/Q&gt;&lt;R&gt;1&lt;/R&gt;&lt;C&gt;1&lt;/C&gt;&lt;D xsi:type="xsd:double"&gt;5710&lt;/D&gt;&lt;/FQL&gt;&lt;FQL&gt;&lt;Q&gt;ZS-FDS^FG_PRICE(43693)&lt;/Q&gt;&lt;R&gt;1&lt;/R&gt;&lt;C&gt;1&lt;/C&gt;&lt;D xsi:type="xsd:double"&gt;2264.5&lt;/D&gt;&lt;/FQL&gt;&lt;FQL&gt;&lt;Q&gt;PB-FDS^FG_PRICE(43693)&lt;/Q&gt;&lt;R&gt;1&lt;/R&gt;&lt;C&gt;1&lt;/C&gt;&lt;D xsi:type="xsd:double"&gt;2050&lt;/D&gt;&lt;/FQL&gt;&lt;FQL&gt;&lt;Q&gt;NYGOLD-FDS^FG_PRICE(43693)&lt;/Q&gt;&lt;R&gt;1&lt;/R&gt;&lt;C&gt;1&lt;/C&gt;&lt;D xsi:type="xsd:double"&gt;1512.5&lt;/D&gt;&lt;/FQL&gt;&lt;FQL&gt;&lt;Q&gt;SLVR-FDS^FG_PRICE(43693)&lt;/Q&gt;&lt;R&gt;1&lt;/R&gt;&lt;C&gt;1&lt;/C&gt;&lt;D xsi:type="xsd:double"&gt;17.16&lt;/D&gt;&lt;/FQL&gt;&lt;FQL&gt;&lt;Q&gt;AUDUSD^FG_PRICE(43693)&lt;/Q&gt;&lt;R&gt;1&lt;/R&gt;&lt;C&gt;1&lt;/C&gt;&lt;D xsi:type="xsd:double"&gt;0.67765003&lt;/D&gt;&lt;/FQL&gt;&lt;FQL&gt;&lt;Q&gt;CA-FDS^FG_PRICE(43696)&lt;/Q&gt;&lt;R&gt;1&lt;/R&gt;&lt;C&gt;1&lt;/C&gt;&lt;D xsi:type="xsd:double"&gt;5755.5&lt;/D&gt;&lt;/FQL&gt;&lt;FQL&gt;&lt;Q&gt;ZS-FDS^FG_PRICE(43696)&lt;/Q&gt;&lt;R&gt;1&lt;/R&gt;&lt;C&gt;1&lt;/C&gt;&lt;D xsi:type="xsd:double"&gt;2238&lt;/D&gt;&lt;/FQL&gt;&lt;FQL&gt;&lt;Q&gt;PB-FDS^FG_PRICE(43696)&lt;/Q&gt;&lt;R&gt;1&lt;/R&gt;&lt;C&gt;1&lt;/C&gt;&lt;D xsi:type="xsd:double"&gt;2031.5&lt;/D&gt;&lt;/FQL&gt;&lt;FQL&gt;&lt;Q&gt;NYGOLD-FDS^FG_PRICE(43696)&lt;/Q&gt;&lt;R&gt;1&lt;/R&gt;&lt;C&gt;1&lt;/C&gt;&lt;D xsi:type="xsd:double"&gt;1500.4&lt;/D&gt;&lt;/FQL&gt;&lt;FQL&gt;&lt;Q&gt;SLVR-FDS^FG_PRICE(43696)&lt;/Q&gt;&lt;R&gt;1&lt;/R&gt;&lt;C&gt;1&lt;/C&gt;&lt;D xsi:type="xsd:double"&gt;16.925&lt;/D&gt;&lt;/FQL&gt;&lt;FQL&gt;&lt;Q&gt;AUDUSD^FG_PRICE(43696)&lt;/Q&gt;&lt;R&gt;1&lt;/R&gt;&lt;C&gt;1&lt;/C&gt;&lt;D xsi:type="xsd:double"&gt;0.67735&lt;/D&gt;&lt;/FQL&gt;&lt;FQL&gt;&lt;Q&gt;CA-FDS^FG_PRICE(43697)&lt;/Q&gt;&lt;R&gt;1&lt;/R&gt;&lt;C&gt;1&lt;/C&gt;&lt;D xsi:type="xsd:double"&gt;5698&lt;/D&gt;&lt;/FQL&gt;&lt;FQL&gt;&lt;Q&gt;ZS-FDS^FG_PRICE(43697)&lt;/Q&gt;&lt;R&gt;1&lt;/R&gt;&lt;C&gt;1&lt;/C&gt;&lt;D xsi:type="xsd:double"&gt;2226&lt;/D&gt;&lt;/FQL&gt;&lt;FQL&gt;&lt;Q&gt;PB-FDS^FG_PRICE(43697)&lt;/Q&gt;&lt;R&gt;1&lt;/R&gt;&lt;C&gt;1&lt;/C&gt;&lt;D xsi:type="xsd:double"&gt;2046&lt;/D&gt;&lt;/FQL&gt;&lt;FQL&gt;&lt;Q&gt;NYGOLD-FDS^FG_PRICE(43697)&lt;/Q&gt;&lt;R&gt;1&lt;/R&gt;&lt;C&gt;1&lt;/C&gt;&lt;D xsi:type="xsd:double"&gt;1504.6&lt;/D&gt;&lt;/FQL&gt;&lt;FQL&gt;&lt;Q&gt;SLVR-FDS^FG_PRICE(43697)&lt;/Q&gt;&lt;R&gt;1&lt;/R&gt;&lt;C&gt;1&lt;/C&gt;&lt;D xsi:type="xsd:double"&gt;17.02&lt;/D&gt;&lt;/FQL&gt;&lt;FQL&gt;&lt;Q&gt;AUDUSD^FG_PRICE(43697)&lt;/Q&gt;&lt;R&gt;1&lt;/R&gt;&lt;C&gt;1&lt;/C&gt;&lt;D xsi:type="xsd:double"&gt;0.6783&lt;/D&gt;&lt;/FQL&gt;&lt;FQL&gt;&lt;Q&gt;CA-FDS^FG_PRICE(43698)&lt;/Q&gt;&lt;R&gt;1&lt;/R&gt;&lt;C&gt;1&lt;/C&gt;&lt;D xsi:type="xsd:double"&gt;5696.5&lt;/D&gt;&lt;/FQL&gt;&lt;FQL&gt;&lt;Q&gt;ZS-FDS^FG_PRICE(43698)&lt;/Q&gt;&lt;R&gt;1&lt;/R&gt;&lt;C&gt;1&lt;/C&gt;&lt;D xsi:type="xsd:double"&gt;2257&lt;/D&gt;&lt;/FQL&gt;&lt;FQL&gt;&lt;Q&gt;PB-FDS^FG_PRICE(43698)&lt;/Q&gt;&lt;R&gt;1&lt;/R&gt;&lt;C&gt;1&lt;/C&gt;&lt;D xsi:type="xsd:double"&gt;2085&lt;/D&gt;&lt;/FQL&gt;&lt;FQL&gt;&lt;Q&gt;NYGOLD-FDS^FG_PRICE(43698)&lt;/Q&gt;&lt;R&gt;1&lt;/R&gt;&lt;C&gt;1&lt;/C&gt;&lt;D xsi:type="xsd:double"&gt;1504.6&lt;/D&gt;&lt;/FQL&gt;&lt;FQL&gt;&lt;Q&gt;SLVR-FDS^FG_PRICE(43698)&lt;/Q&gt;&lt;R&gt;1&lt;/R&gt;&lt;C&gt;1&lt;/C&gt;&lt;D xsi:type="xsd:double"&gt;17.11&lt;/D&gt;&lt;/FQL&gt;&lt;FQL&gt;&lt;Q&gt;AUDUSD^FG_PRICE(43698)&lt;/Q&gt;&lt;R&gt;1&lt;/R&gt;&lt;C&gt;1&lt;/C&gt;&lt;D xsi:type="xsd:double"&gt;0.67885&lt;/D&gt;&lt;/FQL&gt;&lt;FQL&gt;&lt;Q&gt;CA-FDS^FG_PRICE(43699)&lt;/Q&gt;&lt;R&gt;1&lt;/R&gt;&lt;C&gt;1&lt;/C&gt;&lt;D xsi:type="xsd:double"&gt;5668&lt;/D&gt;&lt;/FQL&gt;&lt;FQL&gt;&lt;Q&gt;ZS-FDS^FG_PRICE(43699)&lt;/Q&gt;&lt;R&gt;1&lt;/R&gt;&lt;C&gt;1&lt;/C&gt;&lt;D xsi:type="xsd:double"&gt;2247&lt;/D&gt;&lt;/FQL&gt;&lt;FQL&gt;&lt;Q&gt;PB-FDS^FG_PRICE(43699)&lt;/Q&gt;&lt;R&gt;1&lt;/R&gt;&lt;C&gt;1&lt;/C&gt;&lt;D xsi:type="xsd:double"&gt;2068&lt;/D&gt;&lt;/FQL&gt;&lt;FQL&gt;&lt;Q&gt;NYGOLD-FDS^FG_PRICE(43699)&lt;/Q&gt;&lt;R&gt;1&lt;/R&gt;&lt;C&gt;1&lt;/C&gt;&lt;D xsi:type="xsd:double"&gt;1497.3&lt;/D&gt;&lt;/FQL&gt;&lt;FQL&gt;&lt;Q&gt;SLVR-FDS^FG_PRICE(43699)&lt;/Q&gt;&lt;R&gt;1&lt;/R&gt;&lt;C&gt;1&lt;/C&gt;&lt;D xsi:type="xsd:double"&gt;16.96&lt;/D&gt;&lt;/FQL&gt;&lt;FQL&gt;&lt;Q&gt;AUDUSD^FG_PRICE(43699)&lt;/Q&gt;&lt;R&gt;1&lt;/R&gt;&lt;C&gt;1&lt;/C&gt;&lt;D xsi:type="xsd:double"&gt;0.6764&lt;/D&gt;&lt;/FQL&gt;&lt;FQL&gt;&lt;Q&gt;CA-FDS^FG_PRICE(43700)&lt;/Q&gt;&lt;R&gt;1&lt;/R&gt;&lt;C&gt;1&lt;/C&gt;&lt;D xsi:type="xsd:double"&gt;5675&lt;/D&gt;&lt;/FQL&gt;&lt;FQL&gt;&lt;Q&gt;ZS-FDS^FG_PRICE(43700)&lt;/Q&gt;&lt;R&gt;1&lt;/R&gt;&lt;C&gt;1&lt;/C&gt;&lt;D xsi:type="xsd:double"&gt;2261&lt;/D&gt;&lt;/FQL&gt;&lt;FQL&gt;&lt;Q&gt;PB-FDS^FG_PRICE(43700)&lt;/Q&gt;&lt;R&gt;1&lt;/R&gt;&lt;C&gt;1&lt;/C&gt;&lt;D xsi:type="xsd:double"&gt;2082.5&lt;/D&gt;&lt;/FQL&gt;&lt;FQL&gt;&lt;Q&gt;NYGOLD-FDS^FG_PRICE(43700)&lt;/Q&gt;&lt;R&gt;1&lt;/R&gt;&lt;C&gt;1&lt;/C&gt;&lt;D xsi:type="xsd:double"&gt;1526.6&lt;/D&gt;&lt;/FQL&gt;&lt;FQL&gt;&lt;Q&gt;SLVR-FDS^FG_PRICE(43700)&lt;/Q&gt;&lt;R&gt;1&lt;/R&gt;&lt;C&gt;1&lt;/C&gt;&lt;D xsi:type="xsd:double"&gt;17.05&lt;/D&gt;&lt;/FQL&gt;&lt;FQL&gt;&lt;Q&gt;AUDUSD^FG_PRICE(43700)&lt;/Q&gt;&lt;R&gt;1&lt;/R&gt;&lt;C&gt;1&lt;/C&gt;&lt;D xsi:type="xsd:double"&gt;0.67745&lt;/D&gt;&lt;/FQL&gt;&lt;FQL&gt;&lt;Q&gt;CA-FDS^FG_PRICE(43703)&lt;/Q&gt;&lt;R&gt;1&lt;/R&gt;&lt;C&gt;1&lt;/C&gt;&lt;D xsi:type="xsd:double"&gt;5675&lt;/D&gt;&lt;/FQL&gt;&lt;FQL&gt;&lt;Q&gt;ZS-FDS^FG_PRICE(43703)&lt;/Q&gt;&lt;R&gt;1&lt;/R&gt;&lt;C&gt;1&lt;/C&gt;&lt;D xsi:type="xsd:double"&gt;2261&lt;/D&gt;&lt;/FQL&gt;&lt;FQL&gt;&lt;Q&gt;PB-FDS^FG_PRICE(43703)&lt;/Q&gt;&lt;R&gt;1&lt;/R&gt;&lt;C&gt;1&lt;/C&gt;&lt;D xsi:type="xsd:double"&gt;2082.5&lt;/D&gt;&lt;/FQL&gt;&lt;FQL&gt;&lt;Q&gt;NYGOLD-FDS^FG_PRICE(43703)&lt;/Q&gt;&lt;R&gt;1&lt;/R&gt;&lt;C&gt;1&lt;/C&gt;&lt;D xsi:type="xsd:double"&gt;1526.3&lt;/D&gt;&lt;/FQL&gt;&lt;FQL&gt;&lt;Q&gt;SLVR-FDS^FG_PRICE(43703)&lt;/Q&gt;&lt;R&gt;1&lt;/R&gt;&lt;C&gt;1&lt;/C&gt;&lt;D xsi:type="xsd:double"&gt;17.05&lt;/D&gt;&lt;/FQL&gt;&lt;FQL&gt;&lt;Q&gt;AUDUSD^FG_PRICE(43703)&lt;/Q&gt;&lt;R&gt;1&lt;/R&gt;&lt;C&gt;1&lt;/C&gt;&lt;D xsi:type="xsd:double"&gt;0.67754996&lt;/D&gt;&lt;/FQL&gt;&lt;FQL&gt;&lt;Q&gt;CA-FDS^FG_PRICE(43704)&lt;/Q&gt;&lt;R&gt;1&lt;/R&gt;&lt;C&gt;1&lt;/C&gt;&lt;D xsi:type="xsd:double"&gt;5662&lt;/D&gt;&lt;/FQL&gt;&lt;FQL&gt;&lt;Q&gt;ZS-FDS^FG_PRICE(43704)&lt;/Q&gt;&lt;R&gt;1&lt;/R&gt;&lt;C&gt;1&lt;/C&gt;&lt;D xsi:type="xsd:double"&gt;2270&lt;/D&gt;&lt;/FQL&gt;&lt;FQL&gt;&lt;Q&gt;PB-FDS^FG_PRICE(43704)&lt;/Q&gt;&lt;R&gt;1&lt;/R&gt;&lt;C&gt;1&lt;/C&gt;&lt;D xsi:type="xsd:double"&gt;2095.5&lt;/D&gt;&lt;/FQL&gt;&lt;FQL&gt;&lt;Q&gt;NYGOLD-FDS^FG_PRICE(43704)&lt;/Q&gt;&lt;R&gt;1&lt;/R&gt;&lt;C&gt;1&lt;/C&gt;&lt;D xsi:type="xsd:double"&gt;1541&lt;/D&gt;&lt;/FQL&gt;&lt;FQL&gt;&lt;Q&gt;SLVR-FDS^FG_PRICE(43704)&lt;/Q&gt;&lt;R&gt;1&lt;/R&gt;&lt;C&gt;1&lt;/C&gt;&lt;D xsi:type="xsd:double"&gt;17.725&lt;/D&gt;&lt;/FQL&gt;&lt;FQL&gt;&lt;Q&gt;AUDUSD^FG_PRICE(43704)&lt;/Q&gt;&lt;R&gt;1&lt;/R&gt;&lt;C&gt;1&lt;/C&gt;&lt;D xsi:type="xsd:double"&gt;0.67625&lt;/D&gt;&lt;/FQL&gt;&lt;FQL&gt;&lt;Q&gt;CA-FDS^FG_PRICE(43705)&lt;/Q&gt;&lt;R&gt;1&lt;/R&gt;&lt;C&gt;1&lt;/C&gt;&lt;D xsi:type="xsd:double"&gt;5653&lt;/D&gt;&lt;/FQL&gt;&lt;FQL&gt;&lt;Q&gt;ZS-FDS^FG_PRICE(43705)&lt;/Q&gt;&lt;R&gt;1&lt;/R&gt;&lt;C&gt;1&lt;/C&gt;&lt;D xsi:type="xsd:double"&gt;2261&lt;/D&gt;&lt;/FQL&gt;&lt;FQL&gt;&lt;Q&gt;PB-FDS^FG_PRICE(43705)&lt;/Q&gt;&lt;R&gt;1&lt;/R&gt;&lt;C&gt;1&lt;/C&gt;&lt;D xsi:type="xsd:double"&gt;2084&lt;/D&gt;&lt;/FQL&gt;&lt;FQL&gt;&lt;Q&gt;NYGOLD-FDS^FG_PRICE(43705)&lt;/Q&gt;&lt;R&gt;1&lt;/R&gt;&lt;C&gt;1&lt;/C&gt;&lt;D xsi:type="xsd:double"&gt;1537.8&lt;/D&gt;&lt;/FQL&gt;&lt;FQL&gt;&lt;Q&gt;SLVR-FDS^FG_PRICE(43705)&lt;/Q&gt;&lt;R&gt;1&lt;/R&gt;&lt;C&gt;1&lt;/C&gt;&lt;D xsi:type="xsd:double"&gt;18.365&lt;/D&gt;&lt;/FQL&gt;&lt;FQL&gt;&lt;Q&gt;AUDUSD^FG_PRICE(43705)&lt;/Q&gt;&lt;R&gt;1&lt;/R&gt;&lt;C&gt;1&lt;/C&gt;&lt;D xsi:type="xsd:double"&gt;0.67415&lt;/D&gt;&lt;/FQL&gt;&lt;FQL&gt;&lt;Q&gt;CA-FDS^FG_PRICE(43706)&lt;/Q&gt;&lt;R&gt;1&lt;/R&gt;&lt;C&gt;1&lt;/C&gt;&lt;D xsi:type="xsd:double"&gt;5722&lt;/D&gt;&lt;/FQL&gt;&lt;FQL&gt;&lt;Q&gt;ZS-FDS^FG_PRICE(43706)&lt;/Q&gt;&lt;R&gt;1&lt;/R&gt;&lt;C&gt;1&lt;/C&gt;&lt;D xsi:type="xsd:double"&gt;2285&lt;/D&gt;&lt;/FQL&gt;&lt;FQL&gt;&lt;Q&gt;PB-FDS^FG_PRICE(43706)&lt;/Q&gt;&lt;R&gt;1&lt;/R&gt;&lt;C&gt;1&lt;/C&gt;&lt;D xsi:type="xsd:double"&gt;2061.5&lt;/D&gt;&lt;/FQL&gt;&lt;FQL&gt;&lt;Q&gt;NYGOLD-FDS^FG_PRICE(43706)&lt;/Q&gt;&lt;R&gt;1&lt;/R&gt;&lt;C&gt;1&lt;/C&gt;&lt;D xsi:type="xsd:double"&gt;1526.5&lt;/D&gt;&lt;/FQL&gt;&lt;FQL&gt;&lt;Q&gt;SLVR-FDS^FG_PRICE(43706)&lt;/Q&gt;&lt;R&gt;1&lt;/R&gt;&lt;C&gt;1&lt;/C&gt;&lt;D xsi:type="xsd:double"&gt;18.48&lt;/D&gt;&lt;/FQL&gt;&lt;FQL&gt;&lt;Q&gt;AUDUSD^FG_PRICE(43706)&lt;/Q&gt;&lt;R&gt;1&lt;/R&gt;&lt;C&gt;1&lt;/C&gt;&lt;D xsi:type="xsd:double"&gt;0.67305&lt;/D&gt;&lt;/FQL&gt;&lt;FQL&gt;&lt;Q&gt;CA-FDS^FG_PRICE(43707)&lt;/Q&gt;&lt;R&gt;1&lt;/R&gt;&lt;C&gt;1&lt;/C&gt;&lt;D xsi:type="xsd:double"&gt;5678&lt;/D&gt;&lt;/FQL&gt;&lt;FQL&gt;&lt;Q&gt;ZS-FDS^FG_PRICE(43707)&lt;/Q&gt;&lt;R&gt;1&lt;/R&gt;&lt;C&gt;1&lt;/C&gt;&lt;D xsi:type="xsd:double"&gt;2246&lt;/D&gt;&lt;/FQL&gt;&lt;FQL&gt;&lt;Q&gt;PB-FDS^FG_PRICE(43707)&lt;/Q&gt;&lt;R&gt;1&lt;/R&gt;&lt;C&gt;1&lt;/C&gt;&lt;D xsi:type="xsd:double"&gt;2039&lt;/D&gt;&lt;/FQL&gt;&lt;FQL&gt;&lt;Q&gt;NYGOLD-FDS^FG_PRICE(43707)&lt;/Q&gt;&lt;R&gt;1&lt;/R&gt;&lt;C&gt;1&lt;/C&gt;&lt;D xsi:type="xsd:double"&gt;1519.1&lt;/D&gt;&lt;/FQL&gt;&lt;FQL&gt;&lt;Q&gt;SLVR-FDS^FG_PRICE(43707)&lt;/Q&gt;&lt;R&gt;1&lt;/R&gt;&lt;C&gt;1&lt;/C&gt;&lt;D xsi:type="xsd:double"&gt;18.385&lt;/D&gt;&lt;/FQL&gt;&lt;FQL&gt;&lt;Q&gt;AUDUSD^FG_PRICE(43707)&lt;/Q&gt;&lt;R&gt;1&lt;/R&gt;&lt;C&gt;1&lt;/C&gt;&lt;D xsi:type="xsd:double"&gt;0.67375&lt;/D&gt;&lt;/FQL&gt;&lt;FQL&gt;&lt;Q&gt;CA-FDS^FG_PRICE(43710)&lt;/Q&gt;&lt;R&gt;1&lt;/R&gt;&lt;C&gt;1&lt;/C&gt;&lt;D xsi:type="xsd:double"&gt;5678&lt;/D&gt;&lt;/FQL&gt;&lt;FQL&gt;&lt;Q&gt;ZS-FDS^FG_PRICE(43710)&lt;/Q&gt;&lt;R&gt;1&lt;/R&gt;&lt;C&gt;1&lt;/C&gt;&lt;D xsi:type="xsd:double"&gt;2246&lt;/D&gt;&lt;/FQL&gt;&lt;FQL&gt;&lt;Q&gt;PB-FDS^FG_PRICE(43710)&lt;/Q&gt;&lt;R&gt;1&lt;/R&gt;&lt;C&gt;1&lt;/C&gt;&lt;D xsi:type="xsd:double"&gt;2039&lt;/D&gt;&lt;/FQL&gt;&lt;FQL&gt;&lt;Q&gt;NYGOLD-FDS^FG_PRICE(43710)&lt;/Q&gt;&lt;R&gt;1&lt;/R&gt;&lt;C&gt;1&lt;/C&gt;&lt;D xsi:type="xsd:double"&gt;1519.1&lt;/D&gt;&lt;/FQL&gt;&lt;FQL&gt;&lt;Q&gt;SLVR-FDS^FG_PRICE(43710)&lt;/Q&gt;&lt;R&gt;1&lt;/R&gt;&lt;C&gt;1&lt;/C&gt;&lt;D xsi:type="xsd:double"&gt;18.385&lt;/D&gt;&lt;/FQL&gt;&lt;FQL&gt;&lt;Q&gt;AUDUSD^FG_PRICE(43710)&lt;/Q&gt;&lt;R&gt;1&lt;/R&gt;&lt;C&gt;1&lt;/C&gt;&lt;D xsi:type="xsd:double"&gt;0.6727&lt;/D&gt;&lt;/FQL&gt;&lt;FQL&gt;&lt;Q&gt;CA-FDS^FG_PRICE(43711)&lt;/Q&gt;&lt;R&gt;1&lt;/R&gt;&lt;C&gt;1&lt;/C&gt;&lt;D xsi:type="xsd:double"&gt;5537&lt;/D&gt;&lt;/FQL&gt;&lt;FQL&gt;&lt;Q&gt;ZS-FDS^FG_PRICE(43711)&lt;/Q&gt;&lt;R&gt;1&lt;/R&gt;&lt;C&gt;1&lt;/C&gt;&lt;D xsi:type="xsd:double"&gt;2211&lt;/D&gt;&lt;/FQL&gt;&lt;FQL&gt;&lt;Q&gt;PB-FDS^FG_PRICE(43711)&lt;/Q&gt;&lt;R&gt;1&lt;/R&gt;&lt;C&gt;1&lt;/C&gt;&lt;D xsi:type="xsd:double"&gt;1996&lt;/D&gt;&lt;/FQL&gt;&lt;FQL&gt;&lt;Q&gt;NYGOLD-FDS^FG_PRICE(43711)&lt;/Q&gt;&lt;R&gt;1&lt;/R&gt;&lt;C&gt;1&lt;/C&gt;&lt;D xsi:type="xsd:double"&gt;1545.9&lt;/D&gt;&lt;/FQL&gt;&lt;FQL&gt;&lt;Q&gt;SLVR-FDS^FG_PRICE(43711)&lt;/Q&gt;&lt;R&gt;1&lt;/R&gt;&lt;C&gt;1&lt;/C&gt;&lt;D xsi:type="xsd:double"&gt;18.475&lt;/D&gt;&lt;/FQL&gt;&lt;FQL&gt;&lt;Q&gt;AUDUSD^FG_PRICE(43711)&lt;/Q&gt;&lt;R&gt;1&lt;/R&gt;&lt;C&gt;1&lt;/C&gt;&lt;D xsi:type="xsd:double"&gt;0.67555004&lt;/D&gt;&lt;/FQL&gt;&lt;FQL&gt;&lt;Q&gt;CA-FDS^FG_PRICE(43712)&lt;/Q&gt;&lt;R&gt;1&lt;/R&gt;&lt;C&gt;1&lt;/C&gt;&lt;D xsi:type="xsd:double"&gt;5663&lt;/D&gt;&lt;/FQL&gt;&lt;FQL&gt;&lt;Q&gt;ZS-FDS^FG_PRICE(43712)&lt;/Q&gt;&lt;R&gt;1&lt;/R&gt;&lt;C&gt;1&lt;/C&gt;&lt;D xsi:type="xsd:double"&gt;2268&lt;/D&gt;&lt;/FQL&gt;&lt;FQL&gt;&lt;Q&gt;PB-FDS^FG_PRICE(43712)&lt;/Q&gt;&lt;R&gt;1&lt;/R&gt;&lt;C&gt;1&lt;/C&gt;&lt;D xsi:type="xsd:double"&gt;2030&lt;/D&gt;&lt;/FQL&gt;&lt;FQL&gt;&lt;Q&gt;NYGOLD-FDS^FG_PRICE(43712)&lt;/Q&gt;&lt;R&gt;1&lt;/R&gt;&lt;C&gt;1&lt;/C&gt;&lt;D xsi:type="xsd:double"&gt;1550.3&lt;/D&gt;&lt;/FQL&gt;&lt;FQL&gt;&lt;Q&gt;SLVR-FDS^FG_PRICE(43712)&lt;/Q&gt;&lt;R&gt;1&lt;/R&gt;&lt;C&gt;1&lt;/C&gt;&lt;D xsi:type="xsd:double"&gt;19.305&lt;/D&gt;&lt;/FQL&gt;&lt;FQL&gt;&lt;Q&gt;AUDUSD^FG_PRICE(43712)&lt;/Q&gt;&lt;R&gt;1&lt;/R&gt;&lt;C&gt;1&lt;/C&gt;&lt;D xsi:type="xsd:double"&gt;0.67904997&lt;/D&gt;&lt;/FQL&gt;&lt;FQL&gt;&lt;Q&gt;CA-FDS^FG_PRICE(43713)&lt;/Q&gt;&lt;R&gt;1&lt;/R&gt;&lt;C&gt;1&lt;/C&gt;&lt;D xsi:type="xsd:double"&gt;5777&lt;/D&gt;&lt;/FQL&gt;&lt;FQL&gt;&lt;Q&gt;ZS-FDS^FG_PRICE(43713)&lt;/Q&gt;&lt;R&gt;1&lt;/R&gt;&lt;C&gt;1&lt;/C&gt;&lt;D xsi:type="xsd:double"&gt;2351&lt;/D&gt;&lt;/FQL&gt;&lt;FQL&gt;&lt;Q&gt;PB-FDS^FG_PRICE(43713)&lt;/Q&gt;&lt;R&gt;1&lt;/R&gt;&lt;C&gt;1&lt;/C&gt;&lt;D xsi:type="xsd:double"&gt;2065&lt;/D&gt;&lt;/FQL&gt;&lt;FQL&gt;&lt;Q&gt;NYGOLD-FDS^FG_PRICE(43713)&lt;/Q&gt;&lt;R&gt;1&lt;/R&gt;&lt;C&gt;1&lt;/C&gt;&lt;D xsi:type="xsd:double"&gt;1515.4&lt;/D&gt;&lt;/FQL&gt;&lt;FQL&gt;&lt;Q&gt;SLVR-FDS^FG_PRICE(43713)&lt;/Q&gt;&lt;R&gt;1&lt;/R&gt;&lt;C&gt;1&lt;/C&gt;&lt;D xsi:type="xsd:double"&gt;19.22&lt;/D&gt;&lt;/FQL&gt;&lt;FQL&gt;&lt;Q&gt;AUDUSD^FG_PRICE(43713)&lt;/Q&gt;&lt;R&gt;1&lt;/R&gt;&lt;C&gt;1&lt;/C&gt;&lt;D xsi:type="xsd:double"&gt;0.68135&lt;/D&gt;&lt;/FQL&gt;&lt;FQL&gt;&lt;Q&gt;CA-FDS^FG_PRICE(43714)&lt;/Q&gt;&lt;R&gt;1&lt;/R&gt;&lt;C&gt;1&lt;/C&gt;&lt;D xsi:type="xsd:double"&gt;5787.5&lt;/D&gt;&lt;/FQL&gt;&lt;FQL&gt;&lt;Q&gt;ZS-FDS^FG_PRICE(43714)&lt;/Q&gt;&lt;R&gt;1&lt;/R&gt;&lt;C&gt;1&lt;/C&gt;&lt;D xsi:type="xsd:double"&gt;2312&lt;/D&gt;&lt;/FQL&gt;&lt;FQL&gt;&lt;Q&gt;PB-FDS^FG_PRICE(43714)&lt;/Q&gt;&lt;R&gt;1&lt;/R&gt;&lt;C&gt;1&lt;/C&gt;&lt;D xsi:type="xsd:double"&gt;2036&lt;/D&gt;&lt;/FQL&gt;&lt;FQL&gt;&lt;Q&gt;NYGOLD-FDS^FG_PRICE(43714)&lt;/Q&gt;&lt;R&gt;1&lt;/R&gt;&lt;C&gt;1&lt;/C&gt;&lt;D xsi:type="xsd:double"&gt;1506.2&lt;/D&gt;&lt;/FQL&gt;&lt;FQL&gt;&lt;Q&gt;SLVR-FDS^FG_PRICE(43714)&lt;/Q&gt;&lt;R&gt;1&lt;/R&gt;&lt;C&gt;1&lt;/C&gt;&lt;D xsi:type="xsd:double"&gt;18.145&lt;/D&gt;&lt;/FQL&gt;&lt;FQL&gt;&lt;Q&gt;AUDUSD^FG_PRICE(43714)&lt;/Q&gt;&lt;R&gt;1&lt;/R&gt;&lt;C&gt;1&lt;/C&gt;&lt;D xsi:type="xsd:double"&gt;0.68565&lt;/D&gt;&lt;/FQL&gt;&lt;FQL&gt;&lt;Q&gt;CA-FDS^FG_PRICE(43717)&lt;/Q&gt;&lt;R&gt;1&lt;/R&gt;&lt;C&gt;1&lt;/C&gt;&lt;D xsi:type="xsd:double"&gt;5771&lt;/D&gt;&lt;/FQL&gt;&lt;FQL&gt;&lt;Q&gt;ZS-FDS^FG_PRICE(43717)&lt;/Q&gt;&lt;R&gt;1&lt;/R&gt;&lt;C&gt;1&lt;/C&gt;&lt;D xsi:type="xsd:double"&gt;2311.5&lt;/D&gt;&lt;/FQL&gt;&lt;FQL&gt;&lt;Q&gt;PB-FDS^FG_PRICE(43717)&lt;/Q&gt;&lt;R&gt;1&lt;/R&gt;&lt;C&gt;1&lt;/C&gt;&lt;D xsi:type="xsd:double"&gt;2085&lt;/D&gt;&lt;/FQL&gt;&lt;FQL&gt;&lt;Q&gt;NYGOLD-FDS^FG_PRICE(43717)&lt;/Q&gt;&lt;R&gt;1&lt;/R&gt;&lt;C&gt;1&lt;/C&gt;&lt;D xsi:type="xsd:double"&gt;1502.2&lt;/D&gt;&lt;/FQL&gt;&lt;FQL&gt;&lt;Q&gt;SLVR-FDS^FG_PRICE(43717)&lt;/Q&gt;&lt;R&gt;1&lt;/R&gt;&lt;C&gt;1&lt;/C&gt;&lt;D xsi:type="xsd:double"&gt;18.17&lt;/D&gt;&lt;/FQL&gt;&lt;FQL&gt;&lt;Q&gt;AUDUSD^FG_PRICE(43717)&lt;/Q&gt;&lt;R&gt;1&lt;/R&gt;&lt;C&gt;1&lt;/C&gt;&lt;D xsi:type="xsd:double"&gt;0.68725&lt;/D&gt;&lt;/FQL&gt;&lt;FQL&gt;&lt;Q&gt;CA-FDS^FG_PRICE(43718)&lt;/Q&gt;&lt;R&gt;1&lt;/R&gt;&lt;C&gt;1&lt;/C&gt;&lt;D xsi:type="xsd:double"&gt;5738&lt;/D&gt;&lt;/FQL&gt;&lt;FQL&gt;&lt;Q&gt;ZS-FDS^FG_PRICE(43718)&lt;/Q&gt;&lt;R&gt;1&lt;/R&gt;&lt;C&gt;1&lt;/C&gt;&lt;D xsi:type="xsd:double"&gt;2298&lt;/D&gt;&lt;/FQL&gt;&lt;FQL&gt;&lt;Q&gt;PB-FDS^FG_PRICE(43718)&lt;/Q&gt;&lt;R&gt;1&lt;/R&gt;&lt;C&gt;1&lt;/C&gt;&lt;D xsi:type="xsd:double"&gt;2104&lt;/D&gt;&lt;/FQL&gt;&lt;FQL&gt;&lt;Q&gt;NYGOLD-FDS^FG_PRICE(43718)&lt;/Q&gt;&lt;R&gt;1&lt;/R&gt;&lt;C&gt;1&lt;/C&gt;&lt;D xsi:type="xsd:double"&gt;1490.3&lt;/D&gt;&lt;/FQL&gt;&lt;FQL&gt;&lt;Q&gt;SLVR-FDS^FG_PRICE(43718)&lt;/Q&gt;&lt;R&gt;1&lt;/R&gt;&lt;C&gt;1&lt;/C&gt;&lt;D xsi:type="xsd:double"&gt;17.99&lt;/D&gt;&lt;/FQL&gt;&lt;FQL&gt;&lt;Q&gt;AUDUSD^FG_PRICE(43718)&lt;/Q&gt;&lt;R&gt;1&lt;/R&gt;&lt;C&gt;1&lt;/C&gt;&lt;D xsi:type="xsd:double"&gt;0.68605&lt;/D&gt;&lt;/FQL&gt;&lt;FQL&gt;&lt;Q&gt;CA-FDS^FG_PRICE(43719)&lt;/Q&gt;&lt;R&gt;1&lt;/R&gt;&lt;C&gt;1&lt;/C&gt;&lt;D xsi:type="xsd:double"&gt;5765&lt;/D&gt;&lt;/FQL&gt;&lt;FQL&gt;&lt;Q&gt;ZS-FDS^FG_PRICE(43719)&lt;/Q&gt;&lt;R&gt;1&lt;/R&gt;&lt;C&gt;1&lt;/C&gt;&lt;D xsi:type="xsd:double"&gt;2364.5&lt;/D&gt;&lt;/FQL&gt;&lt;FQL&gt;&lt;Q&gt;PB-FDS^FG_PRICE(43719)&lt;/Q&gt;&lt;R&gt;1&lt;/R&gt;&lt;C&gt;1&lt;/C&gt;&lt;D xsi:type="xsd:double"&gt;2102&lt;/D&gt;&lt;/FQL&gt;&lt;FQL&gt;&lt;Q&gt;NYGOLD-FDS^FG_PRICE(43719)&lt;/Q&gt;&lt;R&gt;1&lt;/R&gt;&lt;C&gt;1&lt;/C&gt;&lt;D xsi:type="xsd:double"&gt;1494.4&lt;/D&gt;&lt;/FQL&gt;&lt;FQL&gt;&lt;Q&gt;SLVR-FDS^FG_PRICE(43719)&lt;/Q&gt;&lt;R&gt;1&lt;/R&gt;&lt;C&gt;1&lt;/C&gt;&lt;D xsi:type="xsd:double"&gt;18.165&lt;/D&gt;&lt;/FQL&gt;&lt;FQL&gt;&lt;Q&gt;AUDUSD^FG_PRICE(43719)&lt;/Q&gt;&lt;R&gt;1&lt;/R&gt;&lt;C&gt;1&lt;/C&gt;&lt;D xsi:type="xsd:double"&gt;0.68574995&lt;/D&gt;&lt;/FQL&gt;&lt;FQL&gt;&lt;Q&gt;CA-FDS^FG_PRICE(43720)&lt;/Q&gt;&lt;R&gt;1&lt;/R&gt;&lt;C&gt;1&lt;/C&gt;&lt;D xsi:type="xsd:double"&gt;5842.5&lt;/D&gt;&lt;/FQL&gt;&lt;FQL&gt;&lt;Q&gt;ZS-FDS^FG_PRICE(43720)&lt;/Q&gt;&lt;R&gt;1&lt;/R&gt;&lt;C&gt;1&lt;/C&gt;&lt;D xsi:type="xsd:double"&gt;2357&lt;/D&gt;&lt;/FQL&gt;&lt;FQL&gt;&lt;Q&gt;PB-FDS^FG_PRICE(43720)&lt;/Q&gt;&lt;R&gt;1&lt;/R&gt;&lt;C&gt;1&lt;/C&gt;&lt;D xsi:type="xsd:double"&gt;2086&lt;/D&gt;&lt;/FQL&gt;&lt;FQL&gt;&lt;Q&gt;NYGOLD-FDS^FG_PRICE(43720)&lt;/Q&gt;&lt;R&gt;1&lt;/R&gt;&lt;C&gt;1&lt;/C&gt;&lt;D xsi:type="xsd:double"&gt;1498.7&lt;/D&gt;&lt;/FQL&gt;&lt;FQL&gt;&lt;Q&gt;SLVR-FDS^FG_PRICE(43720)&lt;/Q&gt;&lt;R&gt;1&lt;/R&gt;&lt;C&gt;1&lt;/C&gt;&lt;D xsi:type="xsd:double"&gt;18.19&lt;/D&gt;&lt;/FQL&gt;&lt;FQL&gt;&lt;Q&gt;AUDUSD^FG_PRICE(43720)&lt;/Q&gt;&lt;R&gt;1&lt;/R&gt;&lt;C&gt;1&lt;/C&gt;&lt;D xsi:type="xsd:double"&gt;0.68755&lt;/D&gt;&lt;/FQL&gt;&lt;FQL&gt;&lt;Q&gt;CA-FDS^FG_PRICE(43721)&lt;/Q&gt;&lt;R&gt;1&lt;/R&gt;&lt;C&gt;1&lt;/C&gt;&lt;D xsi:type="xsd:double"&gt;5870&lt;/D&gt;&lt;/FQL&gt;&lt;FQL&gt;&lt;Q&gt;ZS-FDS^FG_PRICE(43721)&lt;/Q&gt;&lt;R&gt;1&lt;/R&gt;&lt;C&gt;1&lt;/C&gt;&lt;D xsi:type="xsd:double"&gt;2382&lt;/D&gt;&lt;/FQL&gt;&lt;FQL&gt;&lt;Q&gt;PB-FDS^FG_PRICE(43721)&lt;/Q&gt;&lt;R&gt;1&lt;/R&gt;&lt;C&gt;1&lt;/C&gt;&lt;D xsi:type="xsd:double"&gt;2094&lt;/D&gt;&lt;/FQL&gt;&lt;FQL&gt;&lt;Q&gt;NYGOLD-FDS^FG_PRICE(43721)&lt;/Q&gt;&lt;R&gt;1&lt;/R&gt;&lt;C&gt;1&lt;/C&gt;&lt;D xsi:type="xsd:double"&gt;1490.9&lt;/D&gt;&lt;/FQL&gt;&lt;FQL&gt;&lt;Q&gt;SLVR-FDS^FG_PRICE(43721)&lt;/Q&gt;&lt;R&gt;1&lt;/R&gt;&lt;C&gt;1&lt;/C&gt;&lt;D xsi:type="xsd:double"&gt;18.145&lt;/D&gt;&lt;/FQL&gt;&lt;FQL&gt;&lt;Q&gt;AUDUSD^FG_PRICE(43721)&lt;/Q&gt;&lt;R&gt;1&lt;/R&gt;&lt;C&gt;1&lt;/C&gt;&lt;D xsi:type="xsd:double"&gt;0.68855&lt;/D&gt;&lt;/FQL&gt;&lt;FQL&gt;&lt;Q&gt;CA-FDS^FG_PRICE(43724)&lt;/Q&gt;&lt;R&gt;1&lt;/R&gt;&lt;C&gt;1&lt;/C&gt;&lt;D xsi:type="xsd:double"&gt;5877&lt;/D&gt;&lt;/FQL&gt;&lt;FQL&gt;&lt;Q&gt;ZS-FDS^FG_PRICE(43724)&lt;/Q&gt;&lt;R&gt;1&lt;/R&gt;&lt;C&gt;1&lt;/C&gt;&lt;D xsi:type="xsd:double"&gt;2389&lt;/D&gt;&lt;/FQL&gt;&lt;FQL&gt;&lt;Q&gt;PB-FDS^FG_PRICE(43724)&lt;/Q&gt;&lt;R&gt;1&lt;/R&gt;&lt;C&gt;1&lt;/C&gt;&lt;D xsi:type="xsd:double"&gt;2104&lt;/D&gt;&lt;/FQL&gt;&lt;FQL&gt;&lt;Q&gt;NYGOLD-FDS^FG_PRICE(43724)&lt;/Q&gt;&lt;R&gt;1&lt;/R&gt;&lt;C&gt;1&lt;/C&gt;&lt;D xsi:type="xsd:double"&gt;1503.1&lt;/D&gt;&lt;/FQL&gt;&lt;FQL&gt;&lt;Q&gt;SLVR-FDS^FG_PRICE(43724)&lt;/Q&gt;&lt;R&gt;1&lt;/R&gt;&lt;C&gt;1&lt;/C&gt;&lt;D xsi:type="xsd:double"&gt;17.835&lt;/D&gt;&lt;/FQL&gt;&lt;FQL&gt;&lt;Q&gt;AUDUSD^FG_PRICE(43724)&lt;/Q&gt;&lt;R&gt;1&lt;/R&gt;&lt;C&gt;1&lt;/C&gt;&lt;D xsi:type="xsd:double"&gt;0.68615&lt;/D&gt;&lt;/FQL&gt;&lt;FQL&gt;&lt;Q&gt;CA-FDS^FG_PRICE(43725)&lt;/Q&gt;&lt;R&gt;1&lt;/R&gt;&lt;C&gt;1&lt;/C&gt;&lt;D xsi:type="xsd:double"&gt;5762&lt;/D&gt;&lt;/FQL&gt;&lt;FQL&gt;&lt;Q&gt;ZS-FDS^FG_PRICE(43725)&lt;/Q&gt;&lt;R&gt;1&lt;/R&gt;&lt;C&gt;1&lt;/C&gt;&lt;D xsi:type="xsd:double"&gt;2344.5&lt;/D&gt;&lt;/FQL&gt;&lt;FQL&gt;&lt;Q&gt;PB-FDS^FG_PRICE(43725)&lt;/Q&gt;&lt;R&gt;1&lt;/R&gt;&lt;C&gt;1&lt;/C&gt;&lt;D xsi:type="xsd:double"&gt;2056&lt;/D&gt;&lt;/FQL&gt;&lt;FQL&gt;&lt;Q&gt;NYGOLD-FDS^FG_PRICE(43725)&lt;/Q&gt;&lt;R&gt;1&lt;/R&gt;&lt;C&gt;1&lt;/C&gt;&lt;D xsi:type="xsd:double"&gt;1505.1&lt;/D&gt;&lt;/FQL&gt;&lt;FQL&gt;&lt;Q&gt;SLVR-FDS^FG_PRICE(43725)&lt;/Q&gt;&lt;R&gt;1&lt;/R&gt;&lt;C&gt;1&lt;/C&gt;&lt;D xsi:type="xsd:double"&gt;17.84&lt;/D&gt;&lt;/FQL&gt;&lt;FQL&gt;&lt;Q&gt;AUDUSD^FG_PRICE(43725)&lt;/Q&gt;&lt;R&gt;1&lt;/R&gt;&lt;C&gt;1&lt;/C&gt;&lt;D xsi:type="xsd:double"&gt;0.68574995&lt;/D&gt;&lt;/FQL&gt;&lt;FQL&gt;&lt;Q&gt;CA-FDS^FG_PRICE(43726)&lt;/Q&gt;&lt;R&gt;1&lt;/R&gt;&lt;C&gt;1&lt;/C&gt;&lt;D xsi:type="xsd:double"&gt;5745&lt;/D&gt;&lt;/FQL&gt;&lt;FQL&gt;&lt;Q&gt;ZS-FDS^FG_PRICE(43726)&lt;/Q&gt;&lt;R&gt;1&lt;/R&gt;&lt;C&gt;1&lt;/C&gt;&lt;D xsi:type="xsd:double"&gt;2321&lt;/D&gt;&lt;/FQL&gt;&lt;FQL&gt;&lt;Q&gt;PB-FDS^FG_PRICE(43726)&lt;/Q&gt;&lt;R&gt;1&lt;/R&gt;&lt;C&gt;1&lt;/C&gt;&lt;D xsi:type="xsd:double"&gt;2054&lt;/D&gt;&lt;/FQL&gt;&lt;FQL&gt;&lt;Q&gt;NYGOLD-FDS^FG_PRICE(43726)&lt;/Q&gt;&lt;R&gt;1&lt;/R&gt;&lt;C&gt;1&lt;/C&gt;&lt;D xsi:type="xsd:double"&gt;1507.5&lt;/D&gt;&lt;/FQL&gt;&lt;FQL&gt;&lt;Q&gt;SLVR-FDS^FG_PRICE(43726)&lt;/Q&gt;&lt;R&gt;1&lt;/R&gt;&lt;C&gt;1&lt;/C&gt;&lt;D xsi:type="xsd:double"&gt;17.85&lt;/D&gt;&lt;/FQL&gt;&lt;FQL&gt;&lt;Q&gt;AUDUSD^FG_PRICE(43726)&lt;/Q&gt;&lt;R&gt;1&lt;/R&gt;&lt;C&gt;1&lt;/C&gt;&lt;D xsi:type="xsd:double"&gt;0.68415&lt;/D&gt;&lt;/FQL&gt;&lt;FQL&gt;&lt;Q&gt;CA-FDS^FG_PRICE(43727)&lt;/Q&gt;&lt;R&gt;1&lt;/R&gt;&lt;C&gt;1&lt;/C&gt;&lt;D xsi:type="xsd:double"&gt;5758.5&lt;/D&gt;&lt;/FQL&gt;&lt;FQL&gt;&lt;Q&gt;ZS-FDS^FG_PRICE(43727)&lt;/Q&gt;&lt;R&gt;1&lt;/R&gt;&lt;C&gt;1&lt;/C&gt;&lt;D xsi:type="xsd:double"&gt;2299&lt;/D&gt;&lt;/FQL&gt;&lt;FQL&gt;&lt;Q&gt;PB-FDS^FG_PRICE(43727)&lt;/Q&gt;&lt;R&gt;1&lt;/R&gt;&lt;C&gt;1&lt;/C&gt;&lt;D xsi:type="xsd:double"&gt;2079&lt;/D&gt;&lt;/FQL&gt;&lt;FQL&gt;&lt;Q&gt;NYGOLD-FDS^FG_PRICE(43727)&lt;/Q&gt;&lt;R&gt;1&lt;/R&gt;&lt;C&gt;1&lt;/C&gt;&lt;D xsi:type="xsd:double"&gt;1498.4&lt;/D&gt;&lt;/FQL&gt;&lt;FQL&gt;&lt;Q&gt;SLVR-FDS^FG_PRICE(43727)&lt;/Q&gt;&lt;R&gt;1&lt;/R&gt;&lt;C&gt;1&lt;/C&gt;&lt;D xsi:type="xsd:double"&gt;17.755&lt;/D&gt;&lt;/FQL&gt;&lt;FQL&gt;&lt;Q&gt;AUDUSD^FG_PRICE(43727)&lt;/Q&gt;&lt;R&gt;1&lt;/R&gt;&lt;C&gt;1&lt;/C&gt;&lt;D xsi:type="xsd:double"&gt;0.68005&lt;/D&gt;&lt;/FQL&gt;&lt;FQL&gt;&lt;Q&gt;CA-FDS^FG_PRICE(43728)&lt;/Q&gt;&lt;R&gt;1&lt;/R&gt;&lt;C&gt;1&lt;/C&gt;&lt;D xsi:type="xsd:double"&gt;5777.5&lt;/D&gt;&lt;/FQL&gt;&lt;FQL&gt;&lt;Q&gt;ZS-FDS^FG_PRICE(43728)&lt;/Q&gt;&lt;R&gt;1&lt;/R&gt;&lt;C&gt;1&lt;/C&gt;&lt;D xsi:type="xsd:double"&gt;2310&lt;/D&gt;&lt;/FQL&gt;&lt;FQL&gt;&lt;Q&gt;PB-FDS^FG_PRICE(43728)&lt;/Q&gt;&lt;R&gt;1&lt;/R&gt;&lt;C&gt;1&lt;/C&gt;&lt;D xsi:type="xsd:double"&gt;2107&lt;/D&gt;&lt;/FQL&gt;&lt;FQL&gt;&lt;Q&gt;NYGOLD-FDS^FG_PRICE(43728)&lt;/Q&gt;&lt;R&gt;1&lt;/R&gt;&lt;C&gt;1&lt;/C&gt;&lt;D xsi:type="xsd:double"&gt;1507.3&lt;/D&gt;&lt;/FQL&gt;&lt;FQL&gt;&lt;Q&gt;SLVR-FDS^FG_PRICE(43728)&lt;/Q&gt;&lt;R&gt;1&lt;/R&gt;&lt;C&gt;1&lt;/C&gt;&lt;D xsi:type="xsd:double"&gt;17.88&lt;/D&gt;&lt;/FQL&gt;&lt;FQL&gt;&lt;Q&gt;AUDUSD^FG_PRICE(43728)&lt;/Q&gt;&lt;R&gt;1&lt;/R&gt;&lt;C&gt;1&lt;/C&gt;&lt;D xsi:type="xsd:double"&gt;0.67745&lt;/D&gt;&lt;/FQL&gt;&lt;FQL&gt;&lt;Q&gt;CA-FDS^FG_PRICE(43731)&lt;/Q&gt;&lt;R&gt;1&lt;/R&gt;&lt;C&gt;1&lt;/C&gt;&lt;D xsi:type="xsd:double"&gt;5695&lt;/D&gt;&lt;/FQL&gt;&lt;FQL&gt;&lt;Q&gt;ZS-FDS^FG_PRICE(43731)&lt;/Q&gt;&lt;R&gt;1&lt;/R&gt;&lt;C&gt;1&lt;/C&gt;&lt;D xsi:type="xsd:double"&gt;2302&lt;/D&gt;&lt;/FQL&gt;&lt;FQL&gt;&lt;Q&gt;PB-FDS^FG_PRICE(43731)&lt;/Q&gt;&lt;R&gt;1&lt;/R&gt;&lt;C&gt;1&lt;/C&gt;&lt;D xsi:type="xsd:double"&gt;2086&lt;/D&gt;&lt;/FQL&gt;&lt;FQL&gt;&lt;Q&gt;NYGOLD-FDS^FG_PRICE(43731)&lt;/Q&gt;&lt;R&gt;1&lt;/R&gt;&lt;C&gt;1&lt;/C&gt;&lt;D xsi:type="xsd:double"&gt;1523.7&lt;/D&gt;&lt;/FQL&gt;&lt;FQL&gt;&lt;Q&gt;SLVR-FDS^FG_PRICE(43731)&lt;/Q&gt;&lt;R&gt;1&lt;/R&gt;&lt;C&gt;1&lt;/C&gt;&lt;D xsi:type="xsd:double"&gt;18.38&lt;/D&gt;&lt;/FQL&gt;&lt;FQL&gt;&lt;Q&gt;AUDUSD^FG_PRICE(43731)&lt;/Q&gt;&lt;R&gt;1&lt;/R&gt;&lt;C&gt;1&lt;/C&gt;&lt;D xsi:type="xsd:double"&gt;0.67735&lt;/D&gt;&lt;/FQL&gt;&lt;FQL&gt;&lt;Q&gt;CA-FDS^FG_PRICE(43732)&lt;/Q&gt;&lt;R&gt;1&lt;/R&gt;&lt;C&gt;1&lt;/C&gt;&lt;D xsi:type="xsd:double"&gt;5761&lt;/D&gt;&lt;/FQL&gt;&lt;FQL&gt;&lt;Q&gt;ZS-FDS^FG_PRICE(43732)&lt;/Q&gt;&lt;R&gt;1&lt;/R&gt;&lt;C&gt;1&lt;/C&gt;&lt;D xsi:type="xsd:double"&gt;2314&lt;/D&gt;&lt;/FQL&gt;&lt;FQL&gt;&lt;Q&gt;PB-FDS^FG_PRICE(43732)&lt;/Q&gt;&lt;R&gt;1&lt;/R&gt;&lt;C&gt;1&lt;/C&gt;&lt;D xsi:type="xsd:double"&gt;2054.5&lt;/D&gt;&lt;/FQL&gt;&lt;FQL&gt;&lt;Q&gt;NYGOLD-FDS^FG_PRICE(43732)&lt;/Q&gt;&lt;R&gt;1&lt;/R&gt;&lt;C&gt;1&lt;/C&gt;&lt;D xsi:type="xsd:double"&gt;1532.1&lt;/D&gt;&lt;/FQL&gt;&lt;FQL&gt;&lt;Q&gt;SLVR-FDS^FG_PRICE(43732)&lt;/Q&gt;&lt;R&gt;1&lt;/R&gt;&lt;C&gt;1&lt;/C&gt;&lt;D xsi:type="xsd:double"&gt;18.56&lt;/D&gt;&lt;/FQL&gt;&lt;FQL&gt;&lt;Q&gt;AUDUSD^FG_PRICE(43732)&lt;/Q&gt;&lt;R&gt;1&lt;/R&gt;&lt;C&gt;1&lt;/C&gt;&lt;D xsi:type="xsd:double"&gt;0.67935&lt;/D&gt;&lt;/FQL&gt;&lt;FQL&gt;&lt;Q&gt;CA-FDS^FG_PRICE(43733)&lt;/Q&gt;&lt;R&gt;1&lt;/R&gt;&lt;C&gt;1&lt;/C&gt;&lt;D xsi:type="xsd:double"&gt;5718.5&lt;/D&gt;&lt;/FQL&gt;&lt;FQL&gt;&lt;Q&gt;ZS-FDS^FG_PRICE(43733)&lt;/Q&gt;&lt;R&gt;1&lt;/R&gt;&lt;C&gt;1&lt;/C&gt;&lt;D xsi:type="xsd:double"&gt;2288.5&lt;/D&gt;&lt;/FQL&gt;&lt;FQL&gt;&lt;Q&gt;PB-FDS^FG_PRICE(43733)&lt;/Q&gt;&lt;R&gt;1&lt;/R&gt;&lt;C&gt;1&lt;/C&gt;&lt;D xsi:type="xsd:double"&gt;2067.5&lt;/D&gt;&lt;/FQL&gt;&lt;FQL&gt;&lt;Q&gt;NYGOLD-FDS^FG_PRICE(43733)&lt;/Q&gt;&lt;R&gt;1&lt;/R&gt;&lt;C&gt;1&lt;/C&gt;&lt;D xsi:type="xsd:double"&gt;1504.6&lt;/D&gt;&lt;/FQL&gt;&lt;FQL&gt;&lt;Q&gt;SLVR-FDS^FG_PRICE(43733)&lt;/Q&gt;&lt;R&gt;1&lt;/R&gt;&lt;C&gt;1&lt;/C&gt;&lt;D xsi:type="xsd:double"&gt;18.57&lt;/D&gt;&lt;/FQL&gt;&lt;FQL&gt;&lt;Q&gt;AUDUSD^FG_PRICE(43733)&lt;/Q&gt;&lt;R&gt;1&lt;/R&gt;&lt;C&gt;1&lt;/C&gt;&lt;D xsi:type="xsd:double"&gt;0.67525&lt;/D&gt;&lt;/FQL&gt;&lt;FQL&gt;&lt;Q&gt;CA-FDS^FG_PRICE(43734)&lt;/Q&gt;&lt;R&gt;1&lt;/R&gt;&lt;C&gt;1&lt;/C&gt;&lt;D xsi:type="xsd:double"&gt;5757&lt;/D&gt;&lt;/FQL&gt;&lt;FQL&gt;&lt;Q&gt;ZS-FDS^FG_PRICE(43734)&lt;/Q&gt;&lt;R&gt;1&lt;/R&gt;&lt;C&gt;1&lt;/C&gt;&lt;D xsi:type="xsd:double"&gt;2338&lt;/D&gt;&lt;/FQL&gt;&lt;FQL&gt;&lt;Q&gt;PB-FDS^FG_PRICE(43734)&lt;/Q&gt;&lt;R&gt;1&lt;/R&gt;&lt;C&gt;1&lt;/C&gt;&lt;D xsi:type="xsd:double"&gt;2109&lt;/D&gt;&lt;/FQL&gt;&lt;FQL&gt;&lt;Q&gt;NYGOLD-FDS^FG_PRICE(43734)&lt;/Q&gt;&lt;R&gt;1&lt;/R&gt;&lt;C&gt;1&lt;/C&gt;&lt;D xsi:type="xsd:double"&gt;1507.5&lt;/D&gt;&lt;/FQL&gt;&lt;FQL&gt;&lt;Q&gt;SLVR-FDS^FG_PRICE(43734)&lt;/Q&gt;&lt;R&gt;1&lt;/R&gt;&lt;C&gt;1&lt;/C&gt;&lt;D xsi:type="xsd:double"&gt;17.97&lt;/D&gt;&lt;/FQL&gt;&lt;FQL&gt;&lt;Q&gt;AUDUSD^FG_PRICE(43734)&lt;/Q&gt;&lt;R&gt;1&lt;/R&gt;&lt;C&gt;1&lt;/C&gt;&lt;D xsi:type="xsd:double"&gt;0.67595&lt;/D&gt;&lt;/FQL&gt;&lt;FQL&gt;&lt;Q&gt;CA-FDS^FG_PRICE(43735)&lt;/Q&gt;&lt;R&gt;1&lt;/R&gt;&lt;C&gt;1&lt;/C&gt;&lt;D xsi:type="xsd:double"&gt;5714&lt;/D&gt;&lt;/FQL&gt;&lt;FQL&gt;&lt;Q&gt;ZS-FDS^FG_PRICE(43735)&lt;/Q&gt;&lt;R&gt;1&lt;/R&gt;&lt;C&gt;1&lt;/C&gt;&lt;D xsi:type="xsd:double"&gt;2336&lt;/D&gt;&lt;/FQL&gt;&lt;FQL&gt;&lt;Q&gt;PB-FDS^FG_PRICE(43735)&lt;/Q&gt;&lt;R&gt;1&lt;/R&gt;&lt;C&gt;1&lt;/C&gt;&lt;D xsi:type="xsd:double"&gt;2068&lt;/D&gt;&lt;/FQL&gt;&lt;FQL&gt;&lt;Q&gt;NYGOLD-FDS^FG_PRICE(43735)&lt;/Q&gt;&lt;R&gt;1&lt;/R&gt;&lt;C&gt;1&lt;/C&gt;&lt;D xsi:type="xsd:double"&gt;1499.1&lt;/D&gt;&lt;/FQL&gt;&lt;FQL&gt;&lt;Q&gt;SLVR-FDS^FG_PRICE(43735)&lt;/Q&gt;&lt;R&gt;1&lt;/R&gt;&lt;C&gt;1&lt;/C&gt;&lt;D xsi:type="xsd:double"&gt;17.52&lt;/D&gt;&lt;/FQL&gt;&lt;FQL&gt;&lt;Q&gt;AUDUSD^FG_PRICE(43735)&lt;/Q&gt;&lt;R&gt;1&lt;/R&gt;&lt;C&gt;1&lt;/C&gt;&lt;D xsi:type="xsd:double"&gt;0.67735&lt;/D&gt;&lt;/FQL&gt;&lt;FQL&gt;&lt;Q&gt;CA-FDS^FG_PRICE(43738)&lt;/Q&gt;&lt;R&gt;1&lt;/R&gt;&lt;C&gt;1&lt;/C&gt;&lt;D xsi:type="xsd:double"&gt;5728&lt;/D&gt;&lt;/FQL&gt;&lt;FQL&gt;&lt;Q&gt;ZS-FDS^FG_PRICE(43738)&lt;/Q&gt;&lt;R&gt;1&lt;/R&gt;&lt;C&gt;1&lt;/C&gt;&lt;D xsi:type="xsd:double"&gt;2377&lt;/D&gt;&lt;/FQL&gt;&lt;FQL&gt;&lt;Q&gt;PB-FDS^FG_PRICE(43738)&lt;/Q&gt;&lt;R&gt;1&lt;/R&gt;&lt;C&gt;1&lt;/C&gt;&lt;D xsi:type="xsd:double"&gt;2085&lt;/D&gt;&lt;/FQL&gt;&lt;FQL&gt;&lt;Q&gt;NYGOLD-FDS^FG_PRICE(43738)&lt;/Q&gt;&lt;R&gt;1&lt;/R&gt;&lt;C&gt;1&lt;/C&gt;&lt;D xsi:type="xsd:double"&gt;1465.7&lt;/D&gt;&lt;/FQL&gt;&lt;FQL&gt;&lt;Q&gt;SLVR-FDS^FG_PRICE(43738)&lt;/Q&gt;&lt;R&gt;1&lt;/R&gt;&lt;C&gt;1&lt;/C&gt;&lt;D xsi:type="xsd:double"&gt;17.255&lt;/D&gt;&lt;/FQL&gt;&lt;FQL&gt;&lt;Q&gt;AUDUSD^FG_PRICE(43738)&lt;/Q&gt;&lt;R&gt;1&lt;/R&gt;&lt;C&gt;1&lt;/C&gt;&lt;D xsi:type="xsd:double"&gt;0.67445&lt;/D&gt;&lt;/FQL&gt;&lt;FQL&gt;&lt;Q&gt;CA-FDS^FG_PRICE(43739)&lt;/Q&gt;&lt;R&gt;1&lt;/R&gt;&lt;C&gt;1&lt;/C&gt;&lt;D xsi:type="xsd:double"&gt;5610&lt;/D&gt;&lt;/FQL&gt;&lt;FQL&gt;&lt;Q&gt;ZS-FDS^FG_PRICE(43739)&lt;/Q&gt;&lt;R&gt;1&lt;/R&gt;&lt;C&gt;1&lt;/C&gt;&lt;D xsi:type="xsd:double"&gt;2380&lt;/D&gt;&lt;/FQL&gt;&lt;FQL&gt;&lt;Q&gt;PB-FDS^FG_PRICE(43739)&lt;/Q&gt;&lt;R&gt;1&lt;/R&gt;&lt;C&gt;1&lt;/C&gt;&lt;D xsi:type="xsd:double"&gt;2114&lt;/D&gt;&lt;/FQL&gt;&lt;FQL&gt;&lt;Q&gt;NYGOLD-FDS^FG_PRICE(43739)&lt;/Q&gt;&lt;R&gt;1&lt;/R&gt;&lt;C&gt;1&lt;/C&gt;&lt;D xsi:type="xsd:double"&gt;1482&lt;/D&gt;&lt;/FQL&gt;&lt;FQL&gt;&lt;Q&gt;SLVR-FDS^FG_PRICE(43739)&lt;/Q&gt;&lt;R&gt;1&lt;/R&gt;&lt;C&gt;1&lt;/C&gt;&lt;D xsi:type="xsd:double"&gt;17.11&lt;/D&gt;&lt;/FQL&gt;&lt;FQL&gt;&lt;Q&gt;AUDUSD^FG_PRICE(43739)&lt;/Q&gt;&lt;R&gt;1&lt;/R&gt;&lt;C&gt;1&lt;/C&gt;&lt;D xsi:type="xsd:double"&gt;0.66925&lt;/D&gt;&lt;/FQL&gt;&lt;FQL&gt;&lt;Q&gt;CA-FDS^FG_PRICE(43740)&lt;/Q&gt;&lt;R&gt;1&lt;/R&gt;&lt;C&gt;1&lt;/C&gt;&lt;D xsi:type="xsd:double"&gt;5629&lt;/D&gt;&lt;/FQL&gt;&lt;FQL&gt;&lt;Q&gt;ZS-FDS^FG_PRICE(43740)&lt;/Q&gt;&lt;R&gt;1&lt;/R&gt;&lt;C&gt;1&lt;/C&gt;&lt;D xsi:type="xsd:double"&gt;2315.5&lt;/D&gt;&lt;/FQL&gt;&lt;FQL&gt;&lt;Q&gt;PB-FDS^FG_PRICE(43740)&lt;/Q&gt;&lt;R&gt;1&lt;/R&gt;&lt;C&gt;1&lt;/C&gt;&lt;D xsi:type="xsd:double"&gt;2077&lt;/D&gt;&lt;/FQL&gt;&lt;FQL&gt;&lt;Q&gt;NYGOLD-FDS^FG_PRICE(43740)&lt;/Q&gt;&lt;R&gt;1&lt;/R&gt;&lt;C&gt;1&lt;/C&gt;&lt;D xsi:type="xsd:double"&gt;1501&lt;/D&gt;&lt;/FQL&gt;&lt;FQL&gt;&lt;Q&gt;SLVR-FDS^FG_PRICE(43740)&lt;/Q&gt;&lt;R&gt;1&lt;/R&gt;&lt;C&gt;1&lt;/C&gt;&lt;D xsi:type="xsd:double"&gt;17.26&lt;/D&gt;&lt;/FQL&gt;&lt;FQL&gt;&lt;Q&gt;AUDUSD^FG_PRICE(43740)&lt;/Q&gt;&lt;R&gt;1&lt;/R&gt;&lt;C&gt;1&lt;/C&gt;&lt;D xsi:type="xsd:double"&gt;0.6697&lt;/D&gt;&lt;/FQL&gt;&lt;FQL&gt;&lt;Q&gt;CA-FDS^FG_PRICE(43741)&lt;/Q&gt;&lt;R&gt;1&lt;/R&gt;&lt;C&gt;1&lt;/C&gt;&lt;D xsi:type="xsd:double"&gt;5626&lt;/D&gt;&lt;/FQL&gt;&lt;FQL&gt;&lt;Q&gt;ZS-FDS^FG_PRICE(43741)&lt;/Q&gt;&lt;R&gt;1&lt;/R&gt;&lt;C&gt;1&lt;/C&gt;&lt;D xsi:type="xsd:double"&gt;2324&lt;/D&gt;&lt;/FQL&gt;&lt;FQL&gt;&lt;Q&gt;PB-FDS^FG_PRICE(43741)&lt;/Q&gt;&lt;R&gt;1&lt;/R&gt;&lt;C&gt;1&lt;/C&gt;&lt;D xsi:type="xsd:double"&gt;2096&lt;/D&gt;&lt;/FQL&gt;&lt;FQL&gt;&lt;Q&gt;NYGOLD-FDS^FG_PRICE(43741)&lt;/Q&gt;&lt;R&gt;1&lt;/R&gt;&lt;C&gt;1&lt;/C&gt;&lt;D xsi:type="xsd:double"&gt;1507.1&lt;/D&gt;&lt;/FQL&gt;&lt;FQL&gt;&lt;Q&gt;SLVR-FDS^FG_PRICE(43741)&lt;/Q&gt;&lt;R&gt;1&lt;/R&gt;&lt;C&gt;1&lt;/C&gt;&lt;D xsi:type="xsd:double"&gt;17.6&lt;/D&gt;&lt;/FQL&gt;&lt;FQL&gt;&lt;Q&gt;AUDUSD^FG_PRICE(43741)&lt;/Q&gt;&lt;R&gt;1&lt;/R&gt;&lt;C&gt;1&lt;/C&gt;&lt;D xsi:type="xsd:double"&gt;0.67445&lt;/D&gt;&lt;/FQL&gt;&lt;FQL&gt;&lt;Q&gt;CA-FDS^FG_PRICE(43742)&lt;/Q&gt;&lt;R&gt;1&lt;/R&gt;&lt;C&gt;1&lt;/C&gt;&lt;D xsi:type="xsd:double"&gt;5599&lt;/D&gt;&lt;/FQL&gt;&lt;FQL&gt;&lt;Q&gt;ZS-FDS^FG_PRICE(43742)&lt;/Q&gt;&lt;R&gt;1&lt;/R&gt;&lt;C&gt;1&lt;/C&gt;&lt;D xsi:type="xsd:double"&gt;2345&lt;/D&gt;&lt;/FQL&gt;&lt;FQL&gt;&lt;Q&gt;PB-FDS^FG_PRICE(43742)&lt;/Q&gt;&lt;R&gt;1&lt;/R&gt;&lt;C&gt;1&lt;/C&gt;&lt;D xsi:type="xsd:double"&gt;2148&lt;/D&gt;&lt;/FQL&gt;&lt;FQL&gt;&lt;Q&gt;NYGOLD-FDS^FG_PRICE(43742)&lt;/Q&gt;&lt;R&gt;1&lt;/R&gt;&lt;C&gt;1&lt;/C&gt;&lt;D xsi:type="xsd:double"&gt;1506.2&lt;/D&gt;&lt;/FQL&gt;&lt;FQL&gt;&lt;Q&gt;SLVR-FDS^FG_PRICE(43742)&lt;/Q&gt;&lt;R&gt;1&lt;/R&gt;&lt;C&gt;1&lt;/C&gt;&lt;D xsi:type="xsd:double"&gt;17.605&lt;/D&gt;&lt;/FQL&gt;&lt;FQL&gt;&lt;Q&gt;AUDUSD^FG_PRICE(43742)&lt;/Q&gt;&lt;R&gt;1&lt;/R&gt;&lt;C&gt;1&lt;/C&gt;&lt;D xsi:type="xsd:double"&gt;0.67605&lt;/D&gt;&lt;/FQL&gt;&lt;FQL&gt;&lt;Q&gt;CA-FDS^FG_PRICE(43745)&lt;/Q&gt;&lt;R&gt;1&lt;/R&gt;&lt;C&gt;1&lt;/C&gt;&lt;D xsi:type="xsd:double"&gt;5626&lt;/D&gt;&lt;/FQL&gt;&lt;FQL&gt;&lt;Q&gt;ZS-FDS^FG_PRICE(43745)&lt;/Q&gt;&lt;R&gt;1&lt;/R&gt;&lt;C&gt;1&lt;/C&gt;&lt;D xsi:type="xsd:double"&gt;2327&lt;/D&gt;&lt;/FQL&gt;&lt;FQL&gt;&lt;Q&gt;PB-FDS^FG_PRICE(43745)&lt;/Q&gt;&lt;R&gt;1&lt;/R&gt;&lt;C&gt;1&lt;/C&gt;&lt;D xsi:type="xsd:double"&gt;2188&lt;/D&gt;&lt;/FQL&gt;&lt;FQL&gt;&lt;Q&gt;NYGOLD-FDS^FG_PRICE(43745)&lt;/Q&gt;&lt;R&gt;1&lt;/R&gt;&lt;C&gt;1&lt;/C&gt;&lt;D xsi:type="xsd:double"&gt;1497.7&lt;/D&gt;&lt;/FQL&gt;&lt;FQL&gt;&lt;Q&gt;SLVR-FDS^FG_PRICE(43745)&lt;/Q&gt;&lt;R&gt;1&lt;/R&gt;&lt;C&gt;1&lt;/C&gt;&lt;D xsi:type="xsd:double"&gt;17.425&lt;/D&gt;&lt;/FQL&gt;&lt;FQL&gt;&lt;Q&gt;AUDUSD^FG_PRICE(43745)&lt;/Q&gt;&lt;R&gt;1&lt;/R&gt;&lt;C&gt;1&lt;/C&gt;&lt;D xsi:type="xsd:double"&gt;0.67485&lt;/D&gt;&lt;/FQL&gt;&lt;FQL&gt;&lt;Q&gt;CA-FDS^FG_PRICE(43746)&lt;/Q&gt;&lt;R&gt;1&lt;/R&gt;&lt;C&gt;1&lt;/C&gt;&lt;D xsi:type="xsd:double"&gt;5650.5&lt;/D&gt;&lt;/FQL&gt;&lt;FQL&gt;&lt;Q&gt;ZS-FDS^FG_PRICE(43746)&lt;/Q&gt;&lt;R&gt;1&lt;/R&gt;&lt;C&gt;1&lt;/C&gt;&lt;D xsi:type="xsd:double"&gt;2294.5&lt;/D&gt;&lt;/FQL&gt;&lt;FQL&gt;&lt;Q&gt;PB-FDS^FG_PRICE(43746)&lt;/Q&gt;&lt;R&gt;1&lt;/R&gt;&lt;C&gt;1&lt;/C&gt;&lt;D xsi:type="xsd:double"&gt;2177&lt;/D&gt;&lt;/FQL&gt;&lt;FQL&gt;&lt;Q&gt;NYGOLD-FDS^FG_PRICE(43746)&lt;/Q&gt;&lt;R&gt;1&lt;/R&gt;&lt;C&gt;1&lt;/C&gt;&lt;D xsi:type="xsd:double"&gt;1497.2&lt;/D&gt;&lt;/FQL&gt;&lt;FQL&gt;&lt;Q&gt;SLVR-FDS^FG_PRICE(43746)&lt;/Q&gt;&lt;R&gt;1&lt;/R&gt;&lt;C&gt;1&lt;/C&gt;&lt;D xsi:type="xsd:double"&gt;17.555&lt;/D&gt;&lt;/FQL&gt;&lt;FQL&gt;&lt;Q&gt;AUDUSD^FG_PRICE(43746)&lt;/Q&gt;&lt;R&gt;1&lt;/R&gt;&lt;C&gt;1&lt;/C&gt;&lt;D xsi:type="xsd:double"&gt;0.67355&lt;/D&gt;&lt;/FQL&gt;&lt;FQL&gt;&lt;Q&gt;CA-FDS^FG_PRICE(43747)&lt;/Q&gt;&lt;R&gt;1&lt;/R&gt;&lt;C&gt;1&lt;/C&gt;&lt;D xsi:type="xsd:double"&gt;5660&lt;/D&gt;&lt;/FQL&gt;&lt;FQL&gt;&lt;Q&gt;ZS-FDS^FG_PRICE(43747)&lt;/Q&gt;&lt;R&gt;1&lt;/R&gt;&lt;C&gt;1&lt;/C&gt;&lt;D xsi:type="xsd:double"&gt;2322&lt;/D&gt;&lt;/FQL&gt;&lt;FQL&gt;&lt;Q&gt;PB-FDS^FG_PRICE(43747)&lt;/Q&gt;&lt;R&gt;1&lt;/R&gt;&lt;C&gt;1&lt;/C&gt;&lt;D xsi:type="xsd:double"&gt;2129&lt;/D&gt;&lt;/FQL&gt;&lt;FQL&gt;&lt;Q&gt;NYGOLD-FDS^FG_PRICE(43747)&lt;/Q&gt;&lt;R&gt;1&lt;/R&gt;&lt;C&gt;1&lt;/C&gt;&lt;D xsi:type="xsd:double"&gt;1506.1&lt;/D&gt;&lt;/FQL&gt;&lt;FQL&gt;&lt;Q&gt;SLVR-FDS^FG_PRICE(43747)&lt;/Q&gt;&lt;R&gt;1&lt;/R&gt;&lt;C&gt;1&lt;/C&gt;&lt;D xsi:type="xsd:double"&gt;17.78&lt;/D&gt;&lt;/FQL&gt;&lt;FQL&gt;&lt;Q&gt;AUDUSD^FG_PRICE(43747)&lt;/Q&gt;&lt;R&gt;1&lt;/R&gt;&lt;C&gt;1&lt;/C&gt;&lt;D xsi:type="xsd:double"&gt;0.67285&lt;/D&gt;&lt;/FQL&gt;&lt;FQL&gt;&lt;Q&gt;CA-FDS^FG_PRICE(43748)&lt;/Q&gt;&lt;R&gt;1&lt;/R&gt;&lt;C&gt;1&lt;/C&gt;&lt;D xsi:type="xsd:double"&gt;5698.5&lt;/D&gt;&lt;/FQL&gt;&lt;FQL&gt;&lt;Q&gt;ZS-FDS^FG_PRICE(43748)&lt;/Q&gt;&lt;R&gt;1&lt;/R&gt;&lt;C&gt;1&lt;/C&gt;&lt;D xsi:type="xsd:double"&gt;2400&lt;/D&gt;&lt;/FQL&gt;&lt;FQL&gt;&lt;Q&gt;PB-FDS^FG_PRICE(43748)&lt;/Q&gt;&lt;R&gt;1&lt;/R&gt;&lt;C&gt;1&lt;/C&gt;&lt;D xsi:type="xsd:double"&gt;2162&lt;/D&gt;&lt;/FQL&gt;&lt;FQL&gt;&lt;Q&gt;NYGOLD-FDS^FG_PRICE(43748)&lt;/Q&gt;&lt;R&gt;1&lt;/R&gt;&lt;C&gt;1&lt;/C&gt;&lt;D xsi:type="xsd:double"&gt;1494.8&lt;/D&gt;&lt;/FQL&gt;&lt;FQL&gt;&lt;Q&gt;SLVR-FDS^FG_PRICE(43748)&lt;/Q&gt;&lt;R&gt;1&lt;/R&gt;&lt;C&gt;1&lt;/C&gt;&lt;D xsi:type="xsd:double"&gt;17.75&lt;/D&gt;&lt;/FQL&gt;&lt;FQL&gt;&lt;Q&gt;AUDUSD^FG_PRICE(43748)&lt;/Q&gt;&lt;R&gt;1&lt;/R&gt;&lt;C&gt;1&lt;/C&gt;&lt;D xsi:type="xsd:double"&gt;0.67565&lt;/D&gt;&lt;/FQL&gt;&lt;FQL&gt;&lt;Q&gt;CA-FDS^FG_PRICE(43749)&lt;/Q&gt;&lt;R&gt;1&lt;/R&gt;&lt;C&gt;1&lt;/C&gt;&lt;D xsi:type="xsd:double"&gt;5763&lt;/D&gt;&lt;/FQL&gt;&lt;FQL&gt;&lt;Q&gt;ZS-FDS^FG_PRICE(43749)&lt;/Q&gt;&lt;R&gt;1&lt;/R&gt;&lt;C&gt;1&lt;/C&gt;&lt;D xsi:type="xsd:double"&gt;2440.5&lt;/D&gt;&lt;/FQL&gt;&lt;FQL&gt;&lt;Q&gt;PB-FDS^FG_PRICE(43749)&lt;/Q&gt;&lt;R&gt;1&lt;/R&gt;&lt;C&gt;1&lt;/C&gt;&lt;D xsi:type="xsd:double"&gt;2177&lt;/D&gt;&lt;/FQL&gt;&lt;FQL&gt;&lt;Q&gt;NYGOLD-FDS^FG_PRICE(43749)&lt;/Q&gt;&lt;R&gt;1&lt;/R&gt;&lt;C&gt;1&lt;/C&gt;&lt;D xsi:type="xsd:double"&gt;1482.7&lt;/D&gt;&lt;/FQL&gt;&lt;FQL&gt;&lt;Q&gt;SLVR-FDS^FG_PRICE(43749)&lt;/Q&gt;&lt;R&gt;1&lt;/R&gt;&lt;C&gt;1&lt;/C&gt;&lt;D xsi:type="xsd:double"&gt;17.6&lt;/D&gt;&lt;/FQL&gt;&lt;FQL&gt;&lt;Q&gt;AUDUSD^FG_PRICE(43749)&lt;/Q&gt;&lt;R&gt;1&lt;/R&gt;&lt;C&gt;1&lt;/C&gt;&lt;D xsi:type="xsd:double"&gt;0.67955&lt;/D&gt;&lt;/FQL&gt;&lt;FQL&gt;&lt;Q&gt;CA-FDS^FG_PRICE(43752)&lt;/Q&gt;&lt;R&gt;1&lt;/R&gt;&lt;C&gt;1&lt;/C&gt;&lt;D xsi:type="xsd:double"&gt;5718.5&lt;/D&gt;&lt;/FQL&gt;&lt;FQL&gt;&lt;Q&gt;ZS-FDS^FG_PRICE(43752)&lt;/Q&gt;&lt;R&gt;1&lt;/R&gt;&lt;C&gt;1&lt;/C&gt;&lt;D xsi:type="xsd:double"&gt;2432&lt;/D&gt;&lt;/FQL&gt;&lt;FQL&gt;&lt;Q&gt;PB-FDS^FG_PRICE(43752)&lt;/Q&gt;&lt;R&gt;1&lt;/R&gt;&lt;C&gt;1&lt;/C&gt;&lt;D xsi:type="xsd:double"&gt;2129&lt;/D&gt;&lt;/FQL&gt;&lt;FQL&gt;&lt;Q&gt;NYGOLD-FDS^FG_PRICE(43752)&lt;/Q&gt;&lt;R&gt;1&lt;/R&gt;&lt;C&gt;1&lt;/C&gt;&lt;D xsi:type="xsd:double"&gt;1491.7&lt;/D&gt;&lt;/FQL&gt;&lt;FQL&gt;&lt;Q&gt;SLVR-FDS^FG_PRICE(43752)&lt;/Q&gt;&lt;R&gt;1&lt;/R&gt;&lt;C&gt;1&lt;/C&gt;&lt;D xsi:type="xsd:double"&gt;17.605&lt;/D&gt;&lt;/FQL&gt;&lt;FQL&gt;&lt;Q&gt;AUDUSD^FG_PRICE(43752)&lt;/Q&gt;&lt;R&gt;1&lt;/R&gt;&lt;C&gt;1&lt;/C&gt;&lt;D xsi:type="xsd:double"&gt;0.67665&lt;/D&gt;&lt;/FQL&gt;&lt;FQL&gt;&lt;Q&gt;CA-FDS^FG_PRICE(43753)&lt;/Q&gt;&lt;R&gt;1&lt;/R&gt;&lt;C&gt;1&lt;/C&gt;&lt;D xsi:type="xsd:double"&gt;5745&lt;/D&gt;&lt;/FQL&gt;&lt;FQL&gt;&lt;Q&gt;ZS-FDS^FG_PRICE(43753)&lt;/Q&gt;&lt;R&gt;1&lt;/R&gt;&lt;C&gt;1&lt;/C&gt;&lt;D xsi:type="xsd:double"&gt;2436&lt;/D&gt;&lt;/FQL&gt;&lt;FQL&gt;&lt;Q&gt;PB-FDS^FG_PRICE(43753)&lt;/Q&gt;&lt;R&gt;1&lt;/R&gt;&lt;C&gt;1&lt;/C&gt;&lt;D xsi:type="xsd:double"&gt;2144&lt;/D&gt;&lt;/FQL&gt;&lt;FQL&gt;&lt;Q&gt;NYGOLD-FDS^FG_PRICE(43753)&lt;/Q&gt;&lt;R&gt;1&lt;/R&gt;&lt;C&gt;1&lt;/C&gt;&lt;D xsi:type="xsd:double"&gt;1477.6&lt;/D&gt;&lt;/FQL&gt;&lt;FQL&gt;&lt;Q&gt;SLVR-FDS^FG_PRICE(43753)&lt;/Q&gt;&lt;R&gt;1&lt;/R&gt;&lt;C&gt;1&lt;/C&gt;&lt;D xsi:type="xsd:double"&gt;17.67&lt;/D&gt;&lt;/FQL&gt;&lt;FQL&gt;&lt;Q&gt;AUDUSD^FG_PRICE(43753)&lt;/Q&gt;&lt;R&gt;1&lt;/R&gt;&lt;C&gt;1&lt;/C&gt;&lt;D xsi:type="xsd:double"&gt;0.67645&lt;/D&gt;&lt;/FQL&gt;&lt;FQL&gt;&lt;Q&gt;CA-FDS^FG_PRICE(43754)&lt;/Q&gt;&lt;R&gt;1&lt;/R&gt;&lt;C&gt;1&lt;/C&gt;&lt;D xsi:type="xsd:double"&gt;5684&lt;/D&gt;&lt;/FQL&gt;&lt;FQL&gt;&lt;Q&gt;ZS-FDS^FG_PRICE(43754)&lt;/Q&gt;&lt;R&gt;1&lt;/R&gt;&lt;C&gt;1&lt;/C&gt;&lt;D xsi:type="xsd:double"&gt;2441&lt;/D&gt;&lt;/FQL&gt;&lt;FQL&gt;&lt;Q&gt;PB-FDS^FG_PRICE(43754)&lt;/Q&gt;&lt;R&gt;1&lt;/R&gt;&lt;C&gt;1&lt;/C&gt;&lt;D xsi:type="xsd:double"&gt;2173&lt;/D&gt;&lt;/FQL&gt;&lt;FQL&gt;&lt;Q&gt;NYGOLD-FDS^FG_PRICE(43754)&lt;/Q&gt;&lt;R&gt;1&lt;/R&gt;&lt;C&gt;1&lt;/C&gt;&lt;D xsi:type="xsd:double"&gt;1488&lt;/D&gt;&lt;/FQL&gt;&lt;FQL&gt;&lt;Q&gt;SLVR-FDS^FG_PRICE(43754)&lt;/Q&gt;&lt;R&gt;1&lt;/R&gt;&lt;C&gt;1&lt;/C&gt;&lt;D xsi:type="xsd:double"&gt;17.255&lt;/D&gt;&lt;/FQL&gt;&lt;FQL&gt;&lt;Q&gt;AUDUSD^FG_PRICE(43754)&lt;/Q&gt;&lt;R&gt;1&lt;/R&gt;&lt;C&gt;1&lt;/C&gt;&lt;D xsi:type="xsd:double"&gt;0.67455&lt;/D&gt;&lt;/FQL&gt;&lt;FQL&gt;&lt;Q&gt;CA-FDS^FG_PRICE(43755)&lt;/Q&gt;&lt;R&gt;1&lt;/R&gt;&lt;C&gt;1&lt;/C&gt;&lt;D xsi:type="xsd:double"&gt;5726.5&lt;/D&gt;&lt;/FQL&gt;&lt;FQL&gt;&lt;Q&gt;ZS-FDS^FG_PRICE(43755)&lt;/Q&gt;&lt;R&gt;1&lt;/R&gt;&lt;C&gt;1&lt;/C&gt;&lt;D xsi:type="xsd:double"&gt;2457&lt;/D&gt;&lt;/FQL&gt;&lt;FQL&gt;&lt;Q&gt;PB-FDS^FG_PRICE(43755)&lt;/Q&gt;&lt;R&gt;1&lt;/R&gt;&lt;C&gt;1&lt;/C&gt;&lt;D xsi:type="xsd:double"&gt;2190&lt;/D&gt;&lt;/FQL&gt;&lt;FQL&gt;&lt;Q&gt;NYGOLD-FDS^FG_PRICE(43755)&lt;/Q&gt;&lt;R&gt;1&lt;/R&gt;&lt;C&gt;1&lt;/C&gt;&lt;D xsi:type="xsd:double"&gt;1492.3&lt;/D&gt;&lt;/FQL&gt;&lt;FQL&gt;&lt;Q&gt;SLVR-FDS^FG_PRICE(43755)&lt;/Q&gt;&lt;R&gt;1&lt;/R&gt;&lt;C&gt;1&lt;/C&gt;&lt;D xsi:type="xsd:double"&gt;17.45&lt;/D&gt;&lt;/FQL&gt;&lt;FQL&gt;&lt;Q&gt;AUDUSD^FG_PRICE(43755)&lt;/Q&gt;&lt;R&gt;1&lt;/R&gt;&lt;C&gt;1&lt;/C&gt;&lt;D xsi:type="xsd:double"&gt;0.68184996&lt;/D&gt;&lt;/FQL&gt;&lt;FQL&gt;&lt;Q&gt;CA-FDS^FG_PRICE(43756)&lt;/Q&gt;&lt;R&gt;1&lt;/R&gt;&lt;C&gt;1&lt;/C&gt;&lt;D xsi:type="xsd:double"&gt;5751&lt;/D&gt;&lt;/FQL&gt;&lt;FQL&gt;&lt;Q&gt;ZS-FDS^FG_PRICE(43756)&lt;/Q&gt;&lt;R&gt;1&lt;/R&gt;&lt;C&gt;1&lt;/C&gt;&lt;D xsi:type="xsd:double"&gt;2489&lt;/D&gt;&lt;/FQL&gt;&lt;FQL&gt;&lt;Q&gt;PB-FDS^FG_PRICE(43756)&lt;/Q&gt;&lt;R&gt;1&lt;/R&gt;&lt;C&gt;1&lt;/C&gt;&lt;D xsi:type="xsd:double"&gt;2211&lt;/D&gt;&lt;/FQL&gt;&lt;FQL&gt;&lt;Q&gt;NYGOLD-FDS^FG_PRICE(43756)&lt;/Q&gt;&lt;R&gt;1&lt;/R&gt;&lt;C&gt;1&lt;/C&gt;&lt;D xsi:type="xsd:double"&gt;1488.2&lt;/D&gt;&lt;/FQL&gt;&lt;FQL&gt;&lt;Q&gt;SLVR-FDS^FG_PRICE(43756)&lt;/Q&gt;&lt;R&gt;1&lt;/R&gt;&lt;C&gt;1&lt;/C&gt;&lt;D xsi:type="xsd:double"&gt;17.435&lt;/D&gt;&lt;/FQL&gt;&lt;FQL&gt;&lt;Q&gt;AUDUSD^FG_PRICE(43756)&lt;/Q&gt;&lt;R&gt;1&lt;/R&gt;&lt;C&gt;1&lt;/C&gt;&lt;D xsi:type="xsd:double"&gt;0.68495&lt;/D&gt;&lt;/FQL&gt;&lt;FQL&gt;&lt;Q&gt;CA-FDS^FG_PRICE(43759)&lt;/Q&gt;&lt;R&gt;1&lt;/R&gt;&lt;C&gt;1&lt;/C&gt;&lt;D xsi:type="xsd:double"&gt;5820&lt;/D&gt;&lt;/FQL&gt;&lt;FQL&gt;&lt;Q&gt;ZS-FDS^FG_PRICE(43759)&lt;/Q&gt;&lt;R&gt;1&lt;/R&gt;&lt;C&gt;1&lt;/C&gt;&lt;D xsi:type="xsd:double"&gt;2500&lt;/D&gt;&lt;/FQL&gt;&lt;FQL&gt;&lt;Q&gt;PB-FDS^FG_PRICE(43759)&lt;/Q&gt;&lt;R&gt;1&lt;/R&gt;&lt;C&gt;1&lt;/C&gt;&lt;D xsi:type="xsd:double"&gt;2202&lt;/D&gt;&lt;/FQL&gt;&lt;FQL&gt;&lt;Q&gt;NYGOLD-FDS^FG_PRICE(43759)&lt;/Q&gt;&lt;R&gt;1&lt;/R&gt;&lt;C&gt;1&lt;/C&gt;&lt;D xsi:type="xsd:double"&gt;1482.4&lt;/D&gt;&lt;/FQL&gt;&lt;FQL&gt;&lt;Q&gt;SLVR-FDS^FG_PRICE(43759)&lt;/Q&gt;&lt;R&gt;1&lt;/R&gt;&lt;C&gt;1&lt;/C&gt;&lt;D xsi:type="xsd:double"&gt;17.725&lt;/D&gt;&lt;/FQL&gt;&lt;FQL&gt;&lt;Q&gt;AUDUSD^FG_PRICE(43759)&lt;/Q&gt;&lt;R&gt;1&lt;/R&gt;&lt;C&gt;1&lt;/C&gt;&lt;D xsi:type="xsd:double"&gt;0.68625&lt;/D&gt;&lt;/FQL&gt;&lt;FQL&gt;&lt;Q&gt;CA-FDS^FG_PRICE(43760)&lt;/Q&gt;&lt;R&gt;1&lt;/R&gt;&lt;C&gt;1&lt;/C&gt;&lt;D xsi:type="xsd:double"&gt;5794&lt;/D&gt;&lt;/FQL&gt;&lt;FQL&gt;&lt;Q&gt;ZS-FDS^FG_PRICE(43760)&lt;/Q&gt;&lt;R&gt;1&lt;/R&gt;&lt;C&gt;1&lt;/C&gt;&lt;D xsi:type="xsd:double"&gt;2503&lt;/D&gt;&lt;/FQL&gt;&lt;FQL&gt;&lt;Q&gt;PB-FDS^FG_PRICE(43760)&lt;/Q&gt;&lt;R&gt;1&lt;/R&gt;&lt;C&gt;1&lt;/C&gt;&lt;D xsi:type="xsd:double"&gt;2235&lt;/D&gt;&lt;/FQL&gt;&lt;FQL&gt;&lt;Q&gt;NYGOLD-FDS^FG_PRICE(43760)&lt;/Q&gt;&lt;R&gt;1&lt;/R&gt;&lt;C&gt;1&lt;/C&gt;&lt;D xsi:type="xsd:double"&gt;1481.7&lt;/D&gt;&lt;/FQL&gt;&lt;FQL&gt;&lt;Q&gt;SLVR-FDS^FG_PRICE(43760)&lt;/Q&gt;&lt;R&gt;1&lt;/R&gt;&lt;C&gt;1&lt;/C&gt;&lt;D xsi:type="xsd:double"&gt;17.625&lt;/D&gt;&lt;/FQL&gt;&lt;FQL&gt;&lt;Q&gt;AUDUSD^FG_PRICE(43760)&lt;/Q&gt;&lt;R&gt;1&lt;/R&gt;&lt;C&gt;1&lt;/C&gt;&lt;D xsi:type="xsd:double"&gt;0.68625&lt;/D&gt;&lt;/FQL&gt;&lt;FQL&gt;&lt;Q&gt;CA-FDS^FG_PRICE(43761)&lt;/Q&gt;&lt;R&gt;1&lt;/R&gt;&lt;C&gt;1&lt;/C&gt;&lt;D xsi:type="xsd:double"&gt;5773&lt;/D&gt;&lt;/FQL&gt;&lt;FQL&gt;&lt;Q&gt;ZS-FDS^FG_PRICE(43761)&lt;/Q&gt;&lt;R&gt;1&lt;/R&gt;&lt;C&gt;1&lt;/C&gt;&lt;D xsi:type="xsd:double"&gt;2510&lt;/D&gt;&lt;/FQL&gt;&lt;FQL&gt;&lt;Q&gt;PB-FDS^FG_PRICE(43761)&lt;/Q&gt;&lt;R&gt;1&lt;/R&gt;&lt;C&gt;1&lt;/C&gt;&lt;D xsi:type="xsd:double"&gt;2236&lt;/D&gt;&lt;/FQL&gt;&lt;FQL&gt;&lt;Q&gt;NYGOLD-FDS^FG_PRICE(43761)&lt;/Q&gt;&lt;R&gt;1&lt;/R&gt;&lt;C&gt;1&lt;/C&gt;&lt;D xsi:type="xsd:double"&gt;1489.9&lt;/D&gt;&lt;/FQL&gt;&lt;FQL&gt;&lt;Q&gt;SLVR-FDS^FG_PRICE(43761)&lt;/Q&gt;&lt;R&gt;1&lt;/R&gt;&lt;C&gt;1&lt;/C&gt;&lt;D xsi:type="xsd:double"&gt;17.535&lt;/D&gt;&lt;/FQL&gt;&lt;FQL&gt;&lt;Q&gt;AUDUSD^FG_PRICE(43761)&lt;/Q&gt;&lt;R&gt;1&lt;/R&gt;&lt;C&gt;1&lt;/C&gt;&lt;D xsi:type="xsd:double"&gt;0.68445&lt;/D&gt;&lt;/FQL&gt;&lt;FQL&gt;&lt;Q&gt;CA-FDS^FG_PRICE(43762)&lt;/Q&gt;&lt;R&gt;1&lt;/R&gt;&lt;C&gt;1&lt;/C&gt;&lt;D xsi:type="xsd:double"&gt;5869&lt;/D&gt;&lt;/FQL&gt;&lt;FQL&gt;&lt;Q&gt;ZS-FDS^FG_PRICE(43762)&lt;/Q&gt;&lt;R&gt;1&lt;/R&gt;&lt;C&gt;1&lt;/C&gt;&lt;D xsi:type="xsd:double"&gt;2518.5&lt;/D&gt;&lt;/FQL&gt;&lt;FQL&gt;&lt;Q&gt;PB-FDS^FG_PRICE(43762)&lt;/Q&gt;&lt;R&gt;1&lt;/R&gt;&lt;C&gt;1&lt;/C&gt;&lt;D xsi:type="xsd:double"&gt;2242&lt;/D&gt;&lt;/FQL&gt;&lt;FQL&gt;&lt;Q&gt;NYGOLD-FDS^FG_PRICE(43762)&lt;/Q&gt;&lt;R&gt;1&lt;/R&gt;&lt;C&gt;1&lt;/C&gt;&lt;D xsi:type="xsd:double"&gt;1498.9&lt;/D&gt;&lt;/FQL&gt;&lt;FQL&gt;&lt;Q&gt;SLVR-FDS^FG_PRICE(43762)&lt;/Q&gt;&lt;R&gt;1&lt;/R&gt;&lt;C&gt;1&lt;/C&gt;&lt;D xsi:type="xsd:double"&gt;17.53&lt;/D&gt;&lt;/FQL&gt;&lt;FQL&gt;&lt;Q&gt;AUDUSD^FG_PRICE(43762)&lt;/Q&gt;&lt;R&gt;1&lt;/R&gt;&lt;C&gt;1&lt;/C&gt;&lt;D xsi:type="xsd:double"&gt;0.68235&lt;/D&gt;&lt;/FQL&gt;&lt;FQL&gt;&lt;Q&gt;CA-FDS^FG_PRICE(43763)&lt;/Q&gt;&lt;R&gt;1&lt;/R&gt;&lt;C&gt;1&lt;/C&gt;&lt;D xsi:type="xsd:double"&gt;5867.5&lt;/D&gt;&lt;/FQL&gt;&lt;FQL&gt;&lt;Q&gt;ZS-FDS^FG_PRICE(43763)&lt;/Q&gt;&lt;R&gt;1&lt;/R&gt;&lt;C&gt;1&lt;/C&gt;&lt;D xsi:type="xsd:double"&gt;2544&lt;/D&gt;&lt;/FQL&gt;&lt;FQL&gt;&lt;Q&gt;PB-FDS^FG_PRICE(43763)&lt;/Q&gt;&lt;R&gt;1&lt;/R&gt;&lt;C&gt;1&lt;/C&gt;&lt;D xsi:type="xsd:double"&gt;2244.5&lt;/D&gt;&lt;/FQL&gt;&lt;FQL&gt;&lt;Q&gt;NYGOLD-FDS^FG_PRICE(43763)&lt;/Q&gt;&lt;R&gt;1&lt;/R&gt;&lt;C&gt;1&lt;/C&gt;&lt;D xsi:type="xsd:double"&gt;1499.5&lt;/D&gt;&lt;/FQL&gt;&lt;FQL&gt;&lt;Q&gt;SLVR-FDS^FG_PRICE(43763)&lt;/Q&gt;&lt;R&gt;1&lt;/R&gt;&lt;C&gt;1&lt;/C&gt;&lt;D xsi:type="xsd:double"&gt;18.125&lt;/D&gt;&lt;/FQL&gt;&lt;FQL&gt;&lt;Q&gt;AUDUSD^FG_PRICE(43763)&lt;/Q&gt;&lt;R&gt;1&lt;/R&gt;&lt;C&gt;1&lt;/C&gt;&lt;D xsi:type="xsd:double"&gt;0.68295&lt;/D&gt;&lt;/FQL&gt;&lt;FQL&gt;&lt;Q&gt;CA-FDS^FG_PRICE(43766)&lt;/Q&gt;&lt;R&gt;1&lt;/R&gt;&lt;C&gt;1&lt;/C&gt;&lt;D xsi:type="xsd:double"&gt;5888.5&lt;/D&gt;&lt;/FQL&gt;&lt;FQL&gt;&lt;Q&gt;ZS-FDS^FG_PRICE(43766)&lt;/Q&gt;&lt;R&gt;1&lt;/R&gt;&lt;C&gt;1&lt;/C&gt;&lt;D xsi:type="xsd:double"&gt;2577&lt;/D&gt;&lt;/FQL&gt;&lt;FQL&gt;&lt;Q&gt;PB-FDS^FG_PRICE(43766)&lt;/Q&gt;&lt;R&gt;1&lt;/R&gt;&lt;C&gt;1&lt;/C&gt;&lt;D xsi:type="xsd:double"&gt;2232&lt;/D&gt;&lt;/FQL&gt;&lt;FQL&gt;&lt;Q&gt;NYGOLD-FDS^FG_PRICE(43766)&lt;/Q&gt;&lt;R&gt;1&lt;/R&gt;&lt;C&gt;1&lt;/C&gt;&lt;D xsi:type="xsd:double"&gt;1490&lt;/D&gt;&lt;/FQL&gt;&lt;FQL&gt;&lt;Q&gt;SLVR-FDS^FG_PRICE(43766)&lt;/Q&gt;&lt;R&gt;1&lt;/R&gt;&lt;C&gt;1&lt;/C&gt;&lt;D xsi:type="xsd:double"&gt;18.055&lt;/D&gt;&lt;/FQL&gt;&lt;FQL&gt;&lt;Q&gt;AUDUSD^FG_PRICE(43766)&lt;/Q&gt;&lt;R&gt;1&lt;/R&gt;&lt;C&gt;1&lt;/C&gt;&lt;D xsi:type="xsd:double"&gt;0.68385&lt;/D&gt;&lt;/FQL&gt;&lt;FQL&gt;&lt;Q&gt;CA-FDS^FG_PRICE(43767)&lt;/Q&gt;&lt;R&gt;1&lt;/R&gt;&lt;C&gt;1&lt;/C&gt;&lt;D xsi:type="xsd:double"&gt;5879.5&lt;/D&gt;&lt;/FQL&gt;&lt;FQL&gt;&lt;Q&gt;ZS-FDS^FG_PRICE(43767)&lt;/Q&gt;&lt;R&gt;1&lt;/R&gt;&lt;C&gt;1&lt;/C&gt;&lt;D xsi:type="xsd:double"&gt;2586&lt;/D&gt;&lt;/FQL&gt;&lt;FQL&gt;&lt;Q&gt;PB-FDS^FG_PRICE(43767)&lt;/Q&gt;&lt;R&gt;1&lt;/R&gt;&lt;C&gt;1&lt;/C&gt;&lt;D xsi:type="xsd:double"&gt;2267&lt;/D&gt;&lt;/FQL&gt;&lt;FQL&gt;&lt;Q&gt;NYGOLD-FDS^FG_PRICE(43767)&lt;/Q&gt;&lt;R&gt;1&lt;/R&gt;&lt;C&gt;1&lt;/C&gt;&lt;D xsi:type="xsd:double"&gt;1487&lt;/D&gt;&lt;/FQL&gt;&lt;FQL&gt;&lt;Q&gt;SLVR-FDS^FG_PRICE(43767)&lt;/Q&gt;&lt;R&gt;1&lt;/R&gt;&lt;C&gt;1&lt;/C&gt;&lt;D xsi:type="xsd:double"&gt;17.66&lt;/D&gt;&lt;/FQL&gt;&lt;FQL&gt;&lt;Q&gt;AUDUSD^FG_PRICE(43767)&lt;/Q&gt;&lt;R&gt;1&lt;/R&gt;&lt;C&gt;1&lt;/C&gt;&lt;D xsi:type="xsd:double"&gt;0.68625&lt;/D&gt;&lt;/FQL&gt;&lt;FQL&gt;&lt;Q&gt;CA-FDS^FG_PRICE(43768)&lt;/Q&gt;&lt;R&gt;1&lt;/R&gt;&lt;C&gt;1&lt;/C&gt;&lt;D xsi:type="xsd:double"&gt;5883&lt;/D&gt;&lt;/FQL&gt;&lt;FQL&gt;&lt;Q&gt;ZS-FDS^FG_PRICE(43768)&lt;/Q&gt;&lt;R&gt;1&lt;/R&gt;&lt;C&gt;1&lt;/C&gt;&lt;D xsi:type="xsd:double"&gt;2563.5&lt;/D&gt;&lt;/FQL&gt;&lt;FQL&gt;&lt;Q&gt;PB-FDS^FG_PRICE(43768)&lt;/Q&gt;&lt;R&gt;1&lt;/R&gt;&lt;C&gt;1&lt;/C&gt;&lt;D xsi:type="xsd:double"&gt;2255.5&lt;/D&gt;&lt;/FQL&gt;&lt;FQL&gt;&lt;Q&gt;NYGOLD-FDS^FG_PRICE(</t>
        </r>
      </text>
    </comment>
    <comment ref="A9" authorId="0" shapeId="0" xr:uid="{00000000-0006-0000-0000-000009000000}">
      <text>
        <r>
          <rPr>
            <b/>
            <sz val="9"/>
            <color indexed="81"/>
            <rFont val="Tahoma"/>
            <family val="2"/>
          </rPr>
          <t>43768)&lt;/Q&gt;&lt;R&gt;1&lt;/R&gt;&lt;C&gt;1&lt;/C&gt;&lt;D xsi:type="xsd:double"&gt;1493.2&lt;/D&gt;&lt;/FQL&gt;&lt;FQL&gt;&lt;Q&gt;SLVR-FDS^FG_PRICE(43768)&lt;/Q&gt;&lt;R&gt;1&lt;/R&gt;&lt;C&gt;1&lt;/C&gt;&lt;D xsi:type="xsd:double"&gt;17.955&lt;/D&gt;&lt;/FQL&gt;&lt;FQL&gt;&lt;Q&gt;AUDUSD^FG_PRICE(43768)&lt;/Q&gt;&lt;R&gt;1&lt;/R&gt;&lt;C&gt;1&lt;/C&gt;&lt;D xsi:type="xsd:double"&gt;0.68725&lt;/D&gt;&lt;/FQL&gt;&lt;FQL&gt;&lt;Q&gt;CA-FDS^FG_PRICE(43769)&lt;/Q&gt;&lt;R&gt;1&lt;/R&gt;&lt;C&gt;1&lt;/C&gt;&lt;D xsi:type="xsd:double"&gt;5825&lt;/D&gt;&lt;/FQL&gt;&lt;FQL&gt;&lt;Q&gt;ZS-FDS^FG_PRICE(43769)&lt;/Q&gt;&lt;R&gt;1&lt;/R&gt;&lt;C&gt;1&lt;/C&gt;&lt;D xsi:type="xsd:double"&gt;2543&lt;/D&gt;&lt;/FQL&gt;&lt;FQL&gt;&lt;Q&gt;PB-FDS^FG_PRICE(43769)&lt;/Q&gt;&lt;R&gt;1&lt;/R&gt;&lt;C&gt;1&lt;/C&gt;&lt;D xsi:type="xsd:double"&gt;2210&lt;/D&gt;&lt;/FQL&gt;&lt;FQL&gt;&lt;Q&gt;NYGOLD-FDS^FG_PRICE(43769)&lt;/Q&gt;&lt;R&gt;1&lt;/R&gt;&lt;C&gt;1&lt;/C&gt;&lt;D xsi:type="xsd:double"&gt;1511.4&lt;/D&gt;&lt;/FQL&gt;&lt;FQL&gt;&lt;Q&gt;SLVR-FDS^FG_PRICE(43769)&lt;/Q&gt;&lt;R&gt;1&lt;/R&gt;&lt;C&gt;1&lt;/C&gt;&lt;D xsi:type="xsd:double"&gt;18.055&lt;/D&gt;&lt;/FQL&gt;&lt;FQL&gt;&lt;Q&gt;AUDUSD^FG_PRICE(43769)&lt;/Q&gt;&lt;R&gt;1&lt;/R&gt;&lt;C&gt;1&lt;/C&gt;&lt;D xsi:type="xsd:double"&gt;0.68895&lt;/D&gt;&lt;/FQL&gt;&lt;FQL&gt;&lt;Q&gt;CA-FDS^FG_PRICE(43770)&lt;/Q&gt;&lt;R&gt;1&lt;/R&gt;&lt;C&gt;1&lt;/C&gt;&lt;D xsi:type="xsd:double"&gt;5797&lt;/D&gt;&lt;/FQL&gt;&lt;FQL&gt;&lt;Q&gt;ZS-FDS^FG_PRICE(43770)&lt;/Q&gt;&lt;R&gt;1&lt;/R&gt;&lt;C&gt;1&lt;/C&gt;&lt;D xsi:type="xsd:double"&gt;2541&lt;/D&gt;&lt;/FQL&gt;&lt;FQL&gt;&lt;Q&gt;PB-FDS^FG_PRICE(43770)&lt;/Q&gt;&lt;R&gt;1&lt;/R&gt;&lt;C&gt;1&lt;/C&gt;&lt;D xsi:type="xsd:double"&gt;2176&lt;/D&gt;&lt;/FQL&gt;&lt;FQL&gt;&lt;Q&gt;NYGOLD-FDS^FG_PRICE(43770)&lt;/Q&gt;&lt;R&gt;1&lt;/R&gt;&lt;C&gt;1&lt;/C&gt;&lt;D xsi:type="xsd:double"&gt;1508&lt;/D&gt;&lt;/FQL&gt;&lt;FQL&gt;&lt;Q&gt;SLVR-FDS^FG_PRICE(43770)&lt;/Q&gt;&lt;R&gt;1&lt;/R&gt;&lt;C&gt;1&lt;/C&gt;&lt;D xsi:type="xsd:double"&gt;18.12&lt;/D&gt;&lt;/FQL&gt;&lt;FQL&gt;&lt;Q&gt;AUDUSD^FG_PRICE(43770)&lt;/Q&gt;&lt;R&gt;1&lt;/R&gt;&lt;C&gt;1&lt;/C&gt;&lt;D xsi:type="xsd:double"&gt;0.69135&lt;/D&gt;&lt;/FQL&gt;&lt;FQL&gt;&lt;Q&gt;CA-FDS^FG_PRICE(43773)&lt;/Q&gt;&lt;R&gt;1&lt;/R&gt;&lt;C&gt;1&lt;/C&gt;&lt;D xsi:type="xsd:double"&gt;5846.5&lt;/D&gt;&lt;/FQL&gt;&lt;FQL&gt;&lt;Q&gt;ZS-FDS^FG_PRICE(43773)&lt;/Q&gt;&lt;R&gt;1&lt;/R&gt;&lt;C&gt;1&lt;/C&gt;&lt;D xsi:type="xsd:double"&gt;2586&lt;/D&gt;&lt;/FQL&gt;&lt;FQL&gt;&lt;Q&gt;PB-FDS^FG_PRICE(43773)&lt;/Q&gt;&lt;R&gt;1&lt;/R&gt;&lt;C&gt;1&lt;/C&gt;&lt;D xsi:type="xsd:double"&gt;2176&lt;/D&gt;&lt;/FQL&gt;&lt;FQL&gt;&lt;Q&gt;NYGOLD-FDS^FG_PRICE(43773)&lt;/Q&gt;&lt;R&gt;1&lt;/R&gt;&lt;C&gt;1&lt;/C&gt;&lt;D xsi:type="xsd:double"&gt;1508&lt;/D&gt;&lt;/FQL&gt;&lt;FQL&gt;&lt;Q&gt;SLVR-FDS^FG_PRICE(43773)&lt;/Q&gt;&lt;R&gt;1&lt;/R&gt;&lt;C&gt;1&lt;/C&gt;&lt;D xsi:type="xsd:double"&gt;18.185&lt;/D&gt;&lt;/FQL&gt;&lt;FQL&gt;&lt;Q&gt;AUDUSD^FG_PRICE(43773)&lt;/Q&gt;&lt;R&gt;1&lt;/R&gt;&lt;C&gt;1&lt;/C&gt;&lt;D xsi:type="xsd:double"&gt;0.69014996&lt;/D&gt;&lt;/FQL&gt;&lt;FQL&gt;&lt;Q&gt;CA-FDS^FG_PRICE(43774)&lt;/Q&gt;&lt;R&gt;1&lt;/R&gt;&lt;C&gt;1&lt;/C&gt;&lt;D xsi:type="xsd:double"&gt;5880&lt;/D&gt;&lt;/FQL&gt;&lt;FQL&gt;&lt;Q&gt;ZS-FDS^FG_PRICE(43774)&lt;/Q&gt;&lt;R&gt;1&lt;/R&gt;&lt;C&gt;1&lt;/C&gt;&lt;D xsi:type="xsd:double"&gt;2595&lt;/D&gt;&lt;/FQL&gt;&lt;FQL&gt;&lt;Q&gt;PB-FDS^FG_PRICE(43774)&lt;/Q&gt;&lt;R&gt;1&lt;/R&gt;&lt;C&gt;1&lt;/C&gt;&lt;D xsi:type="xsd:double"&gt;2173&lt;/D&gt;&lt;/FQL&gt;&lt;FQL&gt;&lt;Q&gt;NYGOLD-FDS^FG_PRICE(43774)&lt;/Q&gt;&lt;R&gt;1&lt;/R&gt;&lt;C&gt;1&lt;/C&gt;&lt;D xsi:type="xsd:double"&gt;1480.8&lt;/D&gt;&lt;/FQL&gt;&lt;FQL&gt;&lt;Q&gt;SLVR-FDS^FG_PRICE(43774)&lt;/Q&gt;&lt;R&gt;1&lt;/R&gt;&lt;C&gt;1&lt;/C&gt;&lt;D xsi:type="xsd:double"&gt;18.045&lt;/D&gt;&lt;/FQL&gt;&lt;FQL&gt;&lt;Q&gt;AUDUSD^FG_PRICE(43774)&lt;/Q&gt;&lt;R&gt;1&lt;/R&gt;&lt;C&gt;1&lt;/C&gt;&lt;D xsi:type="xsd:double"&gt;0.68955&lt;/D&gt;&lt;/FQL&gt;&lt;FQL&gt;&lt;Q&gt;CA-FDS^FG_PRICE(43775)&lt;/Q&gt;&lt;R&gt;1&lt;/R&gt;&lt;C&gt;1&lt;/C&gt;&lt;D xsi:type="xsd:double"&gt;5913.5&lt;/D&gt;&lt;/FQL&gt;&lt;FQL&gt;&lt;Q&gt;ZS-FDS^FG_PRICE(43775)&lt;/Q&gt;&lt;R&gt;1&lt;/R&gt;&lt;C&gt;1&lt;/C&gt;&lt;D xsi:type="xsd:double"&gt;2528&lt;/D&gt;&lt;/FQL&gt;&lt;FQL&gt;&lt;Q&gt;PB-FDS^FG_PRICE(43775)&lt;/Q&gt;&lt;R&gt;1&lt;/R&gt;&lt;C&gt;1&lt;/C&gt;&lt;D xsi:type="xsd:double"&gt;2138&lt;/D&gt;&lt;/FQL&gt;&lt;FQL&gt;&lt;Q&gt;NYGOLD-FDS^FG_PRICE(43775)&lt;/Q&gt;&lt;R&gt;1&lt;/R&gt;&lt;C&gt;1&lt;/C&gt;&lt;D xsi:type="xsd:double"&gt;1490.2&lt;/D&gt;&lt;/FQL&gt;&lt;FQL&gt;&lt;Q&gt;SLVR-FDS^FG_PRICE(43775)&lt;/Q&gt;&lt;R&gt;1&lt;/R&gt;&lt;C&gt;1&lt;/C&gt;&lt;D xsi:type="xsd:double"&gt;17.54&lt;/D&gt;&lt;/FQL&gt;&lt;FQL&gt;&lt;Q&gt;AUDUSD^FG_PRICE(43775)&lt;/Q&gt;&lt;R&gt;1&lt;/R&gt;&lt;C&gt;1&lt;/C&gt;&lt;D xsi:type="xsd:double"&gt;0.68915&lt;/D&gt;&lt;/FQL&gt;&lt;FQL&gt;&lt;Q&gt;CA-FDS^FG_PRICE(43776)&lt;/Q&gt;&lt;R&gt;1&lt;/R&gt;&lt;C&gt;1&lt;/C&gt;&lt;D xsi:type="xsd:double"&gt;5941&lt;/D&gt;&lt;/FQL&gt;&lt;FQL&gt;&lt;Q&gt;ZS-FDS^FG_PRICE(43776)&lt;/Q&gt;&lt;R&gt;1&lt;/R&gt;&lt;C&gt;1&lt;/C&gt;&lt;D xsi:type="xsd:double"&gt;2542&lt;/D&gt;&lt;/FQL&gt;&lt;FQL&gt;&lt;Q&gt;PB-FDS^FG_PRICE(43776)&lt;/Q&gt;&lt;R&gt;1&lt;/R&gt;&lt;C&gt;1&lt;/C&gt;&lt;D xsi:type="xsd:double"&gt;2105&lt;/D&gt;&lt;/FQL&gt;&lt;FQL&gt;&lt;Q&gt;NYGOLD-FDS^FG_PRICE(43776)&lt;/Q&gt;&lt;R&gt;1&lt;/R&gt;&lt;C&gt;1&lt;/C&gt;&lt;D xsi:type="xsd:double"&gt;1464.2&lt;/D&gt;&lt;/FQL&gt;&lt;FQL&gt;&lt;Q&gt;SLVR-FDS^FG_PRICE(43776)&lt;/Q&gt;&lt;R&gt;1&lt;/R&gt;&lt;C&gt;1&lt;/C&gt;&lt;D xsi:type="xsd:double"&gt;17.53&lt;/D&gt;&lt;/FQL&gt;&lt;FQL&gt;&lt;Q&gt;AUDUSD^FG_PRICE(43776)&lt;/Q&gt;&lt;R&gt;1&lt;/R&gt;&lt;C&gt;1&lt;/C&gt;&lt;D xsi:type="xsd:double"&gt;0.6885&lt;/D&gt;&lt;/FQL&gt;&lt;FQL&gt;&lt;Q&gt;CA-FDS^FG_PRICE(43777)&lt;/Q&gt;&lt;R&gt;1&lt;/R&gt;&lt;C&gt;1&lt;/C&gt;&lt;D xsi:type="xsd:double"&gt;5951.5&lt;/D&gt;&lt;/FQL&gt;&lt;FQL&gt;&lt;Q&gt;ZS-FDS^FG_PRICE(43777)&lt;/Q&gt;&lt;R&gt;1&lt;/R&gt;&lt;C&gt;1&lt;/C&gt;&lt;D xsi:type="xsd:double"&gt;2507&lt;/D&gt;&lt;/FQL&gt;&lt;FQL&gt;&lt;Q&gt;PB-FDS^FG_PRICE(43777)&lt;/Q&gt;&lt;R&gt;1&lt;/R&gt;&lt;C&gt;1&lt;/C&gt;&lt;D xsi:type="xsd:double"&gt;2101&lt;/D&gt;&lt;/FQL&gt;&lt;FQL&gt;&lt;Q&gt;NYGOLD-FDS^FG_PRICE(43777)&lt;/Q&gt;&lt;R&gt;1&lt;/R&gt;&lt;C&gt;1&lt;/C&gt;&lt;D xsi:type="xsd:double"&gt;1461.3&lt;/D&gt;&lt;/FQL&gt;&lt;FQL&gt;&lt;Q&gt;SLVR-FDS^FG_PRICE(43777)&lt;/Q&gt;&lt;R&gt;1&lt;/R&gt;&lt;C&gt;1&lt;/C&gt;&lt;D xsi:type="xsd:double"&gt;16.81&lt;/D&gt;&lt;/FQL&gt;&lt;FQL&gt;&lt;Q&gt;AUDUSD^FG_PRICE(43777)&lt;/Q&gt;&lt;R&gt;1&lt;/R&gt;&lt;C&gt;1&lt;/C&gt;&lt;D xsi:type="xsd:double"&gt;0.68595&lt;/D&gt;&lt;/FQL&gt;&lt;FQL&gt;&lt;Q&gt;CA-FDS^FG_PRICE(43780)&lt;/Q&gt;&lt;R&gt;1&lt;/R&gt;&lt;C&gt;1&lt;/C&gt;&lt;D xsi:type="xsd:double"&gt;5857&lt;/D&gt;&lt;/FQL&gt;&lt;FQL&gt;&lt;Q&gt;ZS-FDS^FG_PRICE(43780)&lt;/Q&gt;&lt;R&gt;1&lt;/R&gt;&lt;C&gt;1&lt;/C&gt;&lt;D xsi:type="xsd:double"&gt;2538&lt;/D&gt;&lt;/FQL&gt;&lt;FQL&gt;&lt;Q&gt;PB-FDS^FG_PRICE(43780)&lt;/Q&gt;&lt;R&gt;1&lt;/R&gt;&lt;C&gt;1&lt;/C&gt;&lt;D xsi:type="xsd:double"&gt;2115&lt;/D&gt;&lt;/FQL&gt;&lt;FQL&gt;&lt;Q&gt;NYGOLD-FDS^FG_PRICE(43780)&lt;/Q&gt;&lt;R&gt;1&lt;/R&gt;&lt;C&gt;1&lt;/C&gt;&lt;D xsi:type="xsd:double"&gt;1455.5&lt;/D&gt;&lt;/FQL&gt;&lt;FQL&gt;&lt;Q&gt;SLVR-FDS^FG_PRICE(43780)&lt;/Q&gt;&lt;R&gt;1&lt;/R&gt;&lt;C&gt;1&lt;/C&gt;&lt;D xsi:type="xsd:double"&gt;16.88&lt;/D&gt;&lt;/FQL&gt;&lt;FQL&gt;&lt;Q&gt;AUDUSD^FG_PRICE(43780)&lt;/Q&gt;&lt;R&gt;1&lt;/R&gt;&lt;C&gt;1&lt;/C&gt;&lt;D xsi:type="xsd:double"&gt;0.6849&lt;/D&gt;&lt;/FQL&gt;&lt;FQL&gt;&lt;Q&gt;CA-FDS^FG_PRICE(43781)&lt;/Q&gt;&lt;R&gt;1&lt;/R&gt;&lt;C&gt;1&lt;/C&gt;&lt;D xsi:type="xsd:double"&gt;5838&lt;/D&gt;&lt;/FQL&gt;&lt;FQL&gt;&lt;Q&gt;ZS-FDS^FG_PRICE(43781)&lt;/Q&gt;&lt;R&gt;1&lt;/R&gt;&lt;C&gt;1&lt;/C&gt;&lt;D xsi:type="xsd:double"&gt;2542.5&lt;/D&gt;&lt;/FQL&gt;&lt;FQL&gt;&lt;Q&gt;PB-FDS^FG_PRICE(43781)&lt;/Q&gt;&lt;R&gt;1&lt;/R&gt;&lt;C&gt;1&lt;/C&gt;&lt;D xsi:type="xsd:double"&gt;2078.5&lt;/D&gt;&lt;/FQL&gt;&lt;FQL&gt;&lt;Q&gt;NYGOLD-FDS^FG_PRICE(43781)&lt;/Q&gt;&lt;R&gt;1&lt;/R&gt;&lt;C&gt;1&lt;/C&gt;&lt;D xsi:type="xsd:double"&gt;1452.1&lt;/D&gt;&lt;/FQL&gt;&lt;FQL&gt;&lt;Q&gt;SLVR-FDS^FG_PRICE(43781)&lt;/Q&gt;&lt;R&gt;1&lt;/R&gt;&lt;C&gt;1&lt;/C&gt;&lt;D xsi:type="xsd:double"&gt;16.735&lt;/D&gt;&lt;/FQL&gt;&lt;FQL&gt;&lt;Q&gt;AUDUSD^FG_PRICE(43781)&lt;/Q&gt;&lt;R&gt;1&lt;/R&gt;&lt;C&gt;1&lt;/C&gt;&lt;D xsi:type="xsd:double"&gt;0.68425&lt;/D&gt;&lt;/FQL&gt;&lt;FQL&gt;&lt;Q&gt;CA-FDS^FG_PRICE(43782)&lt;/Q&gt;&lt;R&gt;1&lt;/R&gt;&lt;C&gt;1&lt;/C&gt;&lt;D xsi:type="xsd:double"&gt;5823&lt;/D&gt;&lt;/FQL&gt;&lt;FQL&gt;&lt;Q&gt;ZS-FDS^FG_PRICE(43782)&lt;/Q&gt;&lt;R&gt;1&lt;/R&gt;&lt;C&gt;1&lt;/C&gt;&lt;D xsi:type="xsd:double"&gt;2482&lt;/D&gt;&lt;/FQL&gt;&lt;FQL&gt;&lt;Q&gt;PB-FDS^FG_PRICE(43782)&lt;/Q&gt;&lt;R&gt;1&lt;/R&gt;&lt;C&gt;1&lt;/C&gt;&lt;D xsi:type="xsd:double"&gt;2037&lt;/D&gt;&lt;/FQL&gt;&lt;FQL&gt;&lt;Q&gt;NYGOLD-FDS^FG_PRICE(43782)&lt;/Q&gt;&lt;R&gt;1&lt;/R&gt;&lt;C&gt;1&lt;/C&gt;&lt;D xsi:type="xsd:double"&gt;1461.7&lt;/D&gt;&lt;/FQL&gt;&lt;FQL&gt;&lt;Q&gt;SLVR-FDS^FG_PRICE(43782)&lt;/Q&gt;&lt;R&gt;1&lt;/R&gt;&lt;C&gt;1&lt;/C&gt;&lt;D xsi:type="xsd:double"&gt;16.95&lt;/D&gt;&lt;/FQL&gt;&lt;FQL&gt;&lt;Q&gt;AUDUSD^FG_PRICE(43782)&lt;/Q&gt;&lt;R&gt;1&lt;/R&gt;&lt;C&gt;1&lt;/C&gt;&lt;D xsi:type="xsd:double"&gt;0.68325&lt;/D&gt;&lt;/FQL&gt;&lt;FQL&gt;&lt;Q&gt;CA-FDS^FG_PRICE(43783)&lt;/Q&gt;&lt;R&gt;1&lt;/R&gt;&lt;C&gt;1&lt;/C&gt;&lt;D xsi:type="xsd:double"&gt;5835&lt;/D&gt;&lt;/FQL&gt;&lt;FQL&gt;&lt;Q&gt;ZS-FDS^FG_PRICE(43783)&lt;/Q&gt;&lt;R&gt;1&lt;/R&gt;&lt;C&gt;1&lt;/C&gt;&lt;D xsi:type="xsd:double"&gt;2458&lt;/D&gt;&lt;/FQL&gt;&lt;FQL&gt;&lt;Q&gt;PB-FDS^FG_PRICE(43783)&lt;/Q&gt;&lt;R&gt;1&lt;/R&gt;&lt;C&gt;1&lt;/C&gt;&lt;D xsi:type="xsd:double"&gt;2023.5&lt;/D&gt;&lt;/FQL&gt;&lt;FQL&gt;&lt;Q&gt;NYGOLD-FDS^FG_PRICE(43783)&lt;/Q&gt;&lt;R&gt;1&lt;/R&gt;&lt;C&gt;1&lt;/C&gt;&lt;D xsi:type="xsd:double"&gt;1471.8&lt;/D&gt;&lt;/FQL&gt;&lt;FQL&gt;&lt;Q&gt;SLVR-FDS^FG_PRICE(43783)&lt;/Q&gt;&lt;R&gt;1&lt;/R&gt;&lt;C&gt;1&lt;/C&gt;&lt;D xsi:type="xsd:double"&gt;17.035&lt;/D&gt;&lt;/FQL&gt;&lt;FQL&gt;&lt;Q&gt;AUDUSD^FG_PRICE(43783)&lt;/Q&gt;&lt;R&gt;1&lt;/R&gt;&lt;C&gt;1&lt;/C&gt;&lt;D xsi:type="xsd:double"&gt;0.67745&lt;/D&gt;&lt;/FQL&gt;&lt;FQL&gt;&lt;Q&gt;CA-FDS^FG_PRICE(43784)&lt;/Q&gt;&lt;R&gt;1&lt;/R&gt;&lt;C&gt;1&lt;/C&gt;&lt;D xsi:type="xsd:double"&gt;5812&lt;/D&gt;&lt;/FQL&gt;&lt;FQL&gt;&lt;Q&gt;ZS-FDS^FG_PRICE(43784)&lt;/Q&gt;&lt;R&gt;1&lt;/R&gt;&lt;C&gt;1&lt;/C&gt;&lt;D xsi:type="xsd:double"&gt;2427&lt;/D&gt;&lt;/FQL&gt;&lt;FQL&gt;&lt;Q&gt;PB-FDS^FG_PRICE(43784)&lt;/Q&gt;&lt;R&gt;1&lt;/R&gt;&lt;C&gt;1&lt;/C&gt;&lt;D xsi:type="xsd:double"&gt;2004&lt;/D&gt;&lt;/FQL&gt;&lt;FQL&gt;&lt;Q&gt;NYGOLD-FDS^FG_PRICE(43784)&lt;/Q&gt;&lt;R&gt;1&lt;/R&gt;&lt;C&gt;1&lt;/C&gt;&lt;D xsi:type="xsd:double"&gt;1467.3&lt;/D&gt;&lt;/FQL&gt;&lt;FQL&gt;&lt;Q&gt;SLVR-FDS^FG_PRICE(43784)&lt;/Q&gt;&lt;R&gt;1&lt;/R&gt;&lt;C&gt;1&lt;/C&gt;&lt;D xsi:type="xsd:double"&gt;16.87&lt;/D&gt;&lt;/FQL&gt;&lt;FQL&gt;&lt;Q&gt;AUDUSD^FG_PRICE(43784)&lt;/Q&gt;&lt;R&gt;1&lt;/R&gt;&lt;C&gt;1&lt;/C&gt;&lt;D xsi:type="xsd:double"&gt;0.68135&lt;/D&gt;&lt;/FQL&gt;&lt;FQL&gt;&lt;Q&gt;CA-FDS^FG_PRICE(43787)&lt;/Q&gt;&lt;R&gt;1&lt;/R&gt;&lt;C&gt;1&lt;/C&gt;&lt;D xsi:type="xsd:double"&gt;5828&lt;/D&gt;&lt;/FQL&gt;&lt;FQL&gt;&lt;Q&gt;ZS-FDS^FG_PRICE(43787)&lt;/Q&gt;&lt;R&gt;1&lt;/R&gt;&lt;C&gt;1&lt;/C&gt;&lt;D xsi:type="xsd:double"&gt;2384&lt;/D&gt;&lt;/FQL&gt;&lt;FQL&gt;&lt;Q&gt;PB-FDS^FG_PRICE(43787)&lt;/Q&gt;&lt;R&gt;1&lt;/R&gt;&lt;C&gt;1&lt;/C&gt;&lt;D xsi:type="xsd:double"&gt;1976&lt;/D&gt;&lt;/FQL&gt;&lt;FQL&gt;&lt;Q&gt;NYGOLD-FDS^FG_PRICE(43787)&lt;/Q&gt;&lt;R&gt;1&lt;/R&gt;&lt;C&gt;1&lt;/C&gt;&lt;D xsi:type="xsd:double"&gt;1470.9&lt;/D&gt;&lt;/FQL&gt;&lt;FQL&gt;&lt;Q&gt;SLVR-FDS^FG_PRICE(43787)&lt;/Q&gt;&lt;R&gt;1&lt;/R&gt;&lt;C&gt;1&lt;/C&gt;&lt;D xsi:type="xsd:double"&gt;16.795&lt;/D&gt;&lt;/FQL&gt;&lt;FQL&gt;&lt;Q&gt;AUDUSD^FG_PRICE(43787)&lt;/Q&gt;&lt;R&gt;1&lt;/R&gt;&lt;C&gt;1&lt;/C&gt;&lt;D xsi:type="xsd:double"&gt;0.6814&lt;/D&gt;&lt;/FQL&gt;&lt;FQL&gt;&lt;Q&gt;CA-FDS^FG_PRICE(43788)&lt;/Q&gt;&lt;R&gt;1&lt;/R&gt;&lt;C&gt;1&lt;/C&gt;&lt;D xsi:type="xsd:double"&gt;5821.5&lt;/D&gt;&lt;/FQL&gt;&lt;FQL&gt;&lt;Q&gt;ZS-FDS^FG_PRICE(43788)&lt;/Q&gt;&lt;R&gt;1&lt;/R&gt;&lt;C&gt;1&lt;/C&gt;&lt;D xsi:type="xsd:double"&gt;2362&lt;/D&gt;&lt;/FQL&gt;&lt;FQL&gt;&lt;Q&gt;PB-FDS^FG_PRICE(43788)&lt;/Q&gt;&lt;R&gt;1&lt;/R&gt;&lt;C&gt;1&lt;/C&gt;&lt;D xsi:type="xsd:double"&gt;1967.5&lt;/D&gt;&lt;/FQL&gt;&lt;FQL&gt;&lt;Q&gt;NYGOLD-FDS^FG_PRICE(43788)&lt;/Q&gt;&lt;R&gt;1&lt;/R&gt;&lt;C&gt;1&lt;/C&gt;&lt;D xsi:type="xsd:double"&gt;1473.3&lt;/D&gt;&lt;/FQL&gt;&lt;FQL&gt;&lt;Q&gt;SLVR-FDS^FG_PRICE(43788)&lt;/Q&gt;&lt;R&gt;1&lt;/R&gt;&lt;C&gt;1&lt;/C&gt;&lt;D xsi:type="xsd:double"&gt;17.125&lt;/D&gt;&lt;/FQL&gt;&lt;FQL&gt;&lt;Q&gt;AUDUSD^FG_PRICE(43788)&lt;/Q&gt;&lt;R&gt;1&lt;/R&gt;&lt;C&gt;1&lt;/C&gt;&lt;D xsi:type="xsd:double"&gt;0.68265&lt;/D&gt;&lt;/FQL&gt;&lt;FQL&gt;&lt;Q&gt;CA-FDS^FG_PRICE(43789)&lt;/Q&gt;&lt;R&gt;1&lt;/R&gt;&lt;C&gt;1&lt;/C&gt;&lt;D xsi:type="xsd:double"&gt;5873&lt;/D&gt;&lt;/FQL&gt;&lt;FQL&gt;&lt;Q&gt;ZS-FDS^FG_PRICE(43789)&lt;/Q&gt;&lt;R&gt;1&lt;/R&gt;&lt;C&gt;1&lt;/C&gt;&lt;D xsi:type="xsd:double"&gt;2360.5&lt;/D&gt;&lt;/FQL&gt;&lt;FQL&gt;&lt;Q&gt;PB-FDS^FG_PRICE(43789)&lt;/Q&gt;&lt;R&gt;1&lt;/R&gt;&lt;C&gt;1&lt;/C&gt;&lt;D xsi:type="xsd:double"&gt;1997&lt;/D&gt;&lt;/FQL&gt;&lt;FQL&gt;&lt;Q&gt;NYGOLD-FDS^FG_PRICE(43789)&lt;/Q&gt;&lt;R&gt;1&lt;/R&gt;&lt;C&gt;1&lt;/C&gt;&lt;D xsi:type="xsd:double"&gt;1473.3&lt;/D&gt;&lt;/FQL&gt;&lt;FQL&gt;&lt;Q&gt;SLVR-FDS^FG_PRICE(43789)&lt;/Q&gt;&lt;R&gt;1&lt;/R&gt;&lt;C&gt;1&lt;/C&gt;&lt;D xsi:type="xsd:double"&gt;17.115&lt;/D&gt;&lt;/FQL&gt;&lt;FQL&gt;&lt;Q&gt;AUDUSD^FG_PRICE(43789)&lt;/Q&gt;&lt;R&gt;1&lt;/R&gt;&lt;C&gt;1&lt;/C&gt;&lt;D xsi:type="xsd:double"&gt;0.6804&lt;/D&gt;&lt;/FQL&gt;&lt;FQL&gt;&lt;Q&gt;CA-FDS^FG_PRICE(43790)&lt;/Q&gt;&lt;R&gt;1&lt;/R&gt;&lt;C&gt;1&lt;/C&gt;&lt;D xsi:type="xsd:double"&gt;5813&lt;/D&gt;&lt;/FQL&gt;&lt;FQL&gt;&lt;Q&gt;ZS-FDS^FG_PRICE(43790)&lt;/Q&gt;&lt;R&gt;1&lt;/R&gt;&lt;C&gt;1&lt;/C&gt;&lt;D xsi:type="xsd:double"&gt;2328&lt;/D&gt;&lt;/FQL&gt;&lt;FQL&gt;&lt;Q&gt;PB-FDS^FG_PRICE(43790)&lt;/Q&gt;&lt;R&gt;1&lt;/R&gt;&lt;C&gt;1&lt;/C&gt;&lt;D xsi:type="xsd:double"&gt;1972.5&lt;/D&gt;&lt;/FQL&gt;&lt;FQL&gt;&lt;Q&gt;NYGOLD-FDS^FG_PRICE(43790)&lt;/Q&gt;&lt;R&gt;1&lt;/R&gt;&lt;C&gt;1&lt;/C&gt;&lt;D xsi:type="xsd:double"&gt;1463.1&lt;/D&gt;&lt;/FQL&gt;&lt;FQL&gt;&lt;Q&gt;SLVR-FDS^FG_PRICE(43790)&lt;/Q&gt;&lt;R&gt;1&lt;/R&gt;&lt;C&gt;1&lt;/C&gt;&lt;D xsi:type="xsd:double"&gt;17.09&lt;/D&gt;&lt;/FQL&gt;&lt;FQL&gt;&lt;Q&gt;AUDUSD^FG_PRICE(43790)&lt;/Q&gt;&lt;R&gt;1&lt;/R&gt;&lt;C&gt;1&lt;/C&gt;&lt;D xsi:type="xsd:double"&gt;0.67955&lt;/D&gt;&lt;/FQL&gt;&lt;FQL&gt;&lt;Q&gt;CA-FDS^FG_PRICE(43791)&lt;/Q&gt;&lt;R&gt;1&lt;/R&gt;&lt;C&gt;1&lt;/C&gt;&lt;D xsi:type="xsd:double"&gt;5834&lt;/D&gt;&lt;/FQL&gt;&lt;FQL&gt;&lt;Q&gt;ZS-FDS^FG_PRICE(43791)&lt;/Q&gt;&lt;R&gt;1&lt;/R&gt;&lt;C&gt;1&lt;/C&gt;&lt;D xsi:type="xsd:double"&gt;2315&lt;/D&gt;&lt;/FQL&gt;&lt;FQL&gt;&lt;Q&gt;PB-FDS^FG_PRICE(43791)&lt;/Q&gt;&lt;R&gt;1&lt;/R&gt;&lt;C&gt;1&lt;/C&gt;&lt;D xsi:type="xsd:double"&gt;1958&lt;/D&gt;&lt;/FQL&gt;&lt;FQL&gt;&lt;Q&gt;NYGOLD-FDS^FG_PRICE(43791)&lt;/Q&gt;&lt;R&gt;1&lt;/R&gt;&lt;C&gt;1&lt;/C&gt;&lt;D xsi:type="xsd:double"&gt;1463.1&lt;/D&gt;&lt;/FQL&gt;&lt;FQL&gt;&lt;Q&gt;SLVR-FDS^FG_PRICE(43791)&lt;/Q&gt;&lt;R&gt;1&lt;/R&gt;&lt;C&gt;1&lt;/C&gt;&lt;D xsi:type="xsd:double"&gt;17.175&lt;/D&gt;&lt;/FQL&gt;&lt;FQL&gt;&lt;Q&gt;AUDUSD^FG_PRICE(43791)&lt;/Q&gt;&lt;R&gt;1&lt;/R&gt;&lt;C&gt;1&lt;/C&gt;&lt;D xsi:type="xsd:double"&gt;0.6785&lt;/D&gt;&lt;/FQL&gt;&lt;FQL&gt;&lt;Q&gt;CA-FDS^FG_PRICE(43794)&lt;/Q&gt;&lt;R&gt;1&lt;/R&gt;&lt;C&gt;1&lt;/C&gt;&lt;D xsi:type="xsd:double"&gt;5872.5&lt;/D&gt;&lt;/FQL&gt;&lt;FQL&gt;&lt;Q&gt;ZS-FDS^FG_PRICE(43794)&lt;/Q&gt;&lt;R&gt;1&lt;/R&gt;&lt;C&gt;1&lt;/C&gt;&lt;D xsi:type="xsd:double"&gt;2335&lt;/D&gt;&lt;/FQL&gt;&lt;FQL&gt;&lt;Q&gt;PB-FDS^FG_PRICE(43794)&lt;/Q&gt;&lt;R&gt;1&lt;/R&gt;&lt;C&gt;1&lt;/C&gt;&lt;D xsi:type="xsd:double"&gt;1945&lt;/D&gt;&lt;/FQL&gt;&lt;FQL&gt;&lt;Q&gt;NYGOLD-FDS^FG_PRICE(43794)&lt;/Q&gt;&lt;R&gt;1&lt;/R&gt;&lt;C&gt;1&lt;/C&gt;&lt;D xsi:type="xsd:double"&gt;1456.6&lt;/D&gt;&lt;/FQL&gt;&lt;FQL&gt;&lt;Q&gt;SLVR-FDS^FG_PRICE(43794)&lt;/Q&gt;&lt;R&gt;1&lt;/R&gt;&lt;C&gt;1&lt;/C&gt;&lt;D xsi:type="xsd:double"&gt;16.87&lt;/D&gt;&lt;/FQL&gt;&lt;FQL&gt;&lt;Q&gt;AUDUSD^FG_PRICE(43794)&lt;/Q&gt;&lt;R&gt;1&lt;/R&gt;&lt;C&gt;1&lt;/C&gt;&lt;D xsi:type="xsd:double"&gt;0.67724997&lt;/D&gt;&lt;/FQL&gt;&lt;FQL&gt;&lt;Q&gt;CA-FDS^FG_PRICE(43795)&lt;/Q&gt;&lt;R&gt;1&lt;/R&gt;&lt;C&gt;1&lt;/C&gt;&lt;D xsi:type="xsd:double"&gt;5856&lt;/D&gt;&lt;/FQL&gt;&lt;FQL&gt;&lt;Q&gt;ZS-FDS^FG_PRICE(43795)&lt;/Q&gt;&lt;R&gt;1&lt;/R&gt;&lt;C&gt;1&lt;/C&gt;&lt;D xsi:type="xsd:double"&gt;2301&lt;/D&gt;&lt;/FQL&gt;&lt;FQL&gt;&lt;Q&gt;PB-FDS^FG_PRICE(43795)&lt;/Q&gt;&lt;R&gt;1&lt;/R&gt;&lt;C&gt;1&lt;/C&gt;&lt;D xsi:type="xsd:double"&gt;1908&lt;/D&gt;&lt;/FQL&gt;&lt;FQL&gt;&lt;Q&gt;NYGOLD-FDS^FG_PRICE(43795)&lt;/Q&gt;&lt;R&gt;1&lt;/R&gt;&lt;C&gt;1&lt;/C&gt;&lt;D xsi:type="xsd:double"&gt;1459.8&lt;/D&gt;&lt;/FQL&gt;&lt;FQL&gt;&lt;Q&gt;SLVR-FDS^FG_PRICE(43795)&lt;/Q&gt;&lt;R&gt;1&lt;/R&gt;&lt;C&gt;1&lt;/C&gt;&lt;D xsi:type="xsd:double"&gt;16.935&lt;/D&gt;&lt;/FQL&gt;&lt;FQL&gt;&lt;Q&gt;AUDUSD^FG_PRICE(43795)&lt;/Q&gt;&lt;R&gt;1&lt;/R&gt;&lt;C&gt;1&lt;/C&gt;&lt;D xsi:type="xsd:double"&gt;0.67845&lt;/D&gt;&lt;/FQL&gt;&lt;FQL&gt;&lt;Q&gt;CA-FDS^FG_PRICE(43796)&lt;/Q&gt;&lt;R&gt;1&lt;/R&gt;&lt;C&gt;1&lt;/C&gt;&lt;D xsi:type="xsd:double"&gt;5925.5&lt;/D&gt;&lt;/FQL&gt;&lt;FQL&gt;&lt;Q&gt;ZS-FDS^FG_PRICE(43796)&lt;/Q&gt;&lt;R&gt;1&lt;/R&gt;&lt;C&gt;1&lt;/C&gt;&lt;D xsi:type="xsd:double"&gt;2335&lt;/D&gt;&lt;/FQL&gt;&lt;FQL&gt;&lt;Q&gt;PB-FDS^FG_PRICE(43796)&lt;/Q&gt;&lt;R&gt;1&lt;/R&gt;&lt;C&gt;1&lt;/C&gt;&lt;D xsi:type="xsd:double"&gt;1946&lt;/D&gt;&lt;/FQL&gt;&lt;FQL&gt;&lt;Q&gt;NYGOLD-FDS^FG_PRICE(43796)&lt;/Q&gt;&lt;R&gt;1&lt;/R&gt;&lt;C&gt;1&lt;/C&gt;&lt;D xsi:type="xsd:double"&gt;1453.4&lt;/D&gt;&lt;/FQL&gt;&lt;FQL&gt;&lt;Q&gt;SLVR-FDS^FG_PRICE(43796)&lt;/Q&gt;&lt;R&gt;1&lt;/R&gt;&lt;C&gt;1&lt;/C&gt;&lt;D xsi:type="xsd:double"&gt;17.055&lt;/D&gt;&lt;/FQL&gt;&lt;FQL&gt;&lt;Q&gt;AUDUSD^FG_PRICE(43796)&lt;/Q&gt;&lt;R&gt;1&lt;/R&gt;&lt;C&gt;1&lt;/C&gt;&lt;D xsi:type="xsd:double"&gt;0.6781&lt;/D&gt;&lt;/FQL&gt;&lt;FQL&gt;&lt;Q&gt;CA-FDS^FG_PRICE(43797)&lt;/Q&gt;&lt;R&gt;1&lt;/R&gt;&lt;C&gt;1&lt;/C&gt;&lt;D xsi:type="xsd:double"&gt;5925.5&lt;/D&gt;&lt;/FQL&gt;&lt;FQL&gt;&lt;Q&gt;ZS-FDS^FG_PRICE(43797)&lt;/Q&gt;&lt;R&gt;1&lt;/R&gt;&lt;C&gt;1&lt;/C&gt;&lt;D xsi:type="xsd:double"&gt;2335&lt;/D&gt;&lt;/FQL&gt;&lt;FQL&gt;&lt;Q&gt;PB-FDS^FG_PRICE(43797)&lt;/Q&gt;&lt;R&gt;1&lt;/R&gt;&lt;C&gt;1&lt;/C&gt;&lt;D xsi:type="xsd:double"&gt;1946&lt;/D&gt;&lt;/FQL&gt;&lt;FQL&gt;&lt;Q&gt;NYGOLD-FDS^FG_PRICE(43797)&lt;/Q&gt;&lt;R&gt;1&lt;/R&gt;&lt;C&gt;1&lt;/C&gt;&lt;D xsi:type="xsd:double"&gt;1453.4&lt;/D&gt;&lt;/FQL&gt;&lt;FQL&gt;&lt;Q&gt;SLVR-FDS^FG_PRICE(43797)&lt;/Q&gt;&lt;R&gt;1&lt;/R&gt;&lt;C&gt;1&lt;/C&gt;&lt;D xsi:type="xsd:double"&gt;17.055&lt;/D&gt;&lt;/FQL&gt;&lt;FQL&gt;&lt;Q&gt;AUDUSD^FG_PRICE(43797)&lt;/Q&gt;&lt;R&gt;1&lt;/R&gt;&lt;C&gt;1&lt;/C&gt;&lt;D xsi:type="xsd:double"&gt;0.67649996&lt;/D&gt;&lt;/FQL&gt;&lt;FQL&gt;&lt;Q&gt;CA-FDS^FG_PRICE(43798)&lt;/Q&gt;&lt;R&gt;1&lt;/R&gt;&lt;C&gt;1&lt;/C&gt;&lt;D xsi:type="xsd:double"&gt;5854&lt;/D&gt;&lt;/FQL&gt;&lt;FQL&gt;&lt;Q&gt;ZS-FDS^FG_PRICE(43798)&lt;/Q&gt;&lt;R&gt;1&lt;/R&gt;&lt;C&gt;1&lt;/C&gt;&lt;D xsi:type="xsd:double"&gt;2312.5&lt;/D&gt;&lt;/FQL&gt;&lt;FQL&gt;&lt;Q&gt;PB-FDS^FG_PRICE(43798)&lt;/Q&gt;&lt;R&gt;1&lt;/R&gt;&lt;C&gt;1&lt;/C&gt;&lt;D xsi:type="xsd:double"&gt;1947&lt;/D&gt;&lt;/FQL&gt;&lt;FQL&gt;&lt;Q&gt;NYGOLD-FDS^FG_PRICE(43798)&lt;/Q&gt;&lt;R&gt;1&lt;/R&gt;&lt;C&gt;1&lt;/C&gt;&lt;D xsi:type="xsd:double"&gt;1465.6&lt;/D&gt;&lt;/FQL&gt;&lt;FQL&gt;&lt;Q&gt;SLVR-FDS^FG_PRICE(43798)&lt;/Q&gt;&lt;R&gt;1&lt;/R&gt;&lt;C&gt;1&lt;/C&gt;&lt;D xsi:type="xsd:double"&gt;16.965&lt;/D&gt;&lt;/FQL&gt;&lt;FQL&gt;&lt;Q&gt;AUDUSD^FG_PRICE(43798)&lt;/Q&gt;&lt;R&gt;1&lt;/R&gt;&lt;C&gt;1&lt;/C&gt;&lt;D xsi:type="xsd:double"&gt;0.6764&lt;/D&gt;&lt;/FQL&gt;&lt;FQL&gt;&lt;Q&gt;CA-FDS^FG_PRICE(43801)&lt;/Q&gt;&lt;R&gt;1&lt;/R&gt;&lt;C&gt;1&lt;/C&gt;&lt;D xsi:type="xsd:double"&gt;5855.5&lt;/D&gt;&lt;/FQL&gt;&lt;FQL&gt;&lt;Q&gt;ZS-FDS^FG_PRICE(43801)&lt;/Q&gt;&lt;R&gt;1&lt;/R&gt;&lt;C&gt;1&lt;/C&gt;&lt;D xsi:type="xsd:double"&gt;2285.5&lt;/D&gt;&lt;/FQL&gt;&lt;FQL&gt;&lt;Q&gt;PB-FDS^FG_PRICE(43801)&lt;/Q&gt;&lt;R&gt;1&lt;/R&gt;&lt;C&gt;1&lt;/C&gt;&lt;D xsi:type="xsd:double"&gt;1912&lt;/D&gt;&lt;/FQL&gt;&lt;FQL&gt;&lt;Q&gt;NYGOLD-FDS^FG_PRICE(43801)&lt;/Q&gt;&lt;R&gt;1&lt;/R&gt;&lt;C&gt;1&lt;/C&gt;&lt;D xsi:type="xsd:double"&gt;1462.3&lt;/D&gt;&lt;/FQL&gt;&lt;FQL&gt;&lt;Q&gt;SLVR-FDS^FG_PRICE(43801)&lt;/Q&gt;&lt;R&gt;1&lt;/R&gt;&lt;C&gt;1&lt;/C&gt;&lt;D xsi:type="xsd:double"&gt;16.875&lt;/D&gt;&lt;/FQL&gt;&lt;FQL&gt;&lt;Q&gt;AUDUSD^FG_PRICE(43801)&lt;/Q&gt;&lt;R&gt;1&lt;/R&gt;&lt;C&gt;1&lt;/C&gt;&lt;D xsi:type="xsd:double"&gt;0.68135&lt;/D&gt;&lt;/FQL&gt;&lt;FQL&gt;&lt;Q&gt;CA-FDS^FG_PRICE(43802)&lt;/Q&gt;&lt;R&gt;1&lt;/R&gt;&lt;C&gt;1&lt;/C&gt;&lt;D xsi:type="xsd:double"&gt;5812&lt;/D&gt;&lt;/FQL&gt;&lt;FQL&gt;&lt;Q&gt;ZS-FDS^FG_PRICE(43802)&lt;/Q&gt;&lt;R&gt;1&lt;/R&gt;&lt;C&gt;1&lt;/C&gt;&lt;D xsi:type="xsd:double"&gt;2221.5&lt;/D&gt;&lt;/FQL&gt;&lt;FQL&gt;&lt;Q&gt;PB-FDS^FG_PRICE(43802)&lt;/Q&gt;&lt;R&gt;1&lt;/R&gt;&lt;C&gt;1&lt;/C&gt;&lt;D xsi:type="xsd:double"&gt;1883.5&lt;/D&gt;&lt;/FQL&gt;&lt;FQL&gt;&lt;Q&gt;NYGOLD-FDS^FG_PRICE(43802)&lt;/Q&gt;&lt;R&gt;1&lt;/R&gt;&lt;C&gt;1&lt;/C&gt;&lt;D xsi:type="xsd:double"&gt;1478.2&lt;/D&gt;&lt;/FQL&gt;&lt;FQL&gt;&lt;Q&gt;SLVR-FDS^FG_PRICE(43802)&lt;/Q&gt;&lt;R&gt;1&lt;/R&gt;&lt;C&gt;1&lt;/C&gt;&lt;D xsi:type="xsd:double"&gt;17.01&lt;/D&gt;&lt;/FQL&gt;&lt;FQL&gt;&lt;Q&gt;AUDUSD^FG_PRICE(43802)&lt;/Q&gt;&lt;R&gt;1&lt;/R&gt;&lt;C&gt;1&lt;/C&gt;&lt;D xsi:type="xsd:double"&gt;0.68385&lt;/D&gt;&lt;/FQL&gt;&lt;FQL&gt;&lt;Q&gt;CA-FDS^FG_PRICE(43803)&lt;/Q&gt;&lt;R&gt;1&lt;/R&gt;&lt;C&gt;1&lt;/C&gt;&lt;D xsi:type="xsd:double"&gt;5823&lt;/D&gt;&lt;/FQL&gt;&lt;FQL&gt;&lt;Q&gt;ZS-FDS^FG_PRICE(43803)&lt;/Q&gt;&lt;R&gt;1&lt;/R&gt;&lt;C&gt;1&lt;/C&gt;&lt;D xsi:type="xsd:double"&gt;2256.5&lt;/D&gt;&lt;/FQL&gt;&lt;FQL&gt;&lt;Q&gt;PB-FDS^FG_PRICE(43803)&lt;/Q&gt;&lt;R&gt;1&lt;/R&gt;&lt;C&gt;1&lt;/C&gt;&lt;D xsi:type="xsd:double"&gt;1900&lt;/D&gt;&lt;/FQL&gt;&lt;FQL&gt;&lt;Q&gt;NYGOLD-FDS^FG_PRICE(43803)&lt;/Q&gt;&lt;R&gt;1&lt;/R&gt;&lt;C&gt;1&lt;/C&gt;&lt;D xsi:type="xsd:double"&gt;1474&lt;/D&gt;&lt;/FQL&gt;&lt;FQL&gt;&lt;Q&gt;SLVR-FDS^FG_PRICE(43803)&lt;/Q&gt;&lt;R&gt;1&lt;/R&gt;&lt;C&gt;1&lt;/C&gt;&lt;D xsi:type="xsd:double"&gt;17.13&lt;/D&gt;&lt;/FQL&gt;&lt;FQL&gt;&lt;Q&gt;AUDUSD^FG_PRICE(43803)&lt;/Q&gt;&lt;R&gt;1&lt;/R&gt;&lt;C&gt;1&lt;/C&gt;&lt;D xsi:type="xsd:double"&gt;0.68505&lt;/D&gt;&lt;/FQL&gt;&lt;FQL&gt;&lt;Q&gt;CA-FDS^FG_PRICE(43804)&lt;/Q&gt;&lt;R&gt;1&lt;/R&gt;&lt;C&gt;1&lt;/C&gt;&lt;D xsi:type="xsd:double"&gt;5855&lt;/D&gt;&lt;/FQL&gt;&lt;FQL&gt;&lt;Q&gt;ZS-FDS^FG_PRICE(43804)&lt;/Q&gt;&lt;R&gt;1&lt;/R&gt;&lt;C&gt;1&lt;/C&gt;&lt;D xsi:type="xsd:double"&gt;2255&lt;/D&gt;&lt;/FQL&gt;&lt;FQL&gt;&lt;Q&gt;PB-FDS^FG_PRICE(43804)&lt;/Q&gt;&lt;R&gt;1&lt;/R&gt;&lt;C&gt;1&lt;/C&gt;&lt;D xsi:type="xsd:double"&gt;1893&lt;/D&gt;&lt;/FQL&gt;&lt;FQL&gt;&lt;Q&gt;NYGOLD-FDS^FG_PRICE(43804)&lt;/Q&gt;&lt;R&gt;1&lt;/R&gt;&lt;C&gt;1&lt;/C&gt;&lt;D xsi:type="xsd:double"&gt;1476.9&lt;/D&gt;&lt;/FQL&gt;&lt;FQL&gt;&lt;Q&gt;SLVR-FDS^FG_PRICE(43804)&lt;/Q&gt;&lt;R&gt;1&lt;/R&gt;&lt;C&gt;1&lt;/C&gt;&lt;D xsi:type="xsd:double"&gt;16.87&lt;/D&gt;&lt;/FQL&gt;&lt;FQL&gt;&lt;Q&gt;AUDUSD^FG_PRICE(43804)&lt;/Q&gt;&lt;R&gt;1&lt;/R&gt;&lt;C&gt;1&lt;/C&gt;&lt;D xsi:type="xsd:double"&gt;0.68245&lt;/D&gt;&lt;/FQL&gt;&lt;FQL&gt;&lt;Q&gt;CA-FDS^FG_PRICE(43805)&lt;/Q&gt;&lt;R&gt;1&lt;/R&gt;&lt;C&gt;1&lt;/C&gt;&lt;D xsi:type="xsd:double"&gt;5867.5&lt;/D&gt;&lt;/FQL&gt;&lt;FQL&gt;&lt;Q&gt;ZS-FDS^FG_PRICE(43805)&lt;/Q&gt;&lt;R&gt;1&lt;/R&gt;&lt;C&gt;1&lt;/C&gt;&lt;D xsi:type="xsd:double"&gt;2250&lt;/D&gt;&lt;/FQL&gt;&lt;FQL&gt;&lt;Q&gt;PB-FDS^FG_PRICE(43805)&lt;/Q&gt;&lt;R&gt;1&lt;/R&gt;&lt;C&gt;1&lt;/C&gt;&lt;D xsi:type="xsd:double"&gt;1881&lt;/D&gt;&lt;/FQL&gt;&lt;FQL&gt;&lt;Q&gt;NYGOLD-FDS^FG_PRICE(43805)&lt;/Q&gt;&lt;R&gt;1&lt;/R&gt;&lt;C&gt;1&lt;/C&gt;&lt;D xsi:type="xsd:double"&gt;1459.1&lt;/D&gt;&lt;/FQL&gt;&lt;FQL&gt;&lt;Q&gt;SLVR-FDS^FG_PRICE(43805)&lt;/Q&gt;&lt;R&gt;1&lt;/R&gt;&lt;C&gt;1&lt;/C&gt;&lt;D xsi:type="xsd:double"&gt;16.94&lt;/D&gt;&lt;/FQL&gt;&lt;FQL&gt;&lt;Q&gt;AUDUSD^FG_PRICE(43805)&lt;/Q&gt;&lt;R&gt;1&lt;/R&gt;&lt;C&gt;1&lt;/C&gt;&lt;D xsi:type="xsd:double"&gt;0.68305&lt;/D&gt;&lt;/FQL&gt;&lt;FQL&gt;&lt;Q&gt;CA-FDS^FG_PRICE(43808)&lt;/Q&gt;&lt;R&gt;1&lt;/R&gt;&lt;C&gt;1&lt;/C&gt;&lt;D xsi:type="xsd:double"&gt;5985&lt;/D&gt;&lt;/FQL&gt;&lt;FQL&gt;&lt;Q&gt;ZS-FDS^FG_PRICE(43808)&lt;/Q&gt;&lt;R&gt;1&lt;/R&gt;&lt;C&gt;1&lt;/C&gt;&lt;D xsi:type="xsd:double"&gt;2233&lt;/D&gt;&lt;/FQL&gt;&lt;FQL&gt;&lt;Q&gt;PB-FDS^FG_PRICE(43808)&lt;/Q&gt;&lt;R&gt;1&lt;/R&gt;&lt;C&gt;1&lt;/C&gt;&lt;D xsi:type="xsd:double"&gt;1866&lt;/D&gt;&lt;/FQL&gt;&lt;FQL&gt;&lt;Q&gt;NYGOLD-FDS^FG_PRICE(43808)&lt;/Q&gt;&lt;R&gt;1&lt;/R&gt;&lt;C&gt;1&lt;/C&gt;&lt;D xsi:type="xsd:double"&gt;1459.3&lt;/D&gt;&lt;/FQL&gt;&lt;FQL&gt;&lt;Q&gt;SLVR-FDS^FG_PRICE(43808)&lt;/Q&gt;&lt;R&gt;1&lt;/R&gt;&lt;C&gt;1&lt;/C&gt;&lt;D xsi:type="xsd:double"&gt;16.62&lt;/D&gt;&lt;/FQL&gt;&lt;FQL&gt;&lt;Q&gt;AUDUSD^FG_PRICE(43808)&lt;/Q&gt;&lt;R&gt;1&lt;/R&gt;&lt;C&gt;1&lt;/C&gt;&lt;D xsi:type="xsd:double"&gt;0.68305&lt;/D&gt;&lt;/FQL&gt;&lt;FQL&gt;&lt;Q&gt;CA-FDS^FG_PRICE(43809)&lt;/Q&gt;&lt;R&gt;1&lt;/R&gt;&lt;C&gt;1&lt;/C&gt;&lt;D xsi:type="xsd:double"&gt;6055&lt;/D&gt;&lt;/FQL&gt;&lt;FQL&gt;&lt;Q&gt;ZS-FDS^FG_PRICE(43809)&lt;/Q&gt;&lt;R&gt;1&lt;/R&gt;&lt;C&gt;1&lt;/C&gt;&lt;D xsi:type="xsd:double"&gt;2222&lt;/D&gt;&lt;/FQL&gt;&lt;FQL&gt;&lt;Q&gt;PB-FDS^FG_PRICE(43809)&lt;/Q&gt;&lt;R&gt;1&lt;/R&gt;&lt;C&gt;1&lt;/C&gt;&lt;D xsi:type="xsd:double"&gt;1893&lt;/D&gt;&lt;/FQL&gt;&lt;FQL&gt;&lt;Q&gt;NYGOLD-FDS^FG_PRICE(43809)&lt;/Q&gt;&lt;R&gt;1&lt;/R&gt;&lt;C&gt;1&lt;/C&gt;&lt;D xsi:type="xsd:double"&gt;1462.6&lt;/D&gt;&lt;/FQL&gt;&lt;FQL&gt;&lt;Q&gt;SLVR-FDS^FG_PRICE(43809)&lt;/Q&gt;&lt;R&gt;1&lt;/R&gt;&lt;C&gt;1&lt;/C&gt;&lt;D xsi:type="xsd:double"&gt;16.675&lt;/D&gt;&lt;/FQL&gt;&lt;FQL&gt;&lt;Q&gt;AUDUSD^FG_PRICE(43809)&lt;/Q&gt;&lt;R&gt;1&lt;/R&gt;&lt;C&gt;1&lt;/C&gt;&lt;D xsi:type="xsd:double"&gt;0.68085&lt;/D&gt;&lt;/FQL&gt;&lt;FQL&gt;&lt;Q&gt;CA-FDS^FG_PRICE(43810)&lt;/Q&gt;&lt;R&gt;1&lt;/R&gt;&lt;C&gt;1&lt;/C&gt;&lt;D xsi:type="xsd:double"&gt;6083&lt;/D&gt;&lt;/FQL&gt;&lt;FQL&gt;&lt;Q&gt;ZS-FDS^FG_PRICE(43810)&lt;/Q&gt;&lt;R&gt;1&lt;/R&gt;&lt;C&gt;1&lt;/C&gt;&lt;D xsi:type="xsd:double"&gt;2222&lt;/D&gt;&lt;/FQL&gt;&lt;FQL&gt;&lt;Q&gt;PB-FDS^FG_PRICE(43810)&lt;/Q&gt;&lt;R&gt;1&lt;/R&gt;&lt;C&gt;1&lt;/C&gt;&lt;D xsi:type="xsd:double"&gt;1903&lt;/D&gt;&lt;/FQL&gt;&lt;FQL&gt;&lt;Q&gt;NYGOLD-FDS^FG_PRICE(43810)&lt;/Q&gt;&lt;R&gt;1&lt;/R&gt;&lt;C&gt;1&lt;/C&gt;&lt;D xsi:type="xsd:double"&gt;1469.4&lt;/D&gt;&lt;/FQL&gt;&lt;FQL&gt;&lt;Q&gt;SLVR-FDS^FG_PRICE(43810)&lt;/Q&gt;&lt;R&gt;1&lt;/R&gt;&lt;C&gt;1&lt;/C&gt;&lt;D xsi:type="xsd:double"&gt;16.66&lt;/D&gt;&lt;/FQL&gt;&lt;FQL&gt;&lt;Q&gt;AUDUSD^FG_PRICE(43810)&lt;/Q&gt;&lt;R&gt;1&lt;/R&gt;&lt;C&gt;1&lt;/C&gt;&lt;D xsi:type="xsd:double"&gt;0.68525004&lt;/D&gt;&lt;/FQL&gt;&lt;FQL&gt;&lt;Q&gt;CA-FDS^FG_PRICE(43811)&lt;/Q&gt;&lt;R&gt;1&lt;/R&gt;&lt;C&gt;1&lt;/C&gt;&lt;D xsi:type="xsd:double"&gt;6097&lt;/D&gt;&lt;/FQL&gt;&lt;FQL&gt;&lt;Q&gt;ZS-FDS^FG_PRICE(43811)&lt;/Q&gt;&lt;R&gt;1&lt;/R&gt;&lt;C&gt;1&lt;/C&gt;&lt;D xsi:type="xsd:double"&gt;2229&lt;/D&gt;&lt;/FQL&gt;&lt;FQL&gt;&lt;Q&gt;PB-FDS^FG_PRICE(43811)&lt;/Q&gt;&lt;R&gt;1&lt;/R&gt;&lt;C&gt;1&lt;/C&gt;&lt;D xsi:type="xsd:double"&gt;1920&lt;/D&gt;&lt;/FQL&gt;&lt;FQL&gt;&lt;Q&gt;NYGOLD-FDS^FG_PRICE(43811)&lt;/Q&gt;&lt;R&gt;1&lt;/R&gt;&lt;C&gt;1&lt;/C&gt;&lt;D xsi:type="xsd:double"&gt;1466.7&lt;/D&gt;&lt;/FQL&gt;&lt;FQL&gt;&lt;Q&gt;SLVR-FDS^FG_PRICE(43811)&lt;/Q&gt;&lt;R&gt;1&lt;/R&gt;&lt;C&gt;1&lt;/C&gt;&lt;D xsi:type="xsd:double"&gt;16.865&lt;/D&gt;&lt;/FQL&gt;&lt;FQL&gt;&lt;Q&gt;AUDUSD^FG_PRICE(43811)&lt;/Q&gt;&lt;R&gt;1&lt;/R&gt;&lt;C&gt;1&lt;/C&gt;&lt;D xsi:type="xsd:double"&gt;0.69005&lt;/D&gt;&lt;/FQL&gt;&lt;FQL&gt;&lt;Q&gt;CA-FDS^FG_PRICE(43812)&lt;/Q&gt;&lt;R&gt;1&lt;/R&gt;&lt;C&gt;1&lt;/C&gt;&lt;D xsi:type="xsd:double"&gt;6154&lt;/D&gt;&lt;/FQL&gt;&lt;FQL&gt;&lt;Q&gt;ZS-FDS^FG_PRICE(43812)&lt;/Q&gt;&lt;R&gt;1&lt;/R&gt;&lt;C&gt;1&lt;/C&gt;&lt;D xsi:type="xsd:double"&gt;2279&lt;/D&gt;&lt;/FQL&gt;&lt;FQL&gt;&lt;Q&gt;PB-FDS^FG_PRICE(43812)&lt;/Q&gt;&lt;R&gt;1&lt;/R&gt;&lt;C&gt;1&lt;/C&gt;&lt;D xsi:type="xsd:double"&gt;1934&lt;/D&gt;&lt;/FQL&gt;&lt;FQL&gt;&lt;Q&gt;NYGOLD-FDS^FG_PRICE(43812)&lt;/Q&gt;&lt;R&gt;1&lt;/R&gt;&lt;C&gt;1&lt;/C&gt;&lt;D xsi:type="xsd:double"&gt;1475.6&lt;/D&gt;&lt;/FQL&gt;&lt;FQL&gt;&lt;Q&gt;SLVR-FDS^FG_PRICE(43812)&lt;/Q&gt;&lt;R&gt;1&lt;/R&gt;&lt;C&gt;1&lt;/C&gt;&lt;D xsi:type="xsd:double"&gt;16.935&lt;/D&gt;&lt;/FQL&gt;&lt;FQL&gt;&lt;Q&gt;AUDUSD^FG_PRICE(43812)&lt;/Q&gt;&lt;R&gt;1&lt;/R&gt;&lt;C&gt;1&lt;/C&gt;&lt;D xsi:type="xsd:double"&gt;0.68745&lt;/D&gt;&lt;/FQL&gt;&lt;FQL&gt;&lt;Q&gt;CA-FDS^FG_PRICE(43815)&lt;/Q&gt;&lt;R&gt;1&lt;/R&gt;&lt;C&gt;1&lt;/C&gt;&lt;D xsi:type="xsd:double"&gt;6155.5&lt;/D&gt;&lt;/FQL&gt;&lt;FQL&gt;&lt;Q&gt;ZS-FDS^FG_PRICE(43815)&lt;/Q&gt;&lt;R&gt;1&lt;/R&gt;&lt;C&gt;1&lt;/C&gt;&lt;D xsi:type="xsd:double"&gt;2269&lt;/D&gt;&lt;/FQL&gt;&lt;FQL&gt;&lt;Q&gt;PB-FDS^FG_PRICE(43815)&lt;/Q&gt;&lt;R&gt;1&lt;/R&gt;&lt;C&gt;1&lt;/C&gt;&lt;D xsi:type="xsd:double"&gt;1873.5&lt;/D&gt;&lt;/FQL&gt;&lt;FQL&gt;&lt;Q&gt;NYGOLD-FDS^FG_PRICE(43815)&lt;/Q&gt;&lt;R&gt;1&lt;/R&gt;&lt;C&gt;1&lt;/C&gt;&lt;D xsi:type="xsd:double"&gt;1475&lt;/D&gt;&lt;/FQL&gt;&lt;FQL&gt;&lt;Q&gt;SLVR-FDS^FG_PRICE(43815)&lt;/Q&gt;&lt;R&gt;1&lt;/R&gt;&lt;C&gt;1&lt;/C&gt;&lt;D xsi:type="xsd:double"&gt;17.02&lt;/D&gt;&lt;/FQL&gt;&lt;FQL&gt;&lt;Q&gt;AUDUSD^FG_PRICE(43815)&lt;/Q&gt;&lt;R&gt;1&lt;/R&gt;&lt;C&gt;1&lt;/C&gt;&lt;D xsi:type="xsd:double"&gt;0.68955&lt;/D&gt;&lt;/FQL&gt;&lt;FQL&gt;&lt;Q&gt;CA-FDS^FG_PRICE(43816)&lt;/Q&gt;&lt;R&gt;1&lt;/R&gt;&lt;C&gt;1&lt;/C&gt;&lt;D xsi:type="xsd:double"&gt;6175&lt;/D&gt;&lt;/FQL&gt;&lt;FQL&gt;&lt;Q&gt;ZS-FDS^FG_PRICE(43816)&lt;/Q&gt;&lt;R&gt;1&lt;/R&gt;&lt;C&gt;1&lt;/C&gt;&lt;D xsi:type="xsd:double"&gt;2297&lt;/D&gt;&lt;/FQL&gt;&lt;FQL&gt;&lt;Q&gt;PB-FDS^FG_PRICE(43816)&lt;/Q&gt;&lt;R&gt;1&lt;/R&gt;&lt;C&gt;1&lt;/C&gt;&lt;D xsi:type="xsd:double"&gt;1873&lt;/D&gt;&lt;/FQL&gt;&lt;FQL&gt;&lt;Q&gt;NYGOLD-FDS^FG_PRICE(43816)&lt;/Q&gt;&lt;R&gt;1&lt;/R&gt;&lt;C&gt;1&lt;/C&gt;&lt;D xsi:type="xsd:double"&gt;1474.6&lt;/D&gt;&lt;/FQL&gt;&lt;FQL&gt;&lt;Q&gt;SLVR-FDS^FG_PRICE(43816)&lt;/Q&gt;&lt;R&gt;1&lt;/R&gt;&lt;C&gt;1&lt;/C&gt;&lt;D xsi:type="xsd:double"&gt;17.06&lt;/D&gt;&lt;/FQL&gt;&lt;FQL&gt;&lt;Q&gt;AUDUSD^FG_PRICE(43816)&lt;/Q&gt;&lt;R&gt;1&lt;/R&gt;&lt;C&gt;1&lt;/C&gt;&lt;D xsi:type="xsd:double"&gt;0.68555003&lt;/D&gt;&lt;/FQL&gt;&lt;FQL&gt;&lt;Q&gt;CA-FDS^FG_PRICE(43817)&lt;/Q&gt;&lt;R&gt;1&lt;/R&gt;&lt;C&gt;1&lt;/C&gt;&lt;D xsi:type="xsd:double"&gt;6126.5&lt;/D&gt;&lt;/FQL&gt;&lt;FQL&gt;&lt;Q&gt;ZS-FDS^FG_PRICE(43817)&lt;/Q&gt;&lt;R&gt;1&lt;/R&gt;&lt;C&gt;1&lt;/C&gt;&lt;D xsi:type="xsd:double"&gt;2307&lt;/D&gt;&lt;/FQL&gt;&lt;FQL&gt;&lt;Q&gt;PB-FDS^FG_PRICE(43817)&lt;/Q&gt;&lt;R&gt;1&lt;/R&gt;&lt;C&gt;1&lt;/C&gt;&lt;D xsi:type="xsd:double"&gt;1872&lt;/D&gt;&lt;/FQL&gt;&lt;FQL&gt;&lt;Q&gt;NYGOLD-FDS^FG_PRICE(43817)&lt;/Q&gt;&lt;R&gt;1&lt;/R&gt;&lt;C&gt;1&lt;/C&gt;&lt;D xsi:type="xsd:double"&gt;1472.6&lt;/D&gt;&lt;/FQL&gt;&lt;FQL&gt;&lt;Q&gt;SLVR-FDS^FG_PRICE(43817)&lt;/Q&gt;&lt;R&gt;1&lt;/R&gt;&lt;C&gt;1&lt;/C&gt;&lt;D xsi:type="xsd:double"&gt;16.995&lt;/D&gt;&lt;/FQL&gt;&lt;FQL&gt;&lt;Q&gt;AUDUSD^FG_PRICE(43817)&lt;/Q&gt;&lt;R&gt;1&lt;/R&gt;&lt;C&gt;1&lt;/C&gt;&lt;D xsi:type="xsd:double"&gt;0.68615&lt;/D&gt;&lt;/FQL&gt;&lt;FQL&gt;&lt;Q&gt;CA-FDS^FG_PRICE(43818)&lt;/Q&gt;&lt;R&gt;1&lt;/R&gt;&lt;C&gt;1&lt;/C&gt;&lt;D xsi:type="xsd:double"&gt;6161&lt;/D&gt;&lt;/FQL&gt;&lt;FQL&gt;&lt;Q&gt;ZS-FDS^FG_PRICE(43818)&lt;/Q&gt;&lt;R&gt;1&lt;/R&gt;&lt;C&gt;1&lt;/C&gt;&lt;D xsi:type="xsd:double"&gt;2324&lt;/D&gt;&lt;/FQL&gt;&lt;FQL&gt;&lt;Q&gt;PB-FDS^FG_PRICE(43818)&lt;/Q&gt;&lt;R&gt;1&lt;/R&gt;&lt;C&gt;1&lt;/C&gt;&lt;D xsi:type="xsd:double"&gt;1896.5&lt;/D&gt;&lt;/FQL&gt;&lt;FQL&gt;&lt;Q&gt;NYGOLD-FDS^FG_PRICE(43818)&lt;/Q&gt;&lt;R&gt;1&lt;/R&gt;&lt;C&gt;1&lt;/C&gt;&lt;D xsi:type="xsd:double"&gt;1478.2&lt;/D&gt;&lt;/FQL&gt;&lt;FQL&gt;&lt;Q&gt;SLVR-FDS^FG_PRICE(43818)&lt;/Q&gt;&lt;R&gt;1&lt;/R&gt;&lt;C&gt;1&lt;/C&gt;&lt;D xsi:type="xsd:double"&gt;16.94&lt;/D&gt;&lt;/FQL&gt;&lt;FQL&gt;&lt;Q&gt;AUDUSD^FG_PRICE(43818)&lt;/Q&gt;&lt;R&gt;1&lt;/R&gt;&lt;C&gt;1&lt;/C&gt;&lt;D xsi:type="xsd:double"&gt;0.6879&lt;/D&gt;&lt;/FQL&gt;&lt;FQL&gt;&lt;Q&gt;CA-FDS^FG_PRICE(43819)&lt;/Q&gt;&lt;R&gt;1&lt;/R&gt;&lt;C&gt;1&lt;/C&gt;&lt;D xsi:type="xsd:double"&gt;6155.5&lt;/D&gt;&lt;/FQL&gt;&lt;FQL&gt;&lt;Q&gt;ZS-FDS^FG_PRICE(43819)&lt;/Q&gt;&lt;R&gt;1&lt;/R&gt;&lt;C&gt;1&lt;/C&gt;&lt;D xsi:type="xsd:double"&gt;2341&lt;/D&gt;&lt;/FQL&gt;&lt;FQL&gt;&lt;Q&gt;PB-FDS^FG_PRICE(43819)&lt;/Q&gt;&lt;R&gt;1&lt;/R&gt;&lt;C&gt;1&lt;/C&gt;&lt;D xsi:type="xsd:double"&gt;1909&lt;/D&gt;&lt;/FQL&gt;&lt;FQL&gt;&lt;Q&gt;NYGOLD-FDS^FG_PRICE(43819)&lt;/Q&gt;&lt;R&gt;1&lt;/R&gt;&lt;C&gt;1&lt;/C&gt;&lt;D xsi:type="xsd:double"&gt;1474.7&lt;/D&gt;&lt;/FQL&gt;&lt;FQL&gt;&lt;Q&gt;SLVR-FDS^FG_PRICE(43819)&lt;/Q&gt;&lt;R&gt;1&lt;/R&gt;&lt;C&gt;1&lt;/C&gt;&lt;D xsi:type="xsd:double"&gt;17.035&lt;/D&gt;&lt;/FQL&gt;&lt;FQL&gt;&lt;Q&gt;AUDUSD^FG_PRICE(43819)&lt;/Q&gt;&lt;R&gt;1&lt;/R&gt;&lt;C&gt;1&lt;/C&gt;&lt;D xsi:type="xsd:double"&gt;0.69045&lt;/D&gt;&lt;/FQL&gt;&lt;FQL&gt;&lt;Q&gt;CA-FDS^FG_PRICE(43822)&lt;/Q&gt;&lt;R&gt;1&lt;/R&gt;&lt;C&gt;1&lt;/C&gt;&lt;D xsi:type="xsd:double"&gt;6153&lt;/D&gt;&lt;/FQL&gt;&lt;FQL&gt;&lt;Q&gt;ZS-FDS^FG_PRICE(43822)&lt;/Q&gt;&lt;R&gt;1&lt;/R&gt;&lt;C&gt;1&lt;/C&gt;&lt;D xsi:type="xsd:double"&gt;2308&lt;/D&gt;&lt;/FQL&gt;&lt;FQL&gt;&lt;Q&gt;PB-FDS^FG_PRICE(43822)&lt;/Q&gt;&lt;R&gt;1&lt;/R&gt;&lt;C&gt;1&lt;/C&gt;&lt;D xsi:type="xsd:double"&gt;1905&lt;/D&gt;&lt;/FQL&gt;&lt;FQL&gt;&lt;Q&gt;NYGOLD-FDS^FG_PRICE(43822)&lt;/Q&gt;&lt;R&gt;1&lt;/R&gt;&lt;C&gt;1&lt;/C&gt;&lt;D xsi:type="xsd:double"&gt;1482.5&lt;/D&gt;&lt;/FQL&gt;&lt;FQL&gt;&lt;Q&gt;SLVR-FDS^FG_PRICE(43822)&lt;/Q&gt;&lt;R&gt;1&lt;/R&gt;&lt;C&gt;1&lt;/C&gt;&lt;D xsi:type="xsd:double"&gt;17.375&lt;/D&gt;&lt;/FQL&gt;&lt;FQL&gt;&lt;Q&gt;AUDUSD^FG_PRICE(43822)&lt;/Q&gt;&lt;R&gt;1&lt;/R&gt;&lt;C&gt;1&lt;/C&gt;&lt;D xsi:type="xsd:double"&gt;0.69175&lt;/D&gt;&lt;/FQL&gt;&lt;FQL&gt;&lt;Q&gt;CA-FDS^FG_PRICE(43823)&lt;/Q&gt;&lt;R&gt;1&lt;/R&gt;&lt;C&gt;1&lt;/C&gt;&lt;D xsi:type="xsd:double"&gt;6184.5&lt;/D&gt;&lt;/FQL&gt;&lt;FQL&gt;&lt;Q&gt;ZS-FDS^FG_PRICE(43823)&lt;/Q&gt;&lt;R&gt;1&lt;/R&gt;&lt;C&gt;1&lt;/C&gt;&lt;D xsi:type="xsd:double"&gt;2277&lt;/D&gt;&lt;/FQL&gt;&lt;FQL&gt;&lt;Q&gt;PB-FDS^FG_PRICE(43823)&lt;/Q&gt;&lt;R&gt;1&lt;/R&gt;&lt;C&gt;1&lt;/C&gt;&lt;D xsi:type="xsd:double"&gt;1905&lt;/D&gt;&lt;/FQL&gt;&lt;FQL&gt;&lt;Q&gt;NYGOLD-FDS^FG_PRICE(43823)&lt;/Q&gt;&lt;R&gt;1&lt;/R&gt;&lt;C&gt;1&lt;/C&gt;&lt;D xsi:type="xsd:double"&gt;1499.1&lt;/D&gt;&lt;/FQL&gt;&lt;FQL&gt;&lt;Q&gt;SLVR-FDS^FG_PRICE(43823)&lt;/Q&gt;&lt;R&gt;1&lt;/R&gt;&lt;C&gt;1&lt;/C&gt;&lt;D xsi:type="xsd:double"&gt;17.585&lt;/D&gt;&lt;/FQL&gt;&lt;FQL&gt;&lt;Q&gt;AUDUSD^FG_PRICE(43823)&lt;/Q&gt;&lt;R&gt;1&lt;/R&gt;&lt;C&gt;1&lt;/C&gt;&lt;D xsi:type="xsd:double"&gt;0.6928&lt;/D&gt;&lt;/FQL&gt;&lt;FQL&gt;&lt;Q&gt;CA-FDS^FG_PRICE(43824)&lt;/Q&gt;&lt;R&gt;1&lt;/R&gt;&lt;C&gt;1&lt;/C&gt;&lt;D xsi:type="xsd:double"&gt;6184.5&lt;/D&gt;&lt;/FQL&gt;&lt;FQL&gt;&lt;Q&gt;ZS-FDS^FG_PRICE(43824)&lt;/Q&gt;&lt;R&gt;1&lt;/R&gt;&lt;C&gt;1&lt;/C&gt;&lt;D xsi:type="xsd:double"&gt;2277&lt;/D&gt;&lt;/FQL&gt;&lt;FQL&gt;&lt;Q&gt;PB-FDS^FG_PRICE(43824)&lt;/Q&gt;&lt;R&gt;1&lt;/R&gt;&lt;C&gt;1&lt;/C&gt;&lt;D xsi:type="xsd:double"&gt;1905&lt;/D&gt;&lt;/FQL&gt;&lt;FQL&gt;&lt;Q&gt;NYGOLD-FDS^FG_PRICE(43824)&lt;/Q&gt;&lt;R&gt;1&lt;/R&gt;&lt;C&gt;1&lt;/C&gt;&lt;D xsi:type="xsd:double"&gt;1499.1&lt;/D&gt;&lt;/FQL&gt;&lt;FQL&gt;&lt;Q&gt;SLVR-FDS^FG_PRICE(43824)&lt;/Q&gt;&lt;R&gt;1&lt;/R&gt;&lt;C&gt;1&lt;/C&gt;&lt;D xsi:type="xsd:double"&gt;17.585&lt;/D&gt;&lt;/FQL&gt;&lt;FQL&gt;&lt;Q&gt;AUDUSD^FG_PRICE(43824)&lt;/Q&gt;&lt;R&gt;1&lt;/R&gt;&lt;C&gt;1&lt;/C&gt;&lt;D xsi:type="xsd:double"&gt;0.692801&lt;/D&gt;&lt;/FQL&gt;&lt;FQL&gt;&lt;Q&gt;CA-FDS^FG_PRICE(43825)&lt;/Q&gt;&lt;R&gt;1&lt;/R&gt;&lt;C&gt;1&lt;/C&gt;&lt;D xsi:type="xsd:double"&gt;6184.5&lt;/D&gt;&lt;/FQL&gt;&lt;FQL&gt;&lt;Q&gt;ZS-FDS^FG_PRICE(43825)&lt;/Q&gt;&lt;R&gt;1&lt;/R&gt;&lt;C&gt;1&lt;/C&gt;&lt;D xsi:type="xsd:double"&gt;2277&lt;/D&gt;&lt;/FQL&gt;&lt;FQL&gt;&lt;Q&gt;PB-FDS^FG_PRICE(43825)&lt;/Q&gt;&lt;R&gt;1&lt;/R&gt;&lt;C&gt;1&lt;/C&gt;&lt;D xsi:type="xsd:double"&gt;1905&lt;/D&gt;&lt;/FQL&gt;&lt;FQL&gt;&lt;Q&gt;NYGOLD-FDS^FG_PRICE(43825)&lt;/Q&gt;&lt;R&gt;1&lt;/R&gt;&lt;C&gt;1&lt;/C&gt;&lt;D xsi:type="xsd:double"&gt;1509.3&lt;/D&gt;&lt;/FQL&gt;&lt;FQL&gt;&lt;Q&gt;SLVR-FDS^FG_PRICE(43825)&lt;/Q&gt;&lt;R&gt;1&lt;/R&gt;&lt;C&gt;1&lt;/C&gt;&lt;D xsi:type="xsd:double"&gt;17.585&lt;/D&gt;&lt;/FQL&gt;&lt;FQL&gt;&lt;Q&gt;AUDUSD^FG_PRICE(43825)&lt;/Q&gt;&lt;R&gt;1&lt;/R&gt;&lt;C&gt;1&lt;/C&gt;&lt;D xsi:type="xsd:double"&gt;0.69390005&lt;/D&gt;&lt;/FQL&gt;&lt;FQL&gt;&lt;Q&gt;CA-FDS^FG_PRICE(43826)&lt;/Q&gt;&lt;R&gt;1&lt;/R&gt;&lt;C&gt;1&lt;/C&gt;&lt;D xsi:type="xsd:double"&gt;6211&lt;/D&gt;&lt;/FQL&gt;&lt;FQL&gt;&lt;Q&gt;ZS-FDS^FG_PRICE(43826)&lt;/Q&gt;&lt;R&gt;1&lt;/R&gt;&lt;C&gt;1&lt;/C&gt;&lt;D xsi:type="xsd:double"&gt;2296&lt;/D&gt;&lt;/FQL&gt;&lt;FQL&gt;&lt;Q&gt;PB-FDS^FG_PRICE(43826)&lt;/Q&gt;&lt;R&gt;1&lt;/R&gt;&lt;C&gt;1&lt;/C&gt;&lt;D xsi:type="xsd:double"&gt;1910&lt;/D&gt;&lt;/FQL&gt;&lt;FQL&gt;&lt;Q&gt;NYGOLD-FDS^FG_PRICE(43826)&lt;/Q&gt;&lt;R&gt;1&lt;/R&gt;&lt;C&gt;1&lt;/C&gt;&lt;D xsi:type="xsd:double"&gt;1513.8&lt;/D&gt;&lt;/FQL&gt;&lt;FQL&gt;&lt;Q&gt;SLVR-FDS^FG_PRICE(43826)&lt;/Q&gt;&lt;R&gt;1&lt;/R&gt;&lt;C&gt;1&lt;/C&gt;&lt;D xsi:type="xsd:double"&gt;17.825&lt;/D&gt;&lt;/FQL&gt;&lt;FQL&gt;&lt;Q&gt;AUDUSD^FG_PRICE(43826)&lt;/Q&gt;&lt;R&gt;1&lt;/R&gt;&lt;C&gt;1&lt;/C&gt;&lt;D xsi:type="xsd:double"&gt;0.69825&lt;/D&gt;&lt;/FQL&gt;&lt;FQL&gt;&lt;Q&gt;CA-FDS^FG_PRICE(43829)&lt;/Q&gt;&lt;R&gt;1&lt;/R&gt;&lt;C&gt;1&lt;/C&gt;&lt;D xsi:type="xsd:double"&gt;6183.5&lt;/D&gt;&lt;/FQL&gt;&lt;FQL&gt;&lt;Q&gt;ZS-FDS^FG_PRICE(43829)&lt;/Q&gt;&lt;R&gt;1&lt;/R&gt;&lt;C&gt;1&lt;/C&gt;&lt;D xsi:type="xsd:double"&gt;2315&lt;/D&gt;&lt;/FQL&gt;&lt;FQL&gt;&lt;Q&gt;PB-FDS^FG_PRICE(43829)&lt;/Q&gt;&lt;R&gt;1&lt;/R&gt;&lt;C&gt;1&lt;/C&gt;&lt;D xsi:type="xsd:double"&gt;1932&lt;/D&gt;&lt;/FQL&gt;&lt;FQL&gt;&lt;Q&gt;NYGOLD-FDS^FG_PRICE(43829)&lt;/Q&gt;&lt;R&gt;1&lt;/R&gt;&lt;C&gt;1&lt;/C&gt;&lt;D xsi:type="xsd:double"&gt;1514.5&lt;/D&gt;&lt;/FQL&gt;&lt;FQL&gt;&lt;Q&gt;SLVR-FDS^FG_PRICE(43829)&lt;/Q&gt;&lt;R&gt;1&lt;/R&gt;&lt;C&gt;1&lt;/C&gt;&lt;D xsi:type="xsd:double"&gt;17.825&lt;/D&gt;&lt;/FQL&gt;&lt;FQL&gt;&lt;Q&gt;AUDUSD^FG_PRICE(43829)&lt;/Q&gt;&lt;R&gt;1&lt;/R&gt;&lt;C&gt;1&lt;/C&gt;&lt;D xsi:type="xsd:double"&gt;0.69965&lt;/D&gt;&lt;/FQL&gt;&lt;FQL&gt;&lt;Q&gt;CA-FDS^FG_PRICE(43830)&lt;/Q&gt;&lt;R&gt;1&lt;/R&gt;&lt;C&gt;1&lt;/C&gt;&lt;D xsi:type="xsd:double"&gt;6156&lt;/D&gt;&lt;/FQL&gt;&lt;FQL&gt;&lt;Q&gt;ZS-FDS^FG_PRICE(43830)&lt;/Q&gt;&lt;R&gt;1&lt;/R&gt;&lt;C&gt;1&lt;/C&gt;&lt;D xsi:type="xsd:double"&gt;2293&lt;/D&gt;&lt;/FQL&gt;&lt;FQL&gt;&lt;Q&gt;PB-FDS^FG_PRICE(43830)&lt;/Q&gt;&lt;R&gt;1&lt;/R&gt;&lt;C&gt;1&lt;/C&gt;&lt;D xsi:type="xsd:double"&gt;1923.5&lt;/D&gt;&lt;/FQL&gt;&lt;FQL&gt;&lt;Q&gt;NYGOLD-FDS^FG_PRICE(43830)&lt;/Q&gt;&lt;R&gt;1&lt;/R&gt;&lt;C&gt;1&lt;/C&gt;&lt;D xsi:type="xsd:double"&gt;1519.5&lt;/D&gt;&lt;/FQL&gt;&lt;FQL&gt;&lt;Q&gt;SLVR-FDS^FG_PRICE(43830)&lt;/Q&gt;&lt;R&gt;1&lt;/R&gt;&lt;C&gt;1&lt;/C&gt;&lt;D xsi:type="xsd:double"&gt;18.045&lt;/D&gt;&lt;/FQL&gt;&lt;FQL&gt;&lt;Q&gt;AUDUSD^FG_PRICE(43830)&lt;/Q&gt;&lt;R&gt;1&lt;/R&gt;&lt;C&gt;1&lt;/C&gt;&lt;D xsi:type="xsd:double"&gt;0.70295&lt;/D&gt;&lt;/FQL&gt;&lt;FQL&gt;&lt;Q&gt;CA-FDS^FG_PRICE(43831)&lt;/Q&gt;&lt;R&gt;1&lt;/R&gt;&lt;C&gt;1&lt;/C&gt;&lt;D xsi:type="xsd:double"&gt;6156&lt;/D&gt;&lt;/FQL&gt;&lt;FQL&gt;&lt;Q&gt;ZS-FDS^FG_PRICE(43831)&lt;/Q&gt;&lt;R&gt;1&lt;/R&gt;&lt;C&gt;1&lt;/C&gt;&lt;D xsi:type="xsd:double"&gt;2293&lt;/D&gt;&lt;/FQL&gt;&lt;FQL&gt;&lt;Q&gt;PB-FDS^FG_PRICE(43831)&lt;/Q&gt;&lt;R&gt;1&lt;/R&gt;&lt;C&gt;1&lt;/C&gt;&lt;D xsi:type="xsd:double"&gt;1923.5&lt;/D&gt;&lt;/FQL&gt;&lt;FQL&gt;&lt;Q&gt;NYGOLD-FDS^FG_PRICE(43831)&lt;/Q&gt;&lt;R&gt;1&lt;/R&gt;&lt;C&gt;1&lt;/C&gt;&lt;D xsi:type="xsd:double"&gt;1519.5&lt;/D&gt;&lt;/FQL&gt;&lt;FQL&gt;&lt;Q&gt;SLVR-FDS^FG_PRICE(43831)&lt;/Q&gt;&lt;R&gt;1&lt;/R&gt;&lt;C&gt;1&lt;/C&gt;&lt;D xsi:type="xsd:double"&gt;18.045&lt;/D&gt;&lt;/FQL&gt;&lt;FQL&gt;&lt;Q&gt;AUDUSD^FG_PRICE(43831)&lt;/Q&gt;&lt;R&gt;1&lt;/R&gt;&lt;C&gt;1&lt;/C&gt;&lt;D xsi:type="xsd:double"&gt;0.7029529&lt;/D&gt;&lt;/FQL&gt;&lt;FQL&gt;&lt;Q&gt;CA-FDS^FG_PRICE(43832)&lt;/Q&gt;&lt;R&gt;1&lt;/R&gt;&lt;C&gt;1&lt;/C&gt;&lt;D xsi:type="xsd:double"&gt;6165.5&lt;/D&gt;&lt;/FQL&gt;&lt;FQL&gt;&lt;Q&gt;ZS-FDS^FG_PRICE(43832)&lt;/Q&gt;&lt;R&gt;1&lt;/R&gt;&lt;C&gt;1&lt;/C&gt;&lt;D xsi:type="xsd:double"&gt;2299&lt;/D&gt;&lt;/FQL&gt;&lt;FQL&gt;&lt;Q&gt;PB-FDS^FG_PRICE(43832)&lt;/Q&gt;&lt;R&gt;1&lt;/R&gt;&lt;C&gt;1&lt;/C&gt;&lt;D xsi:type="xsd:double"&gt;1904&lt;/D&gt;&lt;/FQL&gt;&lt;FQL&gt;&lt;Q&gt;NYGOLD-FDS^FG_PRICE(43832)&lt;/Q&gt;&lt;R&gt;1&lt;/R&gt;&lt;C&gt;1&lt;/C&gt;&lt;D xsi:type="xsd:double"&gt;1524.5&lt;/D&gt;&lt;/FQL&gt;&lt;FQL&gt;&lt;Q&gt;SLVR-FDS^FG_PRICE(43832)&lt;/Q&gt;&lt;R&gt;1&lt;/R&gt;&lt;C&gt;1&lt;/C&gt;&lt;D xsi:type="xsd:double"&gt;17.925&lt;/D&gt;&lt;/FQL&gt;&lt;FQL&gt;&lt;Q&gt;AUDUSD^FG_PRICE(43832)&lt;/Q&gt;&lt;R&gt;1&lt;/R&gt;&lt;C&gt;1&lt;/C&gt;&lt;D xsi:type="xsd:double"&gt;0.70025&lt;/D&gt;&lt;/FQL&gt;&lt;FQL&gt;&lt;Q&gt;CA-FDS^FG_PRICE(43833)&lt;/Q&gt;&lt;R&gt;1&lt;/R&gt;&lt;C&gt;1&lt;/C&gt;&lt;D xsi:type="xsd:double"&gt;6077&lt;/D&gt;&lt;/FQL&gt;&lt;FQL&gt;&lt;Q&gt;ZS-FDS^FG_PRICE(43833)&lt;/Q&gt;&lt;R&gt;1&lt;/R&gt;&lt;C&gt;1&lt;/C&gt;&lt;D xsi:type="xsd:double"&gt;2284&lt;/D&gt;&lt;/FQL&gt;&lt;FQL&gt;&lt;Q&gt;PB-FDS^FG_PRICE(43833)&lt;/Q&gt;&lt;R&gt;1&lt;/R&gt;&lt;C&gt;1&lt;/C&gt;&lt;D xsi:type="xsd:double"&gt;1889.5&lt;/D&gt;&lt;/FQL&gt;&lt;FQL&gt;&lt;Q&gt;NYGOLD-FDS^FG_PRICE(43833)&lt;/Q&gt;&lt;R&gt;1&lt;/R&gt;&lt;C&gt;1&lt;/C&gt;&lt;D xsi:type="xsd:double"&gt;1549.2&lt;/D&gt;&lt;/FQL&gt;&lt;FQL&gt;&lt;Q&gt;SLVR-FDS^FG_PRICE(43833)&lt;/Q&gt;&lt;R&gt;1&lt;/R&gt;&lt;C&gt;1&lt;/C&gt;&lt;D xsi:type="xsd:double"&gt;18.21&lt;/D&gt;&lt;/FQL&gt;&lt;FQL&gt;&lt;Q&gt;AUDUSD^FG_PRICE(43833)&lt;/Q&gt;&lt;R&gt;1&lt;/R&gt;&lt;C&gt;1&lt;/C&gt;&lt;D xsi:type="xsd:double"&gt;0.69565&lt;/D&gt;&lt;/FQL&gt;&lt;FQL&gt;&lt;Q&gt;CA-FDS^FG_PRICE(43836)&lt;/Q&gt;&lt;R&gt;1&lt;/R&gt;&lt;C&gt;1&lt;/C&gt;&lt;D xsi:type="xsd:double"&gt;6097.5&lt;/D&gt;&lt;/FQL&gt;&lt;FQL&gt;&lt;Q&gt;ZS-FDS^FG_PRICE(43836)&lt;/Q&gt;&lt;R&gt;1&lt;/R&gt;&lt;C&gt;1&lt;/C&gt;&lt;D xsi:type="xsd:double"&gt;2335&lt;/D&gt;&lt;/FQL&gt;&lt;FQL&gt;&lt;Q&gt;PB-FDS^FG_PRICE(43836)&lt;/Q&gt;&lt;R&gt;1&lt;/R&gt;&lt;C&gt;1&lt;/C&gt;&lt;D xsi:type="xsd:double"&gt;1900&lt;/D&gt;&lt;/FQL&gt;&lt;FQL&gt;&lt;Q&gt;NYGOLD-FDS^FG_PRICE(43836)&lt;/Q&gt;&lt;R&gt;1&lt;/R&gt;&lt;C&gt;1&lt;/C&gt;&lt;D xsi:type="xsd:double"&gt;1566.2&lt;/D&gt;&lt;/FQL&gt;&lt;FQL&gt;&lt;Q&gt;SLVR-FDS^FG_PRICE(43836)&lt;/Q&gt;&lt;R&gt;1&lt;/R&gt;&lt;C&gt;1&lt;/C&gt;&lt;D xsi:type="xsd:double"&gt;18.44&lt;/D&gt;&lt;/FQL&gt;&lt;FQL&gt;&lt;Q&gt;AUDUSD^FG_PRICE(43836)&lt;/Q&gt;&lt;R&gt;1&lt;/R&gt;&lt;C&gt;1&lt;/C&gt;&lt;D xsi:type="xsd:double"&gt;0.69335&lt;/D&gt;&lt;/FQL&gt;&lt;FQL&gt;&lt;Q&gt;CA-FDS^FG_PRICE(43837)&lt;/Q&gt;&lt;R&gt;1&lt;/R&gt;&lt;C&gt;1&lt;/C&gt;&lt;D xsi:type="xsd:double"&gt;6134.5&lt;/D&gt;&lt;/FQL&gt;&lt;FQL&gt;&lt;Q&gt;ZS-FDS^FG_PRICE(43837)&lt;/Q&gt;&lt;R&gt;1&lt;/R&gt;&lt;C&gt;1&lt;/C&gt;&lt;D xsi:type="xsd:double"&gt;2346&lt;/D&gt;&lt;/FQL&gt;&lt;FQL&gt;&lt;Q&gt;PB-FDS^FG_PRICE(43837)&lt;/Q&gt;&lt;R&gt;1&lt;/R&gt;&lt;C&gt;1&lt;/C&gt;&lt;D xsi:type="xsd:double"&gt;1905&lt;/D&gt;&lt;/FQL&gt;&lt;FQL&gt;&lt;Q&gt;NYGOLD-FDS^FG_PRICE(43837)&lt;/Q&gt;&lt;R&gt;1&lt;/R&gt;&lt;C&gt;1&lt;/C&gt;&lt;D xsi:type="xsd:double"&gt;1571.8&lt;/D&gt;&lt;/FQL&gt;&lt;FQL&gt;&lt;Q&gt;SLVR-FDS^FG_PRICE(43837)&lt;/Q&gt;&lt;R&gt;1&lt;/R&gt;&lt;C&gt;1&lt;/C&gt;&lt;D xsi:type="xsd:double"&gt;18.145&lt;/D&gt;&lt;/FQL&gt;&lt;FQL&gt;&lt;Q&gt;AUDUSD^FG_PRICE(43837)&lt;/Q&gt;&lt;R&gt;1&lt;/R&gt;&lt;C&gt;1&lt;/C&gt;&lt;D xsi:type="xsd:double"&gt;0.68684995&lt;/D&gt;&lt;/FQL&gt;&lt;FQL&gt;&lt;Q&gt;CA-FDS^FG_PRICE(43838)&lt;/Q&gt;&lt;R&gt;1&lt;/R&gt;&lt;C&gt;1&lt;/C&gt;&lt;D xsi:type="xsd:double"&gt;6154&lt;/D&gt;&lt;/FQL&gt;&lt;FQL&gt;&lt;Q&gt;ZS-FDS^FG_PRICE(43838)&lt;/Q&gt;&lt;R&gt;1&lt;/R&gt;&lt;C&gt;1&lt;/C&gt;&lt;D xsi:type="xsd:double"&gt;2406&lt;/D&gt;&lt;/FQL&gt;&lt;FQL&gt;&lt;Q&gt;PB-FDS^FG_PRICE(43838)&lt;/Q&gt;&lt;R&gt;1&lt;/R&gt;&lt;C&gt;1&lt;/C&gt;&lt;D xsi:type="xsd:double"&gt;1908.5&lt;/D&gt;&lt;/FQL&gt;&lt;FQL&gt;&lt;Q&gt;NYGOLD-FDS^FG_PRICE(43838)&lt;/Q&gt;&lt;R&gt;1&lt;/R&gt;&lt;C&gt;1&lt;/C&gt;&lt;D xsi:type="xsd:double"&gt;1557.4&lt;/D&gt;&lt;/FQL&gt;&lt;FQL&gt;&lt;Q&gt;SLVR-FDS^FG_PRICE(43838)&lt;/Q&gt;&lt;R&gt;1&lt;/R&gt;&lt;C&gt;1&lt;/C&gt;&lt;D xsi:type="xsd:double"&gt;18.42&lt;/D&gt;&lt;/FQL&gt;&lt;FQL&gt;&lt;Q&gt;AUDUSD^FG_PRICE(43838)&lt;/Q&gt;&lt;R&gt;1&lt;/R&gt;&lt;C&gt;1&lt;/C&gt;&lt;D xsi:type="xsd:double"&gt;0.68555003&lt;/D&gt;&lt;/FQL&gt;&lt;FQL&gt;&lt;Q&gt;CA-FDS^FG_PRICE(43839)&lt;/Q&gt;&lt;R&gt;1&lt;/R&gt;&lt;C&gt;1&lt;/C&gt;&lt;D xsi:type="xsd:double"&gt;6156&lt;/D&gt;&lt;/FQL&gt;&lt;FQL&gt;&lt;Q&gt;ZS-FDS^FG_PRICE(43839)&lt;/Q&gt;&lt;R&gt;1&lt;/R&gt;&lt;C&gt;1&lt;/C&gt;&lt;D xsi:type="xsd:double"&gt;2419&lt;/D&gt;&lt;/FQL&gt;&lt;FQL&gt;&lt;Q&gt;PB-FDS^FG_PRICE(43839)&lt;/Q&gt;&lt;R&gt;1&lt;/R&gt;&lt;C&gt;1&lt;/C&gt;&lt;D xsi:type="xsd:double"&gt;1902&lt;/D&gt;&lt;/FQL&gt;&lt;FQL&gt;&lt;Q&gt;NYGOLD-FDS^FG_PRICE(43839)&lt;/Q&gt;&lt;R&gt;1&lt;/R&gt;&lt;C&gt;1&lt;/C&gt;&lt;D xsi:type="xsd:double"&gt;1551.7&lt;/D&gt;&lt;/FQL&gt;&lt;FQL&gt;&lt;Q&gt;SLVR-FDS^FG_PRICE(43839)&lt;/Q&gt;&lt;R&gt;1&lt;/R&gt;&lt;C&gt;1&lt;/C&gt;&lt;D xsi:type="xsd:double"&gt;17.91&lt;/D&gt;&lt;/FQL&gt;&lt;FQL&gt;&lt;Q&gt;AUDUSD^FG_PRICE(43839)&lt;/Q&gt;&lt;R&gt;1&lt;/R&gt;&lt;C&gt;1&lt;/C&gt;&lt;D xsi:type="xsd:double"&gt;0.68535&lt;/D&gt;&lt;/FQL&gt;&lt;FQL&gt;&lt;Q&gt;CA-FDS^FG_PRICE(43840)&lt;/Q&gt;&lt;R&gt;1&lt;/R&gt;&lt;C&gt;1&lt;/C&gt;&lt;D xsi:type="xsd:double"&gt;6157&lt;/D&gt;&lt;/FQL&gt;&lt;FQL&gt;&lt;Q&gt;ZS-FDS^FG_PRICE(43840)&lt;/Q&gt;&lt;R&gt;1&lt;/R&gt;&lt;C&gt;1&lt;/C&gt;&lt;D xsi:type="xsd:double"&gt;2382&lt;/D&gt;&lt;/FQL&gt;&lt;FQL&gt;&lt;Q&gt;PB-FDS^FG_PRICE(43840)&lt;/Q&gt;&lt;R&gt;1&lt;/R&gt;&lt;C&gt;1&lt;/C&gt;&lt;D xsi:type="xsd:double"&gt;1922&lt;/D&gt;&lt;/FQL&gt;&lt;FQL&gt;&lt;Q&gt;NYGOLD-FDS^FG_PRICE(43840)&lt;/Q&gt;&lt;R&gt;1&lt;/R&gt;&lt;C&gt;1&lt;/C&gt;&lt;D xsi:type="xsd:double"&gt;1557.5&lt;/D&gt;&lt;/FQL&gt;&lt;FQL&gt;&lt;Q&gt;SLVR-FDS^FG_PRICE(43840)&lt;/Q&gt;&lt;R&gt;1&lt;/R&gt;&lt;C&gt;1&lt;/C&gt;&lt;D xsi:type="xsd:double"&gt;17.915&lt;/D&gt;&lt;/FQL&gt;&lt;FQL&gt;&lt;Q&gt;AUDUSD^FG_PRICE(43840)&lt;/Q&gt;&lt;R&gt;1&lt;/R&gt;&lt;C&gt;1&lt;/C&gt;&lt;D xsi:type="xsd:double"&gt;0.69054997&lt;/D&gt;&lt;/FQL&gt;&lt;FQL&gt;&lt;Q&gt;CA-FDS^FG_PRICE(43843)&lt;/Q&gt;&lt;R&gt;1&lt;/R&gt;&lt;C&gt;1&lt;/C&gt;&lt;D xsi:type="xsd:double"&gt;6177&lt;/D&gt;&lt;/FQL&gt;&lt;FQL&gt;&lt;Q&gt;ZS-FDS^FG_PRICE(43843)&lt;/Q&gt;&lt;R&gt;1&lt;/R&gt;&lt;C&gt;1&lt;/C&gt;&lt;D xsi:type="xsd:double"&gt;2366.5&lt;/D&gt;&lt;/FQL&gt;&lt;FQL&gt;&lt;Q&gt;PB-FDS^FG_PRICE(43843)&lt;/Q&gt;&lt;R&gt;1&lt;/R&gt;&lt;C&gt;1&lt;/C&gt;&lt;D xsi:type="xsd:double"&gt;1891.5&lt;/D&gt;&lt;/FQL&gt;&lt;FQL&gt;&lt;Q&gt;NYGOLD-FDS^FG_PRICE(43843)&lt;/Q&gt;&lt;R&gt;1&lt;/R&gt;&lt;C&gt;1&lt;/C&gt;&lt;D xsi:type="xsd:double"&gt;1548.4&lt;/D&gt;&lt;/FQL&gt;&lt;FQL&gt;&lt;Q&gt;SLVR-FDS^FG_PRICE(43843)&lt;/Q&gt;&lt;R&gt;1&lt;/R&gt;&lt;C&gt;1&lt;/C&gt;&lt;D xsi:type="xsd:double"&gt;17.985&lt;/D&gt;&lt;/FQL&gt;&lt;FQL&gt;&lt;Q&gt;AUDUSD^FG_PRICE(43843)&lt;/Q&gt;&lt;R&gt;1&lt;/R&gt;&lt;C&gt;1&lt;/C&gt;&lt;D xsi:type="xsd:double"&gt;0.69054997&lt;/D&gt;&lt;/FQL&gt;&lt;FQL&gt;&lt;Q&gt;CA-FDS^FG_PRICE(43844)&lt;/Q&gt;&lt;R&gt;1&lt;/R&gt;&lt;C&gt;1&lt;/C&gt;&lt;D xsi:type="xsd:double"&gt;6247&lt;/D&gt;&lt;/FQL&gt;&lt;FQL&gt;&lt;Q&gt;ZS-FDS^FG_PRICE(43844)&lt;/Q&gt;&lt;R&gt;1&lt;/R&gt;&lt;C&gt;1&lt;/C&gt;&lt;D xsi:type="xsd:double"&gt;2364&lt;/D&gt;&lt;/FQL&gt;&lt;FQL&gt;&lt;Q&gt;PB-FDS^FG_PRICE(43844)&lt;/Q&gt;&lt;R&gt;1&lt;/R&gt;&lt;C&gt;1&lt;/C&gt;&lt;D xsi:type="xsd:double"&gt;1897&lt;/D&gt;&lt;/FQL&gt;&lt;FQL&gt;&lt;Q&gt;NYGOLD-FDS^FG_PRICE(43844)&lt;/Q&gt;&lt;R&gt;1&lt;/R&gt;&lt;C&gt;1&lt;/C&gt;&lt;D xsi:type="xsd:double"&gt;1542.4&lt;/D&gt;&lt;/FQL&gt;&lt;FQL&gt;&lt;Q&gt;SLVR-FDS^FG_PRICE(43844)&lt;/Q&gt;&lt;R&gt;1&lt;/R&gt;&lt;C&gt;1&lt;/C&gt;&lt;D xsi:type="xsd:double"&gt;17.77&lt;/D&gt;&lt;/FQL&gt;&lt;FQL&gt;&lt;Q&gt;AUDUSD^FG_PRICE(43844)&lt;/Q&gt;&lt;R&gt;1&lt;/R&gt;&lt;C&gt;1&lt;/C&gt;&lt;D xsi:type="xsd:double"&gt;0.6901&lt;/D&gt;&lt;/FQL&gt;&lt;FQL&gt;&lt;Q&gt;CA-FDS^FG_PRICE(43845)&lt;/Q&gt;&lt;R&gt;1&lt;/R&gt;&lt;C&gt;1&lt;/C&gt;&lt;D xsi:type="xsd:double"&gt;6232&lt;/D&gt;&lt;/FQL&gt;&lt;FQL&gt;&lt;Q&gt;ZS-FDS^FG_PRICE(43845)&lt;/Q&gt;&lt;R&gt;1&lt;/R&gt;&lt;C&gt;1&lt;/C&gt;&lt;D xsi:type="xsd:double"&gt;2390&lt;/D&gt;&lt;/FQL&gt;&lt;FQL&gt;&lt;Q&gt;PB-FDS^FG_PRICE(43845)&lt;/Q&gt;&lt;R&gt;1&lt;/R&gt;&lt;C&gt;1&lt;/C&gt;&lt;D xsi:type="xsd:double"&gt;1960.5&lt;/D&gt;&lt;/FQL&gt;&lt;FQL&gt;&lt;Q&gt;NYGOLD-FDS^FG_PRICE(43845)&lt;/Q&gt;&lt;R&gt;1&lt;/R&gt;&lt;C&gt;1&lt;/C&gt;&lt;D xsi:type="xsd:double"&gt;1552.1&lt;/D&gt;&lt;/FQL&gt;&lt;FQL&gt;&lt;Q&gt;SLVR-FDS^FG_PRICE(43845)&lt;/Q&gt;&lt;R&gt;1&lt;/R&gt;&lt;C&gt;1&lt;/C&gt;&lt;D xsi:type="xsd:double"&gt;17.85&lt;/D&gt;&lt;/FQL&gt;&lt;FQL&gt;&lt;Q&gt;AUDUSD^FG_PRICE(43845)&lt;/Q&gt;&lt;R&gt;1&lt;/R&gt;&lt;C&gt;1&lt;/C&gt;&lt;D xsi:type="xsd:double"&gt;0.69045&lt;/D&gt;&lt;/FQL&gt;&lt;FQL&gt;&lt;Q&gt;CA-FDS^FG_PRICE(43846)&lt;/Q&gt;&lt;R&gt;1&lt;/R&gt;&lt;C&gt;1&lt;/C&gt;&lt;D xsi:type="xsd:double"&gt;6300.5&lt;/D&gt;&lt;/FQL&gt;&lt;FQL&gt;&lt;Q&gt;ZS-FDS^FG_PRICE(43846)&lt;/Q&gt;&lt;R&gt;1&lt;/R&gt;&lt;C&gt;1&lt;/C&gt;&lt;D xsi:type="xsd:double"&gt;2438&lt;/D&gt;&lt;/FQL&gt;&lt;FQL&gt;&lt;Q&gt;PB-FDS^FG_PRICE(43846)&lt;/Q&gt;&lt;R&gt;1&lt;/R&gt;&lt;C&gt;1&lt;/C&gt;&lt;D xsi:type="xsd:double"&gt;2027&lt;/D&gt;&lt;/FQL&gt;&lt;FQL&gt;&lt;Q&gt;NYGOLD-FDS^FG_PRICE(43846)&lt;/Q&gt;&lt;R&gt;1&lt;/R&gt;&lt;C&gt;1&lt;/C&gt;&lt;D xsi:type="xsd:double"&gt;1549&lt;/D&gt;&lt;/FQL&gt;&lt;FQL&gt;&lt;Q&gt;SLVR-FDS^FG_PRICE(43846)&lt;/Q&gt;&lt;R&gt;1&lt;/R&gt;&lt;C&gt;1&lt;/C&gt;&lt;D xsi:type="xsd:double"&gt;18.01&lt;/D&gt;&lt;/FQL&gt;&lt;FQL&gt;&lt;Q&gt;AUDUSD^FG_PRICE(43846)&lt;/Q&gt;&lt;R&gt;1&lt;/R&gt;&lt;C&gt;1&lt;/C&gt;&lt;D xsi:type="xsd:double"&gt;0.68985003&lt;/D&gt;&lt;/FQL&gt;&lt;FQL&gt;&lt;Q&gt;CA-FDS^FG_PRICE(43847)&lt;/Q&gt;&lt;R&gt;1&lt;/R&gt;&lt;C&gt;1&lt;/C&gt;&lt;D xsi:type="xsd:double"&gt;6276.5&lt;/D&gt;&lt;/FQL&gt;&lt;FQL&gt;&lt;Q&gt;ZS-FDS^FG_PRICE(43847)&lt;/Q&gt;&lt;R&gt;1&lt;/R&gt;&lt;C&gt;1&lt;/C&gt;&lt;D xsi:type="xsd:double"&gt;2434&lt;/D&gt;&lt;/FQL&gt;&lt;FQL&gt;&lt;Q&gt;PB-FDS^FG_PRICE(43847)&lt;/Q&gt;&lt;R&gt;1&lt;/R&gt;&lt;C&gt;1&lt;/C&gt;&lt;D xsi:type="xsd:double"&gt;1977&lt;/D&gt;&lt;/FQL&gt;&lt;FQL&gt;&lt;Q&gt;NYGOLD-FDS^FG_PRICE(43847)&lt;/Q&gt;&lt;R&gt;1&lt;/R&gt;&lt;C&gt;1&lt;/C&gt;&lt;D xsi:type="xsd:double"&gt;1558.8&lt;/D&gt;&lt;/FQL&gt;&lt;FQL&gt;&lt;Q&gt;SLVR-FDS^FG_PRICE(43847)&lt;/Q&gt;&lt;R&gt;1&lt;/R&gt;&lt;C&gt;1&lt;/C&gt;&lt;D xsi:type="xsd:double"&gt;18.06&lt;/D&gt;&lt;/FQL&gt;&lt;FQL&gt;&lt;Q&gt;AUDUSD^FG_PRICE(43847)&lt;/Q&gt;&lt;R&gt;1&lt;/R&gt;&lt;C&gt;1&lt;/C&gt;&lt;D xsi:type="xsd:double"&gt;0.68795&lt;/D&gt;&lt;/FQL&gt;&lt;FQL&gt;&lt;Q&gt;CA-FDS^FG_PRICE(43850)&lt;/Q&gt;&lt;R&gt;1&lt;/R&gt;&lt;C&gt;1&lt;/C&gt;&lt;D xsi:type="xsd:double"&gt;6276.5&lt;/D&gt;&lt;/FQL&gt;&lt;FQL&gt;&lt;Q&gt;ZS-FDS^FG_PRICE(43850)&lt;/Q&gt;&lt;R&gt;1&lt;/R&gt;&lt;C&gt;1&lt;/C&gt;&lt;D xsi:type="xsd:double"&gt;2434&lt;/D&gt;&lt;/FQL&gt;&lt;FQL&gt;&lt;Q&gt;PB-FDS^FG_PRICE(43850)&lt;/Q&gt;&lt;R&gt;1&lt;/R&gt;&lt;C&gt;1&lt;/C&gt;&lt;D xsi:type="xsd:double"&gt;1977&lt;/D&gt;&lt;/FQL&gt;&lt;FQL&gt;&lt;Q&gt;NYGOLD-FDS^FG_PRICE(43850)&lt;/Q&gt;&lt;R&gt;1&lt;/R&gt;&lt;C&gt;1&lt;/C&gt;&lt;D xsi:type="xsd:double"&gt;1558.8&lt;/D&gt;&lt;/FQL&gt;&lt;FQL&gt;&lt;Q&gt;SLVR-FDS^FG_PRICE(43850)&lt;/Q&gt;&lt;R&gt;1&lt;/R&gt;&lt;C&gt;1&lt;/C&gt;&lt;D xsi:type="xsd:double"&gt;18.06&lt;/D&gt;&lt;/FQL&gt;&lt;FQL&gt;&lt;Q&gt;AUDUSD^FG_PRICE(43850)&lt;/Q&gt;&lt;R&gt;1&lt;/R&gt;&lt;C&gt;1&lt;/C&gt;&lt;D xsi:type="xsd:double"&gt;0.68670005&lt;/D&gt;&lt;/FQL&gt;&lt;FQL&gt;&lt;Q&gt;CA-FDS^FG_PRICE(43851)&lt;/Q&gt;&lt;R&gt;1&lt;/R&gt;&lt;C&gt;1&lt;/C&gt;&lt;D xsi:type="xsd:double"&gt;6158.5&lt;/D&gt;&lt;/FQL&gt;&lt;FQL&gt;&lt;Q&gt;ZS-FDS^FG_PRICE(43851)&lt;/Q&gt;&lt;R&gt;1&lt;/R&gt;&lt;C&gt;1&lt;/C&gt;&lt;D xsi:type="xsd:double"&gt;2455&lt;/D&gt;&lt;/FQL&gt;&lt;FQL&gt;&lt;Q&gt;PB-FDS^FG_PRICE(43851)&lt;/Q&gt;&lt;R&gt;1&lt;/R&gt;&lt;C&gt;1&lt;/C&gt;&lt;D xsi:type="xsd:double"&gt;1952&lt;/D&gt;&lt;/FQL&gt;&lt;FQL&gt;&lt;Q&gt;NYGOLD-FDS^FG_PRICE(43851)&lt;/Q&gt;&lt;R&gt;1&lt;/R&gt;&lt;C&gt;1&lt;/C&gt;&lt;D xsi:type="xsd:double"&gt;1556.4&lt;/D&gt;&lt;/FQL&gt;&lt;FQL&gt;&lt;Q&gt;SLVR-FDS^FG_PRICE(43851)&lt;/Q&gt;&lt;R&gt;1&lt;/R&gt;&lt;C&gt;1&lt;/C&gt;&lt;D xsi:type="xsd:double"&gt;17.985&lt;/D&gt;&lt;/FQL&gt;&lt;FQL&gt;&lt;Q&gt;AUDUSD^FG_PRICE(43851)&lt;/Q&gt;&lt;R&gt;1&lt;/R&gt;&lt;C&gt;1&lt;/C&gt;&lt;D xsi:type="xsd:double"&gt;0.68595&lt;/D&gt;&lt;/FQL&gt;&lt;FQL&gt;&lt;Q&gt;CA-FDS^FG_PRICE(43852)&lt;/Q&gt;&lt;R&gt;1&lt;/R&gt;&lt;C&gt;1&lt;/C&gt;&lt;D xsi:type="xsd:double"&gt;6103.5&lt;/D&gt;&lt;/FQL&gt;&lt;FQL&gt;&lt;Q&gt;ZS-FDS^FG_PRICE(43852)&lt;/Q&gt;&lt;R&gt;1&lt;/R&gt;&lt;C&gt;1&lt;/C&gt;&lt;D xsi:type="xsd:doubl</t>
        </r>
      </text>
    </comment>
    <comment ref="A10" authorId="0" shapeId="0" xr:uid="{00000000-0006-0000-0000-00000A000000}">
      <text>
        <r>
          <rPr>
            <b/>
            <sz val="9"/>
            <color indexed="81"/>
            <rFont val="Tahoma"/>
            <family val="2"/>
          </rPr>
          <t>e"&gt;2466.5&lt;/D&gt;&lt;/FQL&gt;&lt;FQL&gt;&lt;Q&gt;PB-FDS^FG_PRICE(43852)&lt;/Q&gt;&lt;R&gt;1&lt;/R&gt;&lt;C&gt;1&lt;/C&gt;&lt;D xsi:type="xsd:double"&gt;1974&lt;/D&gt;&lt;/FQL&gt;&lt;FQL&gt;&lt;Q&gt;NYGOLD-FDS^FG_PRICE(43852)&lt;/Q&gt;&lt;R&gt;1&lt;/R&gt;&lt;C&gt;1&lt;/C&gt;&lt;D xsi:type="xsd:double"&gt;1555.3&lt;/D&gt;&lt;/FQL&gt;&lt;FQL&gt;&lt;Q&gt;SLVR-FDS^FG_PRICE(43852)&lt;/Q&gt;&lt;R&gt;1&lt;/R&gt;&lt;C&gt;1&lt;/C&gt;&lt;D xsi:type="xsd:double"&gt;17.77&lt;/D&gt;&lt;/FQL&gt;&lt;FQL&gt;&lt;Q&gt;AUDUSD^FG_PRICE(43852)&lt;/Q&gt;&lt;R&gt;1&lt;/R&gt;&lt;C&gt;1&lt;/C&gt;&lt;D xsi:type="xsd:double"&gt;0.68395&lt;/D&gt;&lt;/FQL&gt;&lt;FQL&gt;&lt;Q&gt;CA-FDS^FG_PRICE(43853)&lt;/Q&gt;&lt;R&gt;1&lt;/R&gt;&lt;C&gt;1&lt;/C&gt;&lt;D xsi:type="xsd:double"&gt;6050&lt;/D&gt;&lt;/FQL&gt;&lt;FQL&gt;&lt;Q&gt;ZS-FDS^FG_PRICE(43853)&lt;/Q&gt;&lt;R&gt;1&lt;/R&gt;&lt;C&gt;1&lt;/C&gt;&lt;D xsi:type="xsd:double"&gt;2386&lt;/D&gt;&lt;/FQL&gt;&lt;FQL&gt;&lt;Q&gt;PB-FDS^FG_PRICE(43853)&lt;/Q&gt;&lt;R&gt;1&lt;/R&gt;&lt;C&gt;1&lt;/C&gt;&lt;D xsi:type="xsd:double"&gt;1989&lt;/D&gt;&lt;/FQL&gt;&lt;FQL&gt;&lt;Q&gt;NYGOLD-FDS^FG_PRICE(43853)&lt;/Q&gt;&lt;R&gt;1&lt;/R&gt;&lt;C&gt;1&lt;/C&gt;&lt;D xsi:type="xsd:double"&gt;1564.6&lt;/D&gt;&lt;/FQL&gt;&lt;FQL&gt;&lt;Q&gt;SLVR-FDS^FG_PRICE(43853)&lt;/Q&gt;&lt;R&gt;1&lt;/R&gt;&lt;C&gt;1&lt;/C&gt;&lt;D xsi:type="xsd:double"&gt;17.6&lt;/D&gt;&lt;/FQL&gt;&lt;FQL&gt;&lt;Q&gt;AUDUSD^FG_PRICE(43853)&lt;/Q&gt;&lt;R&gt;1&lt;/R&gt;&lt;C&gt;1&lt;/C&gt;&lt;D xsi:type="xsd:double"&gt;0.6847&lt;/D&gt;&lt;/FQL&gt;&lt;FQL&gt;&lt;Q&gt;CA-FDS^FG_PRICE(43854)&lt;/Q&gt;&lt;R&gt;1&lt;/R&gt;&lt;C&gt;1&lt;/C&gt;&lt;D xsi:type="xsd:double"&gt;5968&lt;/D&gt;&lt;/FQL&gt;&lt;FQL&gt;&lt;Q&gt;ZS-FDS^FG_PRICE(43854)&lt;/Q&gt;&lt;R&gt;1&lt;/R&gt;&lt;C&gt;1&lt;/C&gt;&lt;D xsi:type="xsd:double"&gt;2354.5&lt;/D&gt;&lt;/FQL&gt;&lt;FQL&gt;&lt;Q&gt;PB-FDS^FG_PRICE(43854)&lt;/Q&gt;&lt;R&gt;1&lt;/R&gt;&lt;C&gt;1&lt;/C&gt;&lt;D xsi:type="xsd:double"&gt;1960&lt;/D&gt;&lt;/FQL&gt;&lt;FQL&gt;&lt;Q&gt;NYGOLD-FDS^FG_PRICE(43854)&lt;/Q&gt;&lt;R&gt;1&lt;/R&gt;&lt;C&gt;1&lt;/C&gt;&lt;D xsi:type="xsd:double"&gt;1571.1&lt;/D&gt;&lt;/FQL&gt;&lt;FQL&gt;&lt;Q&gt;SLVR-FDS^FG_PRICE(43854)&lt;/Q&gt;&lt;R&gt;1&lt;/R&gt;&lt;C&gt;1&lt;/C&gt;&lt;D xsi:type="xsd:double"&gt;17.83&lt;/D&gt;&lt;/FQL&gt;&lt;FQL&gt;&lt;Q&gt;AUDUSD^FG_PRICE(43854)&lt;/Q&gt;&lt;R&gt;1&lt;/R&gt;&lt;C&gt;1&lt;/C&gt;&lt;D xsi:type="xsd:double"&gt;0.68280005&lt;/D&gt;&lt;/FQL&gt;&lt;FQL&gt;&lt;Q&gt;CA-FDS^FG_PRICE(43857)&lt;/Q&gt;&lt;R&gt;1&lt;/R&gt;&lt;C&gt;1&lt;/C&gt;&lt;D xsi:type="xsd:double"&gt;5779&lt;/D&gt;&lt;/FQL&gt;&lt;FQL&gt;&lt;Q&gt;ZS-FDS^FG_PRICE(43857)&lt;/Q&gt;&lt;R&gt;1&lt;/R&gt;&lt;C&gt;1&lt;/C&gt;&lt;D xsi:type="xsd:double"&gt;2293&lt;/D&gt;&lt;/FQL&gt;&lt;FQL&gt;&lt;Q&gt;PB-FDS^FG_PRICE(43857)&lt;/Q&gt;&lt;R&gt;1&lt;/R&gt;&lt;C&gt;1&lt;/C&gt;&lt;D xsi:type="xsd:double"&gt;1901&lt;/D&gt;&lt;/FQL&gt;&lt;FQL&gt;&lt;Q&gt;NYGOLD-FDS^FG_PRICE(43857)&lt;/Q&gt;&lt;R&gt;1&lt;/R&gt;&lt;C&gt;1&lt;/C&gt;&lt;D xsi:type="xsd:double"&gt;1576.8&lt;/D&gt;&lt;/FQL&gt;&lt;FQL&gt;&lt;Q&gt;SLVR-FDS^FG_PRICE(43857)&lt;/Q&gt;&lt;R&gt;1&lt;/R&gt;&lt;C&gt;1&lt;/C&gt;&lt;D xsi:type="xsd:double"&gt;18.295&lt;/D&gt;&lt;/FQL&gt;&lt;FQL&gt;&lt;Q&gt;AUDUSD^FG_PRICE(43857)&lt;/Q&gt;&lt;R&gt;1&lt;/R&gt;&lt;C&gt;1&lt;/C&gt;&lt;D xsi:type="xsd:double"&gt;0.67575&lt;/D&gt;&lt;/FQL&gt;&lt;FQL&gt;&lt;Q&gt;CA-FDS^FG_PRICE(43858)&lt;/Q&gt;&lt;R&gt;1&lt;/R&gt;&lt;C&gt;1&lt;/C&gt;&lt;D xsi:type="xsd:double"&gt;5715&lt;/D&gt;&lt;/FQL&gt;&lt;FQL&gt;&lt;Q&gt;ZS-FDS^FG_PRICE(43858)&lt;/Q&gt;&lt;R&gt;1&lt;/R&gt;&lt;C&gt;1&lt;/C&gt;&lt;D xsi:type="xsd:double"&gt;2270&lt;/D&gt;&lt;/FQL&gt;&lt;FQL&gt;&lt;Q&gt;PB-FDS^FG_PRICE(43858)&lt;/Q&gt;&lt;R&gt;1&lt;/R&gt;&lt;C&gt;1&lt;/C&gt;&lt;D xsi:type="xsd:double"&gt;1915&lt;/D&gt;&lt;/FQL&gt;&lt;FQL&gt;&lt;Q&gt;NYGOLD-FDS^FG_PRICE(43858)&lt;/Q&gt;&lt;R&gt;1&lt;/R&gt;&lt;C&gt;1&lt;/C&gt;&lt;D xsi:type="xsd:double"&gt;1569.2&lt;/D&gt;&lt;/FQL&gt;&lt;FQL&gt;&lt;Q&gt;SLVR-FDS^FG_PRICE(43858)&lt;/Q&gt;&lt;R&gt;1&lt;/R&gt;&lt;C&gt;1&lt;/C&gt;&lt;D xsi:type="xsd:double"&gt;17.975&lt;/D&gt;&lt;/FQL&gt;&lt;FQL&gt;&lt;Q&gt;AUDUSD^FG_PRICE(43858)&lt;/Q&gt;&lt;R&gt;1&lt;/R&gt;&lt;C&gt;1&lt;/C&gt;&lt;D xsi:type="xsd:double"&gt;0.67525&lt;/D&gt;&lt;/FQL&gt;&lt;FQL&gt;&lt;Q&gt;CA-FDS^FG_PRICE(43859)&lt;/Q&gt;&lt;R&gt;1&lt;/R&gt;&lt;C&gt;1&lt;/C&gt;&lt;D xsi:type="xsd:double"&gt;5698&lt;/D&gt;&lt;/FQL&gt;&lt;FQL&gt;&lt;Q&gt;ZS-FDS^FG_PRICE(43859)&lt;/Q&gt;&lt;R&gt;1&lt;/R&gt;&lt;C&gt;1&lt;/C&gt;&lt;D xsi:type="xsd:double"&gt;2256&lt;/D&gt;&lt;/FQL&gt;&lt;FQL&gt;&lt;Q&gt;PB-FDS^FG_PRICE(43859)&lt;/Q&gt;&lt;R&gt;1&lt;/R&gt;&lt;C&gt;1&lt;/C&gt;&lt;D xsi:type="xsd:double"&gt;1886&lt;/D&gt;&lt;/FQL&gt;&lt;FQL&gt;&lt;Q&gt;NYGOLD-FDS^FG_PRICE(43859)&lt;/Q&gt;&lt;R&gt;1&lt;/R&gt;&lt;C&gt;1&lt;/C&gt;&lt;D xsi:type="xsd:double"&gt;1569.8&lt;/D&gt;&lt;/FQL&gt;&lt;FQL&gt;&lt;Q&gt;SLVR-FDS^FG_PRICE(43859)&lt;/Q&gt;&lt;R&gt;1&lt;/R&gt;&lt;C&gt;1&lt;/C&gt;&lt;D xsi:type="xsd:double"&gt;17.47&lt;/D&gt;&lt;/FQL&gt;&lt;FQL&gt;&lt;Q&gt;AUDUSD^FG_PRICE(43859)&lt;/Q&gt;&lt;R&gt;1&lt;/R&gt;&lt;C&gt;1&lt;/C&gt;&lt;D xsi:type="xsd:double"&gt;0.6741&lt;/D&gt;&lt;/FQL&gt;&lt;FQL&gt;&lt;Q&gt;CA-FDS^FG_PRICE(43860)&lt;/Q&gt;&lt;R&gt;1&lt;/R&gt;&lt;C&gt;1&lt;/C&gt;&lt;D xsi:type="xsd:double"&gt;5621&lt;/D&gt;&lt;/FQL&gt;&lt;FQL&gt;&lt;Q&gt;ZS-FDS^FG_PRICE(43860)&lt;/Q&gt;&lt;R&gt;1&lt;/R&gt;&lt;C&gt;1&lt;/C&gt;&lt;D xsi:type="xsd:double"&gt;2235.5&lt;/D&gt;&lt;/FQL&gt;&lt;FQL&gt;&lt;Q&gt;PB-FDS^FG_PRICE(43860)&lt;/Q&gt;&lt;R&gt;1&lt;/R&gt;&lt;C&gt;1&lt;/C&gt;&lt;D xsi:type="xsd:double"&gt;1836&lt;/D&gt;&lt;/FQL&gt;&lt;FQL&gt;&lt;Q&gt;NYGOLD-FDS^FG_PRICE(43860)&lt;/Q&gt;&lt;R&gt;1&lt;/R&gt;&lt;C&gt;1&lt;/C&gt;&lt;D xsi:type="xsd:double"&gt;1583.5&lt;/D&gt;&lt;/FQL&gt;&lt;FQL&gt;&lt;Q&gt;SLVR-FDS^FG_PRICE(43860)&lt;/Q&gt;&lt;R&gt;1&lt;/R&gt;&lt;C&gt;1&lt;/C&gt;&lt;D xsi:type="xsd:double"&gt;17.725&lt;/D&gt;&lt;/FQL&gt;&lt;FQL&gt;&lt;Q&gt;AUDUSD^FG_PRICE(43860)&lt;/Q&gt;&lt;R&gt;1&lt;/R&gt;&lt;C&gt;1&lt;/C&gt;&lt;D xsi:type="xsd:double"&gt;0.67055&lt;/D&gt;&lt;/FQL&gt;&lt;FQL&gt;&lt;Q&gt;CA-FDS^FG_PRICE(43861)&lt;/Q&gt;&lt;R&gt;1&lt;/R&gt;&lt;C&gt;1&lt;/C&gt;&lt;D xsi:type="xsd:double"&gt;5570&lt;/D&gt;&lt;/FQL&gt;&lt;FQL&gt;&lt;Q&gt;ZS-FDS^FG_PRICE(43861)&lt;/Q&gt;&lt;R&gt;1&lt;/R&gt;&lt;C&gt;1&lt;/C&gt;&lt;D xsi:type="xsd:double"&gt;2219&lt;/D&gt;&lt;/FQL&gt;&lt;FQL&gt;&lt;Q&gt;PB-FDS^FG_PRICE(43861)&lt;/Q&gt;&lt;R&gt;1&lt;/R&gt;&lt;C&gt;1&lt;/C&gt;&lt;D xsi:type="xsd:double"&gt;1874.5&lt;/D&gt;&lt;/FQL&gt;&lt;FQL&gt;&lt;Q&gt;NYGOLD-FDS^FG_PRICE(43861)&lt;/Q&gt;&lt;R&gt;1&lt;/R&gt;&lt;C&gt;1&lt;/C&gt;&lt;D xsi:type="xsd:double"&gt;1582.9&lt;/D&gt;&lt;/FQL&gt;&lt;FQL&gt;&lt;Q&gt;SLVR-FDS^FG_PRICE(43861)&lt;/Q&gt;&lt;R&gt;1&lt;/R&gt;&lt;C&gt;1&lt;/C&gt;&lt;D xsi:type="xsd:double"&gt;17.885&lt;/D&gt;&lt;/FQL&gt;&lt;FQL&gt;&lt;Q&gt;AUDUSD^FG_PRICE(43861)&lt;/Q&gt;&lt;R&gt;1&lt;/R&gt;&lt;C&gt;1&lt;/C&gt;&lt;D xsi:type="xsd:double"&gt;0.66945&lt;/D&gt;&lt;/FQL&gt;&lt;FQL&gt;&lt;Q&gt;CA-FDS^FG_PRICE(43864)&lt;/Q&gt;&lt;R&gt;1&lt;/R&gt;&lt;C&gt;1&lt;/C&gt;&lt;D xsi:type="xsd:double"&gt;5595&lt;/D&gt;&lt;/FQL&gt;&lt;FQL&gt;&lt;Q&gt;ZS-FDS^FG_PRICE(43864)&lt;/Q&gt;&lt;R&gt;1&lt;/R&gt;&lt;C&gt;1&lt;/C&gt;&lt;D xsi:type="xsd:double"&gt;2200&lt;/D&gt;&lt;/FQL&gt;&lt;FQL&gt;&lt;Q&gt;PB-FDS^FG_PRICE(43864)&lt;/Q&gt;&lt;R&gt;1&lt;/R&gt;&lt;C&gt;1&lt;/C&gt;&lt;D xsi:type="xsd:double"&gt;1879&lt;/D&gt;&lt;/FQL&gt;&lt;FQL&gt;&lt;Q&gt;NYGOLD-FDS^FG_PRICE(43864)&lt;/Q&gt;&lt;R&gt;1&lt;/R&gt;&lt;C&gt;1&lt;/C&gt;&lt;D xsi:type="xsd:double"&gt;1577.2&lt;/D&gt;&lt;/FQL&gt;&lt;FQL&gt;&lt;Q&gt;SLVR-FDS^FG_PRICE(43864)&lt;/Q&gt;&lt;R&gt;1&lt;/R&gt;&lt;C&gt;1&lt;/C&gt;&lt;D xsi:type="xsd:double"&gt;17.77&lt;/D&gt;&lt;/FQL&gt;&lt;FQL&gt;&lt;Q&gt;AUDUSD^FG_PRICE(43864)&lt;/Q&gt;&lt;R&gt;1&lt;/R&gt;&lt;C&gt;1&lt;/C&gt;&lt;D xsi:type="xsd:double"&gt;0.66955&lt;/D&gt;&lt;/FQL&gt;&lt;FQL&gt;&lt;Q&gt;CA-FDS^FG_PRICE(43865)&lt;/Q&gt;&lt;R&gt;1&lt;/R&gt;&lt;C&gt;1&lt;/C&gt;&lt;D xsi:type="xsd:double"&gt;5652&lt;/D&gt;&lt;/FQL&gt;&lt;FQL&gt;&lt;Q&gt;ZS-FDS^FG_PRICE(43865)&lt;/Q&gt;&lt;R&gt;1&lt;/R&gt;&lt;C&gt;1&lt;/C&gt;&lt;D xsi:type="xsd:double"&gt;2217.5&lt;/D&gt;&lt;/FQL&gt;&lt;FQL&gt;&lt;Q&gt;PB-FDS^FG_PRICE(43865)&lt;/Q&gt;&lt;R&gt;1&lt;/R&gt;&lt;C&gt;1&lt;/C&gt;&lt;D xsi:type="xsd:double"&gt;1854.5&lt;/D&gt;&lt;/FQL&gt;&lt;FQL&gt;&lt;Q&gt;NYGOLD-FDS^FG_PRICE(43865)&lt;/Q&gt;&lt;R&gt;1&lt;/R&gt;&lt;C&gt;1&lt;/C&gt;&lt;D xsi:type="xsd:double"&gt;1550.4&lt;/D&gt;&lt;/FQL&gt;&lt;FQL&gt;&lt;Q&gt;SLVR-FDS^FG_PRICE(43865)&lt;/Q&gt;&lt;R&gt;1&lt;/R&gt;&lt;C&gt;1&lt;/C&gt;&lt;D xsi:type="xsd:double"&gt;17.73&lt;/D&gt;&lt;/FQL&gt;&lt;FQL&gt;&lt;Q&gt;AUDUSD^FG_PRICE(43865)&lt;/Q&gt;&lt;R&gt;1&lt;/R&gt;&lt;C&gt;1&lt;/C&gt;&lt;D xsi:type="xsd:double"&gt;0.67265&lt;/D&gt;&lt;/FQL&gt;&lt;FQL&gt;&lt;Q&gt;CA-FDS^FG_PRICE(43866)&lt;/Q&gt;&lt;R&gt;1&lt;/R&gt;&lt;C&gt;1&lt;/C&gt;&lt;D xsi:type="xsd:double"&gt;5714&lt;/D&gt;&lt;/FQL&gt;&lt;FQL&gt;&lt;Q&gt;ZS-FDS^FG_PRICE(43866)&lt;/Q&gt;&lt;R&gt;1&lt;/R&gt;&lt;C&gt;1&lt;/C&gt;&lt;D xsi:type="xsd:double"&gt;2222.5&lt;/D&gt;&lt;/FQL&gt;&lt;FQL&gt;&lt;Q&gt;PB-FDS^FG_PRICE(43866)&lt;/Q&gt;&lt;R&gt;1&lt;/R&gt;&lt;C&gt;1&lt;/C&gt;&lt;D xsi:type="xsd:double"&gt;1843.5&lt;/D&gt;&lt;/FQL&gt;&lt;FQL&gt;&lt;Q&gt;NYGOLD-FDS^FG_PRICE(43866)&lt;/Q&gt;&lt;R&gt;1&lt;/R&gt;&lt;C&gt;1&lt;/C&gt;&lt;D xsi:type="xsd:double"&gt;1557.8&lt;/D&gt;&lt;/FQL&gt;&lt;FQL&gt;&lt;Q&gt;SLVR-FDS^FG_PRICE(43866)&lt;/Q&gt;&lt;R&gt;1&lt;/R&gt;&lt;C&gt;1&lt;/C&gt;&lt;D xsi:type="xsd:double"&gt;17.62&lt;/D&gt;&lt;/FQL&gt;&lt;FQL&gt;&lt;Q&gt;AUDUSD^FG_PRICE(43866)&lt;/Q&gt;&lt;R&gt;1&lt;/R&gt;&lt;C&gt;1&lt;/C&gt;&lt;D xsi:type="xsd:double"&gt;0.67445&lt;/D&gt;&lt;/FQL&gt;&lt;FQL&gt;&lt;Q&gt;CA-FDS^FG_PRICE(43867)&lt;/Q&gt;&lt;R&gt;1&lt;/R&gt;&lt;C&gt;1&lt;/C&gt;&lt;D xsi:type="xsd:double"&gt;5726&lt;/D&gt;&lt;/FQL&gt;&lt;FQL&gt;&lt;Q&gt;ZS-FDS^FG_PRICE(43867)&lt;/Q&gt;&lt;R&gt;1&lt;/R&gt;&lt;C&gt;1&lt;/C&gt;&lt;D xsi:type="xsd:double"&gt;2206&lt;/D&gt;&lt;/FQL&gt;&lt;FQL&gt;&lt;Q&gt;PB-FDS^FG_PRICE(43867)&lt;/Q&gt;&lt;R&gt;1&lt;/R&gt;&lt;C&gt;1&lt;/C&gt;&lt;D xsi:type="xsd:double"&gt;1844&lt;/D&gt;&lt;/FQL&gt;&lt;FQL&gt;&lt;Q&gt;NYGOLD-FDS^FG_PRICE(43867)&lt;/Q&gt;&lt;R&gt;1&lt;/R&gt;&lt;C&gt;1&lt;/C&gt;&lt;D xsi:type="xsd:double"&gt;1565.1&lt;/D&gt;&lt;/FQL&gt;&lt;FQL&gt;&lt;Q&gt;SLVR-FDS^FG_PRICE(43867)&lt;/Q&gt;&lt;R&gt;1&lt;/R&gt;&lt;C&gt;1&lt;/C&gt;&lt;D xsi:type="xsd:double"&gt;17.765&lt;/D&gt;&lt;/FQL&gt;&lt;FQL&gt;&lt;Q&gt;AUDUSD^FG_PRICE(43867)&lt;/Q&gt;&lt;R&gt;1&lt;/R&gt;&lt;C&gt;1&lt;/C&gt;&lt;D xsi:type="xsd:double"&gt;0.6738&lt;/D&gt;&lt;/FQL&gt;&lt;FQL&gt;&lt;Q&gt;CA-FDS^FG_PRICE(43868)&lt;/Q&gt;&lt;R&gt;1&lt;/R&gt;&lt;C&gt;1&lt;/C&gt;&lt;D xsi:type="xsd:double"&gt;5653&lt;/D&gt;&lt;/FQL&gt;&lt;FQL&gt;&lt;Q&gt;ZS-FDS^FG_PRICE(43868)&lt;/Q&gt;&lt;R&gt;1&lt;/R&gt;&lt;C&gt;1&lt;/C&gt;&lt;D xsi:type="xsd:double"&gt;2152.5&lt;/D&gt;&lt;/FQL&gt;&lt;FQL&gt;&lt;Q&gt;PB-FDS^FG_PRICE(43868)&lt;/Q&gt;&lt;R&gt;1&lt;/R&gt;&lt;C&gt;1&lt;/C&gt;&lt;D xsi:type="xsd:double"&gt;1835&lt;/D&gt;&lt;/FQL&gt;&lt;FQL&gt;&lt;Q&gt;NYGOLD-FDS^FG_PRICE(43868)&lt;/Q&gt;&lt;R&gt;1&lt;/R&gt;&lt;C&gt;1&lt;/C&gt;&lt;D xsi:type="xsd:double"&gt;1568.6&lt;/D&gt;&lt;/FQL&gt;&lt;FQL&gt;&lt;Q&gt;SLVR-FDS^FG_PRICE(43868)&lt;/Q&gt;&lt;R&gt;1&lt;/R&gt;&lt;C&gt;1&lt;/C&gt;&lt;D xsi:type="xsd:double"&gt;17.77&lt;/D&gt;&lt;/FQL&gt;&lt;FQL&gt;&lt;Q&gt;AUDUSD^FG_PRICE(43868)&lt;/Q&gt;&lt;R&gt;1&lt;/R&gt;&lt;C&gt;1&lt;/C&gt;&lt;D xsi:type="xsd:double"&gt;0.66885&lt;/D&gt;&lt;/FQL&gt;&lt;FQL&gt;&lt;Q&gt;CA-FDS^FG_PRICE(43871)&lt;/Q&gt;&lt;R&gt;1&lt;/R&gt;&lt;C&gt;1&lt;/C&gt;&lt;D xsi:type="xsd:double"&gt;5659.5&lt;/D&gt;&lt;/FQL&gt;&lt;FQL&gt;&lt;Q&gt;ZS-FDS^FG_PRICE(43871)&lt;/Q&gt;&lt;R&gt;1&lt;/R&gt;&lt;C&gt;1&lt;/C&gt;&lt;D xsi:type="xsd:double"&gt;2128&lt;/D&gt;&lt;/FQL&gt;&lt;FQL&gt;&lt;Q&gt;PB-FDS^FG_PRICE(43871)&lt;/Q&gt;&lt;R&gt;1&lt;/R&gt;&lt;C&gt;1&lt;/C&gt;&lt;D xsi:type="xsd:double"&gt;1810&lt;/D&gt;&lt;/FQL&gt;&lt;FQL&gt;&lt;Q&gt;NYGOLD-FDS^FG_PRICE(43871)&lt;/Q&gt;&lt;R&gt;1&lt;/R&gt;&lt;C&gt;1&lt;/C&gt;&lt;D xsi:type="xsd:double"&gt;1574.7&lt;/D&gt;&lt;/FQL&gt;&lt;FQL&gt;&lt;Q&gt;SLVR-FDS^FG_PRICE(43871)&lt;/Q&gt;&lt;R&gt;1&lt;/R&gt;&lt;C&gt;1&lt;/C&gt;&lt;D xsi:type="xsd:double"&gt;17.785&lt;/D&gt;&lt;/FQL&gt;&lt;FQL&gt;&lt;Q&gt;AUDUSD^FG_PRICE(43871)&lt;/Q&gt;&lt;R&gt;1&lt;/R&gt;&lt;C&gt;1&lt;/C&gt;&lt;D xsi:type="xsd:double"&gt;0.66795003&lt;/D&gt;&lt;/FQL&gt;&lt;FQL&gt;&lt;Q&gt;CA-FDS^FG_PRICE(43872)&lt;/Q&gt;&lt;R&gt;1&lt;/R&gt;&lt;C&gt;1&lt;/C&gt;&lt;D xsi:type="xsd:double"&gt;5696&lt;/D&gt;&lt;/FQL&gt;&lt;FQL&gt;&lt;Q&gt;ZS-FDS^FG_PRICE(43872)&lt;/Q&gt;&lt;R&gt;1&lt;/R&gt;&lt;C&gt;1&lt;/C&gt;&lt;D xsi:type="xsd:double"&gt;2145&lt;/D&gt;&lt;/FQL&gt;&lt;FQL&gt;&lt;Q&gt;PB-FDS^FG_PRICE(43872)&lt;/Q&gt;&lt;R&gt;1&lt;/R&gt;&lt;C&gt;1&lt;/C&gt;&lt;D xsi:type="xsd:double"&gt;1820&lt;/D&gt;&lt;/FQL&gt;&lt;FQL&gt;&lt;Q&gt;NYGOLD-FDS^FG_PRICE(43872)&lt;/Q&gt;&lt;R&gt;1&lt;/R&gt;&lt;C&gt;1&lt;/C&gt;&lt;D xsi:type="xsd:double"&gt;1565.6&lt;/D&gt;&lt;/FQL&gt;&lt;FQL&gt;&lt;Q&gt;SLVR-FDS^FG_PRICE(43872)&lt;/Q&gt;&lt;R&gt;1&lt;/R&gt;&lt;C&gt;1&lt;/C&gt;&lt;D xsi:type="xsd:double"&gt;17.705&lt;/D&gt;&lt;/FQL&gt;&lt;FQL&gt;&lt;Q&gt;AUDUSD^FG_PRICE(43872)&lt;/Q&gt;&lt;R&gt;1&lt;/R&gt;&lt;C&gt;1&lt;/C&gt;&lt;D xsi:type="xsd:double"&gt;0.67215&lt;/D&gt;&lt;/FQL&gt;&lt;FQL&gt;&lt;Q&gt;CA-FDS^FG_PRICE(43873)&lt;/Q&gt;&lt;R&gt;1&lt;/R&gt;&lt;C&gt;1&lt;/C&gt;&lt;D xsi:type="xsd:double"&gt;5747&lt;/D&gt;&lt;/FQL&gt;&lt;FQL&gt;&lt;Q&gt;ZS-FDS^FG_PRICE(43873)&lt;/Q&gt;&lt;R&gt;1&lt;/R&gt;&lt;C&gt;1&lt;/C&gt;&lt;D xsi:type="xsd:double"&gt;2140&lt;/D&gt;&lt;/FQL&gt;&lt;FQL&gt;&lt;Q&gt;PB-FDS^FG_PRICE(43873)&lt;/Q&gt;&lt;R&gt;1&lt;/R&gt;&lt;C&gt;1&lt;/C&gt;&lt;D xsi:type="xsd:double"&gt;1861&lt;/D&gt;&lt;/FQL&gt;&lt;FQL&gt;&lt;Q&gt;NYGOLD-FDS^FG_PRICE(43873)&lt;/Q&gt;&lt;R&gt;1&lt;/R&gt;&lt;C&gt;1&lt;/C&gt;&lt;D xsi:type="xsd:double"&gt;1567.4&lt;/D&gt;&lt;/FQL&gt;&lt;FQL&gt;&lt;Q&gt;SLVR-FDS^FG_PRICE(43873)&lt;/Q&gt;&lt;R&gt;1&lt;/R&gt;&lt;C&gt;1&lt;/C&gt;&lt;D xsi:type="xsd:double"&gt;17.56&lt;/D&gt;&lt;/FQL&gt;&lt;FQL&gt;&lt;Q&gt;AUDUSD^FG_PRICE(43873)&lt;/Q&gt;&lt;R&gt;1&lt;/R&gt;&lt;C&gt;1&lt;/C&gt;&lt;D xsi:type="xsd:double"&gt;0.67455&lt;/D&gt;&lt;/FQL&gt;&lt;FQL&gt;&lt;Q&gt;CA-FDS^FG_PRICE(43874)&lt;/Q&gt;&lt;R&gt;1&lt;/R&gt;&lt;C&gt;1&lt;/C&gt;&lt;D xsi:type="xsd:double"&gt;5716&lt;/D&gt;&lt;/FQL&gt;&lt;FQL&gt;&lt;Q&gt;ZS-FDS^FG_PRICE(43874)&lt;/Q&gt;&lt;R&gt;1&lt;/R&gt;&lt;C&gt;1&lt;/C&gt;&lt;D xsi:type="xsd:double"&gt;2157&lt;/D&gt;&lt;/FQL&gt;&lt;FQL&gt;&lt;Q&gt;PB-FDS^FG_PRICE(43874)&lt;/Q&gt;&lt;R&gt;1&lt;/R&gt;&lt;C&gt;1&lt;/C&gt;&lt;D xsi:type="xsd:double"&gt;1877&lt;/D&gt;&lt;/FQL&gt;&lt;FQL&gt;&lt;Q&gt;NYGOLD-FDS^FG_PRICE(43874)&lt;/Q&gt;&lt;R&gt;1&lt;/R&gt;&lt;C&gt;1&lt;/C&gt;&lt;D xsi:type="xsd:double"&gt;1575.1&lt;/D&gt;&lt;/FQL&gt;&lt;FQL&gt;&lt;Q&gt;SLVR-FDS^FG_PRICE(43874)&lt;/Q&gt;&lt;R&gt;1&lt;/R&gt;&lt;C&gt;1&lt;/C&gt;&lt;D xsi:type="xsd:double"&gt;17.64&lt;/D&gt;&lt;/FQL&gt;&lt;FQL&gt;&lt;Q&gt;AUDUSD^FG_PRICE(43874)&lt;/Q&gt;&lt;R&gt;1&lt;/R&gt;&lt;C&gt;1&lt;/C&gt;&lt;D xsi:type="xsd:double"&gt;0.67324996&lt;/D&gt;&lt;/FQL&gt;&lt;FQL&gt;&lt;Q&gt;CA-FDS^FG_PRICE(43875)&lt;/Q&gt;&lt;R&gt;1&lt;/R&gt;&lt;C&gt;1&lt;/C&gt;&lt;D xsi:type="xsd:double"&gt;5737&lt;/D&gt;&lt;/FQL&gt;&lt;FQL&gt;&lt;Q&gt;ZS-FDS^FG_PRICE(43875)&lt;/Q&gt;&lt;R&gt;1&lt;/R&gt;&lt;C&gt;1&lt;/C&gt;&lt;D xsi:type="xsd:double"&gt;2138&lt;/D&gt;&lt;/FQL&gt;&lt;FQL&gt;&lt;Q&gt;PB-FDS^FG_PRICE(43875)&lt;/Q&gt;&lt;R&gt;1&lt;/R&gt;&lt;C&gt;1&lt;/C&gt;&lt;D xsi:type="xsd:double"&gt;1875&lt;/D&gt;&lt;/FQL&gt;&lt;FQL&gt;&lt;Q&gt;NYGOLD-FDS^FG_PRICE(43875)&lt;/Q&gt;&lt;R&gt;1&lt;/R&gt;&lt;C&gt;1&lt;/C&gt;&lt;D xsi:type="xsd:double"&gt;1582.7&lt;/D&gt;&lt;/FQL&gt;&lt;FQL&gt;&lt;Q&gt;SLVR-FDS^FG_PRICE(43875)&lt;/Q&gt;&lt;R&gt;1&lt;/R&gt;&lt;C&gt;1&lt;/C&gt;&lt;D xsi:type="xsd:double"&gt;17.705&lt;/D&gt;&lt;/FQL&gt;&lt;FQL&gt;&lt;Q&gt;AUDUSD^FG_PRICE(43875)&lt;/Q&gt;&lt;R&gt;1&lt;/R&gt;&lt;C&gt;1&lt;/C&gt;&lt;D xsi:type="xsd:double"&gt;0.67175&lt;/D&gt;&lt;/FQL&gt;&lt;FQL&gt;&lt;Q&gt;CA-FDS^FG_PRICE(43878)&lt;/Q&gt;&lt;R&gt;1&lt;/R&gt;&lt;C&gt;1&lt;/C&gt;&lt;D xsi:type="xsd:double"&gt;5737&lt;/D&gt;&lt;/FQL&gt;&lt;FQL&gt;&lt;Q&gt;ZS-FDS^FG_PRICE(43878)&lt;/Q&gt;&lt;R&gt;1&lt;/R&gt;&lt;C&gt;1&lt;/C&gt;&lt;D xsi:type="xsd:double"&gt;2138&lt;/D&gt;&lt;/FQL&gt;&lt;FQL&gt;&lt;Q&gt;PB-FDS^FG_PRICE(43878)&lt;/Q&gt;&lt;R&gt;1&lt;/R&gt;&lt;C&gt;1&lt;/C&gt;&lt;D xsi:type="xsd:double"&gt;1875&lt;/D&gt;&lt;/FQL&gt;&lt;FQL&gt;&lt;Q&gt;NYGOLD-FDS^FG_PRICE(43878)&lt;/Q&gt;&lt;R&gt;1&lt;/R&gt;&lt;C&gt;1&lt;/C&gt;&lt;D xsi:type="xsd:double"&gt;1582.7&lt;/D&gt;&lt;/FQL&gt;&lt;FQL&gt;&lt;Q&gt;SLVR-FDS^FG_PRICE(43878)&lt;/Q&gt;&lt;R&gt;1&lt;/R&gt;&lt;C&gt;1&lt;/C&gt;&lt;D xsi:type="xsd:double"&gt;17.705&lt;/D&gt;&lt;/FQL&gt;&lt;FQL&gt;&lt;Q&gt;AUDUSD^FG_PRICE(43878)&lt;/Q&gt;&lt;R&gt;1&lt;/R&gt;&lt;C&gt;1&lt;/C&gt;&lt;D xsi:type="xsd:double"&gt;0.67144996&lt;/D&gt;&lt;/FQL&gt;&lt;FQL&gt;&lt;Q&gt;CA-FDS^FG_PRICE(43879)&lt;/Q&gt;&lt;R&gt;1&lt;/R&gt;&lt;C&gt;1&lt;/C&gt;&lt;D xsi:type="xsd:double"&gt;5728&lt;/D&gt;&lt;/FQL&gt;&lt;FQL&gt;&lt;Q&gt;ZS-FDS^FG_PRICE(43879)&lt;/Q&gt;&lt;R&gt;1&lt;/R&gt;&lt;C&gt;1&lt;/C&gt;&lt;D xsi:type="xsd:double"&gt;2128&lt;/D&gt;&lt;/FQL&gt;&lt;FQL&gt;&lt;Q&gt;PB-FDS^FG_PRICE(43879)&lt;/Q&gt;&lt;R&gt;1&lt;/R&gt;&lt;C&gt;1&lt;/C&gt;&lt;D xsi:type="xsd:double"&gt;1901&lt;/D&gt;&lt;/FQL&gt;&lt;FQL&gt;&lt;Q&gt;NYGOLD-FDS^FG_PRICE(43879)&lt;/Q&gt;&lt;R&gt;1&lt;/R&gt;&lt;C&gt;1&lt;/C&gt;&lt;D xsi:type="xsd:double"&gt;1600&lt;/D&gt;&lt;/FQL&gt;&lt;FQL&gt;&lt;Q&gt;SLVR-FDS^FG_PRICE(43879)&lt;/Q&gt;&lt;R&gt;1&lt;/R&gt;&lt;C&gt;1&lt;/C&gt;&lt;D xsi:type="xsd:double"&gt;17.885&lt;/D&gt;&lt;/FQL&gt;&lt;FQL&gt;&lt;Q&gt;AUDUSD^FG_PRICE(43879)&lt;/Q&gt;&lt;R&gt;1&lt;/R&gt;&lt;C&gt;1&lt;/C&gt;&lt;D xsi:type="xsd:double"&gt;0.6697&lt;/D&gt;&lt;/FQL&gt;&lt;FQL&gt;&lt;Q&gt;CA-FDS^FG_PRICE(43880)&lt;/Q&gt;&lt;R&gt;1&lt;/R&gt;&lt;C&gt;1&lt;/C&gt;&lt;D xsi:type="xsd:double"&gt;5745.5&lt;/D&gt;&lt;/FQL&gt;&lt;FQL&gt;&lt;Q&gt;ZS-FDS^FG_PRICE(43880)&lt;/Q&gt;&lt;R&gt;1&lt;/R&gt;&lt;C&gt;1&lt;/C&gt;&lt;D xsi:type="xsd:double"&gt;2126.5&lt;/D&gt;&lt;/FQL&gt;&lt;FQL&gt;&lt;Q&gt;PB-FDS^FG_PRICE(43880)&lt;/Q&gt;&lt;R&gt;1&lt;/R&gt;&lt;C&gt;1&lt;/C&gt;&lt;D xsi:type="xsd:double"&gt;1920&lt;/D&gt;&lt;/FQL&gt;&lt;FQL&gt;&lt;Q&gt;NYGOLD-FDS^FG_PRICE(43880)&lt;/Q&gt;&lt;R&gt;1&lt;/R&gt;&lt;C&gt;1&lt;/C&gt;&lt;D xsi:type="xsd:double"&gt;1607.5&lt;/D&gt;&lt;/FQL&gt;&lt;FQL&gt;&lt;Q&gt;SLVR-FDS^FG_PRICE(43880)&lt;/Q&gt;&lt;R&gt;1&lt;/R&gt;&lt;C&gt;1&lt;/C&gt;&lt;D xsi:type="xsd:double"&gt;18.345&lt;/D&gt;&lt;/FQL&gt;&lt;FQL&gt;&lt;Q&gt;AUDUSD^FG_PRICE(43880)&lt;/Q&gt;&lt;R&gt;1&lt;/R&gt;&lt;C&gt;1&lt;/C&gt;&lt;D xsi:type="xsd:double"&gt;0.66735&lt;/D&gt;&lt;/FQL&gt;&lt;FQL&gt;&lt;Q&gt;CA-FDS^FG_PRICE(43881)&lt;/Q&gt;&lt;R&gt;1&lt;/R&gt;&lt;C&gt;1&lt;/C&gt;&lt;D xsi:type="xsd:double"&gt;5730&lt;/D&gt;&lt;/FQL&gt;&lt;FQL&gt;&lt;Q&gt;ZS-FDS^FG_PRICE(43881)&lt;/Q&gt;&lt;R&gt;1&lt;/R&gt;&lt;C&gt;1&lt;/C&gt;&lt;D xsi:type="xsd:double"&gt;2100&lt;/D&gt;&lt;/FQL&gt;&lt;FQL&gt;&lt;Q&gt;PB-FDS^FG_PRICE(43881)&lt;/Q&gt;&lt;R&gt;1&lt;/R&gt;&lt;C&gt;1&lt;/C&gt;&lt;D xsi:type="xsd:double"&gt;1939&lt;/D&gt;&lt;/FQL&gt;&lt;FQL&gt;&lt;Q&gt;NYGOLD-FDS^FG_PRICE(43881)&lt;/Q&gt;&lt;R&gt;1&lt;/R&gt;&lt;C&gt;1&lt;/C&gt;&lt;D xsi:type="xsd:double"&gt;1616.6&lt;/D&gt;&lt;/FQL&gt;&lt;FQL&gt;&lt;Q&gt;SLVR-FDS^FG_PRICE(43881)&lt;/Q&gt;&lt;R&gt;1&lt;/R&gt;&lt;C&gt;1&lt;/C&gt;&lt;D xsi:type="xsd:double"&gt;18.385&lt;/D&gt;&lt;/FQL&gt;&lt;FQL&gt;&lt;Q&gt;AUDUSD^FG_PRICE(43881)&lt;/Q&gt;&lt;R&gt;1&lt;/R&gt;&lt;C&gt;1&lt;/C&gt;&lt;D xsi:type="xsd:double"&gt;0.66275&lt;/D&gt;&lt;/FQL&gt;&lt;FQL&gt;&lt;Q&gt;CA-FDS^FG_PRICE(43882)&lt;/Q&gt;&lt;R&gt;1&lt;/R&gt;&lt;C&gt;1&lt;/C&gt;&lt;D xsi:type="xsd:double"&gt;5702&lt;/D&gt;&lt;/FQL&gt;&lt;FQL&gt;&lt;Q&gt;ZS-FDS^FG_PRICE(43882)&lt;/Q&gt;&lt;R&gt;1&lt;/R&gt;&lt;C&gt;1&lt;/C&gt;&lt;D xsi:type="xsd:double"&gt;2086.5&lt;/D&gt;&lt;/FQL&gt;&lt;FQL&gt;&lt;Q&gt;PB-FDS^FG_PRICE(43882)&lt;/Q&gt;&lt;R&gt;1&lt;/R&gt;&lt;C&gt;1&lt;/C&gt;&lt;D xsi:type="xsd:double"&gt;1881&lt;/D&gt;&lt;/FQL&gt;&lt;FQL&gt;&lt;Q&gt;NYGOLD-FDS^FG_PRICE(43882)&lt;/Q&gt;&lt;R&gt;1&lt;/R&gt;&lt;C&gt;1&lt;/C&gt;&lt;D xsi:type="xsd:double"&gt;1644.6&lt;/D&gt;&lt;/FQL&gt;&lt;FQL&gt;&lt;Q&gt;SLVR-FDS^FG_PRICE(43882)&lt;/Q&gt;&lt;R&gt;1&lt;/R&gt;&lt;C&gt;1&lt;/C&gt;&lt;D xsi:type="xsd:double"&gt;18.56&lt;/D&gt;&lt;/FQL&gt;&lt;FQL&gt;&lt;Q&gt;AUDUSD^FG_PRICE(43882)&lt;/Q&gt;&lt;R&gt;1&lt;/R&gt;&lt;C&gt;1&lt;/C&gt;&lt;D xsi:type="xsd:double"&gt;0.66315&lt;/D&gt;&lt;/FQL&gt;&lt;FQL&gt;&lt;Q&gt;CA-FDS^FG_PRICE(43885)&lt;/Q&gt;&lt;R&gt;1&lt;/R&gt;&lt;C&gt;1&lt;/C&gt;&lt;D xsi:type="xsd:double"&gt;5657.5&lt;/D&gt;&lt;/FQL&gt;&lt;FQL&gt;&lt;Q&gt;ZS-FDS^FG_PRICE(43885)&lt;/Q&gt;&lt;R&gt;1&lt;/R&gt;&lt;C&gt;1&lt;/C&gt;&lt;D xsi:type="xsd:double"&gt;2039&lt;/D&gt;&lt;/FQL&gt;&lt;FQL&gt;&lt;Q&gt;PB-FDS^FG_PRICE(43885)&lt;/Q&gt;&lt;R&gt;1&lt;/R&gt;&lt;C&gt;1&lt;/C&gt;&lt;D xsi:type="xsd:double"&gt;1864&lt;/D&gt;&lt;/FQL&gt;&lt;FQL&gt;&lt;Q&gt;NYGOLD-FDS^FG_PRICE(43885)&lt;/Q&gt;&lt;R&gt;1&lt;/R&gt;&lt;C&gt;1&lt;/C&gt;&lt;D xsi:type="xsd:double"&gt;1672.4&lt;/D&gt;&lt;/FQL&gt;&lt;FQL&gt;&lt;Q&gt;SLVR-FDS^FG_PRICE(43885)&lt;/Q&gt;&lt;R&gt;1&lt;/R&gt;&lt;C&gt;1&lt;/C&gt;&lt;D xsi:type="xsd:double"&gt;18.775&lt;/D&gt;&lt;/FQL&gt;&lt;FQL&gt;&lt;Q&gt;AUDUSD^FG_PRICE(43885)&lt;/Q&gt;&lt;R&gt;1&lt;/R&gt;&lt;C&gt;1&lt;/C&gt;&lt;D xsi:type="xsd:double"&gt;0.66175&lt;/D&gt;&lt;/FQL&gt;&lt;FQL&gt;&lt;Q&gt;CA-FDS^FG_PRICE(43886)&lt;/Q&gt;&lt;R&gt;1&lt;/R&gt;&lt;C&gt;1&lt;/C&gt;&lt;D xsi:type="xsd:double"&gt;5663.5&lt;/D&gt;&lt;/FQL&gt;&lt;FQL&gt;&lt;Q&gt;ZS-FDS^FG_PRICE(43886)&lt;/Q&gt;&lt;R&gt;1&lt;/R&gt;&lt;C&gt;1&lt;/C&gt;&lt;D xsi:type="xsd:double"&gt;2038&lt;/D&gt;&lt;/FQL&gt;&lt;FQL&gt;&lt;Q&gt;PB-FDS^FG_PRICE(43886)&lt;/Q&gt;&lt;R&gt;1&lt;/R&gt;&lt;C&gt;1&lt;/C&gt;&lt;D xsi:type="xsd:double"&gt;1922&lt;/D&gt;&lt;/FQL&gt;&lt;FQL&gt;&lt;Q&gt;NYGOLD-FDS^FG_PRICE(43886)&lt;/Q&gt;&lt;R&gt;1&lt;/R&gt;&lt;C&gt;1&lt;/C&gt;&lt;D xsi:type="xsd:double"&gt;1646.9&lt;/D&gt;&lt;/FQL&gt;&lt;FQL&gt;&lt;Q&gt;SLVR-FDS^FG_PRICE(43886)&lt;/Q&gt;&lt;R&gt;1&lt;/R&gt;&lt;C&gt;1&lt;/C&gt;&lt;D xsi:type="xsd:double"&gt;18.33&lt;/D&gt;&lt;/FQL&gt;&lt;FQL&gt;&lt;Q&gt;AUDUSD^FG_PRICE(43886)&lt;/Q&gt;&lt;R&gt;1&lt;/R&gt;&lt;C&gt;1&lt;/C&gt;&lt;D xsi:type="xsd:double"&gt;0.6605&lt;/D&gt;&lt;/FQL&gt;&lt;FQL&gt;&lt;Q&gt;CA-FDS^FG_PRICE(43887)&lt;/Q&gt;&lt;R&gt;1&lt;/R&gt;&lt;C&gt;1&lt;/C&gt;&lt;D xsi:type="xsd:double"&gt;5614&lt;/D&gt;&lt;/FQL&gt;&lt;FQL&gt;&lt;Q&gt;ZS-FDS^FG_PRICE(43887)&lt;/Q&gt;&lt;R&gt;1&lt;/R&gt;&lt;C&gt;1&lt;/C&gt;&lt;D xsi:type="xsd:double"&gt;2014&lt;/D&gt;&lt;/FQL&gt;&lt;FQL&gt;&lt;Q&gt;PB-FDS^FG_PRICE(43887)&lt;/Q&gt;&lt;R&gt;1&lt;/R&gt;&lt;C&gt;1&lt;/C&gt;&lt;D xsi:type="xsd:double"&gt;1870&lt;/D&gt;&lt;/FQL&gt;&lt;FQL&gt;&lt;Q&gt;NYGOLD-FDS^FG_PRICE(43887)&lt;/Q&gt;&lt;R&gt;1&lt;/R&gt;&lt;C&gt;1&lt;/C&gt;&lt;D xsi:type="xsd:double"&gt;1640&lt;/D&gt;&lt;/FQL&gt;&lt;FQL&gt;&lt;Q&gt;SLVR-FDS^FG_PRICE(43887)&lt;/Q&gt;&lt;R&gt;1&lt;/R&gt;&lt;C&gt;1&lt;/C&gt;&lt;D xsi:type="xsd:double"&gt;18.075&lt;/D&gt;&lt;/FQL&gt;&lt;FQL&gt;&lt;Q&gt;AUDUSD^FG_PRICE(43887)&lt;/Q&gt;&lt;R&gt;1&lt;/R&gt;&lt;C&gt;1&lt;/C&gt;&lt;D xsi:type="xsd:double"&gt;0.65535&lt;/D&gt;&lt;/FQL&gt;&lt;FQL&gt;&lt;Q&gt;CA-FDS^FG_PRICE(43888)&lt;/Q&gt;&lt;R&gt;1&lt;/R&gt;&lt;C&gt;1&lt;/C&gt;&lt;D xsi:type="xsd:double"&gt;5618&lt;/D&gt;&lt;/FQL&gt;&lt;FQL&gt;&lt;Q&gt;ZS-FDS^FG_PRICE(43888)&lt;/Q&gt;&lt;R&gt;1&lt;/R&gt;&lt;C&gt;1&lt;/C&gt;&lt;D xsi:type="xsd:double"&gt;1999&lt;/D&gt;&lt;/FQL&gt;&lt;FQL&gt;&lt;Q&gt;PB-FDS^FG_PRICE(43888)&lt;/Q&gt;&lt;R&gt;1&lt;/R&gt;&lt;C&gt;1&lt;/C&gt;&lt;D xsi:type="xsd:double"&gt;1870&lt;/D&gt;&lt;/FQL&gt;&lt;FQL&gt;&lt;Q&gt;NYGOLD-FDS^FG_PRICE(43888)&lt;/Q&gt;&lt;R&gt;1&lt;/R&gt;&lt;C&gt;1&lt;/C&gt;&lt;D xsi:type="xsd:double"&gt;1640&lt;/D&gt;&lt;/FQL&gt;&lt;FQL&gt;&lt;Q&gt;SLVR-FDS^FG_PRICE(43888)&lt;/Q&gt;&lt;R&gt;1&lt;/R&gt;&lt;C&gt;1&lt;/C&gt;&lt;D xsi:type="xsd:double"&gt;18.05&lt;/D&gt;&lt;/FQL&gt;&lt;FQL&gt;&lt;Q&gt;AUDUSD^FG_PRICE(43888)&lt;/Q&gt;&lt;R&gt;1&lt;/R&gt;&lt;C&gt;1&lt;/C&gt;&lt;D xsi:type="xsd:double"&gt;0.65765&lt;/D&gt;&lt;/FQL&gt;&lt;FQL&gt;&lt;Q&gt;CA-FDS^FG_PRICE(43889)&lt;/Q&gt;&lt;R&gt;1&lt;/R&gt;&lt;C&gt;1&lt;/C&gt;&lt;D xsi:type="xsd:double"&gt;5573&lt;/D&gt;&lt;/FQL&gt;&lt;FQL&gt;&lt;Q&gt;ZS-FDS^FG_PRICE(43889)&lt;/Q&gt;&lt;R&gt;1&lt;/R&gt;&lt;C&gt;1&lt;/C&gt;&lt;D xsi:type="xsd:double"&gt;2018.5&lt;/D&gt;&lt;/FQL&gt;&lt;FQL&gt;&lt;Q&gt;PB-FDS^FG_PRICE(43889)&lt;/Q&gt;&lt;R&gt;1&lt;/R&gt;&lt;C&gt;1&lt;/C&gt;&lt;D xsi:type="xsd:double"&gt;1869&lt;/D&gt;&lt;/FQL&gt;&lt;FQL&gt;&lt;Q&gt;NYGOLD-FDS^FG_PRICE(43889)&lt;/Q&gt;&lt;R&gt;1&lt;/R&gt;&lt;C&gt;1&lt;/C&gt;&lt;D xsi:type="xsd:double"&gt;1564.1&lt;/D&gt;&lt;/FQL&gt;&lt;FQL&gt;&lt;Q&gt;SLVR-FDS^FG_PRICE(43889)&lt;/Q&gt;&lt;R&gt;1&lt;/R&gt;&lt;C&gt;1&lt;/C&gt;&lt;D xsi:type="xsd:double"&gt;17.185&lt;/D&gt;&lt;/FQL&gt;&lt;FQL&gt;&lt;Q&gt;AUDUSD^FG_PRICE(43889)&lt;/Q&gt;&lt;R&gt;1&lt;/R&gt;&lt;C&gt;1&lt;/C&gt;&lt;D xsi:type="xsd:double"&gt;0.64475&lt;/D&gt;&lt;/FQL&gt;&lt;FQL&gt;&lt;Q&gt;CA-FDS^FG_PRICE(43892)&lt;/Q&gt;&lt;R&gt;1&lt;/R&gt;&lt;C&gt;1&lt;/C&gt;&lt;D xsi:type="xsd:double"&gt;5640&lt;/D&gt;&lt;/FQL&gt;&lt;FQL&gt;&lt;Q&gt;ZS-FDS^FG_PRICE(43892)&lt;/Q&gt;&lt;R&gt;1&lt;/R&gt;&lt;C&gt;1&lt;/C&gt;&lt;D xsi:type="xsd:double"&gt;2009&lt;/D&gt;&lt;/FQL&gt;&lt;FQL&gt;&lt;Q&gt;PB-FDS^FG_PRICE(43892)&lt;/Q&gt;&lt;R&gt;1&lt;/R&gt;&lt;C&gt;1&lt;/C&gt;&lt;D xsi:type="xsd:double"&gt;1905&lt;/D&gt;&lt;/FQL&gt;&lt;FQL&gt;&lt;Q&gt;NYGOLD-FDS^FG_PRICE(43892)&lt;/Q&gt;&lt;R&gt;1&lt;/R&gt;&lt;C&gt;1&lt;/C&gt;&lt;D xsi:type="xsd:double"&gt;1592.3&lt;/D&gt;&lt;/FQL&gt;&lt;FQL&gt;&lt;Q&gt;SLVR-FDS^FG_PRICE(43892)&lt;/Q&gt;&lt;R&gt;1&lt;/R&gt;&lt;C&gt;1&lt;/C&gt;&lt;D xsi:type="xsd:double"&gt;16.915&lt;/D&gt;&lt;/FQL&gt;&lt;FQL&gt;&lt;Q&gt;AUDUSD^FG_PRICE(43892)&lt;/Q&gt;&lt;R&gt;1&lt;/R&gt;&lt;C&gt;1&lt;/C&gt;&lt;D xsi:type="xsd:double"&gt;0.6516&lt;/D&gt;&lt;/FQL&gt;&lt;FQL&gt;&lt;Q&gt;CA-FDS^FG_PRICE(43893)&lt;/Q&gt;&lt;R&gt;1&lt;/R&gt;&lt;C&gt;1&lt;/C&gt;&lt;D xsi:type="xsd:double"&gt;5668&lt;/D&gt;&lt;/FQL&gt;&lt;FQL&gt;&lt;Q&gt;ZS-FDS^FG_PRICE(43893)&lt;/Q&gt;&lt;R&gt;1&lt;/R&gt;&lt;C&gt;1&lt;/C&gt;&lt;D xsi:type="xsd:double"&gt;1986&lt;/D&gt;&lt;/FQL&gt;&lt;FQL&gt;&lt;Q&gt;PB-FDS^FG_PRICE(43893)&lt;/Q&gt;&lt;R&gt;1&lt;/R&gt;&lt;C&gt;1&lt;/C&gt;&lt;D xsi:type="xsd:double"&gt;1900&lt;/D&gt;&lt;/FQL&gt;&lt;FQL&gt;&lt;Q&gt;NYGOLD-FDS^FG_PRICE(43893)&lt;/Q&gt;&lt;R&gt;1&lt;/R&gt;&lt;C&gt;1&lt;/C&gt;&lt;D xsi:type="xsd:double"&gt;1642.1&lt;/D&gt;&lt;/FQL&gt;&lt;FQL&gt;&lt;Q&gt;SLVR-FDS^FG_PRICE(43893)&lt;/Q&gt;&lt;R&gt;1&lt;/R&gt;&lt;C&gt;1&lt;/C&gt;&lt;D xsi:type="xsd:double"&gt;16.81&lt;/D&gt;&lt;/FQL&gt;&lt;FQL&gt;&lt;Q&gt;AUDUSD^FG_PRICE(43893)&lt;/Q&gt;&lt;R&gt;1&lt;/R&gt;&lt;C&gt;1&lt;/C&gt;&lt;D xsi:type="xsd:double"&gt;0.66214997&lt;/D&gt;&lt;/FQL&gt;&lt;FQL&gt;&lt;Q&gt;CA-FDS^FG_PRICE(43894)&lt;/Q&gt;&lt;R&gt;1&lt;/R&gt;&lt;C&gt;1&lt;/C&gt;&lt;D xsi:type="xsd:double"&gt;5694.5&lt;/D&gt;&lt;/FQL&gt;&lt;FQL&gt;&lt;Q&gt;ZS-FDS^FG_PRICE(43894)&lt;/Q&gt;&lt;R&gt;1&lt;/R&gt;&lt;C&gt;1&lt;/C&gt;&lt;D xsi:type="xsd:double"&gt;1964&lt;/D&gt;&lt;/FQL&gt;&lt;FQL&gt;&lt;Q&gt;PB-FDS^FG_PRICE(43894)&lt;/Q&gt;&lt;R&gt;1&lt;/R&gt;&lt;C&gt;1&lt;/C&gt;&lt;D xsi:type="xsd:double"&gt;1887&lt;/D&gt;&lt;/FQL&gt;&lt;FQL&gt;&lt;Q&gt;NYGOLD-FDS^FG_PRICE(43894)&lt;/Q&gt;&lt;R&gt;1&lt;/R&gt;&lt;C&gt;1&lt;/C&gt;&lt;D xsi:type="xsd:double"&gt;1641.1&lt;/D&gt;&lt;/FQL&gt;&lt;FQL&gt;&lt;Q&gt;SLVR-FDS^FG_PRICE(43894)&lt;/Q&gt;&lt;R&gt;1&lt;/R&gt;&lt;C&gt;1&lt;/C&gt;&lt;D xsi:type="xsd:double"&gt;17.25&lt;/D&gt;&lt;/FQL&gt;&lt;FQL&gt;&lt;Q&gt;AUDUSD^FG_PRICE(43894)&lt;/Q&gt;&lt;R&gt;1&lt;/R&gt;&lt;C&gt;1&lt;/C&gt;&lt;D xsi:type="xsd:double"&gt;0.66225&lt;/D&gt;&lt;/FQL&gt;&lt;FQL&gt;&lt;Q&gt;CA-FDS^FG_PRICE(43895)&lt;/Q&gt;&lt;R&gt;1&lt;/R&gt;&lt;C&gt;1&lt;/C&gt;&lt;D xsi:type="xsd:double"&gt;5667.5&lt;/D&gt;&lt;/FQL&gt;&lt;FQL&gt;&lt;Q&gt;ZS-FDS^FG_PRICE(43895)&lt;/Q&gt;&lt;R&gt;1&lt;/R&gt;&lt;C&gt;1&lt;/C&gt;&lt;D xsi:type="xsd:double"&gt;2002&lt;/D&gt;&lt;/FQL&gt;&lt;FQL&gt;&lt;Q&gt;PB-FDS^FG_PRICE(43895)&lt;/Q&gt;&lt;R&gt;1&lt;/R&gt;&lt;C&gt;1&lt;/C&gt;&lt;D xsi:type="xsd:double"&gt;1860&lt;/D&gt;&lt;/FQL&gt;&lt;FQL&gt;&lt;Q&gt;NYGOLD-FDS^FG_PRICE(43895)&lt;/Q&gt;&lt;R&gt;1&lt;/R&gt;&lt;C&gt;1&lt;/C&gt;&lt;D xsi:type="xsd:double"&gt;1666.4&lt;/D&gt;&lt;/FQL&gt;&lt;FQL&gt;&lt;Q&gt;SLVR-FDS^FG_PRICE(43895)&lt;/Q&gt;&lt;R&gt;1&lt;/R&gt;&lt;C&gt;1&lt;/C&gt;&lt;D xsi:type="xsd:double"&gt;17.2&lt;/D&gt;&lt;/FQL&gt;&lt;FQL&gt;&lt;Q&gt;AUDUSD^FG_PRICE(43895)&lt;/Q&gt;&lt;R&gt;1&lt;/R&gt;&lt;C&gt;1&lt;/C&gt;&lt;D xsi:type="xsd:double"&gt;0.6605&lt;/D&gt;&lt;/FQL&gt;&lt;FQL&gt;&lt;Q&gt;CA-FDS^FG_PRICE(43896)&lt;/Q&gt;&lt;R&gt;1&lt;/R&gt;&lt;C&gt;1&lt;/C&gt;&lt;D xsi:type="xsd:double"&gt;5624&lt;/D&gt;&lt;/FQL&gt;&lt;FQL&gt;&lt;Q&gt;ZS-FDS^FG_PRICE(43896)&lt;/Q&gt;&lt;R&gt;1&lt;/R&gt;&lt;C&gt;1&lt;/C&gt;&lt;D xsi:type="xsd:double"&gt;1978&lt;/D&gt;&lt;/FQL&gt;&lt;FQL&gt;&lt;Q&gt;PB-FDS^FG_PRICE(43896)&lt;/Q&gt;&lt;R&gt;1&lt;/R&gt;&lt;C&gt;1&lt;/C&gt;&lt;D xsi:type="xsd:double"&gt;1880&lt;/D&gt;&lt;/FQL&gt;&lt;FQL&gt;&lt;Q&gt;NYGOLD-FDS^FG_PRICE(43896)&lt;/Q&gt;&lt;R&gt;1&lt;/R&gt;&lt;C&gt;1&lt;/C&gt;&lt;D xsi:type="xsd:double"&gt;1670.8&lt;/D&gt;&lt;/FQL&gt;&lt;FQL&gt;&lt;Q&gt;SLVR-FDS^FG_PRICE(43896)&lt;/Q&gt;&lt;R&gt;1&lt;/R&gt;&lt;C&gt;1&lt;/C&gt;&lt;D xsi:type="xsd:double"&gt;17.48&lt;/D&gt;&lt;/FQL&gt;&lt;FQL&gt;&lt;Q&gt;AUDUSD^FG_PRICE(43896)&lt;/Q&gt;&lt;R&gt;1&lt;/R&gt;&lt;C&gt;1&lt;/C&gt;&lt;D xsi:type="xsd:double"&gt;0.66295&lt;/D&gt;&lt;/FQL&gt;&lt;FQL&gt;&lt;Q&gt;CA-FDS^FG_PRICE(43899)&lt;/Q&gt;&lt;R&gt;1&lt;/R&gt;&lt;C&gt;1&lt;/C&gt;&lt;D xsi:type="xsd:double"&gt;5483&lt;/D&gt;&lt;/FQL&gt;&lt;FQL&gt;&lt;Q&gt;ZS-FDS^FG_PRICE(43899)&lt;/Q&gt;&lt;R&gt;1&lt;/R&gt;&lt;C&gt;1&lt;/C&gt;&lt;D xsi:type="xsd:double"&gt;1925.5&lt;/D&gt;&lt;/FQL&gt;&lt;FQL&gt;&lt;Q&gt;PB-FDS^FG_PRICE(43899)&lt;/Q&gt;&lt;R&gt;1&lt;/R&gt;&lt;C&gt;1&lt;/C&gt;&lt;D xsi:type="xsd:double"&gt;1849.5&lt;/D&gt;&lt;/FQL&gt;&lt;FQL&gt;&lt;Q&gt;NYGOLD-FDS^FG_PRICE(43899)&lt;/Q&gt;&lt;R&gt;1&lt;/R&gt;&lt;C&gt;1&lt;/C&gt;&lt;D xsi:type="xsd:double"&gt;1674.5&lt;/D&gt;&lt;/FQL&gt;&lt;FQL&gt;&lt;Q&gt;SLVR-FDS^FG_PRICE(43899)&lt;/Q&gt;&lt;R&gt;1&lt;/R&gt;&lt;C&gt;1&lt;/C&gt;&lt;D xsi:type="xsd:double"&gt;16.885&lt;/D&gt;&lt;/FQL&gt;&lt;FQL&gt;&lt;Q&gt;AUDUSD^FG_PRICE(43899)&lt;/Q&gt;&lt;R&gt;1&lt;/R&gt;&lt;C&gt;1&lt;/C&gt;&lt;D xsi:type="xsd:double"&gt;0.66565&lt;/D&gt;&lt;/FQL&gt;&lt;FQL&gt;&lt;Q&gt;CA-FDS^FG_PRICE(43900)&lt;/Q&gt;&lt;R&gt;1&lt;/R&gt;&lt;C&gt;1&lt;/C&gt;&lt;D xsi:type="xsd:double"&gt;5598&lt;/D&gt;&lt;/FQL&gt;&lt;FQL&gt;&lt;Q&gt;ZS-FDS^FG_PRICE(43900)&lt;/Q&gt;&lt;R&gt;1&lt;/R&gt;&lt;C&gt;1&lt;/C&gt;&lt;D xsi:type="xsd:double"&gt;2000&lt;/D&gt;&lt;/FQL&gt;&lt;FQL&gt;&lt;Q&gt;PB-FDS^FG_PRICE(43900)&lt;/Q&gt;&lt;R&gt;1&lt;/R&gt;&lt;C&gt;1&lt;/C&gt;&lt;D xsi:type="xsd:double"&gt;1859.5&lt;/D&gt;&lt;/FQL&gt;&lt;FQL&gt;&lt;Q&gt;NYGOLD-FDS^FG_PRICE(43900)&lt;/Q&gt;&lt;R&gt;1&lt;/R&gt;&lt;C&gt;1&lt;/C&gt;&lt;D xsi:type="xsd:double"&gt;1659.1&lt;/D&gt;&lt;/FQL&gt;&lt;FQL&gt;&lt;Q&gt;SLVR-FDS^FG_PRICE(43900)&lt;/Q&gt;&lt;R&gt;1&lt;/R&gt;&lt;C&gt;1&lt;/C&gt;&lt;D xsi:type="xsd:double"&gt;17.07&lt;/D&gt;&lt;/FQL&gt;&lt;FQL&gt;&lt;Q&gt;AUDUSD^FG_PRICE(43900)&lt;/Q&gt;&lt;R&gt;1&lt;/R&gt;&lt;C&gt;1&lt;/C&gt;&lt;D xsi:type="xsd:double"&gt;0.64775&lt;/D&gt;&lt;/FQL&gt;&lt;FQL&gt;&lt;Q&gt;CA-FDS^FG_PRICE(43901)&lt;/Q&gt;&lt;R&gt;1&lt;/R&gt;&lt;C&gt;1&lt;/C&gt;&lt;D xsi:type="xsd:double"&gt;5552&lt;/D&gt;&lt;/FQL&gt;&lt;FQL&gt;&lt;Q&gt;ZS-FDS^FG_PRICE(43901)&lt;/Q&gt;&lt;R&gt;1&lt;/R&gt;&lt;C&gt;1&lt;/C&gt;&lt;D xsi:type="xsd:double"&gt;1978.5&lt;/D&gt;&lt;/FQL&gt;&lt;FQL&gt;&lt;Q&gt;PB-FDS^FG_PRICE(43901)&lt;/Q&gt;&lt;R&gt;1&lt;/R&gt;&lt;C&gt;1&lt;/C&gt;&lt;D xsi:type="xsd:double"&gt;1813&lt;/D&gt;&lt;/FQL&gt;&lt;FQL&gt;&lt;Q&gt;NYGOLD-FDS^FG_PRICE(43901)&lt;/Q&gt;&lt;R&gt;1&lt;/R&gt;&lt;C&gt;1&lt;/C&gt;&lt;D xsi:type="xsd:double"&gt;1641.4&lt;/D&gt;&lt;/FQL&gt;&lt;FQL&gt;&lt;Q&gt;SLVR-FDS^FG_PRICE(43901)&lt;/Q&gt;&lt;R&gt;1&lt;/R&gt;&lt;C&gt;1&lt;/C&gt;&lt;D xsi:type="xsd:double"&gt;17.02&lt;/D&gt;&lt;/FQL&gt;&lt;FQL&gt;&lt;Q&gt;AUDUSD^FG_PRICE(43901)&lt;/Q&gt;&lt;R&gt;1&lt;/R&gt;&lt;C&gt;1&lt;/C&gt;&lt;D xsi:type="xsd:double"&gt;0.6509&lt;/D&gt;&lt;/FQL&gt;&lt;FQL&gt;&lt;Q&gt;CA-FDS^FG_PRICE(43902)&lt;/Q&gt;&lt;R&gt;1&lt;/R&gt;&lt;C&gt;1&lt;/C&gt;&lt;D xsi:type="xsd:double"&gt;5386.5&lt;/D&gt;&lt;/FQL&gt;&lt;FQL&gt;&lt;Q&gt;ZS-FDS^FG_PRICE(43902)&lt;/Q&gt;&lt;R&gt;1&lt;/R&gt;&lt;C&gt;1&lt;/C&gt;&lt;D xsi:type="xsd:double"&gt;1927&lt;/D&gt;&lt;/FQL&gt;&lt;FQL&gt;&lt;Q&gt;PB-FDS^FG_PRICE(43902)&lt;/Q&gt;&lt;R&gt;1&lt;/R&gt;&lt;C&gt;1&lt;/C&gt;&lt;D xsi:type="xsd:double"&gt;1749&lt;/D&gt;&lt;/FQL&gt;&lt;FQL&gt;&lt;Q&gt;NYGOLD-FDS^FG_PRICE(43902)&lt;/Q&gt;&lt;R&gt;1&lt;/R&gt;&lt;C&gt;1&lt;/C&gt;&lt;D xsi:type="xsd:double"&gt;1589.3&lt;/D&gt;&lt;/FQL&gt;&lt;FQL&gt;&lt;Q&gt;SLVR-FDS^FG_PRICE(43902)&lt;/Q&gt;&lt;R&gt;1&lt;/R&gt;&lt;C&gt;1&lt;/C&gt;&lt;D xsi:type="xsd:double"&gt;16.525&lt;/D&gt;&lt;/FQL&gt;&lt;FQL&gt;&lt;Q&gt;AUDUSD^FG_PRICE(43902)&lt;/Q&gt;&lt;R&gt;1&lt;/R&gt;&lt;C&gt;1&lt;/C&gt;&lt;D xsi:type="xsd:double"&gt;0.62795&lt;/D&gt;&lt;/FQL&gt;&lt;FQL&gt;&lt;Q&gt;CA-FDS^FG_PRICE(43903)&lt;/Q&gt;&lt;R&gt;1&lt;/R&gt;&lt;C&gt;1&lt;/C&gt;&lt;D xsi:type="xsd:double"&gt;5530.5&lt;/D&gt;&lt;/FQL&gt;&lt;FQL&gt;&lt;Q&gt;ZS-FDS^FG_PRICE(43903)&lt;/Q&gt;&lt;R&gt;1&lt;/R&gt;&lt;C&gt;1&lt;/C&gt;&lt;D xsi:type="xsd:double"&gt;1986.5&lt;/D&gt;&lt;/FQL&gt;&lt;FQL&gt;&lt;Q&gt;PB-FDS^FG_PRICE(43903)&lt;/Q&gt;&lt;R&gt;1&lt;/R&gt;&lt;C&gt;1&lt;/C&gt;&lt;D xsi:type="xsd:double"&gt;1781&lt;/D&gt;&lt;/FQL&gt;&lt;FQL&gt;&lt;Q&gt;NYGOLD-FDS^FG_PRICE(43903)&lt;/Q&gt;&lt;R&gt;1&lt;/R&gt;&lt;C&gt;1&lt;/C&gt;&lt;D xsi:type="xsd:double"&gt;1515.7&lt;/D&gt;&lt;/FQL&gt;&lt;FQL&gt;&lt;Q&gt;SLVR-FDS^FG_PRICE(43903)&lt;/Q&gt;&lt;R&gt;1&lt;/R&gt;&lt;C&gt;1&lt;/C&gt;&lt;D xsi:type="xsd:double"&gt;15.77&lt;/D&gt;&lt;/FQL&gt;&lt;FQL&gt;&lt;Q&gt;AUDUSD^FG_PRICE(43903)&lt;/Q&gt;&lt;R&gt;1&lt;/R&gt;&lt;C&gt;1&lt;/C&gt;&lt;D xsi:type="xsd:double"&gt;0.61535&lt;/D&gt;&lt;/FQL&gt;&lt;FQL&gt;&lt;Q&gt;CA-FDS^FG_PRICE(43906)&lt;/Q&gt;&lt;R&gt;1&lt;/R&gt;&lt;C&gt;1&lt;/C&gt;&lt;D xsi:type="xsd:double"&gt;5211&lt;/D&gt;&lt;/FQL&gt;&lt;FQL&gt;&lt;Q&gt;ZS-FDS^FG_PRICE(43906)&lt;/Q&gt;&lt;R&gt;1&lt;/R&gt;&lt;C&gt;1&lt;/C&gt;&lt;D xsi:type="xsd:double"&gt;1932&lt;/D&gt;&lt;/FQL&gt;&lt;FQL&gt;&lt;Q&gt;PB-FDS^FG_PRICE(43906)&lt;/Q&gt;&lt;R&gt;1&lt;/R&gt;&lt;C&gt;1&lt;/C&gt;&lt;D xsi:type="xsd:double"&gt;1685&lt;/D&gt;&lt;/FQL&gt;&lt;FQL&gt;&lt;Q&gt;NYGOLD-FDS^FG_PRICE(43906)&lt;/Q&gt;&lt;R&gt;1&lt;/R&gt;&lt;C&gt;1&lt;/C&gt;&lt;D xsi:type="xsd:double"&gt;1485.9&lt;/D&gt;&lt;/FQL&gt;&lt;FQL&gt;&lt;Q&gt;SLVR-FDS^FG_PRICE(43906)&lt;/Q&gt;&lt;R&gt;1&lt;/R&gt;&lt;C&gt;1&lt;/C&gt;&lt;D xsi:type="xsd:double"&gt;12.965&lt;/D&gt;&lt;/FQL&gt;&lt;FQL&gt;&lt;Q&gt;AUDUSD^FG_PRICE(43906)&lt;/Q&gt;&lt;R&gt;1&lt;/R&gt;&lt;C&gt;1&lt;/C&gt;&lt;D xsi:type="xsd:double"&gt;0.61325&lt;/D&gt;&lt;/FQL&gt;&lt;FQL&gt;&lt;Q&gt;CA-FDS^FG_PRICE(43907)&lt;/Q&gt;&lt;R&gt;1&lt;/R&gt;&lt;C&gt;1&lt;/C&gt;&lt;D xsi:type="xsd:double"&gt;5205&lt;/D&gt;&lt;/FQL&gt;&lt;FQL&gt;&lt;Q&gt;ZS-FDS^FG_PRICE(43907)&lt;/Q&gt;&lt;R&gt;1&lt;/R&gt;&lt;C&gt;1&lt;/C&gt;&lt;D xsi:type="xsd:double"&gt;1900&lt;/D&gt;&lt;/FQL&gt;&lt;FQL&gt;&lt;Q&gt;PB-FDS^FG_PRICE(43907)&lt;/Q&gt;&lt;R&gt;1&lt;/R&gt;&lt;C&gt;1&lt;/C&gt;&lt;D xsi:type="xsd:double"&gt;1693&lt;/D&gt;&lt;/FQL&gt;&lt;FQL&gt;&lt;Q&gt;NYGOLD-FDS^FG_PRICE(43907)&lt;/Q&gt;&lt;R&gt;1&lt;/R&gt;&lt;C&gt;1&lt;/C&gt;&lt;D xsi:type="xsd:double"&gt;1524.9&lt;/D&gt;&lt;/FQL&gt;&lt;FQL&gt;&lt;Q&gt;SLVR-FDS^FG_PRICE(43907)&lt;/Q&gt;&lt;R&gt;1&lt;/R&gt;&lt;C&gt;1&lt;/C&gt;&lt;D xsi:type="xsd:double"&gt;12.44&lt;/D&gt;&lt;/FQL&gt;&lt;FQL&gt;&lt;Q&gt;AUDUSD^FG_PRICE(43907)&lt;/Q&gt;&lt;R&gt;1&lt;/R&gt;&lt;C&gt;1&lt;/C&gt;&lt;D xsi:type="xsd:double"&gt;0.59755&lt;/D&gt;&lt;/FQL&gt;&lt;FQL&gt;&lt;Q&gt;CA-FDS^FG_PRICE(43908)&lt;/Q&gt;&lt;R&gt;1&lt;/R&gt;&lt;C&gt;1&lt;/C&gt;&lt;D xsi:type="xsd:double"&gt;4860.5&lt;/D&gt;&lt;/FQL&gt;&lt;FQL&gt;&lt;Q&gt;ZS-FDS^FG_PRICE(43908)&lt;/Q&gt;&lt;R&gt;1&lt;/R&gt;&lt;C&gt;1&lt;/C&gt;&lt;D xsi:type="xsd:double"&gt;1820&lt;/D&gt;&lt;/FQL&gt;&lt;FQL&gt;&lt;Q&gt;PB-FDS^FG_PRICE(43908)&lt;/Q&gt;&lt;R&gt;1&lt;/R&gt;&lt;C&gt;1&lt;/C&gt;&lt;D xsi:type="xsd:double"&gt;1616&lt;/D&gt;&lt;/FQL&gt;&lt;FQL&gt;&lt;Q&gt;NYGOLD-FDS^FG_PRICE(43908)&lt;/Q&gt;&lt;R&gt;1&lt;/R&gt;&lt;C&gt;1&lt;/C&gt;&lt;D xsi:type="xsd:double"&gt;1477.3&lt;/D&gt;&lt;/FQL&gt;&lt;FQL&gt;&lt;Q&gt;SLVR-FDS^FG_PRICE(43908)&lt;/Q&gt;&lt;R&gt;1&lt;/R&gt;&lt;C&gt;1&lt;/C&gt;&lt;D xsi:type="xsd:double"&gt;12.42&lt;/D&gt;&lt;/FQL&gt;&lt;FQL&gt;&lt;Q&gt;AUDUSD^FG_PRICE(43908)&lt;/Q&gt;&lt;R&gt;1&lt;/R&gt;&lt;C&gt;1&lt;/C&gt;&lt;D xsi:type="xsd:double"&gt;0.5821&lt;/D&gt;&lt;/FQL&gt;&lt;FQL&gt;&lt;Q&gt;CA-FDS^FG_PRICE(43909)&lt;/Q&gt;&lt;R&gt;1&lt;/R&gt;&lt;C&gt;1&lt;/C&gt;&lt;D xsi:type="xsd:double"&gt;4685&lt;/D&gt;&lt;/FQL&gt;&lt;FQL&gt;&lt;Q&gt;ZS-FDS^FG_PRICE(43909)&lt;/Q&gt;&lt;R&gt;1&lt;/R&gt;&lt;C&gt;1&lt;/C&gt;&lt;D xsi:type="xsd:double"&gt;1841&lt;/D&gt;&lt;/FQL&gt;&lt;FQL&gt;&lt;Q&gt;PB-FDS^FG_PRICE(43909)&lt;/Q&gt;&lt;R&gt;1&lt;/R&gt;&lt;C&gt;1&lt;/C&gt;&lt;D xsi:type="xsd:double"&gt;1661&lt;/D&gt;&lt;/FQL&gt;&lt;FQL&gt;&lt;Q&gt;NYGOLD-FDS^FG_PRICE(43909)&lt;/Q&gt;&lt;R&gt;1&lt;/R&gt;&lt;C&gt;1&lt;/C&gt;&lt;D xsi:type="xsd:double"&gt;1478.6&lt;/D&gt;&lt;/FQL&gt;&lt;FQL&gt;&lt;Q&gt;SLVR-FDS^FG_PRICE(43909)&lt;/Q&gt;&lt;R&gt;1&lt;/R&gt;&lt;C&gt;1&lt;/C&gt;&lt;D xsi:type="xsd:double"&gt;12.005&lt;/D&gt;&lt;/FQL&gt;&lt;FQL&gt;&lt;Q&gt;AUDUSD^FG_PRICE(43909)&lt;/Q&gt;&lt;R&gt;1&lt;/R&gt;&lt;C&gt;1&lt;/C&gt;&lt;D xsi:type="xsd:double"&gt;0.5864&lt;/D&gt;&lt;/FQL&gt;&lt;FQL&gt;&lt;Q&gt;CA-FDS^FG_PRICE(43910)&lt;/Q&gt;&lt;R&gt;1&lt;/R&gt;&lt;C&gt;1&lt;/C&gt;&lt;D xsi:type="xsd:double"&gt;4855&lt;/D&gt;&lt;/FQL&gt;&lt;FQL&gt;&lt;Q&gt;ZS-FDS^FG_PRICE(43910)&lt;/Q&gt;&lt;R&gt;1&lt;/R&gt;&lt;C&gt;1&lt;/C&gt;&lt;D xsi:type="xsd:double"&gt;1880&lt;/D&gt;&lt;/FQL&gt;&lt;FQL&gt;&lt;Q&gt;PB-FDS^FG_PRICE(43910)&lt;/Q&gt;&lt;R&gt;1&lt;/R&gt;&lt;C&gt;1&lt;/C&gt;&lt;D xsi:type="xsd:double"&gt;1673.5&lt;/D&gt;&lt;/FQL&gt;&lt;FQL&gt;&lt;Q&gt;NYGOLD-FDS^FG_PRICE(43910)&lt;/Q&gt;&lt;R&gt;1&lt;/R&gt;&lt;C&gt;1&lt;/C&gt;&lt;D xsi:type="xsd:double"&gt;1484&lt;/D&gt;&lt;/FQL&gt;&lt;FQL&gt;&lt;Q&gt;SLVR-FDS^FG_PRICE(43910)&lt;/Q&gt;&lt;R&gt;1&lt;/R&gt;&lt;C&gt;1&lt;/C&gt;&lt;D xsi:type="xsd:double"&gt;12.63&lt;/D&gt;&lt;/FQL&gt;&lt;FQL&gt;&lt;Q&gt;AUDUSD^FG_PRICE(43910)&lt;/Q&gt;&lt;R&gt;1&lt;/R&gt;&lt;C&gt;1&lt;/C&gt;&lt;D xsi:type="xsd:double"&gt;0.58445&lt;/D&gt;&lt;/FQL&gt;&lt;FQL&gt;&lt;Q&gt;CA-FDS^FG_PRICE(43913)&lt;/Q&gt;&lt;R&gt;1&lt;/R&gt;&lt;C&gt;1&lt;/C&gt;&lt;D xsi:type="xsd:double"&gt;4617.5&lt;/D&gt;&lt;/FQL&gt;&lt;FQL&gt;&lt;Q&gt;ZS-FDS^FG_PRICE(43913)&lt;/Q&gt;&lt;R&gt;1&lt;/R&gt;&lt;C&gt;1&lt;/C&gt;&lt;D xsi:type="xsd:double"&gt;1814&lt;/D&gt;&lt;/FQL&gt;&lt;FQL&gt;&lt;Q&gt;PB-FDS^FG_PRICE(43913)&lt;/Q&gt;&lt;R&gt;1&lt;/R&gt;&lt;C&gt;1&lt;/C&gt;&lt;D xsi:type="xsd:double"&gt;1608.5&lt;/D&gt;&lt;/FQL&gt;&lt;FQL&gt;&lt;Q&gt;NYGOLD-FDS^FG_PRICE(43913)&lt;/Q&gt;&lt;R&gt;1&lt;/R&gt;&lt;C&gt;1&lt;/C&gt;&lt;D xsi:type="xsd:double"&gt;1567&lt;/D&gt;&lt;/FQL&gt;&lt;FQL&gt;&lt;Q&gt;SLVR-FDS^FG_PRICE(43913)&lt;/Q&gt;&lt;R&gt;1&lt;/R&gt;&lt;C&gt;1&lt;/C&gt;&lt;D xsi:type="xsd:double"&gt;12.51&lt;/D&gt;&lt;/FQL&gt;&lt;FQL&gt;&lt;Q&gt;AUDUSD^FG_PRICE(43913)&lt;/Q&gt;&lt;R&gt;1&lt;/R&gt;&lt;C&gt;1&lt;/C&gt;&lt;D xsi:type="xsd:double"&gt;0.57555&lt;/D&gt;&lt;/FQL&gt;&lt;FQL&gt;&lt;Q&gt;CA-FDS^FG_PRICE(43914)&lt;/Q&gt;&lt;R&gt;1&lt;/R&gt;&lt;C&gt;1&lt;/C&gt;&lt;D xsi:type="xsd:double"&gt;4789.5&lt;/D&gt;&lt;/FQL&gt;&lt;FQL&gt;&lt;Q&gt;ZS-FDS^FG_PRICE(43914)&lt;/Q&gt;&lt;R&gt;1&lt;/R&gt;&lt;C&gt;1&lt;/C&gt;&lt;D xsi:type="xsd:double"&gt;1822&lt;/D&gt;&lt;/FQL&gt;&lt;FQL&gt;&lt;Q&gt;PB-FDS^FG_PRICE(43914)&lt;/Q&gt;&lt;R&gt;1&lt;/R&gt;&lt;C&gt;1&lt;/C&gt;&lt;D xsi:type="xsd:double"&gt;1617&lt;/D&gt;&lt;/FQL&gt;&lt;FQL&gt;&lt;Q&gt;NYGOLD-FDS^FG_PRICE(43914)&lt;/Q&gt;&lt;R&gt;1&lt;/R&gt;&lt;C&gt;1&lt;/C&gt;&lt;D xsi:type="xsd:double"&gt;1660.2&lt;/D&gt;&lt;/FQL&gt;&lt;FQL&gt;&lt;Q&gt;SLVR-FDS^FG_PRICE(43914)&lt;/Q&gt;&lt;R&gt;1&lt;/R&gt;&lt;C&gt;1&lt;/C&gt;&lt;D xsi:type="xsd:double"&gt;13.625&lt;/D&gt;&lt;/FQL&gt;&lt;FQL&gt;&lt;Q&gt;AUDUSD^FG_PRICE(43914)&lt;/Q&gt;&lt;R&gt;1&lt;/R&gt;&lt;C&gt;1&lt;/C&gt;&lt;D xsi:type="xsd:double"&gt;0.5927&lt;/D&gt;&lt;/FQL&gt;&lt;FQL&gt;&lt;Q&gt;CA-FDS^FG_PRICE(43915)&lt;/Q&gt;&lt;R&gt;1&lt;/R&gt;&lt;C&gt;1&lt;/C&gt;&lt;D xsi:type="xsd:double"&gt;4754&lt;/D&gt;&lt;/FQL&gt;&lt;FQL&gt;&lt;Q&gt;ZS-FDS^FG_PRICE(43915)&lt;/Q&gt;&lt;R&gt;1&lt;/R&gt;&lt;C&gt;1&lt;/C&gt;&lt;D xsi:type="xsd:double"&gt;1773.5&lt;/D&gt;&lt;/FQL&gt;&lt;FQL&gt;&lt;Q&gt;PB-FDS^FG_PRICE(43915)&lt;/Q&gt;&lt;R&gt;1&lt;/R&gt;&lt;C&gt;1&lt;/C&gt;&lt;D xsi:type="xsd:double"&gt;1589&lt;/D&gt;&lt;/FQL&gt;&lt;FQL&gt;&lt;Q&gt;NYGOLD-FDS^FG_PRICE(43915)&lt;/Q&gt;&lt;R&gt;1&lt;/R&gt;&lt;C&gt;1&lt;/C&gt;&lt;D xsi:type="xsd:double"&gt;1632.3&lt;/D&gt;&lt;/FQL&gt;&lt;FQL&gt;&lt;Q&gt;SLVR-FDS^FG_PRICE(43915)&lt;/Q&gt;&lt;R&gt;1&lt;/R&gt;&lt;C&gt;1&lt;/C&gt;&lt;D xsi:type="xsd:double"&gt;13.965&lt;/D&gt;&lt;/FQL&gt;&lt;FQL&gt;&lt;Q&gt;AUDUSD^FG_PRICE(43915)&lt;/Q&gt;&lt;R&gt;1&lt;/R&gt;&lt;C&gt;1&lt;/C&gt;&lt;D xsi:type="xsd:double"&gt;0.59565&lt;/D&gt;&lt;/FQL&gt;&lt;FQL&gt;&lt;Q&gt;CA-FDS^FG_PRICE(43916)&lt;/Q&gt;&lt;R&gt;1&lt;/R&gt;&lt;C&gt;1&lt;/C&gt;&lt;D xsi:type="xsd:double"&gt;4775.5&lt;/D&gt;&lt;/FQL&gt;&lt;FQL&gt;&lt;Q&gt;ZS-FDS^FG_PRICE(43916)&lt;/Q&gt;&lt;R&gt;1&lt;/R&gt;&lt;C&gt;1&lt;/C&gt;&lt;D xsi:type="xsd:double"&gt;1831.5&lt;/D&gt;&lt;/FQL&gt;&lt;FQL&gt;&lt;Q&gt;PB-FDS^FG_PRICE(43916)&lt;/Q&gt;&lt;R&gt;1&lt;/R&gt;&lt;C&gt;1&lt;/C&gt;&lt;D xsi:type="xsd:double"&gt;1659&lt;/D&gt;&lt;/FQL&gt;&lt;FQL&gt;&lt;Q&gt;NYGOLD-FDS^FG_PRICE(43916)&lt;/Q&gt;&lt;R&gt;1&lt;/R&gt;&lt;C&gt;1&lt;/C&gt;&lt;D xsi:type="xsd:double"&gt;1650.1&lt;/D&gt;&lt;/FQL&gt;&lt;FQL&gt;&lt;Q&gt;SLVR-FDS^FG_PRICE(43916)&lt;/Q&gt;&lt;R&gt;1&lt;/R&gt;&lt;C&gt;1&lt;/C&gt;&lt;D xsi:type="xsd:double"&gt;14.415&lt;/D&gt;&lt;/FQL&gt;&lt;FQL&gt;&lt;Q&gt;AUDUSD^FG_PRICE(43916)&lt;/Q&gt;&lt;R&gt;1&lt;/R&gt;&lt;C&gt;1&lt;/C&gt;&lt;D xsi:type="xsd:double"&gt;0.60455&lt;/D&gt;&lt;/FQL&gt;&lt;FQL&gt;&lt;Q&gt;CA-FDS^FG_PRICE(43917)&lt;/Q&gt;&lt;R&gt;1&lt;/R&gt;&lt;C&gt;1&lt;/C&gt;&lt;D xsi:type="xsd:double"&gt;4774&lt;/D&gt;&lt;/FQL&gt;&lt;FQL&gt;&lt;Q&gt;ZS-FDS^FG_PRICE(43917)&lt;/Q&gt;&lt;R&gt;1&lt;/R&gt;&lt;C&gt;1&lt;/C&gt;&lt;D xsi:type="xsd:double"&gt;1848.5&lt;/D&gt;&lt;/FQL&gt;&lt;FQL&gt;&lt;Q&gt;PB-FDS^FG_PRICE(43917)&lt;/Q&gt;&lt;R&gt;1&lt;/R&gt;&lt;C&gt;1&lt;/C&gt;&lt;D xsi:type="xsd:double"&gt;1690&lt;/D&gt;&lt;/FQL&gt;&lt;FQL&gt;&lt;Q&gt;NYGOLD-FDS^FG_PRICE(43917)&lt;/Q&gt;&lt;R&gt;1&lt;/R&gt;&lt;C&gt;1&lt;/C&gt;&lt;D xsi:type="xsd:double"&gt;1623.9&lt;/D&gt;&lt;/FQL&gt;&lt;FQL&gt;&lt;Q&gt;SLVR-FDS^FG_PRICE(43917)&lt;/Q&gt;&lt;R&gt;1&lt;/R&gt;&lt;C&gt;1&lt;/C&gt;&lt;D xsi:type="xsd:double"&gt;14.315&lt;/D&gt;&lt;/FQL&gt;&lt;FQL&gt;&lt;Q&gt;AUDUSD^FG_PRICE(43917)&lt;/Q&gt;&lt;R&gt;1&lt;/R&gt;&lt;C&gt;1&lt;/C&gt;&lt;D xsi:type="xsd:double"&gt;0.6127&lt;/D&gt;&lt;/FQL&gt;&lt;FQL&gt;&lt;Q&gt;CA-FDS^FG_PRICE(43920)&lt;/Q&gt;&lt;R&gt;1&lt;/R&gt;&lt;C&gt;1&lt;/C&gt;&lt;D xsi:type="xsd:double"&gt;4763&lt;/D&gt;&lt;/FQL&gt;&lt;FQL&gt;&lt;Q&gt;ZS-FDS^FG_PRICE(43920)&lt;/Q&gt;&lt;R&gt;1&lt;/R&gt;&lt;C&gt;1&lt;/C&gt;&lt;D xsi:type="xsd:double"&gt;1837&lt;/D&gt;&lt;/FQL&gt;&lt;FQL&gt;&lt;Q&gt;PB-FDS^FG_PRICE(43920)&lt;/Q&gt;&lt;R&gt;1&lt;/R&gt;&lt;C&gt;1&lt;/C&gt;&lt;D xsi:type="xsd:double"&gt;1694&lt;/D&gt;&lt;/FQL&gt;&lt;FQL&gt;&lt;Q&gt;NYGOLD-FDS^FG_PRICE(43920)&lt;/Q&gt;&lt;R&gt;1&lt;/R&gt;&lt;C&gt;1&lt;/C&gt;&lt;D xsi:type="xsd:double"&gt;1622&lt;/D&gt;&lt;/FQL&gt;&lt;FQL&gt;&lt;Q&gt;SLVR-FDS^FG_PRICE(43920)&lt;/Q&gt;&lt;R&gt;1&lt;/R&gt;&lt;C&gt;1&lt;/C&gt;&lt;D xsi:type="xsd:double"&gt;14.055&lt;/D&gt;&lt;/FQL&gt;&lt;FQL&gt;&lt;Q&gt;AUDUSD^FG_PRICE(43920)&lt;/Q&gt;&lt;R&gt;1&lt;/R&gt;&lt;C&gt;1&lt;/C&gt;&lt;D xsi:type="xsd:double"&gt;0.6155&lt;/D&gt;&lt;/FQL&gt;&lt;FQL&gt;&lt;Q&gt;CA-FDS^FG_PRICE(43921)&lt;/Q&gt;&lt;R&gt;1&lt;/R&gt;&lt;C&gt;1&lt;/C&gt;&lt;D xsi:type="xsd:double"&gt;4797&lt;/D&gt;&lt;/FQL&gt;&lt;FQL&gt;&lt;Q&gt;ZS-FDS^FG_PRICE(43921)&lt;/Q&gt;&lt;R&gt;1&lt;/R&gt;&lt;C&gt;1&lt;/C&gt;&lt;D xsi:type="xsd:double"&gt;1867.5&lt;/D&gt;&lt;/FQL&gt;&lt;FQL&gt;&lt;Q&gt;PB-FDS^FG_PRICE(43921)&lt;/Q&gt;&lt;R&gt;1&lt;/R&gt;&lt;C&gt;1&lt;/C&gt;&lt;D xsi:type="xsd:double"&gt;1712&lt;/D&gt;&lt;/FQL&gt;&lt;FQL&gt;&lt;Q&gt;NYGOLD-FDS^FG_PRICE(43921)&lt;/Q&gt;&lt;R&gt;1&lt;/R&gt;&lt;C&gt;1&lt;/C&gt;&lt;D xsi:type="xsd:double"&gt;1583.4&lt;/D&gt;&lt;/FQL&gt;&lt;FQL&gt;&lt;Q&gt;SLVR-FDS^FG_PRICE(43921)&lt;/Q&gt;&lt;R&gt;1&lt;/R&gt;&lt;C&gt;1&lt;/C&gt;&lt;D xsi:type="xsd:double"&gt;13.93&lt;/D&gt;&lt;/FQL&gt;&lt;FQL&gt;&lt;Q&gt;AUDUSD^FG_PRICE(43921)&lt;/Q&gt;&lt;R&gt;1&lt;/R&gt;&lt;C&gt;1&lt;/C&gt;&lt;D xsi:type="xsd:double"&gt;0.61205&lt;/D&gt;&lt;/FQL&gt;&lt;FQL&gt;&lt;Q&gt;CA-FDS^FG_PRICE(43922)&lt;/Q&gt;&lt;R&gt;1&lt;/R&gt;&lt;C&gt;1&lt;/C&gt;&lt;D xsi:type="xsd:double"&gt;4772&lt;/D&gt;&lt;/FQL&gt;&lt;FQL&gt;&lt;Q&gt;ZS-FDS^FG_PRICE(43922)&lt;/Q&gt;&lt;R&gt;1&lt;/R&gt;&lt;C&gt;1&lt;/C&gt;&lt;D xsi:type="xsd:double"&gt;1843&lt;/D&gt;&lt;/FQL&gt;&lt;FQL&gt;&lt;Q&gt;PB-FDS^FG_PRICE(43922)&lt;/Q&gt;&lt;R&gt;1&lt;/R&gt;&lt;C&gt;1&lt;/C&gt;&lt;D xsi:type="xsd:double"&gt;1692.5&lt;/D&gt;&lt;/FQL&gt;&lt;FQL&gt;&lt;Q&gt;NYGOLD-FDS^FG_PRICE(43922)&lt;/Q&gt;&lt;R&gt;1&lt;/R&gt;&lt;C&gt;1&lt;/C&gt;&lt;D xsi:type="xsd:double"&gt;1578.2&lt;/D&gt;&lt;/FQL&gt;&lt;FQL&gt;&lt;Q&gt;SLVR-FDS^FG_PRICE(43922)&lt;/Q&gt;&lt;R&gt;1&lt;/R&gt;&lt;C&gt;1&lt;/C&gt;&lt;D xsi:type="xsd:double"&gt;14.015&lt;/D&gt;&lt;/FQL&gt;&lt;FQL&gt;&lt;Q&gt;AUDUSD^FG_PRICE(43922)&lt;/Q&gt;&lt;R&gt;1&lt;/R&gt;&lt;C&gt;1&lt;/C&gt;&lt;D xsi:type="xsd:double"&gt;0.61225&lt;/D&gt;&lt;/FQL&gt;&lt;FQL&gt;&lt;Q&gt;CA-FDS^FG_PRICE(43923)&lt;/Q&gt;&lt;R&gt;1&lt;/R&gt;&lt;C&gt;1&lt;/C&gt;&lt;D xsi:type="xsd:double"&gt;4821.5&lt;/D&gt;&lt;/FQL&gt;&lt;FQL&gt;&lt;Q&gt;ZS-FDS^FG_PRICE(43923)&lt;/Q&gt;&lt;R&gt;1&lt;/R&gt;&lt;C&gt;1&lt;/C&gt;&lt;D xsi:type="xsd:double"&gt;1845&lt;/D&gt;&lt;/FQL&gt;&lt;FQL&gt;&lt;Q&gt;PB-FDS^FG_PRICE(43923)&lt;/Q&gt;&lt;R&gt;1&lt;/R&gt;&lt;C&gt;1&lt;/C&gt;&lt;D xsi:type="xsd:double"&gt;1684.5&lt;/D&gt;&lt;/FQL&gt;&lt;FQL&gt;&lt;Q&gt;NYGOLD-FDS^FG_PRICE(43923)&lt;/Q&gt;&lt;R&gt;1&lt;/R&gt;&lt;C&gt;1&lt;/C&gt;&lt;D xsi:type="xsd:double"&gt;1625.7&lt;/D&gt;&lt;/FQL&gt;&lt;FQL&gt;&lt;Q&gt;SLVR-FDS^FG_PRICE(43923)&lt;/Q&gt;&lt;R&gt;1&lt;/R&gt;&lt;C&gt;1&lt;/C&gt;&lt;D xsi:type="xsd:double"&gt;14.175&lt;/D&gt;&lt;/FQL&gt;&lt;FQL&gt;&lt;Q&gt;AUDUSD^FG_PRICE(43923)&lt;/Q&gt;&lt;R&gt;1&lt;/R&gt;&lt;C&gt;1&lt;/C&gt;&lt;D xsi:type="xsd:double"&gt;0.6045&lt;/D&gt;&lt;/FQL&gt;&lt;FQL&gt;&lt;Q&gt;CA-FDS^FG_PRICE(43924)&lt;/Q&gt;&lt;R&gt;1&lt;/R&gt;&lt;C&gt;1&lt;/C&gt;&lt;D xsi:type="xsd:double"&gt;4863.5&lt;/D&gt;&lt;/FQL&gt;&lt;FQL&gt;&lt;Q&gt;ZS-FDS^FG_PRICE(43924)&lt;/Q&gt;&lt;R&gt;1&lt;/R&gt;&lt;C&gt;1&lt;/C&gt;&lt;D xsi:type="xsd:double"&gt;1862&lt;/D&gt;&lt;/FQL&gt;&lt;FQL&gt;&lt;Q&gt;PB-FDS^FG_PRICE(43924)&lt;/Q&gt;&lt;R&gt;1&lt;/R&gt;&lt;C&gt;1&lt;/C&gt;&lt;D xsi:type="xsd:double"&gt;1661&lt;/D&gt;&lt;/FQL&gt;&lt;FQL&gt;&lt;Q&gt;NYGOLD-FDS^FG_PRICE(43924)&lt;/Q&gt;&lt;R&gt;1&lt;/R&gt;&lt;C&gt;1&lt;/C&gt;&lt;D xsi:type="xsd:double"&gt;1633.7&lt;/D&gt;&lt;/FQL&gt;&lt;FQL&gt;&lt;Q&gt;SLVR-FDS^FG_PRICE(43924)&lt;/Q&gt;&lt;R&gt;1&lt;/R&gt;&lt;C&gt;1&lt;/C&gt;&lt;D xsi:type="xsd:double"&gt;14.39&lt;/D&gt;&lt;/FQL&gt;&lt;FQL&gt;&lt;Q&gt;AUDUSD^FG_PRICE(43924)&lt;/Q&gt;&lt;R&gt;1&lt;/R&gt;&lt;C&gt;1&lt;/C&gt;&lt;D xsi:type="xsd:double"&gt;0.6012&lt;/D&gt;&lt;/FQL&gt;&lt;FQL&gt;&lt;Q&gt;CA-FDS^FG_PRICE(43927)&lt;/Q&gt;&lt;R&gt;1&lt;/R&gt;&lt;C&gt;1&lt;/C&gt;&lt;D xsi:type="xsd:double"&gt;4867&lt;/D&gt;&lt;/FQL&gt;&lt;FQL&gt;&lt;Q&gt;ZS-FDS^FG_PRICE(43927)&lt;/Q&gt;&lt;R&gt;1&lt;/R&gt;&lt;C&gt;1&lt;/C&gt;&lt;D xsi:type="xsd:double"&gt;1854.5&lt;/D&gt;&lt;/FQL&gt;&lt;FQL&gt;&lt;Q&gt;PB-FDS^FG_PRICE(43927)&lt;/Q&gt;&lt;R&gt;1&lt;/R&gt;&lt;C&gt;1&lt;/C&gt;&lt;D xsi:type="xsd:double"&gt;1629.5&lt;/D&gt;&lt;/FQL&gt;&lt;FQL&gt;&lt;Q&gt;NYGOLD-FDS^FG_PRICE(43927)&lt;/Q&gt;&lt;R&gt;1&lt;/R&gt;&lt;C&gt;1&lt;/C&gt;&lt;D xsi:type="xsd:double"&gt;1677&lt;/D&gt;&lt;/FQL&gt;&lt;FQL&gt;&lt;Q&gt;SLVR-FDS^FG_PRICE(43927)&lt;/Q&gt;&lt;R&gt;1&lt;/R&gt;&lt;C&gt;1&lt;/C&gt;&lt;D xsi:type="xsd:double"&gt;14.555&lt;/D&gt;&lt;/FQL&gt;&lt;FQL&gt;&lt;Q&gt;AUDUSD^FG_PRICE(43927)&lt;/Q&gt;&lt;R&gt;1&lt;/R&gt;&lt;C&gt;1&lt;/C&gt;&lt;D xsi:type="xsd:double"&gt;0.60785&lt;/D&gt;&lt;/FQL&gt;&lt;FQL&gt;&lt;Q&gt;CA-FDS^FG_PRICE(43928)&lt;/Q&gt;&lt;R&gt;1&lt;/R&gt;&lt;C&gt;1&lt;/C&gt;&lt;D xsi:type="xsd:double"&gt;5067.5&lt;/D&gt;&lt;/FQL&gt;&lt;FQL&gt;&lt;Q&gt;ZS-FDS^FG_PRICE(43928)&lt;/Q&gt;&lt;R&gt;1&lt;/R&gt;&lt;C&gt;1&lt;/C&gt;&lt;D xsi:type="xsd:double"&gt;1932&lt;/D&gt;&lt;/FQL&gt;&lt;FQL&gt;&lt;Q&gt;PB-FDS^FG_PRICE(43928)&lt;/Q&gt;&lt;R&gt;1&lt;/R&gt;&lt;C&gt;1&lt;/C&gt;&lt;D xsi:type="xsd:double"&gt;1692.5&lt;/D&gt;&lt;/FQL&gt;&lt;FQL&gt;&lt;Q&gt;NYGOLD-FDS^FG_PRICE(43928)&lt;/Q&gt;&lt;R&gt;1&lt;/R&gt;&lt;C&gt;1&lt;/C&gt;&lt;D xsi:type="xsd:double"&gt;1664.8&lt;/D&gt;&lt;/FQL&gt;&lt;FQL&gt;&lt;Q&gt;SLVR-FDS^FG_PRICE(43928)&lt;/Q&gt;&lt;R&gt;1&lt;/R&gt;&lt;C&gt;1&lt;/C&gt;&lt;D xsi:type="xsd:double"&gt;15.075&lt;/D&gt;&lt;/FQL&gt;&lt;FQL&gt;&lt;Q&gt;AUDUSD^FG_PRICE(43928)&lt;/Q&gt;&lt;R&gt;1&lt;/R&gt;&lt;C&gt;1&lt;/C&gt;&lt;D xsi:type="xsd:double"&gt;0.6179&lt;/D&gt;&lt;/FQL&gt;&lt;FQL&gt;&lt;Q&gt;CA-FDS^FG_PRICE(43929)&lt;/Q&gt;&lt;R&gt;1&lt;/R&gt;&lt;C&gt;1&lt;/C&gt;&lt;D xsi:type="xsd:double"&gt;4976&lt;/D&gt;&lt;/FQL&gt;&lt;FQL&gt;&lt;Q&gt;ZS-FDS^FG_PRICE(43929)&lt;/Q&gt;&lt;R&gt;1&lt;/R&gt;&lt;C&gt;1&lt;/C&gt;&lt;D xsi:type="xsd:double"&gt;1890&lt;/D&gt;&lt;/FQL&gt;&lt;FQL&gt;&lt;Q&gt;PB-FDS^FG_PRICE(43929)&lt;/Q&gt;&lt;R&gt;1&lt;/R&gt;&lt;C&gt;1&lt;/C&gt;&lt;D xsi:type="xsd:double"&gt;1698&lt;/D&gt;&lt;/FQL&gt;&lt;FQL&gt;&lt;Q&gt;NYGOLD-FDS^FG_PRICE(43929)&lt;/Q&gt;&lt;R&gt;1&lt;/R&gt;&lt;C&gt;1&lt;/C&gt;&lt;D xsi:type="xsd:double"&gt;1665.4&lt;/D&gt;&lt;/FQL&gt;&lt;FQL&gt;&lt;Q&gt;SLVR-FDS^FG_PRICE(43929)&lt;/Q&gt;&lt;R&gt;1&lt;/R&gt;&lt;C&gt;1&lt;/C&gt;&lt;D xsi:type="xsd:double"&gt;15.065&lt;/D&gt;&lt;/FQL&gt;&lt;FQL&gt;&lt;Q&gt;AUDUSD^FG_PRICE(43929)&lt;/Q&gt;&lt;R&gt;1&lt;/R&gt;&lt;C&gt;1&lt;/C&gt;&lt;D xsi:type="xsd:double"&gt;0.62105&lt;/D&gt;&lt;/FQL&gt;&lt;FQL&gt;&lt;Q&gt;CA-FDS^FG_PRICE(43930)&lt;/Q&gt;&lt;R&gt;1&lt;/R&gt;&lt;C&gt;1&lt;/C&gt;&lt;D xsi:type="xsd:double"&gt;4963.5&lt;/D&gt;&lt;/FQL&gt;&lt;FQL&gt;&lt;Q&gt;ZS-FDS^FG_PRICE(43930)&lt;/Q&gt;&lt;R&gt;1&lt;/R&gt;&lt;C&gt;1&lt;/C&gt;&lt;D xsi:type="xsd:double"&gt;1884&lt;/D&gt;&lt;/FQL&gt;&lt;FQL&gt;&lt;Q&gt;PB-FDS^FG_PRICE(43930)&lt;/Q&gt;&lt;R&gt;1&lt;/R&gt;&lt;C&gt;1&lt;/C&gt;&lt;D xsi:type="xsd:double"&gt;1684.5&lt;/D&gt;&lt;/FQL&gt;&lt;FQL&gt;&lt;Q&gt;NYGOLD-FDS^FG_PRICE(43930)&lt;/Q&gt;&lt;R&gt;1&lt;/R&gt;&lt;C&gt;1&lt;/C&gt;&lt;D xsi:type="xsd:double"&gt;1736.2&lt;/D&gt;&lt;/FQL&gt;&lt;FQL&gt;&lt;Q&gt;SLVR-FDS^FG_PRICE(43930)&lt;/Q&gt;&lt;R&gt;1&lt;/R&gt;&lt;C&gt;1&lt;/C&gt;&lt;D xsi:type="xsd:double"&gt;15.175&lt;/D&gt;&lt;/FQL&gt;&lt;FQL&gt;&lt;Q&gt;AUDUSD^FG_PRICE(43930)&lt;/Q&gt;&lt;R&gt;1&lt;/R&gt;&lt;C&gt;1&lt;/C&gt;&lt;D xsi:type="xsd:double"&gt;0.63085&lt;/D&gt;&lt;/FQL&gt;&lt;FQL&gt;&lt;Q&gt;CA-FDS^FG_PRICE(43931)&lt;/Q&gt;&lt;R&gt;1&lt;/R&gt;&lt;C&gt;1&lt;/C&gt;&lt;D xsi:type="xsd:double"&gt;4963.5&lt;/D&gt;&lt;/FQL&gt;&lt;FQL&gt;&lt;Q&gt;ZS-FDS^FG_PRICE(43931)&lt;/Q&gt;&lt;R&gt;1&lt;/R&gt;&lt;C&gt;1&lt;/C&gt;&lt;D xsi:type="xsd:double"&gt;1884&lt;/D&gt;&lt;/FQL&gt;&lt;FQL&gt;&lt;Q&gt;PB-FDS^FG_PRICE(43931)&lt;/Q&gt;&lt;R&gt;1&lt;/R&gt;&lt;C&gt;1&lt;/C&gt;&lt;D xsi:type="xsd:double"&gt;1684.5&lt;/D&gt;&lt;/FQL&gt;&lt;FQL&gt;&lt;Q&gt;NYGOLD-FDS^FG_PRICE(43931)&lt;/Q&gt;&lt;R&gt;1&lt;/R&gt;&lt;C&gt;1&lt;/C&gt;&lt;D xsi:type="xsd:double"&gt;1736.2&lt;/D&gt;&lt;/FQL&gt;&lt;FQL&gt;&lt;Q&gt;SLVR-FDS^FG_PRICE(43931)&lt;/Q&gt;&lt;R&gt;1&lt;/R&gt;&lt;C&gt;1&lt;/C&gt;&lt;D xsi:type="xsd:double"&gt;15.175&lt;/D&gt;&lt;/FQL&gt;&lt;FQL&gt;&lt;Q&gt;AUDUSD^FG_PRICE(43931)&lt;/Q&gt;&lt;R&gt;1&lt;/R&gt;&lt;C&gt;1&lt;/C&gt;&lt;D xsi:type="xsd:double"&gt;0.6308533&lt;/D&gt;&lt;/FQL&gt;&lt;FQL&gt;&lt;Q&gt;CA-FDS^FG_PRICE(43934)&lt;/Q&gt;&lt;R&gt;1&lt;/R&gt;&lt;C&gt;1&lt;/C&gt;&lt;D xsi:type="xsd:double"&gt;4963.5&lt;/D&gt;&lt;/FQL&gt;&lt;FQL&gt;&lt;Q&gt;ZS-FDS^FG_PRICE(43934)&lt;/Q&gt;&lt;R&gt;1&lt;/R&gt;&lt;C&gt;1&lt;/C&gt;&lt;D xsi:type="xsd:double"&gt;1884&lt;/D&gt;&lt;/FQL&gt;&lt;FQL&gt;&lt;Q&gt;PB-FDS^FG_PRICE(43934)&lt;/Q&gt;&lt;R&gt;1&lt;/R&gt;&lt;C&gt;1&lt;/C&gt;&lt;D xsi:type="xsd:double"&gt;1684.5&lt;/D&gt;&lt;/FQL&gt;&lt;FQL&gt;&lt;Q&gt;NYGOLD-FDS^FG_PRICE(43934)&lt;/Q&gt;&lt;R&gt;1&lt;/R&gt;&lt;C&gt;1&lt;/C&gt;&lt;D xsi:type="xsd:double"&gt;1744.8&lt;/D&gt;&lt;/FQL&gt;&lt;FQL&gt;&lt;Q&gt;SLVR-FDS^FG_PRICE(43934)&lt;/Q&gt;&lt;R&gt;1&lt;/R&gt;&lt;C&gt;1&lt;/C&gt;&lt;D xsi:type="xsd:double"&gt;15.175&lt;/D&gt;&lt;/FQL&gt;&lt;FQL&gt;&lt;Q&gt;AUDUSD^FG_PRICE(43934)&lt;/Q&gt;&lt;R&gt;1&lt;/R&gt;&lt;C&gt;1&lt;/C&gt;&lt;D xsi:type="xsd:double"&gt;0.63734996&lt;/D&gt;&lt;/FQL&gt;&lt;FQL&gt;&lt;Q&gt;CA-FDS^FG_PRICE(43935)&lt;/Q&gt;&lt;R&gt;1&lt;/R&gt;&lt;C&gt;1&lt;/C&gt;&lt;D xsi:type="xsd:double"&gt;5119&lt;/D&gt;&lt;/FQL&gt;&lt;FQL&gt;&lt;Q&gt;ZS-FDS^FG_PRICE(43935)&lt;/Q&gt;&lt;R&gt;1&lt;/R&gt;&lt;C&gt;1&lt;/C&gt;&lt;D xsi:type="xsd:double"&gt;1906&lt;/D&gt;&lt;/FQL&gt;&lt;FQL&gt;&lt;Q&gt;PB-FDS^FG_PRICE(43935)&lt;/Q&gt;&lt;R&gt;1&lt;/R&gt;&lt;C&gt;1&lt;/C&gt;&lt;D xsi:type="xsd:double"&gt;1685&lt;/D&gt;&lt;/FQL&gt;&lt;FQL&gt;&lt;Q&gt;NYGOLD-FDS^FG_PRICE(43935)&lt;/Q&gt;&lt;R&gt;1&lt;/R&gt;&lt;C&gt;1&lt;/C&gt;&lt;D xsi:type="xsd:double"&gt;1756.7&lt;/D&gt;&lt;/FQL&gt;&lt;FQL&gt;&lt;Q&gt;SLVR-FDS^FG_PRICE(43935)&lt;/Q&gt;&lt;R&gt;1&lt;/R&gt;&lt;C&gt;1&lt;/C&gt;&lt;D xsi:type="xsd:double"&gt;15.51&lt;/D&gt;&lt;/FQL&gt;&lt;FQL&gt;&lt;Q&gt;AUDUSD^FG_PRICE(43935)&lt;/Q&gt;&lt;R&gt;1&lt;/R&gt;&lt;C&gt;1&lt;/C&gt;&lt;D xsi:type="xsd:double"&gt;0.64215004&lt;/D&gt;&lt;/FQL&gt;&lt;FQL&gt;&lt;Q&gt;CA-FDS^FG_PRICE(43936)&lt;/Q&gt;&lt;R&gt;1&lt;/R&gt;&lt;C&gt;</t>
        </r>
      </text>
    </comment>
    <comment ref="A11" authorId="0" shapeId="0" xr:uid="{00000000-0006-0000-0000-00000B000000}">
      <text>
        <r>
          <rPr>
            <b/>
            <sz val="9"/>
            <color indexed="81"/>
            <rFont val="Tahoma"/>
            <family val="2"/>
          </rPr>
          <t>1&lt;/C&gt;&lt;D xsi:type="xsd:double"&gt;5054.5&lt;/D&gt;&lt;/FQL&gt;&lt;FQL&gt;&lt;Q&gt;ZS-FDS^FG_PRICE(43936)&lt;/Q&gt;&lt;R&gt;1&lt;/R&gt;&lt;C&gt;1&lt;/C&gt;&lt;D xsi:type="xsd:double"&gt;1908.5&lt;/D&gt;&lt;/FQL&gt;&lt;FQL&gt;&lt;Q&gt;PB-FDS^FG_PRICE(43936)&lt;/Q&gt;&lt;R&gt;1&lt;/R&gt;&lt;C&gt;1&lt;/C&gt;&lt;D xsi:type="xsd:double"&gt;1664&lt;/D&gt;&lt;/FQL&gt;&lt;FQL&gt;&lt;Q&gt;NYGOLD-FDS^FG_PRICE(43936)&lt;/Q&gt;&lt;R&gt;1&lt;/R&gt;&lt;C&gt;1&lt;/C&gt;&lt;D xsi:type="xsd:double"&gt;1727.2&lt;/D&gt;&lt;/FQL&gt;&lt;FQL&gt;&lt;Q&gt;SLVR-FDS^FG_PRICE(43936)&lt;/Q&gt;&lt;R&gt;1&lt;/R&gt;&lt;C&gt;1&lt;/C&gt;&lt;D xsi:type="xsd:double"&gt;15.57&lt;/D&gt;&lt;/FQL&gt;&lt;FQL&gt;&lt;Q&gt;AUDUSD^FG_PRICE(43936)&lt;/Q&gt;&lt;R&gt;1&lt;/R&gt;&lt;C&gt;1&lt;/C&gt;&lt;D xsi:type="xsd:double"&gt;0.63315&lt;/D&gt;&lt;/FQL&gt;&lt;FQL&gt;&lt;Q&gt;CA-FDS^FG_PRICE(43937)&lt;/Q&gt;&lt;R&gt;1&lt;/R&gt;&lt;C&gt;1&lt;/C&gt;&lt;D xsi:type="xsd:double"&gt;5098.5&lt;/D&gt;&lt;/FQL&gt;&lt;FQL&gt;&lt;Q&gt;ZS-FDS^FG_PRICE(43937)&lt;/Q&gt;&lt;R&gt;1&lt;/R&gt;&lt;C&gt;1&lt;/C&gt;&lt;D xsi:type="xsd:double"&gt;1923.5&lt;/D&gt;&lt;/FQL&gt;&lt;FQL&gt;&lt;Q&gt;PB-FDS^FG_PRICE(43937)&lt;/Q&gt;&lt;R&gt;1&lt;/R&gt;&lt;C&gt;1&lt;/C&gt;&lt;D xsi:type="xsd:double"&gt;1675&lt;/D&gt;&lt;/FQL&gt;&lt;FQL&gt;&lt;Q&gt;NYGOLD-FDS^FG_PRICE(43937)&lt;/Q&gt;&lt;R&gt;1&lt;/R&gt;&lt;C&gt;1&lt;/C&gt;&lt;D xsi:type="xsd:double"&gt;1720.4&lt;/D&gt;&lt;/FQL&gt;&lt;FQL&gt;&lt;Q&gt;SLVR-FDS^FG_PRICE(43937)&lt;/Q&gt;&lt;R&gt;1&lt;/R&gt;&lt;C&gt;1&lt;/C&gt;&lt;D xsi:type="xsd:double"&gt;15.5&lt;/D&gt;&lt;/FQL&gt;&lt;FQL&gt;&lt;Q&gt;AUDUSD^FG_PRICE(43937)&lt;/Q&gt;&lt;R&gt;1&lt;/R&gt;&lt;C&gt;1&lt;/C&gt;&lt;D xsi:type="xsd:double"&gt;0.63105&lt;/D&gt;&lt;/FQL&gt;&lt;FQL&gt;&lt;Q&gt;CA-FDS^FG_PRICE(43938)&lt;/Q&gt;&lt;R&gt;1&lt;/R&gt;&lt;C&gt;1&lt;/C&gt;&lt;D xsi:type="xsd:double"&gt;5175.5&lt;/D&gt;&lt;/FQL&gt;&lt;FQL&gt;&lt;Q&gt;ZS-FDS^FG_PRICE(43938)&lt;/Q&gt;&lt;R&gt;1&lt;/R&gt;&lt;C&gt;1&lt;/C&gt;&lt;D xsi:type="xsd:double"&gt;1933.5&lt;/D&gt;&lt;/FQL&gt;&lt;FQL&gt;&lt;Q&gt;PB-FDS^FG_PRICE(43938)&lt;/Q&gt;&lt;R&gt;1&lt;/R&gt;&lt;C&gt;1&lt;/C&gt;&lt;D xsi:type="xsd:double"&gt;1651.5&lt;/D&gt;&lt;/FQL&gt;&lt;FQL&gt;&lt;Q&gt;NYGOLD-FDS^FG_PRICE(43938)&lt;/Q&gt;&lt;R&gt;1&lt;/R&gt;&lt;C&gt;1&lt;/C&gt;&lt;D xsi:type="xsd:double"&gt;1689.2&lt;/D&gt;&lt;/FQL&gt;&lt;FQL&gt;&lt;Q&gt;SLVR-FDS^FG_PRICE(43938)&lt;/Q&gt;&lt;R&gt;1&lt;/R&gt;&lt;C&gt;1&lt;/C&gt;&lt;D xsi:type="xsd:double"&gt;15.16&lt;/D&gt;&lt;/FQL&gt;&lt;FQL&gt;&lt;Q&gt;AUDUSD^FG_PRICE(43938)&lt;/Q&gt;&lt;R&gt;1&lt;/R&gt;&lt;C&gt;1&lt;/C&gt;&lt;D xsi:type="xsd:double"&gt;0.63615&lt;/D&gt;&lt;/FQL&gt;&lt;FQL&gt;&lt;Q&gt;CA-FDS^FG_PRICE(43941)&lt;/Q&gt;&lt;R&gt;1&lt;/R&gt;&lt;C&gt;1&lt;/C&gt;&lt;D xsi:type="xsd:double"&gt;5169.5&lt;/D&gt;&lt;/FQL&gt;&lt;FQL&gt;&lt;Q&gt;ZS-FDS^FG_PRICE(43941)&lt;/Q&gt;&lt;R&gt;1&lt;/R&gt;&lt;C&gt;1&lt;/C&gt;&lt;D xsi:type="xsd:double"&gt;1940.5&lt;/D&gt;&lt;/FQL&gt;&lt;FQL&gt;&lt;Q&gt;PB-FDS^FG_PRICE(43941)&lt;/Q&gt;&lt;R&gt;1&lt;/R&gt;&lt;C&gt;1&lt;/C&gt;&lt;D xsi:type="xsd:double"&gt;1650.5&lt;/D&gt;&lt;/FQL&gt;&lt;FQL&gt;&lt;Q&gt;NYGOLD-FDS^FG_PRICE(43941)&lt;/Q&gt;&lt;R&gt;1&lt;/R&gt;&lt;C&gt;1&lt;/C&gt;&lt;D xsi:type="xsd:double"&gt;1701.6&lt;/D&gt;&lt;/FQL&gt;&lt;FQL&gt;&lt;Q&gt;SLVR-FDS^FG_PRICE(43941)&lt;/Q&gt;&lt;R&gt;1&lt;/R&gt;&lt;C&gt;1&lt;/C&gt;&lt;D xsi:type="xsd:double"&gt;15.15&lt;/D&gt;&lt;/FQL&gt;&lt;FQL&gt;&lt;Q&gt;AUDUSD^FG_PRICE(43941)&lt;/Q&gt;&lt;R&gt;1&lt;/R&gt;&lt;C&gt;1&lt;/C&gt;&lt;D xsi:type="xsd:double"&gt;0.6389&lt;/D&gt;&lt;/FQL&gt;&lt;FQL&gt;&lt;Q&gt;CA-FDS^FG_PRICE(43942)&lt;/Q&gt;&lt;R&gt;1&lt;/R&gt;&lt;C&gt;1&lt;/C&gt;&lt;D xsi:type="xsd:double"&gt;4994.5&lt;/D&gt;&lt;/FQL&gt;&lt;FQL&gt;&lt;Q&gt;ZS-FDS^FG_PRICE(43942)&lt;/Q&gt;&lt;R&gt;1&lt;/R&gt;&lt;C&gt;1&lt;/C&gt;&lt;D xsi:type="xsd:double"&gt;1876&lt;/D&gt;&lt;/FQL&gt;&lt;FQL&gt;&lt;Q&gt;PB-FDS^FG_PRICE(43942)&lt;/Q&gt;&lt;R&gt;1&lt;/R&gt;&lt;C&gt;1&lt;/C&gt;&lt;D xsi:type="xsd:double"&gt;1632&lt;/D&gt;&lt;/FQL&gt;&lt;FQL&gt;&lt;Q&gt;NYGOLD-FDS^FG_PRICE(43942)&lt;/Q&gt;&lt;R&gt;1&lt;/R&gt;&lt;C&gt;1&lt;/C&gt;&lt;D xsi:type="xsd:double"&gt;1678.2&lt;/D&gt;&lt;/FQL&gt;&lt;FQL&gt;&lt;Q&gt;SLVR-FDS^FG_PRICE(43942)&lt;/Q&gt;&lt;R&gt;1&lt;/R&gt;&lt;C&gt;1&lt;/C&gt;&lt;D xsi:type="xsd:double"&gt;14.97&lt;/D&gt;&lt;/FQL&gt;&lt;FQL&gt;&lt;Q&gt;AUDUSD^FG_PRICE(43942)&lt;/Q&gt;&lt;R&gt;1&lt;/R&gt;&lt;C&gt;1&lt;/C&gt;&lt;D xsi:type="xsd:double"&gt;0.62935&lt;/D&gt;&lt;/FQL&gt;&lt;FQL&gt;&lt;Q&gt;CA-FDS^FG_PRICE(43943)&lt;/Q&gt;&lt;R&gt;1&lt;/R&gt;&lt;C&gt;1&lt;/C&gt;&lt;D xsi:type="xsd:double"&gt;5034&lt;/D&gt;&lt;/FQL&gt;&lt;FQL&gt;&lt;Q&gt;ZS-FDS^FG_PRICE(43943)&lt;/Q&gt;&lt;R&gt;1&lt;/R&gt;&lt;C&gt;1&lt;/C&gt;&lt;D xsi:type="xsd:double"&gt;1898&lt;/D&gt;&lt;/FQL&gt;&lt;FQL&gt;&lt;Q&gt;PB-FDS^FG_PRICE(43943)&lt;/Q&gt;&lt;R&gt;1&lt;/R&gt;&lt;C&gt;1&lt;/C&gt;&lt;D xsi:type="xsd:double"&gt;1640.5&lt;/D&gt;&lt;/FQL&gt;&lt;FQL&gt;&lt;Q&gt;NYGOLD-FDS^FG_PRICE(43943)&lt;/Q&gt;&lt;R&gt;1&lt;/R&gt;&lt;C&gt;1&lt;/C&gt;&lt;D xsi:type="xsd:double"&gt;1728.7&lt;/D&gt;&lt;/FQL&gt;&lt;FQL&gt;&lt;Q&gt;SLVR-FDS^FG_PRICE(43943)&lt;/Q&gt;&lt;R&gt;1&lt;/R&gt;&lt;C&gt;1&lt;/C&gt;&lt;D xsi:type="xsd:double"&gt;14.91&lt;/D&gt;&lt;/FQL&gt;&lt;FQL&gt;&lt;Q&gt;AUDUSD^FG_PRICE(43943)&lt;/Q&gt;&lt;R&gt;1&lt;/R&gt;&lt;C&gt;1&lt;/C&gt;&lt;D xsi:type="xsd:double"&gt;0.63130003&lt;/D&gt;&lt;/FQL&gt;&lt;FQL&gt;&lt;Q&gt;CA-FDS^FG_PRICE(43944)&lt;/Q&gt;&lt;R&gt;1&lt;/R&gt;&lt;C&gt;1&lt;/C&gt;&lt;D xsi:type="xsd:double"&gt;5120.5&lt;/D&gt;&lt;/FQL&gt;&lt;FQL&gt;&lt;Q&gt;ZS-FDS^FG_PRICE(43944)&lt;/Q&gt;&lt;R&gt;1&lt;/R&gt;&lt;C&gt;1&lt;/C&gt;&lt;D xsi:type="xsd:double"&gt;1855&lt;/D&gt;&lt;/FQL&gt;&lt;FQL&gt;&lt;Q&gt;PB-FDS^FG_PRICE(43944)&lt;/Q&gt;&lt;R&gt;1&lt;/R&gt;&lt;C&gt;1&lt;/C&gt;&lt;D xsi:type="xsd:double"&gt;1632.5&lt;/D&gt;&lt;/FQL&gt;&lt;FQL&gt;&lt;Q&gt;NYGOLD-FDS^FG_PRICE(43944)&lt;/Q&gt;&lt;R&gt;1&lt;/R&gt;&lt;C&gt;1&lt;/C&gt;&lt;D xsi:type="xsd:double"&gt;1733.3&lt;/D&gt;&lt;/FQL&gt;&lt;FQL&gt;&lt;Q&gt;SLVR-FDS^FG_PRICE(43944)&lt;/Q&gt;&lt;R&gt;1&lt;/R&gt;&lt;C&gt;1&lt;/C&gt;&lt;D xsi:type="xsd:double"&gt;15.305&lt;/D&gt;&lt;/FQL&gt;&lt;FQL&gt;&lt;Q&gt;AUDUSD^FG_PRICE(43944)&lt;/Q&gt;&lt;R&gt;1&lt;/R&gt;&lt;C&gt;1&lt;/C&gt;&lt;D xsi:type="xsd:double"&gt;0.6394&lt;/D&gt;&lt;/FQL&gt;&lt;FQL&gt;&lt;Q&gt;CA-FDS^FG_PRICE(43945)&lt;/Q&gt;&lt;R&gt;1&lt;/R&gt;&lt;C&gt;1&lt;/C&gt;&lt;D xsi:type="xsd:double"&gt;5118&lt;/D&gt;&lt;/FQL&gt;&lt;FQL&gt;&lt;Q&gt;ZS-FDS^FG_PRICE(43945)&lt;/Q&gt;&lt;R&gt;1&lt;/R&gt;&lt;C&gt;1&lt;/C&gt;&lt;D xsi:type="xsd:double"&gt;1864&lt;/D&gt;&lt;/FQL&gt;&lt;FQL&gt;&lt;Q&gt;PB-FDS^FG_PRICE(43945)&lt;/Q&gt;&lt;R&gt;1&lt;/R&gt;&lt;C&gt;1&lt;/C&gt;&lt;D xsi:type="xsd:double"&gt;1601&lt;/D&gt;&lt;/FQL&gt;&lt;FQL&gt;&lt;Q&gt;NYGOLD-FDS^FG_PRICE(43945)&lt;/Q&gt;&lt;R&gt;1&lt;/R&gt;&lt;C&gt;1&lt;/C&gt;&lt;D xsi:type="xsd:double"&gt;1723.5&lt;/D&gt;&lt;/FQL&gt;&lt;FQL&gt;&lt;Q&gt;SLVR-FDS^FG_PRICE(43945)&lt;/Q&gt;&lt;R&gt;1&lt;/R&gt;&lt;C&gt;1&lt;/C&gt;&lt;D xsi:type="xsd:double"&gt;15.315&lt;/D&gt;&lt;/FQL&gt;&lt;FQL&gt;&lt;Q&gt;AUDUSD^FG_PRICE(43945)&lt;/Q&gt;&lt;R&gt;1&lt;/R&gt;&lt;C&gt;1&lt;/C&gt;&lt;D xsi:type="xsd:double"&gt;0.6377&lt;/D&gt;&lt;/FQL&gt;&lt;FQL&gt;&lt;Q&gt;CA-FDS^FG_PRICE(43948)&lt;/Q&gt;&lt;R&gt;1&lt;/R&gt;&lt;C&gt;1&lt;/C&gt;&lt;D xsi:type="xsd:double"&gt;5165.5&lt;/D&gt;&lt;/FQL&gt;&lt;FQL&gt;&lt;Q&gt;ZS-FDS^FG_PRICE(43948)&lt;/Q&gt;&lt;R&gt;1&lt;/R&gt;&lt;C&gt;1&lt;/C&gt;&lt;D xsi:type="xsd:double"&gt;1891.5&lt;/D&gt;&lt;/FQL&gt;&lt;FQL&gt;&lt;Q&gt;PB-FDS^FG_PRICE(43948)&lt;/Q&gt;&lt;R&gt;1&lt;/R&gt;&lt;C&gt;1&lt;/C&gt;&lt;D xsi:type="xsd:double"&gt;1608&lt;/D&gt;&lt;/FQL&gt;&lt;FQL&gt;&lt;Q&gt;NYGOLD-FDS^FG_PRICE(43948)&lt;/Q&gt;&lt;R&gt;1&lt;/R&gt;&lt;C&gt;1&lt;/C&gt;&lt;D xsi:type="xsd:double"&gt;1711.9&lt;/D&gt;&lt;/FQL&gt;&lt;FQL&gt;&lt;Q&gt;SLVR-FDS^FG_PRICE(43948)&lt;/Q&gt;&lt;R&gt;1&lt;/R&gt;&lt;C&gt;1&lt;/C&gt;&lt;D xsi:type="xsd:double"&gt;15.205&lt;/D&gt;&lt;/FQL&gt;&lt;FQL&gt;&lt;Q&gt;AUDUSD^FG_PRICE(43948)&lt;/Q&gt;&lt;R&gt;1&lt;/R&gt;&lt;C&gt;1&lt;/C&gt;&lt;D xsi:type="xsd:double"&gt;0.64634997&lt;/D&gt;&lt;/FQL&gt;&lt;FQL&gt;&lt;Q&gt;CA-FDS^FG_PRICE(43949)&lt;/Q&gt;&lt;R&gt;1&lt;/R&gt;&lt;C&gt;1&lt;/C&gt;&lt;D xsi:type="xsd:double"&gt;5169.5&lt;/D&gt;&lt;/FQL&gt;&lt;FQL&gt;&lt;Q&gt;ZS-FDS^FG_PRICE(43949)&lt;/Q&gt;&lt;R&gt;1&lt;/R&gt;&lt;C&gt;1&lt;/C&gt;&lt;D xsi:type="xsd:double"&gt;1915&lt;/D&gt;&lt;/FQL&gt;&lt;FQL&gt;&lt;Q&gt;PB-FDS^FG_PRICE(43949)&lt;/Q&gt;&lt;R&gt;1&lt;/R&gt;&lt;C&gt;1&lt;/C&gt;&lt;D xsi:type="xsd:double"&gt;1623.5&lt;/D&gt;&lt;/FQL&gt;&lt;FQL&gt;&lt;Q&gt;NYGOLD-FDS^FG_PRICE(43949)&lt;/Q&gt;&lt;R&gt;1&lt;/R&gt;&lt;C&gt;1&lt;/C&gt;&lt;D xsi:type="xsd:double"&gt;1710.5&lt;/D&gt;&lt;/FQL&gt;&lt;FQL&gt;&lt;Q&gt;SLVR-FDS^FG_PRICE(43949)&lt;/Q&gt;&lt;R&gt;1&lt;/R&gt;&lt;C&gt;1&lt;/C&gt;&lt;D xsi:type="xsd:double"&gt;15.145&lt;/D&gt;&lt;/FQL&gt;&lt;FQL&gt;&lt;Q&gt;AUDUSD^FG_PRICE(43949)&lt;/Q&gt;&lt;R&gt;1&lt;/R&gt;&lt;C&gt;1&lt;/C&gt;&lt;D xsi:type="xsd:double"&gt;0.64875&lt;/D&gt;&lt;/FQL&gt;&lt;FQL&gt;&lt;Q&gt;CA-FDS^FG_PRICE(43950)&lt;/Q&gt;&lt;R&gt;1&lt;/R&gt;&lt;C&gt;1&lt;/C&gt;&lt;D xsi:type="xsd:double"&gt;5184&lt;/D&gt;&lt;/FQL&gt;&lt;FQL&gt;&lt;Q&gt;ZS-FDS^FG_PRICE(43950)&lt;/Q&gt;&lt;R&gt;1&lt;/R&gt;&lt;C&gt;1&lt;/C&gt;&lt;D xsi:type="xsd:double"&gt;1930&lt;/D&gt;&lt;/FQL&gt;&lt;FQL&gt;&lt;Q&gt;PB-FDS^FG_PRICE(43950)&lt;/Q&gt;&lt;R&gt;1&lt;/R&gt;&lt;C&gt;1&lt;/C&gt;&lt;D xsi:type="xsd:double"&gt;1614.5&lt;/D&gt;&lt;/FQL&gt;&lt;FQL&gt;&lt;Q&gt;NYGOLD-FDS^FG_PRICE(43950)&lt;/Q&gt;&lt;R&gt;1&lt;/R&gt;&lt;C&gt;1&lt;/C&gt;&lt;D xsi:type="xsd:double"&gt;1703.4&lt;/D&gt;&lt;/FQL&gt;&lt;FQL&gt;&lt;Q&gt;SLVR-FDS^FG_PRICE(43950)&lt;/Q&gt;&lt;R&gt;1&lt;/R&gt;&lt;C&gt;1&lt;/C&gt;&lt;D xsi:type="xsd:double"&gt;15.165&lt;/D&gt;&lt;/FQL&gt;&lt;FQL&gt;&lt;Q&gt;AUDUSD^FG_PRICE(43950)&lt;/Q&gt;&lt;R&gt;1&lt;/R&gt;&lt;C&gt;1&lt;/C&gt;&lt;D xsi:type="xsd:double"&gt;0.65355&lt;/D&gt;&lt;/FQL&gt;&lt;FQL&gt;&lt;Q&gt;CA-FDS^FG_PRICE(43951)&lt;/Q&gt;&lt;R&gt;1&lt;/R&gt;&lt;C&gt;1&lt;/C&gt;&lt;D xsi:type="xsd:double"&gt;5231&lt;/D&gt;&lt;/FQL&gt;&lt;FQL&gt;&lt;Q&gt;ZS-FDS^FG_PRICE(43951)&lt;/Q&gt;&lt;R&gt;1&lt;/R&gt;&lt;C&gt;1&lt;/C&gt;&lt;D xsi:type="xsd:double"&gt;1929.5&lt;/D&gt;&lt;/FQL&gt;&lt;FQL&gt;&lt;Q&gt;PB-FDS^FG_PRICE(43951)&lt;/Q&gt;&lt;R&gt;1&lt;/R&gt;&lt;C&gt;1&lt;/C&gt;&lt;D xsi:type="xsd:double"&gt;1610&lt;/D&gt;&lt;/FQL&gt;&lt;FQL&gt;&lt;Q&gt;NYGOLD-FDS^FG_PRICE(43951)&lt;/Q&gt;&lt;R&gt;1&lt;/R&gt;&lt;C&gt;1&lt;/C&gt;&lt;D xsi:type="xsd:double"&gt;1684.2&lt;/D&gt;&lt;/FQL&gt;&lt;FQL&gt;&lt;Q&gt;SLVR-FDS^FG_PRICE(43951)&lt;/Q&gt;&lt;R&gt;1&lt;/R&gt;&lt;C&gt;1&lt;/C&gt;&lt;D xsi:type="xsd:double"&gt;15.335&lt;/D&gt;&lt;/FQL&gt;&lt;FQL&gt;&lt;Q&gt;AUDUSD^FG_PRICE(43951)&lt;/Q&gt;&lt;R&gt;1&lt;/R&gt;&lt;C&gt;1&lt;/C&gt;&lt;D xsi:type="xsd:double"&gt;0.6547&lt;/D&gt;&lt;/FQL&gt;&lt;FQL&gt;&lt;Q&gt;CA-FDS^FG_PRICE(43952)&lt;/Q&gt;&lt;R&gt;1&lt;/R&gt;&lt;C&gt;1&lt;/C&gt;&lt;D xsi:type="xsd:double"&gt;5061&lt;/D&gt;&lt;/FQL&gt;&lt;FQL&gt;&lt;Q&gt;ZS-FDS^FG_PRICE(43952)&lt;/Q&gt;&lt;R&gt;1&lt;/R&gt;&lt;C&gt;1&lt;/C&gt;&lt;D xsi:type="xsd:double"&gt;1899&lt;/D&gt;&lt;/FQL&gt;&lt;FQL&gt;&lt;Q&gt;PB-FDS^FG_PRICE(43952)&lt;/Q&gt;&lt;R&gt;1&lt;/R&gt;&lt;C&gt;1&lt;/C&gt;&lt;D xsi:type="xsd:double"&gt;1583&lt;/D&gt;&lt;/FQL&gt;&lt;FQL&gt;&lt;Q&gt;NYGOLD-FDS^FG_PRICE(43952)&lt;/Q&gt;&lt;R&gt;1&lt;/R&gt;&lt;C&gt;1&lt;/C&gt;&lt;D xsi:type="xsd:double"&gt;1694.5&lt;/D&gt;&lt;/FQL&gt;&lt;FQL&gt;&lt;Q&gt;SLVR-FDS^FG_PRICE(43952)&lt;/Q&gt;&lt;R&gt;1&lt;/R&gt;&lt;C&gt;1&lt;/C&gt;&lt;D xsi:type="xsd:double"&gt;14.845&lt;/D&gt;&lt;/FQL&gt;&lt;FQL&gt;&lt;Q&gt;AUDUSD^FG_PRICE(43952)&lt;/Q&gt;&lt;R&gt;1&lt;/R&gt;&lt;C&gt;1&lt;/C&gt;&lt;D xsi:type="xsd:double"&gt;0.64485&lt;/D&gt;&lt;/FQL&gt;&lt;FQL&gt;&lt;Q&gt;CA-FDS^FG_PRICE(43955)&lt;/Q&gt;&lt;R&gt;1&lt;/R&gt;&lt;C&gt;1&lt;/C&gt;&lt;D xsi:type="xsd:double"&gt;5061&lt;/D&gt;&lt;/FQL&gt;&lt;FQL&gt;&lt;Q&gt;ZS-FDS^FG_PRICE(43955)&lt;/Q&gt;&lt;R&gt;1&lt;/R&gt;&lt;C&gt;1&lt;/C&gt;&lt;D xsi:type="xsd:double"&gt;1899&lt;/D&gt;&lt;/FQL&gt;&lt;FQL&gt;&lt;Q&gt;PB-FDS^FG_PRICE(43955)&lt;/Q&gt;&lt;R&gt;1&lt;/R&gt;&lt;C&gt;1&lt;/C&gt;&lt;D xsi:type="xsd:double"&gt;1583&lt;/D&gt;&lt;/FQL&gt;&lt;FQL&gt;&lt;Q&gt;NYGOLD-FDS^FG_PRICE(43955)&lt;/Q&gt;&lt;R&gt;1&lt;/R&gt;&lt;C&gt;1&lt;/C&gt;&lt;D xsi:type="xsd:double"&gt;1706.9&lt;/D&gt;&lt;/FQL&gt;&lt;FQL&gt;&lt;Q&gt;SLVR-FDS^FG_PRICE(43955)&lt;/Q&gt;&lt;R&gt;1&lt;/R&gt;&lt;C&gt;1&lt;/C&gt;&lt;D xsi:type="xsd:double"&gt;14.93&lt;/D&gt;&lt;/FQL&gt;&lt;FQL&gt;&lt;Q&gt;AUDUSD^FG_PRICE(43955)&lt;/Q&gt;&lt;R&gt;1&lt;/R&gt;&lt;C&gt;1&lt;/C&gt;&lt;D xsi:type="xsd:double"&gt;0.64135003&lt;/D&gt;&lt;/FQL&gt;&lt;FQL&gt;&lt;Q&gt;CA-FDS^FG_PRICE(43956)&lt;/Q&gt;&lt;R&gt;1&lt;/R&gt;&lt;C&gt;1&lt;/C&gt;&lt;D xsi:type="xsd:double"&gt;5111.5&lt;/D&gt;&lt;/FQL&gt;&lt;FQL&gt;&lt;Q&gt;ZS-FDS^FG_PRICE(43956)&lt;/Q&gt;&lt;R&gt;1&lt;/R&gt;&lt;C&gt;1&lt;/C&gt;&lt;D xsi:type="xsd:double"&gt;1897.5&lt;/D&gt;&lt;/FQL&gt;&lt;FQL&gt;&lt;Q&gt;PB-FDS^FG_PRICE(43956)&lt;/Q&gt;&lt;R&gt;1&lt;/R&gt;&lt;C&gt;1&lt;/C&gt;&lt;D xsi:type="xsd:double"&gt;1611&lt;/D&gt;&lt;/FQL&gt;&lt;FQL&gt;&lt;Q&gt;NYGOLD-FDS^FG_PRICE(43956)&lt;/Q&gt;&lt;R&gt;1&lt;/R&gt;&lt;C&gt;1&lt;/C&gt;&lt;D xsi:type="xsd:double"&gt;1704.4&lt;/D&gt;&lt;/FQL&gt;&lt;FQL&gt;&lt;Q&gt;SLVR-FDS^FG_PRICE(43956)&lt;/Q&gt;&lt;R&gt;1&lt;/R&gt;&lt;C&gt;1&lt;/C&gt;&lt;D xsi:type="xsd:double"&gt;14.75&lt;/D&gt;&lt;/FQL&gt;&lt;FQL&gt;&lt;Q&gt;AUDUSD^FG_PRICE(43956)&lt;/Q&gt;&lt;R&gt;1&lt;/R&gt;&lt;C&gt;1&lt;/C&gt;&lt;D xsi:type="xsd:double"&gt;0.64445&lt;/D&gt;&lt;/FQL&gt;&lt;FQL&gt;&lt;Q&gt;CA-FDS^FG_PRICE(43957)&lt;/Q&gt;&lt;R&gt;1&lt;/R&gt;&lt;C&gt;1&lt;/C&gt;&lt;D xsi:type="xsd:double"&gt;5199.5&lt;/D&gt;&lt;/FQL&gt;&lt;FQL&gt;&lt;Q&gt;ZS-FDS^FG_PRICE(43957)&lt;/Q&gt;&lt;R&gt;1&lt;/R&gt;&lt;C&gt;1&lt;/C&gt;&lt;D xsi:type="xsd:double"&gt;1945.5&lt;/D&gt;&lt;/FQL&gt;&lt;FQL&gt;&lt;Q&gt;PB-FDS^FG_PRICE(43957)&lt;/Q&gt;&lt;R&gt;1&lt;/R&gt;&lt;C&gt;1&lt;/C&gt;&lt;D xsi:type="xsd:double"&gt;1618.5&lt;/D&gt;&lt;/FQL&gt;&lt;FQL&gt;&lt;Q&gt;NYGOLD-FDS^FG_PRICE(43957)&lt;/Q&gt;&lt;R&gt;1&lt;/R&gt;&lt;C&gt;1&lt;/C&gt;&lt;D xsi:type="xsd:double"&gt;1684.2&lt;/D&gt;&lt;/FQL&gt;&lt;FQL&gt;&lt;Q&gt;SLVR-FDS^FG_PRICE(43957)&lt;/Q&gt;&lt;R&gt;1&lt;/R&gt;&lt;C&gt;1&lt;/C&gt;&lt;D xsi:type="xsd:double"&gt;15.075&lt;/D&gt;&lt;/FQL&gt;&lt;FQL&gt;&lt;Q&gt;AUDUSD^FG_PRICE(43957)&lt;/Q&gt;&lt;R&gt;1&lt;/R&gt;&lt;C&gt;1&lt;/C&gt;&lt;D xsi:type="xsd:double"&gt;0.64305&lt;/D&gt;&lt;/FQL&gt;&lt;FQL&gt;&lt;Q&gt;CA-FDS^FG_PRICE(43958)&lt;/Q&gt;&lt;R&gt;1&lt;/R&gt;&lt;C&gt;1&lt;/C&gt;&lt;D xsi:type="xsd:double"&gt;5227.5&lt;/D&gt;&lt;/FQL&gt;&lt;FQL&gt;&lt;Q&gt;ZS-FDS^FG_PRICE(43958)&lt;/Q&gt;&lt;R&gt;1&lt;/R&gt;&lt;C&gt;1&lt;/C&gt;&lt;D xsi:type="xsd:double"&gt;2000&lt;/D&gt;&lt;/FQL&gt;&lt;FQL&gt;&lt;Q&gt;PB-FDS^FG_PRICE(43958)&lt;/Q&gt;&lt;R&gt;1&lt;/R&gt;&lt;C&gt;1&lt;/C&gt;&lt;D xsi:type="xsd:double"&gt;1619.5&lt;/D&gt;&lt;/FQL&gt;&lt;FQL&gt;&lt;Q&gt;NYGOLD-FDS^FG_PRICE(43958)&lt;/Q&gt;&lt;R&gt;1&lt;/R&gt;&lt;C&gt;1&lt;/C&gt;&lt;D xsi:type="xsd:double"&gt;1721.8&lt;/D&gt;&lt;/FQL&gt;&lt;FQL&gt;&lt;Q&gt;SLVR-FDS^FG_PRICE(43958)&lt;/Q&gt;&lt;R&gt;1&lt;/R&gt;&lt;C&gt;1&lt;/C&gt;&lt;D xsi:type="xsd:double"&gt;14.98&lt;/D&gt;&lt;/FQL&gt;&lt;FQL&gt;&lt;Q&gt;AUDUSD^FG_PRICE(43958)&lt;/Q&gt;&lt;R&gt;1&lt;/R&gt;&lt;C&gt;1&lt;/C&gt;&lt;D xsi:type="xsd:double"&gt;0.6452&lt;/D&gt;&lt;/FQL&gt;&lt;FQL&gt;&lt;Q&gt;CA-FDS^FG_PRICE(43959)&lt;/Q&gt;&lt;R&gt;1&lt;/R&gt;&lt;C&gt;1&lt;/C&gt;&lt;D xsi:type="xsd:double"&gt;5227.5&lt;/D&gt;&lt;/FQL&gt;&lt;FQL&gt;&lt;Q&gt;ZS-FDS^FG_PRICE(43959)&lt;/Q&gt;&lt;R&gt;1&lt;/R&gt;&lt;C&gt;1&lt;/C&gt;&lt;D xsi:type="xsd:double"&gt;2000&lt;/D&gt;&lt;/FQL&gt;&lt;FQL&gt;&lt;Q&gt;PB-FDS^FG_PRICE(43959)&lt;/Q&gt;&lt;R&gt;1&lt;/R&gt;&lt;C&gt;1&lt;/C&gt;&lt;D xsi:type="xsd:double"&gt;1619.5&lt;/D&gt;&lt;/FQL&gt;&lt;FQL&gt;&lt;Q&gt;NYGOLD-FDS^FG_PRICE(43959)&lt;/Q&gt;&lt;R&gt;1&lt;/R&gt;&lt;C&gt;1&lt;/C&gt;&lt;D xsi:type="xsd:double"&gt;1709.9&lt;/D&gt;&lt;/FQL&gt;&lt;FQL&gt;&lt;Q&gt;SLVR-FDS^FG_PRICE(43959)&lt;/Q&gt;&lt;R&gt;1&lt;/R&gt;&lt;C&gt;1&lt;/C&gt;&lt;D xsi:type="xsd:double"&gt;14.98&lt;/D&gt;&lt;/FQL&gt;&lt;FQL&gt;&lt;Q&gt;AUDUSD^FG_PRICE(43959)&lt;/Q&gt;&lt;R&gt;1&lt;/R&gt;&lt;C&gt;1&lt;/C&gt;&lt;D xsi:type="xsd:double"&gt;0.65405&lt;/D&gt;&lt;/FQL&gt;&lt;FQL&gt;&lt;Q&gt;CA-FDS^FG_PRICE(43962)&lt;/Q&gt;&lt;R&gt;1&lt;/R&gt;&lt;C&gt;1&lt;/C&gt;&lt;D xsi:type="xsd:double"&gt;5231&lt;/D&gt;&lt;/FQL&gt;&lt;FQL&gt;&lt;Q&gt;ZS-FDS^FG_PRICE(43962)&lt;/Q&gt;&lt;R&gt;1&lt;/R&gt;&lt;C&gt;1&lt;/C&gt;&lt;D xsi:type="xsd:double"&gt;1999&lt;/D&gt;&lt;/FQL&gt;&lt;FQL&gt;&lt;Q&gt;PB-FDS^FG_PRICE(43962)&lt;/Q&gt;&lt;R&gt;1&lt;/R&gt;&lt;C&gt;1&lt;/C&gt;&lt;D xsi:type="xsd:double"&gt;1629.5&lt;/D&gt;&lt;/FQL&gt;&lt;FQL&gt;&lt;Q&gt;NYGOLD-FDS^FG_PRICE(43962)&lt;/Q&gt;&lt;R&gt;1&lt;/R&gt;&lt;C&gt;1&lt;/C&gt;&lt;D xsi:type="xsd:double"&gt;1695.3&lt;/D&gt;&lt;/FQL&gt;&lt;FQL&gt;&lt;Q&gt;SLVR-FDS^FG_PRICE(43962)&lt;/Q&gt;&lt;R&gt;1&lt;/R&gt;&lt;C&gt;1&lt;/C&gt;&lt;D xsi:type="xsd:double"&gt;15.445&lt;/D&gt;&lt;/FQL&gt;&lt;FQL&gt;&lt;Q&gt;AUDUSD^FG_PRICE(43962)&lt;/Q&gt;&lt;R&gt;1&lt;/R&gt;&lt;C&gt;1&lt;/C&gt;&lt;D xsi:type="xsd:double"&gt;0.64865&lt;/D&gt;&lt;/FQL&gt;&lt;FQL&gt;&lt;Q&gt;CA-FDS^FG_PRICE(43963)&lt;/Q&gt;&lt;R&gt;1&lt;/R&gt;&lt;C&gt;1&lt;/C&gt;&lt;D xsi:type="xsd:double"&gt;5234&lt;/D&gt;&lt;/FQL&gt;&lt;FQL&gt;&lt;Q&gt;ZS-FDS^FG_PRICE(43963)&lt;/Q&gt;&lt;R&gt;1&lt;/R&gt;&lt;C&gt;1&lt;/C&gt;&lt;D xsi:type="xsd:double"&gt;2018&lt;/D&gt;&lt;/FQL&gt;&lt;FQL&gt;&lt;Q&gt;PB-FDS^FG_PRICE(43963)&lt;/Q&gt;&lt;R&gt;1&lt;/R&gt;&lt;C&gt;1&lt;/C&gt;&lt;D xsi:type="xsd:double"&gt;1638.5&lt;/D&gt;&lt;/FQL&gt;&lt;FQL&gt;&lt;Q&gt;NYGOLD-FDS^FG_PRICE(43963)&lt;/Q&gt;&lt;R&gt;1&lt;/R&gt;&lt;C&gt;1&lt;/C&gt;&lt;D xsi:type="xsd:double"&gt;1704.4&lt;/D&gt;&lt;/FQL&gt;&lt;FQL&gt;&lt;Q&gt;SLVR-FDS^FG_PRICE(43963)&lt;/Q&gt;&lt;R&gt;1&lt;/R&gt;&lt;C&gt;1&lt;/C&gt;&lt;D xsi:type="xsd:double"&gt;15.485&lt;/D&gt;&lt;/FQL&gt;&lt;FQL&gt;&lt;Q&gt;AUDUSD^FG_PRICE(43963)&lt;/Q&gt;&lt;R&gt;1&lt;/R&gt;&lt;C&gt;1&lt;/C&gt;&lt;D xsi:type="xsd:double"&gt;0.65185&lt;/D&gt;&lt;/FQL&gt;&lt;FQL&gt;&lt;Q&gt;CA-FDS^FG_PRICE(43964)&lt;/Q&gt;&lt;R&gt;1&lt;/R&gt;&lt;C&gt;1&lt;/C&gt;&lt;D xsi:type="xsd:double"&gt;5212.5&lt;/D&gt;&lt;/FQL&gt;&lt;FQL&gt;&lt;Q&gt;ZS-FDS^FG_PRICE(43964)&lt;/Q&gt;&lt;R&gt;1&lt;/R&gt;&lt;C&gt;1&lt;/C&gt;&lt;D xsi:type="xsd:double"&gt;1978&lt;/D&gt;&lt;/FQL&gt;&lt;FQL&gt;&lt;Q&gt;PB-FDS^FG_PRICE(43964)&lt;/Q&gt;&lt;R&gt;1&lt;/R&gt;&lt;C&gt;1&lt;/C&gt;&lt;D xsi:type="xsd:double"&gt;1601.5&lt;/D&gt;&lt;/FQL&gt;&lt;FQL&gt;&lt;Q&gt;NYGOLD-FDS^FG_PRICE(43964)&lt;/Q&gt;&lt;R&gt;1&lt;/R&gt;&lt;C&gt;1&lt;/C&gt;&lt;D xsi:type="xsd:double"&gt;1713.9&lt;/D&gt;&lt;/FQL&gt;&lt;FQL&gt;&lt;Q&gt;SLVR-FDS^FG_PRICE(43964)&lt;/Q&gt;&lt;R&gt;1&lt;/R&gt;&lt;C&gt;1&lt;/C&gt;&lt;D xsi:type="xsd:double"&gt;15.56&lt;/D&gt;&lt;/FQL&gt;&lt;FQL&gt;&lt;Q&gt;AUDUSD^FG_PRICE(43964)&lt;/Q&gt;&lt;R&gt;1&lt;/R&gt;&lt;C&gt;1&lt;/C&gt;&lt;D xsi:type="xsd:double"&gt;0.64735&lt;/D&gt;&lt;/FQL&gt;&lt;FQL&gt;&lt;Q&gt;CA-FDS^FG_PRICE(43965)&lt;/Q&gt;&lt;R&gt;1&lt;/R&gt;&lt;C&gt;1&lt;/C&gt;&lt;D xsi:type="xsd:double"&gt;5155.5&lt;/D&gt;&lt;/FQL&gt;&lt;FQL&gt;&lt;Q&gt;ZS-FDS^FG_PRICE(43965)&lt;/Q&gt;&lt;R&gt;1&lt;/R&gt;&lt;C&gt;1&lt;/C&gt;&lt;D xsi:type="xsd:double"&gt;1939&lt;/D&gt;&lt;/FQL&gt;&lt;FQL&gt;&lt;Q&gt;PB-FDS^FG_PRICE(43965)&lt;/Q&gt;&lt;R&gt;1&lt;/R&gt;&lt;C&gt;1&lt;/C&gt;&lt;D xsi:type="xsd:double"&gt;1576.5&lt;/D&gt;&lt;/FQL&gt;&lt;FQL&gt;&lt;Q&gt;NYGOLD-FDS^FG_PRICE(43965)&lt;/Q&gt;&lt;R&gt;1&lt;/R&gt;&lt;C&gt;1&lt;/C&gt;&lt;D xsi:type="xsd:double"&gt;1738.1&lt;/D&gt;&lt;/FQL&gt;&lt;FQL&gt;&lt;Q&gt;SLVR-FDS^FG_PRICE(43965)&lt;/Q&gt;&lt;R&gt;1&lt;/R&gt;&lt;C&gt;1&lt;/C&gt;&lt;D xsi:type="xsd:double"&gt;15.53&lt;/D&gt;&lt;/FQL&gt;&lt;FQL&gt;&lt;Q&gt;AUDUSD^FG_PRICE(43965)&lt;/Q&gt;&lt;R&gt;1&lt;/R&gt;&lt;C&gt;1&lt;/C&gt;&lt;D xsi:type="xsd:double"&gt;0.64225&lt;/D&gt;&lt;/FQL&gt;&lt;FQL&gt;&lt;Q&gt;CA-FDS^FG_PRICE(43966)&lt;/Q&gt;&lt;R&gt;1&lt;/R&gt;&lt;C&gt;1&lt;/C&gt;&lt;D xsi:type="xsd:double"&gt;5165&lt;/D&gt;&lt;/FQL&gt;&lt;FQL&gt;&lt;Q&gt;ZS-FDS^FG_PRICE(43966)&lt;/Q&gt;&lt;R&gt;1&lt;/R&gt;&lt;C&gt;1&lt;/C&gt;&lt;D xsi:type="xsd:double"&gt;1949&lt;/D&gt;&lt;/FQL&gt;&lt;FQL&gt;&lt;Q&gt;PB-FDS^FG_PRICE(43966)&lt;/Q&gt;&lt;R&gt;1&lt;/R&gt;&lt;C&gt;1&lt;/C&gt;&lt;D xsi:type="xsd:double"&gt;1578.5&lt;/D&gt;&lt;/FQL&gt;&lt;FQL&gt;&lt;Q&gt;NYGOLD-FDS^FG_PRICE(43966)&lt;/Q&gt;&lt;R&gt;1&lt;/R&gt;&lt;C&gt;1&lt;/C&gt;&lt;D xsi:type="xsd:double"&gt;1753.4&lt;/D&gt;&lt;/FQL&gt;&lt;FQL&gt;&lt;Q&gt;SLVR-FDS^FG_PRICE(43966)&lt;/Q&gt;&lt;R&gt;1&lt;/R&gt;&lt;C&gt;1&lt;/C&gt;&lt;D xsi:type="xsd:double"&gt;16.25&lt;/D&gt;&lt;/FQL&gt;&lt;FQL&gt;&lt;Q&gt;AUDUSD^FG_PRICE(43966)&lt;/Q&gt;&lt;R&gt;1&lt;/R&gt;&lt;C&gt;1&lt;/C&gt;&lt;D xsi:type="xsd:double"&gt;0.64135003&lt;/D&gt;&lt;/FQL&gt;&lt;FQL&gt;&lt;Q&gt;CA-FDS^FG_PRICE(43969)&lt;/Q&gt;&lt;R&gt;1&lt;/R&gt;&lt;C&gt;1&lt;/C&gt;&lt;D xsi:type="xsd:double"&gt;5249.5&lt;/D&gt;&lt;/FQL&gt;&lt;FQL&gt;&lt;Q&gt;ZS-FDS^FG_PRICE(43969)&lt;/Q&gt;&lt;R&gt;1&lt;/R&gt;&lt;C&gt;1&lt;/C&gt;&lt;D xsi:type="xsd:double"&gt;1997&lt;/D&gt;&lt;/FQL&gt;&lt;FQL&gt;&lt;Q&gt;PB-FDS^FG_PRICE(43969)&lt;/Q&gt;&lt;R&gt;1&lt;/R&gt;&lt;C&gt;1&lt;/C&gt;&lt;D xsi:type="xsd:double"&gt;1611&lt;/D&gt;&lt;/FQL&gt;&lt;FQL&gt;&lt;Q&gt;NYGOLD-FDS^FG_PRICE(43969)&lt;/Q&gt;&lt;R&gt;1&lt;/R&gt;&lt;C&gt;1&lt;/C&gt;&lt;D xsi:type="xsd:double"&gt;1731.8&lt;/D&gt;&lt;/FQL&gt;&lt;FQL&gt;&lt;Q&gt;SLVR-FDS^FG_PRICE(43969)&lt;/Q&gt;&lt;R&gt;1&lt;/R&gt;&lt;C&gt;1&lt;/C&gt;&lt;D xsi:type="xsd:double"&gt;17.35&lt;/D&gt;&lt;/FQL&gt;&lt;FQL&gt;&lt;Q&gt;AUDUSD^FG_PRICE(43969)&lt;/Q&gt;&lt;R&gt;1&lt;/R&gt;&lt;C&gt;1&lt;/C&gt;&lt;D xsi:type="xsd:double"&gt;0.64994997&lt;/D&gt;&lt;/FQL&gt;&lt;FQL&gt;&lt;Q&gt;CA-FDS^FG_PRICE(43970)&lt;/Q&gt;&lt;R&gt;1&lt;/R&gt;&lt;C&gt;1&lt;/C&gt;&lt;D xsi:type="xsd:double"&gt;5314&lt;/D&gt;&lt;/FQL&gt;&lt;FQL&gt;&lt;Q&gt;ZS-FDS^FG_PRICE(43970)&lt;/Q&gt;&lt;R&gt;1&lt;/R&gt;&lt;C&gt;1&lt;/C&gt;&lt;D xsi:type="xsd:double"&gt;2017&lt;/D&gt;&lt;/FQL&gt;&lt;FQL&gt;&lt;Q&gt;PB-FDS^FG_PRICE(43970)&lt;/Q&gt;&lt;R&gt;1&lt;/R&gt;&lt;C&gt;1&lt;/C&gt;&lt;D xsi:type="xsd:double"&gt;1638&lt;/D&gt;&lt;/FQL&gt;&lt;FQL&gt;&lt;Q&gt;NYGOLD-FDS^FG_PRICE(43970)&lt;/Q&gt;&lt;R&gt;1&lt;/R&gt;&lt;C&gt;1&lt;/C&gt;&lt;D xsi:type="xsd:double"&gt;1744.2&lt;/D&gt;&lt;/FQL&gt;&lt;FQL&gt;&lt;Q&gt;SLVR-FDS^FG_PRICE(43970)&lt;/Q&gt;&lt;R&gt;1&lt;/R&gt;&lt;C&gt;1&lt;/C&gt;&lt;D xsi:type="xsd:double"&gt;17.12&lt;/D&gt;&lt;/FQL&gt;&lt;FQL&gt;&lt;Q&gt;AUDUSD^FG_PRICE(43970)&lt;/Q&gt;&lt;R&gt;1&lt;/R&gt;&lt;C&gt;1&lt;/C&gt;&lt;D xsi:type="xsd:double"&gt;0.65685004&lt;/D&gt;&lt;/FQL&gt;&lt;FQL&gt;&lt;Q&gt;CA-FDS^FG_PRICE(43971)&lt;/Q&gt;&lt;R&gt;1&lt;/R&gt;&lt;C&gt;1&lt;/C&gt;&lt;D xsi:type="xsd:double"&gt;5333&lt;/D&gt;&lt;/FQL&gt;&lt;FQL&gt;&lt;Q&gt;ZS-FDS^FG_PRICE(43971)&lt;/Q&gt;&lt;R&gt;1&lt;/R&gt;&lt;C&gt;1&lt;/C&gt;&lt;D xsi:type="xsd:double"&gt;2021&lt;/D&gt;&lt;/FQL&gt;&lt;FQL&gt;&lt;Q&gt;PB-FDS^FG_PRICE(43971)&lt;/Q&gt;&lt;R&gt;1&lt;/R&gt;&lt;C&gt;1&lt;/C&gt;&lt;D xsi:type="xsd:double"&gt;1663&lt;/D&gt;&lt;/FQL&gt;&lt;FQL&gt;&lt;Q&gt;NYGOLD-FDS^FG_PRICE(43971)&lt;/Q&gt;&lt;R&gt;1&lt;/R&gt;&lt;C&gt;1&lt;/C&gt;&lt;D xsi:type="xsd:double"&gt;1750.6&lt;/D&gt;&lt;/FQL&gt;&lt;FQL&gt;&lt;Q&gt;SLVR-FDS^FG_PRICE(43971)&lt;/Q&gt;&lt;R&gt;1&lt;/R&gt;&lt;C&gt;1&lt;/C&gt;&lt;D xsi:type="xsd:double"&gt;17.47&lt;/D&gt;&lt;/FQL&gt;&lt;FQL&gt;&lt;Q&gt;AUDUSD^FG_PRICE(43971)&lt;/Q&gt;&lt;R&gt;1&lt;/R&gt;&lt;C&gt;1&lt;/C&gt;&lt;D xsi:type="xsd:double"&gt;0.65985&lt;/D&gt;&lt;/FQL&gt;&lt;FQL&gt;&lt;Q&gt;CA-FDS^FG_PRICE(43972)&lt;/Q&gt;&lt;R&gt;1&lt;/R&gt;&lt;C&gt;1&lt;/C&gt;&lt;D xsi:type="xsd:double"&gt;5387&lt;/D&gt;&lt;/FQL&gt;&lt;FQL&gt;&lt;Q&gt;ZS-FDS^FG_PRICE(43972)&lt;/Q&gt;&lt;R&gt;1&lt;/R&gt;&lt;C&gt;1&lt;/C&gt;&lt;D xsi:type="xsd:double"&gt;1996.5&lt;/D&gt;&lt;/FQL&gt;&lt;FQL&gt;&lt;Q&gt;PB-FDS^FG_PRICE(43972)&lt;/Q&gt;&lt;R&gt;1&lt;/R&gt;&lt;C&gt;1&lt;/C&gt;&lt;D xsi:type="xsd:double"&gt;1654.5&lt;/D&gt;&lt;/FQL&gt;&lt;FQL&gt;&lt;Q&gt;NYGOLD-FDS^FG_PRICE(43972)&lt;/Q&gt;&lt;R&gt;1&lt;/R&gt;&lt;C&gt;1&lt;/C&gt;&lt;D xsi:type="xsd:double"&gt;1720.5&lt;/D&gt;&lt;/FQL&gt;&lt;FQL&gt;&lt;Q&gt;SLVR-FDS^FG_PRICE(43972)&lt;/Q&gt;&lt;R&gt;1&lt;/R&gt;&lt;C&gt;1&lt;/C&gt;&lt;D xsi:type="xsd:double"&gt;17.205&lt;/D&gt;&lt;/FQL&gt;&lt;FQL&gt;&lt;Q&gt;AUDUSD^FG_PRICE(43972)&lt;/Q&gt;&lt;R&gt;1&lt;/R&gt;&lt;C&gt;1&lt;/C&gt;&lt;D xsi:type="xsd:double"&gt;0.65685004&lt;/D&gt;&lt;/FQL&gt;&lt;FQL&gt;&lt;Q&gt;CA-FDS^FG_PRICE(43973)&lt;/Q&gt;&lt;R&gt;1&lt;/R&gt;&lt;C&gt;1&lt;/C&gt;&lt;D xsi:type="xsd:double"&gt;5242.5&lt;/D&gt;&lt;/FQL&gt;&lt;FQL&gt;&lt;Q&gt;ZS-FDS^FG_PRICE(43973)&lt;/Q&gt;&lt;R&gt;1&lt;/R&gt;&lt;C&gt;1&lt;/C&gt;&lt;D xsi:type="xsd:double"&gt;1963&lt;/D&gt;&lt;/FQL&gt;&lt;FQL&gt;&lt;Q&gt;PB-FDS^FG_PRICE(43973)&lt;/Q&gt;&lt;R&gt;1&lt;/R&gt;&lt;C&gt;1&lt;/C&gt;&lt;D xsi:type="xsd:double"&gt;1603.5&lt;/D&gt;&lt;/FQL&gt;&lt;FQL&gt;&lt;Q&gt;NYGOLD-FDS^FG_PRICE(43973)&lt;/Q&gt;&lt;R&gt;1&lt;/R&gt;&lt;C&gt;1&lt;/C&gt;&lt;D xsi:type="xsd:double"&gt;1734.6&lt;/D&gt;&lt;/FQL&gt;&lt;FQL&gt;&lt;Q&gt;SLVR-FDS^FG_PRICE(43973)&lt;/Q&gt;&lt;R&gt;1&lt;/R&gt;&lt;C&gt;1&lt;/C&gt;&lt;D xsi:type="xsd:double"&gt;17&lt;/D&gt;&lt;/FQL&gt;&lt;FQL&gt;&lt;Q&gt;AUDUSD^FG_PRICE(43973)&lt;/Q&gt;&lt;R&gt;1&lt;/R&gt;&lt;C&gt;1&lt;/C&gt;&lt;D xsi:type="xsd:double"&gt;0.65235&lt;/D&gt;&lt;/FQL&gt;&lt;FQL&gt;&lt;Q&gt;CA-FDS^FG_PRICE(43976)&lt;/Q&gt;&lt;R&gt;1&lt;/R&gt;&lt;C&gt;1&lt;/C&gt;&lt;D xsi:type="xsd:double"&gt;5242.5&lt;/D&gt;&lt;/FQL&gt;&lt;FQL&gt;&lt;Q&gt;ZS-FDS^FG_PRICE(43976)&lt;/Q&gt;&lt;R&gt;1&lt;/R&gt;&lt;C&gt;1&lt;/C&gt;&lt;D xsi:type="xsd:double"&gt;1963&lt;/D&gt;&lt;/FQL&gt;&lt;FQL&gt;&lt;Q&gt;PB-FDS^FG_PRICE(43976)&lt;/Q&gt;&lt;R&gt;1&lt;/R&gt;&lt;C&gt;1&lt;/C&gt;&lt;D xsi:type="xsd:double"&gt;1603.5&lt;/D&gt;&lt;/FQL&gt;&lt;FQL&gt;&lt;Q&gt;NYGOLD-FDS^FG_PRICE(43976)&lt;/Q&gt;&lt;R&gt;1&lt;/R&gt;&lt;C&gt;1&lt;/C&gt;&lt;D xsi:type="xsd:double"&gt;1734.6&lt;/D&gt;&lt;/FQL&gt;&lt;FQL&gt;&lt;Q&gt;SLVR-FDS^FG_PRICE(43976)&lt;/Q&gt;&lt;R&gt;1&lt;/R&gt;&lt;C&gt;1&lt;/C&gt;&lt;D xsi:type="xsd:double"&gt;17&lt;/D&gt;&lt;/FQL&gt;&lt;FQL&gt;&lt;Q&gt;AUDUSD^FG_PRICE(43976)&lt;/Q&gt;&lt;R&gt;1&lt;/R&gt;&lt;C&gt;1&lt;/C&gt;&lt;D xsi:type="xsd:double"&gt;0.65435&lt;/D&gt;&lt;/FQL&gt;&lt;FQL&gt;&lt;Q&gt;CA-FDS^FG_PRICE(43977)&lt;/Q&gt;&lt;R&gt;1&lt;/R&gt;&lt;C&gt;1&lt;/C&gt;&lt;D xsi:type="xsd:double"&gt;5341.5&lt;/D&gt;&lt;/FQL&gt;&lt;FQL&gt;&lt;Q&gt;ZS-FDS^FG_PRICE(43977)&lt;/Q&gt;&lt;R&gt;1&lt;/R&gt;&lt;C&gt;1&lt;/C&gt;&lt;D xsi:type="xsd:double"&gt;1975&lt;/D&gt;&lt;/FQL&gt;&lt;FQL&gt;&lt;Q&gt;PB-FDS^FG_PRICE(43977)&lt;/Q&gt;&lt;R&gt;1&lt;/R&gt;&lt;C&gt;1&lt;/C&gt;&lt;D xsi:type="xsd:double"&gt;1660&lt;/D&gt;&lt;/FQL&gt;&lt;FQL&gt;&lt;Q&gt;NYGOLD-FDS^FG_PRICE(43977)&lt;/Q&gt;&lt;R&gt;1&lt;/R&gt;&lt;C&gt;1&lt;/C&gt;&lt;D xsi:type="xsd:double"&gt;1704.8&lt;/D&gt;&lt;/FQL&gt;&lt;FQL&gt;&lt;Q&gt;SLVR-FDS^FG_PRICE(43977)&lt;/Q&gt;&lt;R&gt;1&lt;/R&gt;&lt;C&gt;1&lt;/C&gt;&lt;D xsi:type="xsd:double"&gt;17.3&lt;/D&gt;&lt;/FQL&gt;&lt;FQL&gt;&lt;Q&gt;AUDUSD^FG_PRICE(43977)&lt;/Q&gt;&lt;R&gt;1&lt;/R&gt;&lt;C&gt;1&lt;/C&gt;&lt;D xsi:type="xsd:double"&gt;0.6652&lt;/D&gt;&lt;/FQL&gt;&lt;FQL&gt;&lt;Q&gt;CA-FDS^FG_PRICE(43978)&lt;/Q&gt;&lt;R&gt;1&lt;/R&gt;&lt;C&gt;1&lt;/C&gt;&lt;D xsi:type="xsd:double"&gt;5308.5&lt;/D&gt;&lt;/FQL&gt;&lt;FQL&gt;&lt;Q&gt;ZS-FDS^FG_PRICE(43978)&lt;/Q&gt;&lt;R&gt;1&lt;/R&gt;&lt;C&gt;1&lt;/C&gt;&lt;D xsi:type="xsd:double"&gt;1938&lt;/D&gt;&lt;/FQL&gt;&lt;FQL&gt;&lt;Q&gt;PB-FDS^FG_PRICE(43978)&lt;/Q&gt;&lt;R&gt;1&lt;/R&gt;&lt;C&gt;1&lt;/C&gt;&lt;D xsi:type="xsd:double"&gt;1641.5&lt;/D&gt;&lt;/FQL&gt;&lt;FQL&gt;&lt;Q&gt;NYGOLD-FDS^FG_PRICE(43978)&lt;/Q&gt;&lt;R&gt;1&lt;/R&gt;&lt;C&gt;1&lt;/C&gt;&lt;D xsi:type="xsd:double"&gt;1710.3&lt;/D&gt;&lt;/FQL&gt;&lt;FQL&gt;&lt;Q&gt;SLVR-FDS^FG_PRICE(43978)&lt;/Q&gt;&lt;R&gt;1&lt;/R&gt;&lt;C&gt;1&lt;/C&gt;&lt;D xsi:type="xsd:double"&gt;17.19&lt;/D&gt;&lt;/FQL&gt;&lt;FQL&gt;&lt;Q&gt;AUDUSD^FG_PRICE(43978)&lt;/Q&gt;&lt;R&gt;1&lt;/R&gt;&lt;C&gt;1&lt;/C&gt;&lt;D xsi:type="xsd:double"&gt;0.65785&lt;/D&gt;&lt;/FQL&gt;&lt;FQL&gt;&lt;Q&gt;CA-FDS^FG_PRICE(43979)&lt;/Q&gt;&lt;R&gt;1&lt;/R&gt;&lt;C&gt;1&lt;/C&gt;&lt;D xsi:type="xsd:double"&gt;5278.5&lt;/D&gt;&lt;/FQL&gt;&lt;FQL&gt;&lt;Q&gt;ZS-FDS^FG_PRICE(43979)&lt;/Q&gt;&lt;R&gt;1&lt;/R&gt;&lt;C&gt;1&lt;/C&gt;&lt;D xsi:type="xsd:double"&gt;1918.5&lt;/D&gt;&lt;/FQL&gt;&lt;FQL&gt;&lt;Q&gt;PB-FDS^FG_PRICE(43979)&lt;/Q&gt;&lt;R&gt;1&lt;/R&gt;&lt;C&gt;1&lt;/C&gt;&lt;D xsi:type="xsd:double"&gt;1609&lt;/D&gt;&lt;/FQL&gt;&lt;FQL&gt;&lt;Q&gt;NYGOLD-FDS^FG_PRICE(43979)&lt;/Q&gt;&lt;R&gt;1&lt;/R&gt;&lt;C&gt;1&lt;/C&gt;&lt;D xsi:type="xsd:double"&gt;1713.3&lt;/D&gt;&lt;/FQL&gt;&lt;FQL&gt;&lt;Q&gt;SLVR-FDS^FG_PRICE(43979)&lt;/Q&gt;&lt;R&gt;1&lt;/R&gt;&lt;C&gt;1&lt;/C&gt;&lt;D xsi:type="xsd:double"&gt;17.34&lt;/D&gt;&lt;/FQL&gt;&lt;FQL&gt;&lt;Q&gt;AUDUSD^FG_PRICE(43979)&lt;/Q&gt;&lt;R&gt;1&lt;/R&gt;&lt;C&gt;1&lt;/C&gt;&lt;D xsi:type="xsd:double"&gt;0.66595&lt;/D&gt;&lt;/FQL&gt;&lt;FQL&gt;&lt;Q&gt;CA-FDS^FG_PRICE(43980)&lt;/Q&gt;&lt;R&gt;1&lt;/R&gt;&lt;C&gt;1&lt;/C&gt;&lt;D xsi:type="xsd:double"&gt;5332.5&lt;/D&gt;&lt;/FQL&gt;&lt;FQL&gt;&lt;Q&gt;ZS-FDS^FG_PRICE(43980)&lt;/Q&gt;&lt;R&gt;1&lt;/R&gt;&lt;C&gt;1&lt;/C&gt;&lt;D xsi:type="xsd:double"&gt;1971.5&lt;/D&gt;&lt;/FQL&gt;&lt;FQL&gt;&lt;Q&gt;PB-FDS^FG_PRICE(43980)&lt;/Q&gt;&lt;R&gt;1&lt;/R&gt;&lt;C&gt;1&lt;/C&gt;&lt;D xsi:type="xsd:double"&gt;1615.5&lt;/D&gt;&lt;/FQL&gt;&lt;FQL&gt;&lt;Q&gt;NYGOLD-FDS^FG_PRICE(43980)&lt;/Q&gt;&lt;R&gt;1&lt;/R&gt;&lt;C&gt;1&lt;/C&gt;&lt;D xsi:type="xsd:double"&gt;1736.9&lt;/D&gt;&lt;/FQL&gt;&lt;FQL&gt;&lt;Q&gt;SLVR-FDS^FG_PRICE(43980)&lt;/Q&gt;&lt;R&gt;1&lt;/R&gt;&lt;C&gt;1&lt;/C&gt;&lt;D xsi:type="xsd:double"&gt;17.59&lt;/D&gt;&lt;/FQL&gt;&lt;FQL&gt;&lt;Q&gt;AUDUSD^FG_PRICE(43980)&lt;/Q&gt;&lt;R&gt;1&lt;/R&gt;&lt;C&gt;1&lt;/C&gt;&lt;D xsi:type="xsd:double"&gt;0.6638&lt;/D&gt;&lt;/FQL&gt;&lt;FQL&gt;&lt;Q&gt;CA-FDS^FG_PRICE(43983)&lt;/Q&gt;&lt;R&gt;1&lt;/R&gt;&lt;C&gt;1&lt;/C&gt;&lt;D xsi:type="xsd:double"&gt;5376.5&lt;/D&gt;&lt;/FQL&gt;&lt;FQL&gt;&lt;Q&gt;ZS-FDS^FG_PRICE(43983)&lt;/Q&gt;&lt;R&gt;1&lt;/R&gt;&lt;C&gt;1&lt;/C&gt;&lt;D xsi:type="xsd:double"&gt;1987.5&lt;/D&gt;&lt;/FQL&gt;&lt;FQL&gt;&lt;Q&gt;PB-FDS^FG_PRICE(43983)&lt;/Q&gt;&lt;R&gt;1&lt;/R&gt;&lt;C&gt;1&lt;/C&gt;&lt;D xsi:type="xsd:double"&gt;1635&lt;/D&gt;&lt;/FQL&gt;&lt;FQL&gt;&lt;Q&gt;NYGOLD-FDS^FG_PRICE(43983)&lt;/Q&gt;&lt;R&gt;1&lt;/R&gt;&lt;C&gt;1&lt;/C&gt;&lt;D xsi:type="xsd:double"&gt;1737.8&lt;/D&gt;&lt;/FQL&gt;&lt;FQL&gt;&lt;Q&gt;SLVR-FDS^FG_PRICE(43983)&lt;/Q&gt;&lt;R&gt;1&lt;/R&gt;&lt;C&gt;1&lt;/C&gt;&lt;D xsi:type="xsd:double"&gt;18.16&lt;/D&gt;&lt;/FQL&gt;&lt;FQL&gt;&lt;Q&gt;AUDUSD^FG_PRICE(43983)&lt;/Q&gt;&lt;R&gt;1&lt;/R&gt;&lt;C&gt;1&lt;/C&gt;&lt;D xsi:type="xsd:double"&gt;0.67855&lt;/D&gt;&lt;/FQL&gt;&lt;FQL&gt;&lt;Q&gt;CA-FDS^FG_PRICE(43984)&lt;/Q&gt;&lt;R&gt;1&lt;/R&gt;&lt;C&gt;1&lt;/C&gt;&lt;D xsi:type="xsd:double"&gt;5463&lt;/D&gt;&lt;/FQL&gt;&lt;FQL&gt;&lt;Q&gt;ZS-FDS^FG_PRICE(43984)&lt;/Q&gt;&lt;R&gt;1&lt;/R&gt;&lt;C&gt;1&lt;/C&gt;&lt;D xsi:type="xsd:double"&gt;2025.5&lt;/D&gt;&lt;/FQL&gt;&lt;FQL&gt;&lt;Q&gt;PB-FDS^FG_PRICE(43984)&lt;/Q&gt;&lt;R&gt;1&lt;/R&gt;&lt;C&gt;1&lt;/C&gt;&lt;D xsi:type="xsd:double"&gt;1663&lt;/D&gt;&lt;/FQL&gt;&lt;FQL&gt;&lt;Q&gt;NYGOLD-FDS^FG_PRICE(43984)&lt;/Q&gt;&lt;R&gt;1&lt;/R&gt;&lt;C&gt;1&lt;/C&gt;&lt;D xsi:type="xsd:double"&gt;1725.2&lt;/D&gt;&lt;/FQL&gt;&lt;FQL&gt;&lt;Q&gt;SLVR-FDS^FG_PRICE(43984)&lt;/Q&gt;&lt;R&gt;1&lt;/R&gt;&lt;C&gt;1&lt;/C&gt;&lt;D xsi:type="xsd:double"&gt;18.27&lt;/D&gt;&lt;/FQL&gt;&lt;FQL&gt;&lt;Q&gt;AUDUSD^FG_PRICE(43984)&lt;/Q&gt;&lt;R&gt;1&lt;/R&gt;&lt;C&gt;1&lt;/C&gt;&lt;D xsi:type="xsd:double"&gt;0.68915&lt;/D&gt;&lt;/FQL&gt;&lt;FQL&gt;&lt;Q&gt;CA-FDS^FG_PRICE(43985)&lt;/Q&gt;&lt;R&gt;1&lt;/R&gt;&lt;C&gt;1&lt;/C&gt;&lt;D xsi:type="xsd:double"&gt;5499&lt;/D&gt;&lt;/FQL&gt;&lt;FQL&gt;&lt;Q&gt;ZS-FDS^FG_PRICE(43985)&lt;/Q&gt;&lt;R&gt;1&lt;/R&gt;&lt;C&gt;1&lt;/C&gt;&lt;D xsi:type="xsd:double"&gt;2008.5&lt;/D&gt;&lt;/FQL&gt;&lt;FQL&gt;&lt;Q&gt;PB-FDS^FG_PRICE(43985)&lt;/Q&gt;&lt;R&gt;1&lt;/R&gt;&lt;C&gt;1&lt;/C&gt;&lt;D xsi:type="xsd:double"&gt;1696&lt;/D&gt;&lt;/FQL&gt;&lt;FQL&gt;&lt;Q&gt;NYGOLD-FDS^FG_PRICE(43985)&lt;/Q&gt;&lt;R&gt;1&lt;/R&gt;&lt;C&gt;1&lt;/C&gt;&lt;D xsi:type="xsd:double"&gt;1697.8&lt;/D&gt;&lt;/FQL&gt;&lt;FQL&gt;&lt;Q&gt;SLVR-FDS^FG_PRICE(43985)&lt;/Q&gt;&lt;R&gt;1&lt;/R&gt;&lt;C&gt;1&lt;/C&gt;&lt;D xsi:type="xsd:double"&gt;17.86&lt;/D&gt;&lt;/FQL&gt;&lt;FQL&gt;&lt;Q&gt;AUDUSD^FG_PRICE(43985)&lt;/Q&gt;&lt;R&gt;1&lt;/R&gt;&lt;C&gt;1&lt;/C&gt;&lt;D xsi:type="xsd:double"&gt;0.69335&lt;/D&gt;&lt;/FQL&gt;&lt;FQL&gt;&lt;Q&gt;CA-FDS^FG_PRICE(43986)&lt;/Q&gt;&lt;R&gt;1&lt;/R&gt;&lt;C&gt;1&lt;/C&gt;&lt;D xsi:type="xsd:double"&gt;5452.5&lt;/D&gt;&lt;/FQL&gt;&lt;FQL&gt;&lt;Q&gt;ZS-FDS^FG_PRICE(43986)&lt;/Q&gt;&lt;R&gt;1&lt;/R&gt;&lt;C&gt;1&lt;/C&gt;&lt;D xsi:type="xsd:double"&gt;1998.5&lt;/D&gt;&lt;/FQL&gt;&lt;FQL&gt;&lt;Q&gt;PB-FDS^FG_PRICE(43986)&lt;/Q&gt;&lt;R&gt;1&lt;/R&gt;&lt;C&gt;1&lt;/C&gt;&lt;D xsi:type="xsd:double"&gt;1679.5&lt;/D&gt;&lt;/FQL&gt;&lt;FQL&gt;&lt;Q&gt;NYGOLD-FDS^FG_PRICE(43986)&lt;/Q&gt;&lt;R&gt;1&lt;/R&gt;&lt;C&gt;1&lt;/C&gt;&lt;D xsi:type="xsd:double"&gt;1718.9&lt;/D&gt;&lt;/FQL&gt;&lt;FQL&gt;&lt;Q&gt;SLVR-FDS^FG_PRICE(43986)&lt;/Q&gt;&lt;R&gt;1&lt;/R&gt;&lt;C&gt;1&lt;/C&gt;&lt;D xsi:type="xsd:double"&gt;17.75&lt;/D&gt;&lt;/FQL&gt;&lt;FQL&gt;&lt;Q&gt;AUDUSD^FG_PRICE(43986)&lt;/Q&gt;&lt;R&gt;1&lt;/R&gt;&lt;C&gt;1&lt;/C&gt;&lt;D xsi:type="xsd:double"&gt;0.69785&lt;/D&gt;&lt;/FQL&gt;&lt;FQL&gt;&lt;Q&gt;CA-FDS^FG_PRICE(43987)&lt;/Q&gt;&lt;R&gt;1&lt;/R&gt;&lt;C&gt;1&lt;/C&gt;&lt;D xsi:type="xsd:double"&gt;5588&lt;/D&gt;&lt;/FQL&gt;&lt;FQL&gt;&lt;Q&gt;ZS-FDS^FG_PRICE(43987)&lt;/Q&gt;&lt;R&gt;1&lt;/R&gt;&lt;C&gt;1&lt;/C&gt;&lt;D xsi:type="xsd:double"&gt;2038.5&lt;/D&gt;&lt;/FQL&gt;&lt;FQL&gt;&lt;Q&gt;PB-FDS^FG_PRICE(43987)&lt;/Q&gt;&lt;R&gt;1&lt;/R&gt;&lt;C&gt;1&lt;/C&gt;&lt;D xsi:type="xsd:double"&gt;1749.5&lt;/D&gt;&lt;/FQL&gt;&lt;FQL&gt;&lt;Q&gt;NYGOLD-FDS^FG_PRICE(43987)&lt;/Q&gt;&lt;R&gt;1&lt;/R&gt;&lt;C&gt;1&lt;/C&gt;&lt;D xsi:type="xsd:double"&gt;1676.2&lt;/D&gt;&lt;/FQL&gt;&lt;FQL&gt;&lt;Q&gt;SLVR-FDS^FG_PRICE(43987)&lt;/Q&gt;&lt;R&gt;1&lt;/R&gt;&lt;C&gt;1&lt;/C&gt;&lt;D xsi:type="xsd:double"&gt;17.58&lt;/D&gt;&lt;/FQL&gt;&lt;FQL&gt;&lt;Q&gt;AUDUSD^FG_PRICE(43987)&lt;/Q&gt;&lt;R&gt;1&lt;/R&gt;&lt;C&gt;1&lt;/C&gt;&lt;D xsi:type="xsd:double"&gt;0.69825&lt;/D&gt;&lt;/FQL&gt;&lt;FQL&gt;&lt;Q&gt;CA-FDS^FG_PRICE(43990)&lt;/Q&gt;&lt;R&gt;1&lt;/R&gt;&lt;C&gt;1&lt;/C&gt;&lt;D xsi:type="xsd:double"&gt;5659&lt;/D&gt;&lt;/FQL&gt;&lt;FQL&gt;&lt;Q&gt;ZS-FDS^FG_PRICE(43990)&lt;/Q&gt;&lt;R&gt;1&lt;/R&gt;&lt;C&gt;1&lt;/C&gt;&lt;D xsi:type="xsd:double"&gt;2009.5&lt;/D&gt;&lt;/FQL&gt;&lt;FQL&gt;&lt;Q&gt;PB-FDS^FG_PRICE(43990)&lt;/Q&gt;&lt;R&gt;1&lt;/R&gt;&lt;C&gt;1&lt;/C&gt;&lt;D xsi:type="xsd:double"&gt;1738&lt;/D&gt;&lt;/FQL&gt;&lt;FQL&gt;&lt;Q&gt;NYGOLD-FDS^FG_PRICE(43990)&lt;/Q&gt;&lt;R&gt;1&lt;/R&gt;&lt;C&gt;1&lt;/C&gt;&lt;D xsi:type="xsd:double"&gt;1698.3&lt;/D&gt;&lt;/FQL&gt;&lt;FQL&gt;&lt;Q&gt;SLVR-FDS^FG_PRICE(43990)&lt;/Q&gt;&lt;R&gt;1&lt;/R&gt;&lt;C&gt;1&lt;/C&gt;&lt;D xsi:type="xsd:double"&gt;17.63&lt;/D&gt;&lt;/FQL&gt;&lt;FQL&gt;&lt;Q&gt;AUDUSD^FG_PRICE(43990)&lt;/Q&gt;&lt;R&gt;1&lt;/R&gt;&lt;C&gt;1&lt;/C&gt;&lt;D xsi:type="xsd:double"&gt;0.69865&lt;/D&gt;&lt;/FQL&gt;&lt;FQL&gt;&lt;Q&gt;CA-FDS^FG_PRICE(43991)&lt;/Q&gt;&lt;R&gt;1&lt;/R&gt;&lt;C&gt;1&lt;/C&gt;&lt;D xsi:type="xsd:double"&gt;5680.5&lt;/D&gt;&lt;/FQL&gt;&lt;FQL&gt;&lt;Q&gt;ZS-FDS^FG_PRICE(43991)&lt;/Q&gt;&lt;R&gt;1&lt;/R&gt;&lt;C&gt;1&lt;/C&gt;&lt;D xsi:type="xsd:double"&gt;2002&lt;/D&gt;&lt;/FQL&gt;&lt;FQL&gt;&lt;Q&gt;PB-FDS^FG_PRICE(43991)&lt;/Q&gt;&lt;R&gt;1&lt;/R&gt;&lt;C&gt;1&lt;/C&gt;&lt;D xsi:type="xsd:double"&gt;1726&lt;/D&gt;&lt;/FQL&gt;&lt;FQL&gt;&lt;Q&gt;NYGOLD-FDS^FG_PRICE(43991)&lt;/Q&gt;&lt;R&gt;1&lt;/R&gt;&lt;C&gt;1&lt;/C&gt;&lt;D xsi:type="xsd:double"&gt;1714.7&lt;/D&gt;&lt;/FQL&gt;&lt;FQL&gt;&lt;Q&gt;SLVR-FDS^FG_PRICE(43991)&lt;/Q&gt;&lt;R&gt;1&lt;/R&gt;&lt;C&gt;1&lt;/C&gt;&lt;D xsi:type="xsd:double"&gt;17.63&lt;/D&gt;&lt;/FQL&gt;&lt;FQL&gt;&lt;Q&gt;AUDUSD^FG_PRICE(43991)&lt;/Q&gt;&lt;R&gt;1&lt;/R&gt;&lt;C&gt;1&lt;/C&gt;&lt;D xsi:type="xsd:double"&gt;0.69745004&lt;/D&gt;&lt;/FQL&gt;&lt;FQL&gt;&lt;Q&gt;CA-FDS^FG_PRICE(43992)&lt;/Q&gt;&lt;R&gt;1&lt;/R&gt;&lt;C&gt;1&lt;/C&gt;&lt;D xsi:type="xsd:double"&gt;5801&lt;/D&gt;&lt;/FQL&gt;&lt;FQL&gt;&lt;Q&gt;ZS-FDS^FG_PRICE(43992)&lt;/Q&gt;&lt;R&gt;1&lt;/R&gt;&lt;C&gt;1&lt;/C&gt;&lt;D xsi:type="xsd:double"&gt;2001&lt;/D&gt;&lt;/FQL&gt;&lt;FQL&gt;&lt;Q&gt;PB-FDS^FG_PRICE(43992)&lt;/Q&gt;&lt;R&gt;1&lt;/R&gt;&lt;C&gt;1&lt;/C&gt;&lt;D xsi:type="xsd:double"&gt;1736.5&lt;/D&gt;&lt;/FQL&gt;&lt;FQL&gt;&lt;Q&gt;NYGOLD-FDS^FG_PRICE(43992)&lt;/Q&gt;&lt;R&gt;1&lt;/R&gt;&lt;C&gt;1&lt;/C&gt;&lt;D xsi:type="xsd:double"&gt;1713.3&lt;/D&gt;&lt;/FQL&gt;&lt;FQL&gt;&lt;Q&gt;SLVR-FDS^FG_PRICE(43992)&lt;/Q&gt;&lt;R&gt;1&lt;/R&gt;&lt;C&gt;1&lt;/C&gt;&lt;D xsi:type="xsd:double"&gt;17.715&lt;/D&gt;&lt;/FQL&gt;&lt;FQL&gt;&lt;Q&gt;AUDUSD^FG_PRICE(43992)&lt;/Q&gt;&lt;R&gt;1&lt;/R&gt;&lt;C&gt;1&lt;/C&gt;&lt;D xsi:type="xsd:double"&gt;0.69905&lt;/D&gt;&lt;/FQL&gt;&lt;FQL&gt;&lt;Q&gt;CA-FDS^FG_PRICE(43993)&lt;/Q&gt;&lt;R&gt;1&lt;/R&gt;&lt;C&gt;1&lt;/C&gt;&lt;D xsi:type="xsd:double"&gt;5801.5&lt;/D&gt;&lt;/FQL&gt;&lt;FQL&gt;&lt;Q&gt;ZS-FDS^FG_PRICE(43993)&lt;/Q&gt;&lt;R&gt;1&lt;/R&gt;&lt;C&gt;1&lt;/C&gt;&lt;D xsi:type="xsd:double"&gt;2003.5&lt;/D&gt;&lt;/FQL&gt;&lt;FQL&gt;&lt;Q&gt;PB-FDS^FG_PRICE(43993)&lt;/Q&gt;&lt;R&gt;1&lt;/R&gt;&lt;C&gt;1&lt;/C&gt;&lt;D xsi:type="xsd:double"&gt;1711&lt;/D&gt;&lt;/FQL&gt;&lt;FQL&gt;&lt;Q&gt;NYGOLD-FDS^FG_PRICE(43993)&lt;/Q&gt;&lt;R&gt;1&lt;/R&gt;&lt;C&gt;1&lt;/C&gt;&lt;D xsi:type="xsd:double"&gt;1732&lt;/D&gt;&lt;/FQL&gt;&lt;FQL&gt;&lt;Q&gt;SLVR-FDS^FG_PRICE(43993)&lt;/Q&gt;&lt;R&gt;1&lt;/R&gt;&lt;C&gt;1&lt;/C&gt;&lt;D xsi:type="xsd:double"&gt;17.875&lt;/D&gt;&lt;/FQL&gt;&lt;FQL&gt;&lt;Q&gt;AUDUSD^FG_PRICE(43993)&lt;/Q&gt;&lt;R&gt;1&lt;/R&gt;&lt;C&gt;1&lt;/C&gt;&lt;D xsi:type="xsd:double"&gt;0.69014996&lt;/D&gt;&lt;/FQL&gt;&lt;FQL&gt;&lt;Q&gt;CA-FDS^FG_PRICE(43994)&lt;/Q&gt;&lt;R&gt;1&lt;/R&gt;&lt;C&gt;1&lt;/C&gt;&lt;D xsi:type="xsd:double"&gt;5785.5&lt;/D&gt;&lt;/FQL&gt;&lt;FQL&gt;&lt;Q&gt;ZS-FDS^FG_PRICE(43994)&lt;/Q&gt;&lt;R&gt;1&lt;/R&gt;&lt;C&gt;1&lt;/C&gt;&lt;D xsi:type="xsd:double"&gt;1991&lt;/D&gt;&lt;/FQL&gt;&lt;FQL&gt;&lt;Q&gt;PB-FDS^FG_PRICE(43994)&lt;/Q&gt;&lt;R&gt;1&lt;/R&gt;&lt;C&gt;1&lt;/C&gt;&lt;D xsi:type="xsd:double"&gt;1739.5&lt;/D&gt;&lt;/FQL&gt;&lt;FQL&gt;&lt;Q&gt;NYGOLD-FDS^FG_PRICE(43994)&lt;/Q&gt;&lt;R&gt;1&lt;/R&gt;&lt;C&gt;1&lt;/C&gt;&lt;D xsi:type="xsd:double"&gt;1729.3&lt;/D&gt;&lt;/FQL&gt;&lt;FQL&gt;&lt;Q&gt;SLVR-FDS^FG_PRICE(43994)&lt;/Q&gt;&lt;R&gt;1&lt;/R&gt;&lt;C&gt;1&lt;/C&gt;&lt;D xsi:type="xsd:double"&gt;17.625&lt;/D&gt;&lt;/FQL&gt;&lt;FQL&gt;&lt;Q&gt;AUDUSD^FG_PRICE(43994)&lt;/Q&gt;&lt;R&gt;1&lt;/R&gt;&lt;C&gt;1&lt;/C&gt;&lt;D xsi:type="xsd:double"&gt;0.68405&lt;/D&gt;&lt;/FQL&gt;&lt;FQL&gt;&lt;Q&gt;CA-FDS^FG_PRICE(43997)&lt;/Q&gt;&lt;R&gt;1&lt;/R&gt;&lt;C&gt;1&lt;/C&gt;&lt;D xsi:type="xsd:double"&gt;5646&lt;/D&gt;&lt;/FQL&gt;&lt;FQL&gt;&lt;Q&gt;ZS-FDS^FG_PRICE(43997)&lt;/Q&gt;&lt;R&gt;1&lt;/R&gt;&lt;C&gt;1&lt;/C&gt;&lt;D xsi:type="xsd:double"&gt;1955.5&lt;/D&gt;&lt;/FQL&gt;&lt;FQL&gt;&lt;Q&gt;PB-FDS^FG_PRICE(43997)&lt;/Q&gt;&lt;R&gt;1&lt;/R&gt;&lt;C&gt;1&lt;/C&gt;&lt;D xsi:type="xsd:double"&gt;1718&lt;/D&gt;&lt;/FQL&gt;&lt;FQL&gt;&lt;Q&gt;NYGOLD-FDS^FG_PRICE(43997)&lt;/Q&gt;&lt;R&gt;1&lt;/R&gt;&lt;C&gt;1&lt;/C&gt;&lt;D xsi:type="xsd:double"&gt;1720.3&lt;/D&gt;&lt;/FQL&gt;&lt;FQL&gt;&lt;Q&gt;SLVR-FDS^FG_PRICE(43997)&lt;/Q&gt;&lt;R&gt;1&lt;/R&gt;&lt;C&gt;1&lt;/C&gt;&lt;D xsi:type="xsd:double"&gt;17.085&lt;/D&gt;&lt;/FQL&gt;&lt;FQL&gt;&lt;Q&gt;AUDUSD^FG_PRICE(43997)&lt;/Q&gt;&lt;R&gt;1&lt;/R&gt;&lt;C&gt;1&lt;/C&gt;&lt;D xsi:type="xsd:double"&gt;0.6856&lt;/D&gt;&lt;/FQL&gt;&lt;FQL&gt;&lt;Q&gt;CA-FDS^FG_PRICE(43998)&lt;/Q&gt;&lt;R&gt;1&lt;/R&gt;&lt;C&gt;1&lt;/C&gt;&lt;D xsi:type="xsd:double"&gt;5759.5&lt;/D&gt;&lt;/FQL&gt;&lt;FQL&gt;&lt;Q&gt;ZS-FDS^FG_PRICE(43998)&lt;/Q&gt;&lt;R&gt;1&lt;/R&gt;&lt;C&gt;1&lt;/C&gt;&lt;D xsi:type="xsd:double"&gt;2007&lt;/D&gt;&lt;/FQL&gt;&lt;FQL&gt;&lt;Q&gt;PB-FDS^FG_PRICE(43998)&lt;/Q&gt;&lt;R&gt;1&lt;/R&gt;&lt;C&gt;1&lt;/C&gt;&lt;D xsi:type="xsd:double"&gt;1760.5&lt;/D&gt;&lt;/FQL&gt;&lt;FQL&gt;&lt;Q&gt;NYGOLD-FDS^FG_PRICE(43998)&lt;/Q&gt;&lt;R&gt;1&lt;/R&gt;&lt;C&gt;1&lt;/C&gt;&lt;D xsi:type="xsd:double"&gt;1729.6&lt;/D&gt;&lt;/FQL&gt;&lt;FQL&gt;&lt;Q&gt;SLVR-FDS^FG_PRICE(43998)&lt;/Q&gt;&lt;R&gt;1&lt;/R&gt;&lt;C&gt;1&lt;/C&gt;&lt;D xsi:type="xsd:double"&gt;17.41&lt;/D&gt;&lt;/FQL&gt;&lt;FQL&gt;&lt;Q&gt;AUDUSD^FG_PRICE(43998)&lt;/Q&gt;&lt;R&gt;1&lt;/R&gt;&lt;C&gt;1&lt;/C&gt;&lt;D xsi:type="xsd:double"&gt;0.6844&lt;/D&gt;&lt;/FQL&gt;&lt;FQL&gt;&lt;Q&gt;CA-FDS^FG_PRICE(43999)&lt;/Q&gt;&lt;R&gt;1&lt;/R&gt;&lt;C&gt;1&lt;/C&gt;&lt;D xsi:type="xsd:double"&gt;5734&lt;/D&gt;&lt;/FQL&gt;&lt;FQL&gt;&lt;Q&gt;ZS-FDS^FG_PRICE(43999)&lt;/Q&gt;&lt;R&gt;1&lt;/R&gt;&lt;C&gt;1&lt;/C&gt;&lt;D xsi:type="xsd:double"&gt;2014&lt;/D&gt;&lt;/FQL&gt;&lt;FQL&gt;&lt;Q&gt;PB-FDS^FG_PRICE(43999)&lt;/Q&gt;&lt;R&gt;1&lt;/R&gt;&lt;C&gt;1&lt;/C&gt;&lt;D xsi:type="xsd:double"&gt;1775.5&lt;/D&gt;&lt;/FQL&gt;&lt;FQL&gt;&lt;Q&gt;NYGOLD-FDS^FG_PRICE(43999)&lt;/Q&gt;&lt;R&gt;1&lt;/R&gt;&lt;C&gt;1&lt;/C&gt;&lt;D xsi:type="xsd:double"&gt;1729.2&lt;/D&gt;&lt;/FQL&gt;&lt;FQL&gt;&lt;Q&gt;SLVR-FDS^FG_PRICE(43999)&lt;/Q&gt;&lt;R&gt;1&lt;/R&gt;&lt;C&gt;1&lt;/C&gt;&lt;D xsi:type="xsd:double"&gt;17.47&lt;/D&gt;&lt;/FQL&gt;&lt;FQL&gt;&lt;Q&gt;AUDUSD^FG_PRICE(43999)&lt;/Q&gt;&lt;R&gt;1&lt;/R&gt;&lt;C&gt;1&lt;/C&gt;&lt;D xsi:type="xsd:double"&gt;0.69145&lt;/D&gt;&lt;/FQL&gt;&lt;FQL&gt;&lt;Q&gt;CA-FDS^FG_PRICE(44000)&lt;/Q&gt;&lt;R&gt;1&lt;/R&gt;&lt;C&gt;1&lt;/C&gt;&lt;D xsi:type="xsd:double"&gt;5799&lt;/D&gt;&lt;/FQL&gt;&lt;FQL&gt;&lt;Q&gt;ZS-FDS^FG_PRICE(44000)&lt;/Q&gt;&lt;R&gt;1&lt;/R&gt;&lt;C&gt;1&lt;/C&gt;&lt;D xsi:type="xsd:double"&gt;2037&lt;/D&gt;&lt;/FQL&gt;&lt;FQL&gt;&lt;Q&gt;PB-FDS^FG_PRICE(44000)&lt;/Q&gt;&lt;R&gt;1&lt;/R&gt;&lt;C&gt;1&lt;/C&gt;&lt;D xsi:type="xsd:double"&gt;1796.5&lt;/D&gt;&lt;/FQL&gt;&lt;FQL&gt;&lt;Q&gt;NYGOLD-FDS^FG_PRICE(44000)&lt;/Q&gt;&lt;R&gt;1&lt;/R&gt;&lt;C&gt;1&lt;/C&gt;&lt;D xsi:type="xsd:double"&gt;1724.8&lt;/D&gt;&lt;/FQL&gt;&lt;FQL&gt;&lt;Q&gt;SLVR-FDS^FG_PRICE(44000)&lt;/Q&gt;&lt;R&gt;1&lt;/R&gt;&lt;C&gt;1&lt;/C&gt;&lt;D xsi:type="xsd:double"&gt;17.615&lt;/D&gt;&lt;/FQL&gt;&lt;FQL&gt;&lt;Q&gt;AUDUSD^FG_PRICE(44000)&lt;/Q&gt;&lt;R&gt;1&lt;/R&gt;&lt;C&gt;1&lt;/C&gt;&lt;D xsi:type="xsd:double"&gt;0.68630004&lt;/D&gt;&lt;/FQL&gt;&lt;FQL&gt;&lt;Q&gt;CA-FDS^FG_PRICE(44001)&lt;/Q&gt;&lt;R&gt;1&lt;/R&gt;&lt;C&gt;1&lt;/C&gt;&lt;D xsi:type="xsd:double"&gt;5835.5&lt;/D&gt;&lt;/FQL&gt;&lt;FQL&gt;&lt;Q&gt;ZS-FDS^FG_PRICE(44001)&lt;/Q&gt;&lt;R&gt;1&lt;/R&gt;&lt;C&gt;1&lt;/C&gt;&lt;D xsi:type="xsd:double"&gt;2073&lt;/D&gt;&lt;/FQL&gt;&lt;FQL&gt;&lt;Q&gt;PB-FDS^FG_PRICE(44001)&lt;/Q&gt;&lt;R&gt;1&lt;/R&gt;&lt;C&gt;1&lt;/C&gt;&lt;D xsi:type="xsd:double"&gt;1777.5&lt;/D&gt;&lt;/FQL&gt;&lt;FQL&gt;&lt;Q&gt;NYGOLD-FDS^FG_PRICE(44001)&lt;/Q&gt;&lt;R&gt;1&lt;/R&gt;&lt;C&gt;1&lt;/C&gt;&lt;D xsi:type="xsd:double"&gt;1745.9&lt;/D&gt;&lt;/FQL&gt;&lt;FQL&gt;&lt;Q&gt;SLVR-FDS^FG_PRICE(44001)&lt;/Q&gt;&lt;R&gt;1&lt;/R&gt;&lt;C&gt;1&lt;/C&gt;&lt;D xsi:type="xsd:double"&gt;17.525&lt;/D&gt;&lt;/FQL&gt;&lt;FQL&gt;&lt;Q&gt;AUDUSD^FG_PRICE(44001)&lt;/Q&gt;&lt;R&gt;1&lt;/R&gt;&lt;C&gt;1&lt;/C&gt;&lt;D xsi:type="xsd:double"&gt;0.68615&lt;/D&gt;&lt;/FQL&gt;&lt;FQL&gt;&lt;Q&gt;CA-FDS^FG_PRICE(44004)&lt;/Q&gt;&lt;R&gt;1&lt;/R&gt;&lt;C&gt;1&lt;/C&gt;&lt;D xsi:type="xsd:double"&gt;5825&lt;/D&gt;&lt;/FQL&gt;&lt;FQL&gt;&lt;Q&gt;ZS-FDS^FG_PRICE(44004)&lt;/Q&gt;&lt;R&gt;1&lt;/R&gt;&lt;C&gt;1&lt;/C&gt;&lt;D xsi:type="xsd:double"&gt;2070&lt;/D&gt;&lt;/FQL&gt;&lt;FQL&gt;&lt;Q&gt;PB-FDS^FG_PRICE(44004)&lt;/Q&gt;&lt;R&gt;1&lt;/R&gt;&lt;C&gt;1&lt;/C&gt;&lt;D xsi:type="xsd:double"&gt;1763.5&lt;/D&gt;&lt;/FQL&gt;&lt;FQL&gt;&lt;Q&gt;NYGOLD-FDS^FG_PRICE(44004)&lt;/Q&gt;&lt;R&gt;1&lt;/R&gt;&lt;C&gt;1&lt;/C&gt;&lt;D xsi:type="xsd:double"&gt;1756.7&lt;/D&gt;&lt;/FQL&gt;&lt;FQL&gt;&lt;Q&gt;SLVR-FDS^FG_PRICE(44004)&lt;/Q&gt;&lt;R&gt;1&lt;/R&gt;&lt;C&gt;1&lt;/C&gt;&lt;D xsi:type="xsd:double"&gt;17.86&lt;/D&gt;&lt;/FQL&gt;&lt;FQL&gt;&lt;Q&gt;AUDUSD^FG_PRICE(44004)&lt;/Q&gt;&lt;R&gt;1&lt;/R&gt;&lt;C&gt;1&lt;/C&gt;&lt;D xsi:type="xsd:double"&gt;0.68945&lt;/D&gt;&lt;/FQL&gt;&lt;FQL&gt;&lt;Q&gt;CA-FDS^FG_PRICE(44005)&lt;/Q&gt;&lt;R&gt;1&lt;/R&gt;&lt;C&gt;1&lt;/C&gt;&lt;D xsi:type="xsd:double"&gt;5895&lt;/D&gt;&lt;/FQL&gt;&lt;FQL&gt;&lt;Q&gt;ZS-FDS^FG_PRICE(44005)&lt;/Q&gt;&lt;R&gt;1&lt;/R&gt;&lt;C&gt;1&lt;/C&gt;&lt;D xsi:type="xsd:double"&gt;2052&lt;/D&gt;&lt;/FQL&gt;&lt;FQL&gt;&lt;Q&gt;PB-FDS^FG_PRICE(44005)&lt;/Q&gt;&lt;R&gt;1&lt;/R&gt;&lt;C&gt;1&lt;/C&gt;&lt;D xsi:type="xsd:double"&gt;1744&lt;/D&gt;&lt;/FQL&gt;&lt;FQL&gt;&lt;Q&gt;NYGOLD-FDS^FG_PRICE(44005)&lt;/Q&gt;&lt;R&gt;1&lt;/R&gt;&lt;C&gt;1&lt;/C&gt;&lt;D xsi:type="xsd:double"&gt;1772.1&lt;/D&gt;&lt;/FQL&gt;&lt;FQL&gt;&lt;Q&gt;SLVR-FDS^FG_PRICE(44005)&lt;/Q&gt;&lt;R&gt;1&lt;/R&gt;&lt;C&gt;1&lt;/C&gt;&lt;D xsi:type="xsd:double"&gt;17.81&lt;/D&gt;&lt;/FQL&gt;&lt;FQL&gt;&lt;Q&gt;AUDUSD^FG_PRICE(44005)&lt;/Q&gt;&lt;R&gt;1&lt;/R&gt;&lt;C&gt;1&lt;/C&gt;&lt;D xsi:type="xsd:double"&gt;0.69605&lt;/D&gt;&lt;/FQL&gt;&lt;FQL&gt;&lt;Q&gt;CA-FDS^FG_PRICE(44006)&lt;/Q&gt;&lt;R&gt;1&lt;/R&gt;&lt;C&gt;1&lt;/C&gt;&lt;D xsi:type="xsd:double"&gt;5871&lt;/D&gt;&lt;/FQL&gt;&lt;FQL&gt;&lt;Q&gt;ZS-FDS^FG_PRICE(44006)&lt;/Q&gt;&lt;R&gt;1&lt;/R&gt;&lt;C&gt;1&lt;/C&gt;&lt;D xsi:type="xsd:double"&gt;2014.5&lt;/D&gt;&lt;/FQL&gt;&lt;FQL&gt;&lt;Q&gt;PB-FDS^FG_PRICE(44006)&lt;/Q&gt;&lt;R&gt;1&lt;/R&gt;&lt;C&gt;1&lt;/C&gt;&lt;D xsi:type="xsd:double"&gt;1742.5&lt;/D&gt;&lt;/FQL&gt;&lt;FQL&gt;&lt;Q&gt;NYGOLD-FDS^FG_PRICE(44006)&lt;/Q&gt;&lt;R&gt;1&lt;/R&gt;&lt;C&gt;1&lt;/C&gt;&lt;D xsi:type="xsd:double"&gt;1765.8&lt;/D&gt;&lt;/FQL&gt;&lt;FQL&gt;&lt;Q&gt;SLVR-FDS^FG_PRICE(44006)&lt;/Q&gt;&lt;R&gt;1&lt;/R&gt;&lt;C&gt;1&lt;/C&gt;&lt;D xsi:type="xsd:double"&gt;17.855&lt;/D&gt;&lt;/FQL&gt;&lt;FQL&gt;&lt;Q&gt;AUDUSD^FG_PRICE(44006)&lt;/Q&gt;&lt;R&gt;1&lt;/R&gt;&lt;C&gt;1&lt;/C&gt;&lt;D xsi:type="xsd:double"&gt;0.6897&lt;/D&gt;&lt;/FQL&gt;&lt;FQL&gt;&lt;Q&gt;CA-FDS^FG_PRICE(44007)&lt;/Q&gt;&lt;R&gt;1&lt;/R&gt;&lt;C&gt;1&lt;/C&gt;&lt;D xsi:type="xsd:double"&gt;5880.5&lt;/D&gt;&lt;/FQL&gt;&lt;FQL&gt;&lt;Q&gt;ZS-FDS^FG_PRICE(44007)&lt;/Q&gt;&lt;R&gt;1&lt;/R&gt;&lt;C&gt;1&lt;/C&gt;&lt;D xsi:type="xsd:double"&gt;2029&lt;/D&gt;&lt;/FQL&gt;&lt;FQL&gt;&lt;Q&gt;PB-FDS^FG_PRICE(44007)&lt;/Q&gt;&lt;R&gt;1&lt;/R&gt;&lt;C&gt;1&lt;/C&gt;&lt;D xsi:type="xsd:double"&gt;1775.5&lt;/D&gt;&lt;/FQL&gt;&lt;FQL&gt;&lt;Q&gt;NYGOLD-FDS^FG_PRICE(44007)&lt;/Q&gt;&lt;R&gt;1&lt;/R&gt;&lt;C&gt;1&lt;/C&gt;&lt;D xsi:type="xsd:double"&gt;1762.1&lt;/D&gt;&lt;/FQL&gt;&lt;FQL&gt;&lt;Q&gt;SLVR-FDS^FG_PRICE(44007)&lt;/Q&gt;&lt;R&gt;1&lt;/R&gt;&lt;C&gt;1&lt;/C&gt;&lt;D xsi:type="xsd:double"&gt;17.53&lt;/D&gt;&lt;/FQL&gt;&lt;FQL&gt;&lt;Q&gt;AUDUSD^FG_PRICE(44007)&lt;/Q&gt;&lt;R&gt;1&lt;/R&gt;&lt;C&gt;1&lt;/C&gt;&lt;D xsi:type="xsd:double"&gt;0.68595&lt;/D&gt;&lt;/FQL&gt;&lt;FQL&gt;&lt;Q&gt;CA-FDS^FG_PRICE(44008)&lt;/Q&gt;&lt;R&gt;1&lt;/R&gt;&lt;C&gt;1&lt;/C&gt;&lt;D xsi:type="xsd:double"&gt;5985.5&lt;/D&gt;&lt;/FQL&gt;&lt;FQL&gt;&lt;Q&gt;ZS-FDS^FG_PRICE(44008)&lt;/Q&gt;&lt;R&gt;1&lt;/R&gt;&lt;C&gt;1&lt;/C&gt;&lt;D xsi:type="xsd:double"&gt;2057&lt;/D&gt;&lt;/FQL&gt;&lt;FQL&gt;&lt;Q&gt;PB-FDS^FG_PRICE(44008)&lt;/Q&gt;&lt;R&gt;1&lt;/R&gt;&lt;C&gt;1&lt;/C&gt;&lt;D xsi:type="xsd:double"&gt;1778&lt;/D&gt;&lt;/FQL&gt;&lt;FQL&gt;&lt;Q&gt;NYGOLD-FDS^FG_PRICE(44008)&lt;/Q&gt;&lt;R&gt;1&lt;/R&gt;&lt;C&gt;1&lt;/C&gt;&lt;D xsi:type="xsd:double"&gt;1772.5&lt;/D&gt;&lt;/FQL&gt;&lt;FQL&gt;&lt;Q&gt;SLVR-FDS^FG_PRICE(44008)&lt;/Q&gt;&lt;R&gt;1&lt;/R&gt;&lt;C&gt;1&lt;/C&gt;&lt;D xsi:type="xsd:double"&gt;17.83&lt;/D&gt;&lt;/FQL&gt;&lt;FQL&gt;&lt;Q&gt;AUDUSD^FG_PRICE(44008)&lt;/Q&gt;&lt;R&gt;1&lt;/R&gt;&lt;C&gt;1&lt;/C&gt;&lt;D xsi:type="xsd:double"&gt;0.68455&lt;/D&gt;&lt;/FQL&gt;&lt;FQL&gt;&lt;Q&gt;CA-FDS^FG_PRICE(44011)&lt;/Q&gt;&lt;R&gt;1&lt;/R&gt;&lt;C&gt;1&lt;/C&gt;&lt;D xsi:type="xsd:double"&gt;5957&lt;/D&gt;&lt;/FQL&gt;&lt;FQL&gt;&lt;Q&gt;ZS-FDS^FG_PRICE(44011)&lt;/Q&gt;&lt;R&gt;1&lt;/R&gt;&lt;C&gt;1&lt;/C&gt;&lt;D xsi:type="xsd:double"&gt;2022.5&lt;/D&gt;&lt;/FQL&gt;&lt;FQL&gt;&lt;Q&gt;PB-FDS^FG_PRICE(44011)&lt;/Q&gt;&lt;R&gt;1&lt;/R&gt;&lt;C&gt;1&lt;/C&gt;&lt;D xsi:type="xsd:double"&gt;1783&lt;/D&gt;&lt;/FQL&gt;&lt;FQL&gt;&lt;Q&gt;NYGOLD-FDS^FG_PRICE(44011)&lt;/Q&gt;&lt;R&gt;1&lt;/R&gt;&lt;C&gt;1&lt;/C&gt;&lt;D xsi:type="xsd:double"&gt;1774.8&lt;/D&gt;&lt;/FQL&gt;&lt;FQL&gt;&lt;Q&gt;SLVR-FDS^FG_PRICE(44011)&lt;/Q&gt;&lt;R&gt;1&lt;/R&gt;&lt;C&gt;1&lt;/C&gt;&lt;D xsi:type="xsd:double"&gt;17.905&lt;/D&gt;&lt;/FQL&gt;&lt;FQL&gt;&lt;Q&gt;AUDUSD^FG_PRICE(44011)&lt;/Q&gt;&lt;R&gt;1&lt;/R&gt;&lt;C&gt;1&lt;/C&gt;&lt;D xsi:type="xsd:double"&gt;0.68535&lt;/D&gt;&lt;/FQL&gt;&lt;FQL&gt;&lt;Q&gt;CA-FDS^FG_PRICE(44012)&lt;/Q&gt;&lt;R&gt;1&lt;/R&gt;&lt;C&gt;1&lt;/C&gt;&lt;D xsi:type="xsd:double"&gt;6038&lt;/D&gt;&lt;/FQL&gt;&lt;FQL&gt;&lt;Q&gt;ZS-FDS^FG_PRICE(44012)&lt;/Q&gt;&lt;R&gt;1&lt;/R&gt;&lt;C&gt;1&lt;/C&gt;&lt;D xsi:type="xsd:double"&gt;2056.5&lt;/D&gt;&lt;/FQL&gt;&lt;FQL&gt;&lt;Q&gt;PB-FDS^FG_PRICE(44012)&lt;/Q&gt;&lt;R&gt;1&lt;/R&gt;&lt;C&gt;1&lt;/C&gt;&lt;D xsi:type="xsd:double"&gt;1788.5&lt;/D&gt;&lt;/FQL&gt;&lt;FQL&gt;&lt;Q&gt;NYGOLD-FDS^FG_PRICE(44012)&lt;/Q&gt;&lt;R&gt;1&lt;/R&gt;&lt;C&gt;1&lt;/C&gt;&lt;D xsi:type="xsd:double"&gt;1793&lt;/D&gt;&lt;/FQL&gt;&lt;FQL&gt;&lt;Q&gt;SLVR-FDS^FG_PRICE(44012)&lt;/Q&gt;&lt;R&gt;1&lt;/R&gt;&lt;C&gt;1&lt;/C&gt;&lt;D xsi:type="xsd:double"&gt;17.845&lt;/D&gt;&lt;/FQL&gt;&lt;FQL&gt;&lt;Q&gt;AUDUSD^FG_PRICE(44012)&lt;/Q&gt;&lt;R&gt;1&lt;/R&gt;&lt;C&gt;1&lt;/C&gt;&lt;D xsi:type="xsd:double"&gt;0.6885&lt;/D&gt;&lt;/FQL&gt;&lt;FQL&gt;&lt;Q&gt;CA-FDS^FG_PRICE(44013)&lt;/Q&gt;&lt;R&gt;1&lt;/R&gt;&lt;C&gt;1&lt;/C&gt;&lt;D xsi:type="xsd:double"&gt;6016.5&lt;/D&gt;&lt;/FQL&gt;&lt;FQL&gt;&lt;Q&gt;ZS-FDS^FG_PRICE(44013)&lt;/Q&gt;&lt;R&gt;1&lt;/R&gt;&lt;C&gt;1&lt;/C&gt;&lt;D xsi:type="xsd:double"&gt;2007.5&lt;/D&gt;&lt;/FQL&gt;&lt;FQL&gt;&lt;Q&gt;PB-FDS^FG_PRICE(44013)&lt;/Q&gt;&lt;R&gt;1&lt;/R&gt;&lt;C&gt;1&lt;/C&gt;&lt;D xsi:type="xsd:double"&gt;1761&lt;/D&gt;&lt;/FQL&gt;&lt;FQL&gt;&lt;Q&gt;NYGOLD-FDS^FG_PRICE(44013)&lt;/Q&gt;&lt;R&gt;1&lt;/R&gt;&lt;C&gt;1&lt;/C&gt;&lt;D xsi:type="xsd:double"&gt;1773.2&lt;/D&gt;&lt;/FQL&gt;&lt;FQL&gt;&lt;Q&gt;SLVR-FDS^FG_PRICE(44013)&lt;/Q&gt;&lt;R&gt;1&lt;/R&gt;&lt;C&gt;1&lt;/C&gt;&lt;D xsi:type="xsd:double"&gt;18.22&lt;/D&gt;&lt;/FQL&gt;&lt;FQL&gt;&lt;Q&gt;AUDUSD^FG_PRICE(44013)&lt;/Q&gt;&lt;R&gt;1&lt;/R&gt;&lt;C&gt;1&lt;/C&gt;&lt;D xsi:type="xsd:double"&gt;0.69225&lt;/D&gt;&lt;/FQL&gt;&lt;FQL&gt;&lt;Q&gt;CA-FDS^FG_PRICE(44014)&lt;/Q&gt;&lt;R&gt;1&lt;/R&gt;&lt;C&gt;1&lt;/C&gt;&lt;D xsi:type="xsd:double"&gt;6080&lt;/D&gt;&lt;/FQL&gt;&lt;FQL&gt;&lt;Q&gt;ZS-FDS^FG_PRICE(44014)&lt;/Q&gt;&lt;R&gt;1&lt;/R&gt;&lt;C&gt;1&lt;/C&gt;&lt;D xsi:type="xsd:double"&gt;2035.5&lt;/D&gt;&lt;/FQL&gt;&lt;FQL&gt;&lt;Q&gt;PB-FDS^FG_PRICE(44014)&lt;/Q&gt;&lt;R&gt;1&lt;/R&gt;&lt;C&gt;1&lt;/C&gt;&lt;D xsi:type="xsd:double"&gt;1765.5&lt;/D&gt;&lt;/FQL&gt;&lt;FQL&gt;&lt;Q&gt;NYGOLD-FDS^FG_PRICE(44014)&lt;/Q&gt;&lt;R&gt;1&lt;/R&gt;&lt;C&gt;1&lt;/C&gt;&lt;D xsi:type="xsd:double"&gt;1784&lt;/D&gt;&lt;/FQL&gt;&lt;FQL&gt;&lt;Q&gt;SLVR-FDS^FG_PRICE(44014)&lt;/Q&gt;&lt;R&gt;1&lt;/R&gt;&lt;C&gt;1&lt;/C&gt;&lt;D xsi:type="xsd:double"&gt;17.925&lt;/D&gt;&lt;/FQL&gt;&lt;FQL&gt;&lt;Q&gt;AUDUSD^FG_PRICE(44014)&lt;/Q&gt;&lt;R&gt;1&lt;/R&gt;&lt;C&gt;1&lt;/C&gt;&lt;D xsi:type="xsd:double"&gt;0.691&lt;/D&gt;&lt;/FQL&gt;&lt;FQL&gt;&lt;Q&gt;CA-FDS^FG_PRICE(44015)&lt;/Q&gt;&lt;R&gt;1&lt;/R&gt;&lt;C&gt;1&lt;/C&gt;&lt;D xsi:type="xsd:double"&gt;6080&lt;/D&gt;&lt;/FQL&gt;&lt;FQL&gt;&lt;Q&gt;ZS-FDS^FG_PRICE(44015)&lt;/Q&gt;&lt;R&gt;1&lt;/R&gt;&lt;C&gt;1&lt;/C&gt;&lt;D xsi:type="xsd:double"&gt;2035.5&lt;/D&gt;&lt;/FQL&gt;&lt;FQL&gt;&lt;Q&gt;PB-FDS^FG_PRICE(44015)&lt;/Q&gt;&lt;R&gt;1&lt;/R&gt;&lt;C&gt;1&lt;/C&gt;&lt;D xsi:type="xsd:double"&gt;1765.5&lt;/D&gt;&lt;/FQL&gt;&lt;FQL&gt;&lt;Q&gt;NYGOLD-FDS^FG_PRICE(44015)&lt;/Q&gt;&lt;R&gt;1&lt;/R&gt;&lt;C&gt;1&lt;/C&gt;&lt;D xsi:type="xsd:double"&gt;1784&lt;/D&gt;&lt;/FQL&gt;&lt;FQL&gt;&lt;Q&gt;SLVR-FDS^FG_PRICE(44015)&lt;/Q&gt;&lt;R&gt;1&lt;/R&gt;&lt;C&gt;1&lt;/C&gt;&lt;D xsi:type="xsd:double"&gt;17.925&lt;/D&gt;&lt;/FQL&gt;&lt;FQL&gt;&lt;Q&gt;AUDUSD^FG_PRICE(44015)&lt;/Q&gt;&lt;R&gt;1&lt;/R&gt;&lt;C&gt;1&lt;/C&gt;&lt;D xsi:type="xsd:double"&gt;0.69385&lt;/D&gt;&lt;/FQL&gt;&lt;FQL&gt;&lt;Q&gt;CA-FDS^FG_PRICE(44018)&lt;/Q&gt;&lt;R&gt;1&lt;/R&gt;&lt;C&gt;1&lt;/C&gt;&lt;D xsi:type="xsd:double"&gt;6112&lt;/D&gt;&lt;/FQL&gt;&lt;FQL&gt;&lt;Q&gt;ZS-FDS^FG_PRICE(44018)&lt;/Q&gt;&lt;R&gt;1&lt;/R&gt;&lt;C&gt;1&lt;/C&gt;&lt;D xsi:type="xsd:double"&gt;2037.5&lt;/D&gt;&lt;/FQL&gt;&lt;FQL&gt;&lt;Q&gt;PB-FDS^FG_PRICE(44018)&lt;/Q&gt;&lt;R&gt;1&lt;/R&gt;&lt;C&gt;1&lt;/C&gt;&lt;D xsi:type="xsd:double"&gt;1781&lt;/D&gt;&lt;/FQL&gt;&lt;FQL&gt;&lt;Q&gt;NYGOLD-FDS^FG_PRICE(44018)&lt;/Q&gt;&lt;R&gt;1&lt;/R&gt;&lt;C&gt;1&lt;/C&gt;&lt;D xsi:type="xsd:double"&gt;1788.5&lt;/D&gt;&lt;/FQL&gt;&lt;FQL&gt;&lt;Q&gt;SLVR-FDS^FG_PRICE(44018)&lt;/Q&gt;&lt;R&gt;1&lt;/R&gt;&lt;C&gt;1&lt;/C&gt;&lt;D xsi:type="xsd:double"&gt;18.255&lt;/D&gt;&lt;/FQL&gt;&lt;FQL&gt;&lt;Q&gt;AUDUSD^FG_PRICE(44018)&lt;/Q&gt;&lt;R&gt;1&lt;/R&gt;&lt;C&gt;1&lt;/C&gt;&lt;D xsi:type="xsd:double"&gt;0.69865&lt;/D&gt;&lt;/FQL&gt;&lt;FQL&gt;&lt;Q&gt;CA-FDS^FG_PRICE(44019)&lt;/Q&gt;&lt;R&gt;1&lt;/R&gt;&lt;C&gt;1&lt;/C&gt;&lt;D xsi:type="xsd:double"&gt;6086&lt;/D&gt;&lt;/FQL&gt;&lt;FQL&gt;&lt;Q&gt;ZS-FDS^FG_PRICE(44019)&lt;/Q&gt;&lt;R&gt;1&lt;/R&gt;&lt;C&gt;1&lt;/C&gt;&lt;D xsi:type="xsd:double"&gt;2023.5&lt;/D&gt;&lt;/FQL&gt;&lt;FQL&gt;&lt;Q&gt;PB-FDS^FG_PRICE(44019)&lt;/Q&gt;&lt;R&gt;1&lt;/R&gt;&lt;C&gt;1&lt;/C&gt;&lt;D xsi:type="xsd:double"&gt;1779&lt;/D&gt;&lt;/FQL&gt;&lt;FQL&gt;&lt;Q&gt;NYGOLD-FDS^FG_PRICE(44019)&lt;/Q&gt;&lt;R&gt;1&lt;/R&gt;&lt;C&gt;1&lt;/C&gt;&lt;D xsi:type="xsd:double"&gt;1804.2&lt;/D&gt;&lt;/FQL&gt;&lt;FQL&gt;&lt;Q&gt;SLVR-FDS^FG_PRICE(440</t>
        </r>
      </text>
    </comment>
    <comment ref="A12" authorId="0" shapeId="0" xr:uid="{00000000-0006-0000-0000-00000C000000}">
      <text>
        <r>
          <rPr>
            <b/>
            <sz val="9"/>
            <color indexed="81"/>
            <rFont val="Tahoma"/>
            <family val="2"/>
          </rPr>
          <t>19)&lt;/Q&gt;&lt;R&gt;1&lt;/R&gt;&lt;C&gt;1&lt;/C&gt;&lt;D xsi:type="xsd:double"&gt;18.02&lt;/D&gt;&lt;/FQL&gt;&lt;FQL&gt;&lt;Q&gt;AUDUSD^FG_PRICE(44019)&lt;/Q&gt;&lt;R&gt;1&lt;/R&gt;&lt;C&gt;1&lt;/C&gt;&lt;D xsi:type="xsd:double"&gt;0.69685&lt;/D&gt;&lt;/FQL&gt;&lt;FQL&gt;&lt;Q&gt;CA-FDS^FG_PRICE(44020)&lt;/Q&gt;&lt;R&gt;1&lt;/R&gt;&lt;C&gt;1&lt;/C&gt;&lt;D xsi:type="xsd:double"&gt;6194&lt;/D&gt;&lt;/FQL&gt;&lt;FQL&gt;&lt;Q&gt;ZS-FDS^FG_PRICE(44020)&lt;/Q&gt;&lt;R&gt;1&lt;/R&gt;&lt;C&gt;1&lt;/C&gt;&lt;D xsi:type="xsd:double"&gt;2094.5&lt;/D&gt;&lt;/FQL&gt;&lt;FQL&gt;&lt;Q&gt;PB-FDS^FG_PRICE(44020)&lt;/Q&gt;&lt;R&gt;1&lt;/R&gt;&lt;C&gt;1&lt;/C&gt;&lt;D xsi:type="xsd:double"&gt;1819.5&lt;/D&gt;&lt;/FQL&gt;&lt;FQL&gt;&lt;Q&gt;NYGOLD-FDS^FG_PRICE(44020)&lt;/Q&gt;&lt;R&gt;1&lt;/R&gt;&lt;C&gt;1&lt;/C&gt;&lt;D xsi:type="xsd:double"&gt;1815.5&lt;/D&gt;&lt;/FQL&gt;&lt;FQL&gt;&lt;Q&gt;SLVR-FDS^FG_PRICE(44020)&lt;/Q&gt;&lt;R&gt;1&lt;/R&gt;&lt;C&gt;1&lt;/C&gt;&lt;D xsi:type="xsd:double"&gt;18.485&lt;/D&gt;&lt;/FQL&gt;&lt;FQL&gt;&lt;Q&gt;AUDUSD^FG_PRICE(44020)&lt;/Q&gt;&lt;R&gt;1&lt;/R&gt;&lt;C&gt;1&lt;/C&gt;&lt;D xsi:type="xsd:double"&gt;0.69665&lt;/D&gt;&lt;/FQL&gt;&lt;FQL&gt;&lt;Q&gt;CA-FDS^FG_PRICE(44021)&lt;/Q&gt;&lt;R&gt;1&lt;/R&gt;&lt;C&gt;1&lt;/C&gt;&lt;D xsi:type="xsd:double"&gt;6339.5&lt;/D&gt;&lt;/FQL&gt;&lt;FQL&gt;&lt;Q&gt;ZS-FDS^FG_PRICE(44021)&lt;/Q&gt;&lt;R&gt;1&lt;/R&gt;&lt;C&gt;1&lt;/C&gt;&lt;D xsi:type="xsd:double"&gt;2132.5&lt;/D&gt;&lt;/FQL&gt;&lt;FQL&gt;&lt;Q&gt;PB-FDS^FG_PRICE(44021)&lt;/Q&gt;&lt;R&gt;1&lt;/R&gt;&lt;C&gt;1&lt;/C&gt;&lt;D xsi:type="xsd:double"&gt;1817.5&lt;/D&gt;&lt;/FQL&gt;&lt;FQL&gt;&lt;Q&gt;NYGOLD-FDS^FG_PRICE(44021)&lt;/Q&gt;&lt;R&gt;1&lt;/R&gt;&lt;C&gt;1&lt;/C&gt;&lt;D xsi:type="xsd:double"&gt;1799.2&lt;/D&gt;&lt;/FQL&gt;&lt;FQL&gt;&lt;Q&gt;SLVR-FDS^FG_PRICE(44021)&lt;/Q&gt;&lt;R&gt;1&lt;/R&gt;&lt;C&gt;1&lt;/C&gt;&lt;D xsi:type="xsd:double"&gt;18.835&lt;/D&gt;&lt;/FQL&gt;&lt;FQL&gt;&lt;Q&gt;AUDUSD^FG_PRICE(44021)&lt;/Q&gt;&lt;R&gt;1&lt;/R&gt;&lt;C&gt;1&lt;/C&gt;&lt;D xsi:type="xsd:double"&gt;0.69615&lt;/D&gt;&lt;/FQL&gt;&lt;FQL&gt;&lt;Q&gt;CA-FDS^FG_PRICE(44022)&lt;/Q&gt;&lt;R&gt;1&lt;/R&gt;&lt;C&gt;1&lt;/C&gt;&lt;D xsi:type="xsd:double"&gt;6322.5&lt;/D&gt;&lt;/FQL&gt;&lt;FQL&gt;&lt;Q&gt;ZS-FDS^FG_PRICE(44022)&lt;/Q&gt;&lt;R&gt;1&lt;/R&gt;&lt;C&gt;1&lt;/C&gt;&lt;D xsi:type="xsd:double"&gt;2145.5&lt;/D&gt;&lt;/FQL&gt;&lt;FQL&gt;&lt;Q&gt;PB-FDS^FG_PRICE(44022)&lt;/Q&gt;&lt;R&gt;1&lt;/R&gt;&lt;C&gt;1&lt;/C&gt;&lt;D xsi:type="xsd:double"&gt;1842&lt;/D&gt;&lt;/FQL&gt;&lt;FQL&gt;&lt;Q&gt;NYGOLD-FDS^FG_PRICE(44022)&lt;/Q&gt;&lt;R&gt;1&lt;/R&gt;&lt;C&gt;1&lt;/C&gt;&lt;D xsi:type="xsd:double"&gt;1798.2&lt;/D&gt;&lt;/FQL&gt;&lt;FQL&gt;&lt;Q&gt;SLVR-FDS^FG_PRICE(44022)&lt;/Q&gt;&lt;R&gt;1&lt;/R&gt;&lt;C&gt;1&lt;/C&gt;&lt;D xsi:type="xsd:double"&gt;18.77&lt;/D&gt;&lt;/FQL&gt;&lt;FQL&gt;&lt;Q&gt;AUDUSD^FG_PRICE(44022)&lt;/Q&gt;&lt;R&gt;1&lt;/R&gt;&lt;C&gt;1&lt;/C&gt;&lt;D xsi:type="xsd:double"&gt;0.69589996&lt;/D&gt;&lt;/FQL&gt;&lt;FQL&gt;&lt;Q&gt;CA-FDS^FG_PRICE(44025)&lt;/Q&gt;&lt;R&gt;1&lt;/R&gt;&lt;C&gt;1&lt;/C&gt;&lt;D xsi:type="xsd:double"&gt;6545&lt;/D&gt;&lt;/FQL&gt;&lt;FQL&gt;&lt;Q&gt;ZS-FDS^FG_PRICE(44025)&lt;/Q&gt;&lt;R&gt;1&lt;/R&gt;&lt;C&gt;1&lt;/C&gt;&lt;D xsi:type="xsd:double"&gt;2215.5&lt;/D&gt;&lt;/FQL&gt;&lt;FQL&gt;&lt;Q&gt;PB-FDS^FG_PRICE(44025)&lt;/Q&gt;&lt;R&gt;1&lt;/R&gt;&lt;C&gt;1&lt;/C&gt;&lt;D xsi:type="xsd:double"&gt;1858&lt;/D&gt;&lt;/FQL&gt;&lt;FQL&gt;&lt;Q&gt;NYGOLD-FDS^FG_PRICE(44025)&lt;/Q&gt;&lt;R&gt;1&lt;/R&gt;&lt;C&gt;1&lt;/C&gt;&lt;D xsi:type="xsd:double"&gt;1811&lt;/D&gt;&lt;/FQL&gt;&lt;FQL&gt;&lt;Q&gt;SLVR-FDS^FG_PRICE(44025)&lt;/Q&gt;&lt;R&gt;1&lt;/R&gt;&lt;C&gt;1&lt;/C&gt;&lt;D xsi:type="xsd:double"&gt;19.095&lt;/D&gt;&lt;/FQL&gt;&lt;FQL&gt;&lt;Q&gt;AUDUSD^FG_PRICE(44025)&lt;/Q&gt;&lt;R&gt;1&lt;/R&gt;&lt;C&gt;1&lt;/C&gt;&lt;D xsi:type="xsd:double"&gt;0.699&lt;/D&gt;&lt;/FQL&gt;&lt;FQL&gt;&lt;Q&gt;CA-FDS^FG_PRICE(44026)&lt;/Q&gt;&lt;R&gt;1&lt;/R&gt;&lt;C&gt;1&lt;/C&gt;&lt;D xsi:type="xsd:double"&gt;6489.5&lt;/D&gt;&lt;/FQL&gt;&lt;FQL&gt;&lt;Q&gt;ZS-FDS^FG_PRICE(44026)&lt;/Q&gt;&lt;R&gt;1&lt;/R&gt;&lt;C&gt;1&lt;/C&gt;&lt;D xsi:type="xsd:double"&gt;2187.5&lt;/D&gt;&lt;/FQL&gt;&lt;FQL&gt;&lt;Q&gt;PB-FDS^FG_PRICE(44026)&lt;/Q&gt;&lt;R&gt;1&lt;/R&gt;&lt;C&gt;1&lt;/C&gt;&lt;D xsi:type="xsd:double"&gt;1839.5&lt;/D&gt;&lt;/FQL&gt;&lt;FQL&gt;&lt;Q&gt;NYGOLD-FDS^FG_PRICE(44026)&lt;/Q&gt;&lt;R&gt;1&lt;/R&gt;&lt;C&gt;1&lt;/C&gt;&lt;D xsi:type="xsd:double"&gt;1810.6&lt;/D&gt;&lt;/FQL&gt;&lt;FQL&gt;&lt;Q&gt;SLVR-FDS^FG_PRICE(44026)&lt;/Q&gt;&lt;R&gt;1&lt;/R&gt;&lt;C&gt;1&lt;/C&gt;&lt;D xsi:type="xsd:double"&gt;18.895&lt;/D&gt;&lt;/FQL&gt;&lt;FQL&gt;&lt;Q&gt;AUDUSD^FG_PRICE(44026)&lt;/Q&gt;&lt;R&gt;1&lt;/R&gt;&lt;C&gt;1&lt;/C&gt;&lt;D xsi:type="xsd:double"&gt;0.69665&lt;/D&gt;&lt;/FQL&gt;&lt;FQL&gt;&lt;Q&gt;CA-FDS^FG_PRICE(44027)&lt;/Q&gt;&lt;R&gt;1&lt;/R&gt;&lt;C&gt;1&lt;/C&gt;&lt;D xsi:type="xsd:double"&gt;6507&lt;/D&gt;&lt;/FQL&gt;&lt;FQL&gt;&lt;Q&gt;ZS-FDS^FG_PRICE(44027)&lt;/Q&gt;&lt;R&gt;1&lt;/R&gt;&lt;C&gt;1&lt;/C&gt;&lt;D xsi:type="xsd:double"&gt;2198.5&lt;/D&gt;&lt;/FQL&gt;&lt;FQL&gt;&lt;Q&gt;PB-FDS^FG_PRICE(44027)&lt;/Q&gt;&lt;R&gt;1&lt;/R&gt;&lt;C&gt;1&lt;/C&gt;&lt;D xsi:type="xsd:double"&gt;1836&lt;/D&gt;&lt;/FQL&gt;&lt;FQL&gt;&lt;Q&gt;NYGOLD-FDS^FG_PRICE(44027)&lt;/Q&gt;&lt;R&gt;1&lt;/R&gt;&lt;C&gt;1&lt;/C&gt;&lt;D xsi:type="xsd:double"&gt;1811.4&lt;/D&gt;&lt;/FQL&gt;&lt;FQL&gt;&lt;Q&gt;SLVR-FDS^FG_PRICE(44027)&lt;/Q&gt;&lt;R&gt;1&lt;/R&gt;&lt;C&gt;1&lt;/C&gt;&lt;D xsi:type="xsd:double"&gt;19.33&lt;/D&gt;&lt;/FQL&gt;&lt;FQL&gt;&lt;Q&gt;AUDUSD^FG_PRICE(44027)&lt;/Q&gt;&lt;R&gt;1&lt;/R&gt;&lt;C&gt;1&lt;/C&gt;&lt;D xsi:type="xsd:double"&gt;0.70225&lt;/D&gt;&lt;/FQL&gt;&lt;FQL&gt;&lt;Q&gt;CA-FDS^FG_PRICE(44028)&lt;/Q&gt;&lt;R&gt;1&lt;/R&gt;&lt;C&gt;1&lt;/C&gt;&lt;D xsi:type="xsd:double"&gt;6385&lt;/D&gt;&lt;/FQL&gt;&lt;FQL&gt;&lt;Q&gt;ZS-FDS^FG_PRICE(44028)&lt;/Q&gt;&lt;R&gt;1&lt;/R&gt;&lt;C&gt;1&lt;/C&gt;&lt;D xsi:type="xsd:double"&gt;2188&lt;/D&gt;&lt;/FQL&gt;&lt;FQL&gt;&lt;Q&gt;PB-FDS^FG_PRICE(44028)&lt;/Q&gt;&lt;R&gt;1&lt;/R&gt;&lt;C&gt;1&lt;/C&gt;&lt;D xsi:type="xsd:double"&gt;1824&lt;/D&gt;&lt;/FQL&gt;&lt;FQL&gt;&lt;Q&gt;NYGOLD-FDS^FG_PRICE(44028)&lt;/Q&gt;&lt;R&gt;1&lt;/R&gt;&lt;C&gt;1&lt;/C&gt;&lt;D xsi:type="xsd:double"&gt;1798.7&lt;/D&gt;&lt;/FQL&gt;&lt;FQL&gt;&lt;Q&gt;SLVR-FDS^FG_PRICE(44028)&lt;/Q&gt;&lt;R&gt;1&lt;/R&gt;&lt;C&gt;1&lt;/C&gt;&lt;D xsi:type="xsd:double"&gt;19.245&lt;/D&gt;&lt;/FQL&gt;&lt;FQL&gt;&lt;Q&gt;AUDUSD^FG_PRICE(44028)&lt;/Q&gt;&lt;R&gt;1&lt;/R&gt;&lt;C&gt;1&lt;/C&gt;&lt;D xsi:type="xsd:double"&gt;0.7&lt;/D&gt;&lt;/FQL&gt;&lt;FQL&gt;&lt;Q&gt;CA-FDS^FG_PRICE(44029)&lt;/Q&gt;&lt;R&gt;1&lt;/R&gt;&lt;C&gt;1&lt;/C&gt;&lt;D xsi:type="xsd:double"&gt;6454.5&lt;/D&gt;&lt;/FQL&gt;&lt;FQL&gt;&lt;Q&gt;ZS-FDS^FG_PRICE(44029)&lt;/Q&gt;&lt;R&gt;1&lt;/R&gt;&lt;C&gt;1&lt;/C&gt;&lt;D xsi:type="xsd:double"&gt;2188&lt;/D&gt;&lt;/FQL&gt;&lt;FQL&gt;&lt;Q&gt;PB-FDS^FG_PRICE(44029)&lt;/Q&gt;&lt;R&gt;1&lt;/R&gt;&lt;C&gt;1&lt;/C&gt;&lt;D xsi:type="xsd:double"&gt;1811&lt;/D&gt;&lt;/FQL&gt;&lt;FQL&gt;&lt;Q&gt;NYGOLD-FDS^FG_PRICE(44029)&lt;/Q&gt;&lt;R&gt;1&lt;/R&gt;&lt;C&gt;1&lt;/C&gt;&lt;D xsi:type="xsd:double"&gt;1808.3&lt;/D&gt;&lt;/FQL&gt;&lt;FQL&gt;&lt;Q&gt;SLVR-FDS^FG_PRICE(44029)&lt;/Q&gt;&lt;R&gt;1&lt;/R&gt;&lt;C&gt;1&lt;/C&gt;&lt;D xsi:type="xsd:double"&gt;19.16&lt;/D&gt;&lt;/FQL&gt;&lt;FQL&gt;&lt;Q&gt;AUDUSD^FG_PRICE(44029)&lt;/Q&gt;&lt;R&gt;1&lt;/R&gt;&lt;C&gt;1&lt;/C&gt;&lt;D xsi:type="xsd:double"&gt;0.69845&lt;/D&gt;&lt;/FQL&gt;&lt;FQL&gt;&lt;Q&gt;CA-FDS^FG_PRICE(44032)&lt;/Q&gt;&lt;R&gt;1&lt;/R&gt;&lt;C&gt;1&lt;/C&gt;&lt;D xsi:type="xsd:double"&gt;6416.5&lt;/D&gt;&lt;/FQL&gt;&lt;FQL&gt;&lt;Q&gt;ZS-FDS^FG_PRICE(44032)&lt;/Q&gt;&lt;R&gt;1&lt;/R&gt;&lt;C&gt;1&lt;/C&gt;&lt;D xsi:type="xsd:double"&gt;2171&lt;/D&gt;&lt;/FQL&gt;&lt;FQL&gt;&lt;Q&gt;PB-FDS^FG_PRICE(44032)&lt;/Q&gt;&lt;R&gt;1&lt;/R&gt;&lt;C&gt;1&lt;/C&gt;&lt;D xsi:type="xsd:double"&gt;1805&lt;/D&gt;&lt;/FQL&gt;&lt;FQL&gt;&lt;Q&gt;NYGOLD-FDS^FG_PRICE(44032)&lt;/Q&gt;&lt;R&gt;1&lt;/R&gt;&lt;C&gt;1&lt;/C&gt;&lt;D xsi:type="xsd:double"&gt;1815.9&lt;/D&gt;&lt;/FQL&gt;&lt;FQL&gt;&lt;Q&gt;SLVR-FDS^FG_PRICE(44032)&lt;/Q&gt;&lt;R&gt;1&lt;/R&gt;&lt;C&gt;1&lt;/C&gt;&lt;D xsi:type="xsd:double"&gt;19.44&lt;/D&gt;&lt;/FQL&gt;&lt;FQL&gt;&lt;Q&gt;AUDUSD^FG_PRICE(44032)&lt;/Q&gt;&lt;R&gt;1&lt;/R&gt;&lt;C&gt;1&lt;/C&gt;&lt;D xsi:type="xsd:double"&gt;0.70105&lt;/D&gt;&lt;/FQL&gt;&lt;FQL&gt;&lt;Q&gt;CA-FDS^FG_PRICE(44033)&lt;/Q&gt;&lt;R&gt;1&lt;/R&gt;&lt;C&gt;1&lt;/C&gt;&lt;D xsi:type="xsd:double"&gt;6513&lt;/D&gt;&lt;/FQL&gt;&lt;FQL&gt;&lt;Q&gt;ZS-FDS^FG_PRICE(44033)&lt;/Q&gt;&lt;R&gt;1&lt;/R&gt;&lt;C&gt;1&lt;/C&gt;&lt;D xsi:type="xsd:double"&gt;2207.5&lt;/D&gt;&lt;/FQL&gt;&lt;FQL&gt;&lt;Q&gt;PB-FDS^FG_PRICE(44033)&lt;/Q&gt;&lt;R&gt;1&lt;/R&gt;&lt;C&gt;1&lt;/C&gt;&lt;D xsi:type="xsd:double"&gt;1814&lt;/D&gt;&lt;/FQL&gt;&lt;FQL&gt;&lt;Q&gt;NYGOLD-FDS^FG_PRICE(44033)&lt;/Q&gt;&lt;R&gt;1&lt;/R&gt;&lt;C&gt;1&lt;/C&gt;&lt;D xsi:type="xsd:double"&gt;1842.4&lt;/D&gt;&lt;/FQL&gt;&lt;FQL&gt;&lt;Q&gt;SLVR-FDS^FG_PRICE(44033)&lt;/Q&gt;&lt;R&gt;1&lt;/R&gt;&lt;C&gt;1&lt;/C&gt;&lt;D xsi:type="xsd:double"&gt;20.555&lt;/D&gt;&lt;/FQL&gt;&lt;FQL&gt;&lt;Q&gt;AUDUSD^FG_PRICE(44033)&lt;/Q&gt;&lt;R&gt;1&lt;/R&gt;&lt;C&gt;1&lt;/C&gt;&lt;D xsi:type="xsd:double"&gt;0.71075004&lt;/D&gt;&lt;/FQL&gt;&lt;FQL&gt;&lt;Q&gt;CA-FDS^FG_PRICE(44034)&lt;/Q&gt;&lt;R&gt;1&lt;/R&gt;&lt;C&gt;1&lt;/C&gt;&lt;D xsi:type="xsd:double"&gt;6527&lt;/D&gt;&lt;/FQL&gt;&lt;FQL&gt;&lt;Q&gt;ZS-FDS^FG_PRICE(44034)&lt;/Q&gt;&lt;R&gt;1&lt;/R&gt;&lt;C&gt;1&lt;/C&gt;&lt;D xsi:type="xsd:double"&gt;2202&lt;/D&gt;&lt;/FQL&gt;&lt;FQL&gt;&lt;Q&gt;PB-FDS^FG_PRICE(44034)&lt;/Q&gt;&lt;R&gt;1&lt;/R&gt;&lt;C&gt;1&lt;/C&gt;&lt;D xsi:type="xsd:double"&gt;1800.5&lt;/D&gt;&lt;/FQL&gt;&lt;FQL&gt;&lt;Q&gt;NYGOLD-FDS^FG_PRICE(44034)&lt;/Q&gt;&lt;R&gt;1&lt;/R&gt;&lt;C&gt;1&lt;/C&gt;&lt;D xsi:type="xsd:double"&gt;1864.1&lt;/D&gt;&lt;/FQL&gt;&lt;FQL&gt;&lt;Q&gt;SLVR-FDS^FG_PRICE(44034)&lt;/Q&gt;&lt;R&gt;1&lt;/R&gt;&lt;C&gt;1&lt;/C&gt;&lt;D xsi:type="xsd:double"&gt;22.245&lt;/D&gt;&lt;/FQL&gt;&lt;FQL&gt;&lt;Q&gt;AUDUSD^FG_PRICE(44034)&lt;/Q&gt;&lt;R&gt;1&lt;/R&gt;&lt;C&gt;1&lt;/C&gt;&lt;D xsi:type="xsd:double"&gt;0.71425&lt;/D&gt;&lt;/FQL&gt;&lt;FQL&gt;&lt;Q&gt;CA-FDS^FG_PRICE(44035)&lt;/Q&gt;&lt;R&gt;1&lt;/R&gt;&lt;C&gt;1&lt;/C&gt;&lt;D xsi:type="xsd:double"&gt;6533.5&lt;/D&gt;&lt;/FQL&gt;&lt;FQL&gt;&lt;Q&gt;ZS-FDS^FG_PRICE(44035)&lt;/Q&gt;&lt;R&gt;1&lt;/R&gt;&lt;C&gt;1&lt;/C&gt;&lt;D xsi:type="xsd:double"&gt;2207&lt;/D&gt;&lt;/FQL&gt;&lt;FQL&gt;&lt;Q&gt;PB-FDS^FG_PRICE(44035)&lt;/Q&gt;&lt;R&gt;1&lt;/R&gt;&lt;C&gt;1&lt;/C&gt;&lt;D xsi:type="xsd:double"&gt;1794.5&lt;/D&gt;&lt;/FQL&gt;&lt;FQL&gt;&lt;Q&gt;NYGOLD-FDS^FG_PRICE(44035)&lt;/Q&gt;&lt;R&gt;1&lt;/R&gt;&lt;C&gt;1&lt;/C&gt;&lt;D xsi:type="xsd:double"&gt;1889.1&lt;/D&gt;&lt;/FQL&gt;&lt;FQL&gt;&lt;Q&gt;SLVR-FDS^FG_PRICE(44035)&lt;/Q&gt;&lt;R&gt;1&lt;/R&gt;&lt;C&gt;1&lt;/C&gt;&lt;D xsi:type="xsd:double"&gt;22.86&lt;/D&gt;&lt;/FQL&gt;&lt;FQL&gt;&lt;Q&gt;AUDUSD^FG_PRICE(44035)&lt;/Q&gt;&lt;R&gt;1&lt;/R&gt;&lt;C&gt;1&lt;/C&gt;&lt;D xsi:type="xsd:double"&gt;0.71245&lt;/D&gt;&lt;/FQL&gt;&lt;FQL&gt;&lt;Q&gt;CA-FDS^FG_PRICE(44036)&lt;/Q&gt;&lt;R&gt;1&lt;/R&gt;&lt;C&gt;1&lt;/C&gt;&lt;D xsi:type="xsd:double"&gt;6412.5&lt;/D&gt;&lt;/FQL&gt;&lt;FQL&gt;&lt;Q&gt;ZS-FDS^FG_PRICE(44036)&lt;/Q&gt;&lt;R&gt;1&lt;/R&gt;&lt;C&gt;1&lt;/C&gt;&lt;D xsi:type="xsd:double"&gt;2193.5&lt;/D&gt;&lt;/FQL&gt;&lt;FQL&gt;&lt;Q&gt;PB-FDS^FG_PRICE(44036)&lt;/Q&gt;&lt;R&gt;1&lt;/R&gt;&lt;C&gt;1&lt;/C&gt;&lt;D xsi:type="xsd:double"&gt;1808&lt;/D&gt;&lt;/FQL&gt;&lt;FQL&gt;&lt;Q&gt;NYGOLD-FDS^FG_PRICE(44036)&lt;/Q&gt;&lt;R&gt;1&lt;/R&gt;&lt;C&gt;1&lt;/C&gt;&lt;D xsi:type="xsd:double"&gt;1897.3&lt;/D&gt;&lt;/FQL&gt;&lt;FQL&gt;&lt;Q&gt;SLVR-FDS^FG_PRICE(44036)&lt;/Q&gt;&lt;R&gt;1&lt;/R&gt;&lt;C&gt;1&lt;/C&gt;&lt;D xsi:type="xsd:double"&gt;22.475&lt;/D&gt;&lt;/FQL&gt;&lt;FQL&gt;&lt;Q&gt;AUDUSD^FG_PRICE(44036)&lt;/Q&gt;&lt;R&gt;1&lt;/R&gt;&lt;C&gt;1&lt;/C&gt;&lt;D xsi:type="xsd:double"&gt;0.70995&lt;/D&gt;&lt;/FQL&gt;&lt;FQL&gt;&lt;Q&gt;CA-FDS^FG_PRICE(44039)&lt;/Q&gt;&lt;R&gt;1&lt;/R&gt;&lt;C&gt;1&lt;/C&gt;&lt;D xsi:type="xsd:double"&gt;6425.5&lt;/D&gt;&lt;/FQL&gt;&lt;FQL&gt;&lt;Q&gt;ZS-FDS^FG_PRICE(44039)&lt;/Q&gt;&lt;R&gt;1&lt;/R&gt;&lt;C&gt;1&lt;/C&gt;&lt;D xsi:type="xsd:double"&gt;2210.5&lt;/D&gt;&lt;/FQL&gt;&lt;FQL&gt;&lt;Q&gt;PB-FDS^FG_PRICE(44039)&lt;/Q&gt;&lt;R&gt;1&lt;/R&gt;&lt;C&gt;1&lt;/C&gt;&lt;D xsi:type="xsd:double"&gt;1801&lt;/D&gt;&lt;/FQL&gt;&lt;FQL&gt;&lt;Q&gt;NYGOLD-FDS^FG_PRICE(44039)&lt;/Q&gt;&lt;R&gt;1&lt;/R&gt;&lt;C&gt;1&lt;/C&gt;&lt;D xsi:type="xsd:double"&gt;1931&lt;/D&gt;&lt;/FQL&gt;&lt;FQL&gt;&lt;Q&gt;SLVR-FDS^FG_PRICE(44039)&lt;/Q&gt;&lt;R&gt;1&lt;/R&gt;&lt;C&gt;1&lt;/C&gt;&lt;D xsi:type="xsd:double"&gt;24.375&lt;/D&gt;&lt;/FQL&gt;&lt;FQL&gt;&lt;Q&gt;AUDUSD^FG_PRICE(44039)&lt;/Q&gt;&lt;R&gt;1&lt;/R&gt;&lt;C&gt;1&lt;/C&gt;&lt;D xsi:type="xsd:double"&gt;0.71475&lt;/D&gt;&lt;/FQL&gt;&lt;FQL&gt;&lt;Q&gt;CA-FDS^FG_PRICE(44040)&lt;/Q&gt;&lt;R&gt;1&lt;/R&gt;&lt;C&gt;1&lt;/C&gt;&lt;D xsi:type="xsd:double"&gt;6399.5&lt;/D&gt;&lt;/FQL&gt;&lt;FQL&gt;&lt;Q&gt;ZS-FDS^FG_PRICE(44040)&lt;/Q&gt;&lt;R&gt;1&lt;/R&gt;&lt;C&gt;1&lt;/C&gt;&lt;D xsi:type="xsd:double"&gt;2206&lt;/D&gt;&lt;/FQL&gt;&lt;FQL&gt;&lt;Q&gt;PB-FDS^FG_PRICE(44040)&lt;/Q&gt;&lt;R&gt;1&lt;/R&gt;&lt;C&gt;1&lt;/C&gt;&lt;D xsi:type="xsd:double"&gt;1835&lt;/D&gt;&lt;/FQL&gt;&lt;FQL&gt;&lt;Q&gt;NYGOLD-FDS^FG_PRICE(44040)&lt;/Q&gt;&lt;R&gt;1&lt;/R&gt;&lt;C&gt;1&lt;/C&gt;&lt;D xsi:type="xsd:double"&gt;1944.7&lt;/D&gt;&lt;/FQL&gt;&lt;FQL&gt;&lt;Q&gt;SLVR-FDS^FG_PRICE(44040)&lt;/Q&gt;&lt;R&gt;1&lt;/R&gt;&lt;C&gt;1&lt;/C&gt;&lt;D xsi:type="xsd:double"&gt;23.545&lt;/D&gt;&lt;/FQL&gt;&lt;FQL&gt;&lt;Q&gt;AUDUSD^FG_PRICE(44040)&lt;/Q&gt;&lt;R&gt;1&lt;/R&gt;&lt;C&gt;1&lt;/C&gt;&lt;D xsi:type="xsd:double"&gt;0.71604997&lt;/D&gt;&lt;/FQL&gt;&lt;FQL&gt;&lt;Q&gt;CA-FDS^FG_PRICE(44041)&lt;/Q&gt;&lt;R&gt;1&lt;/R&gt;&lt;C&gt;1&lt;/C&gt;&lt;D xsi:type="xsd:double"&gt;6475&lt;/D&gt;&lt;/FQL&gt;&lt;FQL&gt;&lt;Q&gt;ZS-FDS^FG_PRICE(44041)&lt;/Q&gt;&lt;R&gt;1&lt;/R&gt;&lt;C&gt;1&lt;/C&gt;&lt;D xsi:type="xsd:double"&gt;2286&lt;/D&gt;&lt;/FQL&gt;&lt;FQL&gt;&lt;Q&gt;PB-FDS^FG_PRICE(44041)&lt;/Q&gt;&lt;R&gt;1&lt;/R&gt;&lt;C&gt;1&lt;/C&gt;&lt;D xsi:type="xsd:double"&gt;1847&lt;/D&gt;&lt;/FQL&gt;&lt;FQL&gt;&lt;Q&gt;NYGOLD-FDS^FG_PRICE(44041)&lt;/Q&gt;&lt;R&gt;1&lt;/R&gt;&lt;C&gt;1&lt;/C&gt;&lt;D xsi:type="xsd:double"&gt;1953.5&lt;/D&gt;&lt;/FQL&gt;&lt;FQL&gt;&lt;Q&gt;SLVR-FDS^FG_PRICE(44041)&lt;/Q&gt;&lt;R&gt;1&lt;/R&gt;&lt;C&gt;1&lt;/C&gt;&lt;D xsi:type="xsd:double"&gt;24.335&lt;/D&gt;&lt;/FQL&gt;&lt;FQL&gt;&lt;Q&gt;AUDUSD^FG_PRICE(44041)&lt;/Q&gt;&lt;R&gt;1&lt;/R&gt;&lt;C&gt;1&lt;/C&gt;&lt;D xsi:type="xsd:double"&gt;0.71645004&lt;/D&gt;&lt;/FQL&gt;&lt;FQL&gt;&lt;Q&gt;CA-FDS^FG_PRICE(44042)&lt;/Q&gt;&lt;R&gt;1&lt;/R&gt;&lt;C&gt;1&lt;/C&gt;&lt;D xsi:type="xsd:double"&gt;6433.5&lt;/D&gt;&lt;/FQL&gt;&lt;FQL&gt;&lt;Q&gt;ZS-FDS^FG_PRICE(44042)&lt;/Q&gt;&lt;R&gt;1&lt;/R&gt;&lt;C&gt;1&lt;/C&gt;&lt;D xsi:type="xsd:double"&gt;2275&lt;/D&gt;&lt;/FQL&gt;&lt;FQL&gt;&lt;Q&gt;PB-FDS^FG_PRICE(44042)&lt;/Q&gt;&lt;R&gt;1&lt;/R&gt;&lt;C&gt;1&lt;/C&gt;&lt;D xsi:type="xsd:double"&gt;1841.5&lt;/D&gt;&lt;/FQL&gt;&lt;FQL&gt;&lt;Q&gt;NYGOLD-FDS^FG_PRICE(44042)&lt;/Q&gt;&lt;R&gt;1&lt;/R&gt;&lt;C&gt;1&lt;/C&gt;&lt;D xsi:type="xsd:double"&gt;1942.3&lt;/D&gt;&lt;/FQL&gt;&lt;FQL&gt;&lt;Q&gt;SLVR-FDS^FG_PRICE(44042)&lt;/Q&gt;&lt;R&gt;1&lt;/R&gt;&lt;C&gt;1&lt;/C&gt;&lt;D xsi:type="xsd:double"&gt;23.16&lt;/D&gt;&lt;/FQL&gt;&lt;FQL&gt;&lt;Q&gt;AUDUSD^FG_PRICE(44042)&lt;/Q&gt;&lt;R&gt;1&lt;/R&gt;&lt;C&gt;1&lt;/C&gt;&lt;D xsi:type="xsd:double"&gt;0.713&lt;/D&gt;&lt;/FQL&gt;&lt;FQL&gt;&lt;Q&gt;CA-FDS^FG_PRICE(44043)&lt;/Q&gt;&lt;R&gt;1&lt;/R&gt;&lt;C&gt;1&lt;/C&gt;&lt;D xsi:type="xsd:double"&gt;6446.5&lt;/D&gt;&lt;/FQL&gt;&lt;FQL&gt;&lt;Q&gt;ZS-FDS^FG_PRICE(44043)&lt;/Q&gt;&lt;R&gt;1&lt;/R&gt;&lt;C&gt;1&lt;/C&gt;&lt;D xsi:type="xsd:double"&gt;2299&lt;/D&gt;&lt;/FQL&gt;&lt;FQL&gt;&lt;Q&gt;PB-FDS^FG_PRICE(44043)&lt;/Q&gt;&lt;R&gt;1&lt;/R&gt;&lt;C&gt;1&lt;/C&gt;&lt;D xsi:type="xsd:double"&gt;1843&lt;/D&gt;&lt;/FQL&gt;&lt;FQL&gt;&lt;Q&gt;NYGOLD-FDS^FG_PRICE(44043)&lt;/Q&gt;&lt;R&gt;1&lt;/R&gt;&lt;C&gt;1&lt;/C&gt;&lt;D xsi:type="xsd:double"&gt;1962.8&lt;/D&gt;&lt;/FQL&gt;&lt;FQL&gt;&lt;Q&gt;SLVR-FDS^FG_PRICE(44043)&lt;/Q&gt;&lt;R&gt;1&lt;/R&gt;&lt;C&gt;1&lt;/C&gt;&lt;D xsi:type="xsd:double"&gt;24.07&lt;/D&gt;&lt;/FQL&gt;&lt;FQL&gt;&lt;Q&gt;AUDUSD^FG_PRICE(44043)&lt;/Q&gt;&lt;R&gt;1&lt;/R&gt;&lt;C&gt;1&lt;/C&gt;&lt;D xsi:type="xsd:double"&gt;0.71715&lt;/D&gt;&lt;/FQL&gt;&lt;FQL&gt;&lt;Q&gt;CA-FDS^FG_PRICE(44046)&lt;/Q&gt;&lt;R&gt;1&lt;/R&gt;&lt;C&gt;1&lt;/C&gt;&lt;D xsi:type="xsd:double"&gt;6441&lt;/D&gt;&lt;/FQL&gt;&lt;FQL&gt;&lt;Q&gt;ZS-FDS^FG_PRICE(44046)&lt;/Q&gt;&lt;R&gt;1&lt;/R&gt;&lt;C&gt;1&lt;/C&gt;&lt;D xsi:type="xsd:double"&gt;2286&lt;/D&gt;&lt;/FQL&gt;&lt;FQL&gt;&lt;Q&gt;PB-FDS^FG_PRICE(44046)&lt;/Q&gt;&lt;R&gt;1&lt;/R&gt;&lt;C&gt;1&lt;/C&gt;&lt;D xsi:type="xsd:double"&gt;1866.5&lt;/D&gt;&lt;/FQL&gt;&lt;FQL&gt;&lt;Q&gt;NYGOLD-FDS^FG_PRICE(44046)&lt;/Q&gt;&lt;R&gt;1&lt;/R&gt;&lt;C&gt;1&lt;/C&gt;&lt;D xsi:type="xsd:double"&gt;1966&lt;/D&gt;&lt;/FQL&gt;&lt;FQL&gt;&lt;Q&gt;SLVR-FDS^FG_PRICE(44046)&lt;/Q&gt;&lt;R&gt;1&lt;/R&gt;&lt;C&gt;1&lt;/C&gt;&lt;D xsi:type="xsd:double"&gt;24.23&lt;/D&gt;&lt;/FQL&gt;&lt;FQL&gt;&lt;Q&gt;AUDUSD^FG_PRICE(44046)&lt;/Q&gt;&lt;R&gt;1&lt;/R&gt;&lt;C&gt;1&lt;/C&gt;&lt;D xsi:type="xsd:double"&gt;0.71019995&lt;/D&gt;&lt;/FQL&gt;&lt;FQL&gt;&lt;Q&gt;CA-FDS^FG_PRICE(44047)&lt;/Q&gt;&lt;R&gt;1&lt;/R&gt;&lt;C&gt;1&lt;/C&gt;&lt;D xsi:type="xsd:double"&gt;6440&lt;/D&gt;&lt;/FQL&gt;&lt;FQL&gt;&lt;Q&gt;ZS-FDS^FG_PRICE(44047)&lt;/Q&gt;&lt;R&gt;1&lt;/R&gt;&lt;C&gt;1&lt;/C&gt;&lt;D xsi:type="xsd:double"&gt;2304&lt;/D&gt;&lt;/FQL&gt;&lt;FQL&gt;&lt;Q&gt;PB-FDS^FG_PRICE(44047)&lt;/Q&gt;&lt;R&gt;1&lt;/R&gt;&lt;C&gt;1&lt;/C&gt;&lt;D xsi:type="xsd:double"&gt;1834&lt;/D&gt;&lt;/FQL&gt;&lt;FQL&gt;&lt;Q&gt;NYGOLD-FDS^FG_PRICE(44047)&lt;/Q&gt;&lt;R&gt;1&lt;/R&gt;&lt;C&gt;1&lt;/C&gt;&lt;D xsi:type="xsd:double"&gt;2001.2&lt;/D&gt;&lt;/FQL&gt;&lt;FQL&gt;&lt;Q&gt;SLVR-FDS^FG_PRICE(44047)&lt;/Q&gt;&lt;R&gt;1&lt;/R&gt;&lt;C&gt;1&lt;/C&gt;&lt;D xsi:type="xsd:double"&gt;24.33&lt;/D&gt;&lt;/FQL&gt;&lt;FQL&gt;&lt;Q&gt;AUDUSD^FG_PRICE(44047)&lt;/Q&gt;&lt;R&gt;1&lt;/R&gt;&lt;C&gt;1&lt;/C&gt;&lt;D xsi:type="xsd:double"&gt;0.71495&lt;/D&gt;&lt;/FQL&gt;&lt;FQL&gt;&lt;Q&gt;CA-FDS^FG_PRICE(44048)&lt;/Q&gt;&lt;R&gt;1&lt;/R&gt;&lt;C&gt;1&lt;/C&gt;&lt;D xsi:type="xsd:double"&gt;6525.5&lt;/D&gt;&lt;/FQL&gt;&lt;FQL&gt;&lt;Q&gt;ZS-FDS^FG_PRICE(44048)&lt;/Q&gt;&lt;R&gt;1&lt;/R&gt;&lt;C&gt;1&lt;/C&gt;&lt;D xsi:type="xsd:double"&gt;2370&lt;/D&gt;&lt;/FQL&gt;&lt;FQL&gt;&lt;Q&gt;PB-FDS^FG_PRICE(44048)&lt;/Q&gt;&lt;R&gt;1&lt;/R&gt;&lt;C&gt;1&lt;/C&gt;&lt;D xsi:type="xsd:double"&gt;1889&lt;/D&gt;&lt;/FQL&gt;&lt;FQL&gt;&lt;Q&gt;NYGOLD-FDS^FG_PRICE(44048)&lt;/Q&gt;&lt;R&gt;1&lt;/R&gt;&lt;C&gt;1&lt;/C&gt;&lt;D xsi:type="xsd:double"&gt;2031.1&lt;/D&gt;&lt;/FQL&gt;&lt;FQL&gt;&lt;Q&gt;SLVR-FDS^FG_PRICE(44048)&lt;/Q&gt;&lt;R&gt;1&lt;/R&gt;&lt;C&gt;1&lt;/C&gt;&lt;D xsi:type="xsd:double"&gt;26.945&lt;/D&gt;&lt;/FQL&gt;&lt;FQL&gt;&lt;Q&gt;AUDUSD^FG_PRICE(44048)&lt;/Q&gt;&lt;R&gt;1&lt;/R&gt;&lt;C&gt;1&lt;/C&gt;&lt;D xsi:type="xsd:double"&gt;0.72185&lt;/D&gt;&lt;/FQL&gt;&lt;FQL&gt;&lt;Q&gt;CA-FDS^FG_PRICE(44049)&lt;/Q&gt;&lt;R&gt;1&lt;/R&gt;&lt;C&gt;1&lt;/C&gt;&lt;D xsi:type="xsd:double"&gt;6453.5&lt;/D&gt;&lt;/FQL&gt;&lt;FQL&gt;&lt;Q&gt;ZS-FDS^FG_PRICE(44049)&lt;/Q&gt;&lt;R&gt;1&lt;/R&gt;&lt;C&gt;1&lt;/C&gt;&lt;D xsi:type="xsd:double"&gt;2377.5&lt;/D&gt;&lt;/FQL&gt;&lt;FQL&gt;&lt;Q&gt;PB-FDS^FG_PRICE(44049)&lt;/Q&gt;&lt;R&gt;1&lt;/R&gt;&lt;C&gt;1&lt;/C&gt;&lt;D xsi:type="xsd:double"&gt;1913&lt;/D&gt;&lt;/FQL&gt;&lt;FQL&gt;&lt;Q&gt;NYGOLD-FDS^FG_PRICE(44049)&lt;/Q&gt;&lt;R&gt;1&lt;/R&gt;&lt;C&gt;1&lt;/C&gt;&lt;D xsi:type="xsd:double"&gt;2051.5&lt;/D&gt;&lt;/FQL&gt;&lt;FQL&gt;&lt;Q&gt;SLVR-FDS^FG_PRICE(44049)&lt;/Q&gt;&lt;R&gt;1&lt;/R&gt;&lt;C&gt;1&lt;/C&gt;&lt;D xsi:type="xsd:double"&gt;27.885&lt;/D&gt;&lt;/FQL&gt;&lt;FQL&gt;&lt;Q&gt;AUDUSD^FG_PRICE(44049)&lt;/Q&gt;&lt;R&gt;1&lt;/R&gt;&lt;C&gt;1&lt;/C&gt;&lt;D xsi:type="xsd:double"&gt;0.72195&lt;/D&gt;&lt;/FQL&gt;&lt;FQL&gt;&lt;Q&gt;CA-FDS^FG_PRICE(44050)&lt;/Q&gt;&lt;R&gt;1&lt;/R&gt;&lt;C&gt;1&lt;/C&gt;&lt;D xsi:type="xsd:double"&gt;6437&lt;/D&gt;&lt;/FQL&gt;&lt;FQL&gt;&lt;Q&gt;ZS-FDS^FG_PRICE(44050)&lt;/Q&gt;&lt;R&gt;1&lt;/R&gt;&lt;C&gt;1&lt;/C&gt;&lt;D xsi:type="xsd:double"&gt;2393&lt;/D&gt;&lt;/FQL&gt;&lt;FQL&gt;&lt;Q&gt;PB-FDS^FG_PRICE(44050)&lt;/Q&gt;&lt;R&gt;1&lt;/R&gt;&lt;C&gt;1&lt;/C&gt;&lt;D xsi:type="xsd:double"&gt;1921&lt;/D&gt;&lt;/FQL&gt;&lt;FQL&gt;&lt;Q&gt;NYGOLD-FDS^FG_PRICE(44050)&lt;/Q&gt;&lt;R&gt;1&lt;/R&gt;&lt;C&gt;1&lt;/C&gt;&lt;D xsi:type="xsd:double"&gt;2010.1&lt;/D&gt;&lt;/FQL&gt;&lt;FQL&gt;&lt;Q&gt;SLVR-FDS^FG_PRICE(44050)&lt;/Q&gt;&lt;R&gt;1&lt;/R&gt;&lt;C&gt;1&lt;/C&gt;&lt;D xsi:type="xsd:double"&gt;28.33&lt;/D&gt;&lt;/FQL&gt;&lt;FQL&gt;&lt;Q&gt;AUDUSD^FG_PRICE(44050)&lt;/Q&gt;&lt;R&gt;1&lt;/R&gt;&lt;C&gt;1&lt;/C&gt;&lt;D xsi:type="xsd:double"&gt;0.71775&lt;/D&gt;&lt;/FQL&gt;&lt;FQL&gt;&lt;Q&gt;CA-FDS^FG_PRICE(44053)&lt;/Q&gt;&lt;R&gt;1&lt;/R&gt;&lt;C&gt;1&lt;/C&gt;&lt;D xsi:type="xsd:double"&gt;6363&lt;/D&gt;&lt;/FQL&gt;&lt;FQL&gt;&lt;Q&gt;ZS-FDS^FG_PRICE(44053)&lt;/Q&gt;&lt;R&gt;1&lt;/R&gt;&lt;C&gt;1&lt;/C&gt;&lt;D xsi:type="xsd:double"&gt;2368.5&lt;/D&gt;&lt;/FQL&gt;&lt;FQL&gt;&lt;Q&gt;PB-FDS^FG_PRICE(44053)&lt;/Q&gt;&lt;R&gt;1&lt;/R&gt;&lt;C&gt;1&lt;/C&gt;&lt;D xsi:type="xsd:double"&gt;1880&lt;/D&gt;&lt;/FQL&gt;&lt;FQL&gt;&lt;Q&gt;NYGOLD-FDS^FG_PRICE(44053)&lt;/Q&gt;&lt;R&gt;1&lt;/R&gt;&lt;C&gt;1&lt;/C&gt;&lt;D xsi:type="xsd:double"&gt;2024.4&lt;/D&gt;&lt;/FQL&gt;&lt;FQL&gt;&lt;Q&gt;SLVR-FDS^FG_PRICE(44053)&lt;/Q&gt;&lt;R&gt;1&lt;/R&gt;&lt;C&gt;1&lt;/C&gt;&lt;D xsi:type="xsd:double"&gt;28.27&lt;/D&gt;&lt;/FQL&gt;&lt;FQL&gt;&lt;Q&gt;AUDUSD^FG_PRICE(44053)&lt;/Q&gt;&lt;R&gt;1&lt;/R&gt;&lt;C&gt;1&lt;/C&gt;&lt;D xsi:type="xsd:double"&gt;0.71580005&lt;/D&gt;&lt;/FQL&gt;&lt;FQL&gt;&lt;Q&gt;CA-FDS^FG_PRICE(44054)&lt;/Q&gt;&lt;R&gt;1&lt;/R&gt;&lt;C&gt;1&lt;/C&gt;&lt;D xsi:type="xsd:double"&gt;6356.5&lt;/D&gt;&lt;/FQL&gt;&lt;FQL&gt;&lt;Q&gt;ZS-FDS^FG_PRICE(44054)&lt;/Q&gt;&lt;R&gt;1&lt;/R&gt;&lt;C&gt;1&lt;/C&gt;&lt;D xsi:type="xsd:double"&gt;2371&lt;/D&gt;&lt;/FQL&gt;&lt;FQL&gt;&lt;Q&gt;PB-FDS^FG_PRICE(44054)&lt;/Q&gt;&lt;R&gt;1&lt;/R&gt;&lt;C&gt;1&lt;/C&gt;&lt;D xsi:type="xsd:double"&gt;1901&lt;/D&gt;&lt;/FQL&gt;&lt;FQL&gt;&lt;Q&gt;NYGOLD-FDS^FG_PRICE(44054)&lt;/Q&gt;&lt;R&gt;1&lt;/R&gt;&lt;C&gt;1&lt;/C&gt;&lt;D xsi:type="xsd:double"&gt;1932.6&lt;/D&gt;&lt;/FQL&gt;&lt;FQL&gt;&lt;Q&gt;SLVR-FDS^FG_PRICE(44054)&lt;/Q&gt;&lt;R&gt;1&lt;/R&gt;&lt;C&gt;1&lt;/C&gt;&lt;D xsi:type="xsd:double"&gt;28.28&lt;/D&gt;&lt;/FQL&gt;&lt;FQL&gt;&lt;Q&gt;AUDUSD^FG_PRICE(44054)&lt;/Q&gt;&lt;R&gt;1&lt;/R&gt;&lt;C&gt;1&lt;/C&gt;&lt;D xsi:type="xsd:double"&gt;0.71634996&lt;/D&gt;&lt;/FQL&gt;&lt;FQL&gt;&lt;Q&gt;CA-FDS^FG_PRICE(44055)&lt;/Q&gt;&lt;R&gt;1&lt;/R&gt;&lt;C&gt;1&lt;/C&gt;&lt;D xsi:type="xsd:double"&gt;6379&lt;/D&gt;&lt;/FQL&gt;&lt;FQL&gt;&lt;Q&gt;ZS-FDS^FG_PRICE(44055)&lt;/Q&gt;&lt;R&gt;1&lt;/R&gt;&lt;C&gt;1&lt;/C&gt;&lt;D xsi:type="xsd:double"&gt;2377&lt;/D&gt;&lt;/FQL&gt;&lt;FQL&gt;&lt;Q&gt;PB-FDS^FG_PRICE(44055)&lt;/Q&gt;&lt;R&gt;1&lt;/R&gt;&lt;C&gt;1&lt;/C&gt;&lt;D xsi:type="xsd:double"&gt;1934&lt;/D&gt;&lt;/FQL&gt;&lt;FQL&gt;&lt;Q&gt;NYGOLD-FDS^FG_PRICE(44055)&lt;/Q&gt;&lt;R&gt;1&lt;/R&gt;&lt;C&gt;1&lt;/C&gt;&lt;D xsi:type="xsd:double"&gt;1934.9&lt;/D&gt;&lt;/FQL&gt;&lt;FQL&gt;&lt;Q&gt;SLVR-FDS^FG_PRICE(44055)&lt;/Q&gt;&lt;R&gt;1&lt;/R&gt;&lt;C&gt;1&lt;/C&gt;&lt;D xsi:type="xsd:double"&gt;25.81&lt;/D&gt;&lt;/FQL&gt;&lt;FQL&gt;&lt;Q&gt;AUDUSD^FG_PRICE(44055)&lt;/Q&gt;&lt;R&gt;1&lt;/R&gt;&lt;C&gt;1&lt;/C&gt;&lt;D xsi:type="xsd:double"&gt;0.71725&lt;/D&gt;&lt;/FQL&gt;&lt;FQL&gt;&lt;Q&gt;CA-FDS^FG_PRICE(44056)&lt;/Q&gt;&lt;R&gt;1&lt;/R&gt;&lt;C&gt;1&lt;/C&gt;&lt;D xsi:type="xsd:double"&gt;6380&lt;/D&gt;&lt;/FQL&gt;&lt;FQL&gt;&lt;Q&gt;ZS-FDS^FG_PRICE(44056)&lt;/Q&gt;&lt;R&gt;1&lt;/R&gt;&lt;C&gt;1&lt;/C&gt;&lt;D xsi:type="xsd:double"&gt;2362.5&lt;/D&gt;&lt;/FQL&gt;&lt;FQL&gt;&lt;Q&gt;PB-FDS^FG_PRICE(44056)&lt;/Q&gt;&lt;R&gt;1&lt;/R&gt;&lt;C&gt;1&lt;/C&gt;&lt;D xsi:type="xsd:double"&gt;1932&lt;/D&gt;&lt;/FQL&gt;&lt;FQL&gt;&lt;Q&gt;NYGOLD-FDS^FG_PRICE(44056)&lt;/Q&gt;&lt;R&gt;1&lt;/R&gt;&lt;C&gt;1&lt;/C&gt;&lt;D xsi:type="xsd:double"&gt;1956.7&lt;/D&gt;&lt;/FQL&gt;&lt;FQL&gt;&lt;Q&gt;SLVR-FDS^FG_PRICE(44056)&lt;/Q&gt;&lt;R&gt;1&lt;/R&gt;&lt;C&gt;1&lt;/C&gt;&lt;D xsi:type="xsd:double"&gt;26.25&lt;/D&gt;&lt;/FQL&gt;&lt;FQL&gt;&lt;Q&gt;AUDUSD^FG_PRICE(44056)&lt;/Q&gt;&lt;R&gt;1&lt;/R&gt;&lt;C&gt;1&lt;/C&gt;&lt;D xsi:type="xsd:double"&gt;0.71735&lt;/D&gt;&lt;/FQL&gt;&lt;FQL&gt;&lt;Q&gt;CA-FDS^FG_PRICE(44057)&lt;/Q&gt;&lt;R&gt;1&lt;/R&gt;&lt;C&gt;1&lt;/C&gt;&lt;D xsi:type="xsd:double"&gt;6342.5&lt;/D&gt;&lt;/FQL&gt;&lt;FQL&gt;&lt;Q&gt;ZS-FDS^FG_PRICE(44057)&lt;/Q&gt;&lt;R&gt;1&lt;/R&gt;&lt;C&gt;1&lt;/C&gt;&lt;D xsi:type="xsd:double"&gt;2360&lt;/D&gt;&lt;/FQL&gt;&lt;FQL&gt;&lt;Q&gt;PB-FDS^FG_PRICE(44057)&lt;/Q&gt;&lt;R&gt;1&lt;/R&gt;&lt;C&gt;1&lt;/C&gt;&lt;D xsi:type="xsd:double"&gt;1946&lt;/D&gt;&lt;/FQL&gt;&lt;FQL&gt;&lt;Q&gt;NYGOLD-FDS^FG_PRICE(44057)&lt;/Q&gt;&lt;R&gt;1&lt;/R&gt;&lt;C&gt;1&lt;/C&gt;&lt;D xsi:type="xsd:double"&gt;1937&lt;/D&gt;&lt;/FQL&gt;&lt;FQL&gt;&lt;Q&gt;SLVR-FDS^FG_PRICE(44057)&lt;/Q&gt;&lt;R&gt;1&lt;/R&gt;&lt;C&gt;1&lt;/C&gt;&lt;D xsi:type="xsd:double"&gt;26.705&lt;/D&gt;&lt;/FQL&gt;&lt;FQL&gt;&lt;Q&gt;AUDUSD^FG_PRICE(44057)&lt;/Q&gt;&lt;R&gt;1&lt;/R&gt;&lt;C&gt;1&lt;/C&gt;&lt;D xsi:type="xsd:double"&gt;0.71725&lt;/D&gt;&lt;/FQL&gt;&lt;FQL&gt;&lt;Q&gt;CA-FDS^FG_PRICE(44060)&lt;/Q&gt;&lt;R&gt;1&lt;/R&gt;&lt;C&gt;1&lt;/C&gt;&lt;D xsi:type="xsd:double"&gt;6439.5&lt;/D&gt;&lt;/FQL&gt;&lt;FQL&gt;&lt;Q&gt;ZS-FDS^FG_PRICE(44060)&lt;/Q&gt;&lt;R&gt;1&lt;/R&gt;&lt;C&gt;1&lt;/C&gt;&lt;D xsi:type="xsd:double"&gt;2403&lt;/D&gt;&lt;/FQL&gt;&lt;FQL&gt;&lt;Q&gt;PB-FDS^FG_PRICE(44060)&lt;/Q&gt;&lt;R&gt;1&lt;/R&gt;&lt;C&gt;1&lt;/C&gt;&lt;D xsi:type="xsd:double"&gt;1956.5&lt;/D&gt;&lt;/FQL&gt;&lt;FQL&gt;&lt;Q&gt;NYGOLD-FDS^FG_PRICE(44060)&lt;/Q&gt;&lt;R&gt;1&lt;/R&gt;&lt;C&gt;1&lt;/C&gt;&lt;D xsi:type="xsd:double"&gt;1985&lt;/D&gt;&lt;/FQL&gt;&lt;FQL&gt;&lt;Q&gt;SLVR-FDS^FG_PRICE(44060)&lt;/Q&gt;&lt;R&gt;1&lt;/R&gt;&lt;C&gt;1&lt;/C&gt;&lt;D xsi:type="xsd:double"&gt;26.915&lt;/D&gt;&lt;/FQL&gt;&lt;FQL&gt;&lt;Q&gt;AUDUSD^FG_PRICE(44060)&lt;/Q&gt;&lt;R&gt;1&lt;/R&gt;&lt;C&gt;1&lt;/C&gt;&lt;D xsi:type="xsd:double"&gt;0.7205&lt;/D&gt;&lt;/FQL&gt;&lt;FQL&gt;&lt;Q&gt;CA-FDS^FG_PRICE(44061)&lt;/Q&gt;&lt;R&gt;1&lt;/R&gt;&lt;C&gt;1&lt;/C&gt;&lt;D xsi:type="xsd:double"&gt;6492.5&lt;/D&gt;&lt;/FQL&gt;&lt;FQL&gt;&lt;Q&gt;ZS-FDS^FG_PRICE(44061)&lt;/Q&gt;&lt;R&gt;1&lt;/R&gt;&lt;C&gt;1&lt;/C&gt;&lt;D xsi:type="xsd:double"&gt;2448.5&lt;/D&gt;&lt;/FQL&gt;&lt;FQL&gt;&lt;Q&gt;PB-FDS^FG_PRICE(44061)&lt;/Q&gt;&lt;R&gt;1&lt;/R&gt;&lt;C&gt;1&lt;/C&gt;&lt;D xsi:type="xsd:double"&gt;1964&lt;/D&gt;&lt;/FQL&gt;&lt;FQL&gt;&lt;Q&gt;NYGOLD-FDS^FG_PRICE(44061)&lt;/Q&gt;&lt;R&gt;1&lt;/R&gt;&lt;C&gt;1&lt;/C&gt;&lt;D xsi:type="xsd:double"&gt;1999.4&lt;/D&gt;&lt;/FQL&gt;&lt;FQL&gt;&lt;Q&gt;SLVR-FDS^FG_PRICE(44061)&lt;/Q&gt;&lt;R&gt;1&lt;/R&gt;&lt;C&gt;1&lt;/C&gt;&lt;D xsi:type="xsd:double"&gt;28.325&lt;/D&gt;&lt;/FQL&gt;&lt;FQL&gt;&lt;Q&gt;AUDUSD^FG_PRICE(44061)&lt;/Q&gt;&lt;R&gt;1&lt;/R&gt;&lt;C&gt;1&lt;/C&gt;&lt;D xsi:type="xsd:double"&gt;0.72365&lt;/D&gt;&lt;/FQL&gt;&lt;FQL&gt;&lt;Q&gt;CA-FDS^FG_PRICE(44062)&lt;/Q&gt;&lt;R&gt;1&lt;/R&gt;&lt;C&gt;1&lt;/C&gt;&lt;D xsi:type="xsd:double"&gt;6667&lt;/D&gt;&lt;/FQL&gt;&lt;FQL&gt;&lt;Q&gt;ZS-FDS^FG_PRICE(44062)&lt;/Q&gt;&lt;R&gt;1&lt;/R&gt;&lt;C&gt;1&lt;/C&gt;&lt;D xsi:type="xsd:double"&gt;2468.5&lt;/D&gt;&lt;/FQL&gt;&lt;FQL&gt;&lt;Q&gt;PB-FDS^FG_PRICE(44062)&lt;/Q&gt;&lt;R&gt;1&lt;/R&gt;&lt;C&gt;1&lt;/C&gt;&lt;D xsi:type="xsd:double"&gt;1994&lt;/D&gt;&lt;/FQL&gt;&lt;FQL&gt;&lt;Q&gt;NYGOLD-FDS^FG_PRICE(44062)&lt;/Q&gt;&lt;R&gt;1&lt;/R&gt;&lt;C&gt;1&lt;/C&gt;&lt;D xsi:type="xsd:double"&gt;1958.7&lt;/D&gt;&lt;/FQL&gt;&lt;FQL&gt;&lt;Q&gt;SLVR-FDS^FG_PRICE(44062)&lt;/Q&gt;&lt;R&gt;1&lt;/R&gt;&lt;C&gt;1&lt;/C&gt;&lt;D xsi:type="xsd:double"&gt;27.44&lt;/D&gt;&lt;/FQL&gt;&lt;FQL&gt;&lt;Q&gt;AUDUSD^FG_PRICE(44062)&lt;/Q&gt;&lt;R&gt;1&lt;/R&gt;&lt;C&gt;1&lt;/C&gt;&lt;D xsi:type="xsd:double"&gt;0.72375&lt;/D&gt;&lt;/FQL&gt;&lt;FQL&gt;&lt;Q&gt;CA-FDS^FG_PRICE(44063)&lt;/Q&gt;&lt;R&gt;1&lt;/R&gt;&lt;C&gt;1&lt;/C&gt;&lt;D xsi:type="xsd:double"&gt;6594.5&lt;/D&gt;&lt;/FQL&gt;&lt;FQL&gt;&lt;Q&gt;ZS-FDS^FG_PRICE(44063)&lt;/Q&gt;&lt;R&gt;1&lt;/R&gt;&lt;C&gt;1&lt;/C&gt;&lt;D xsi:type="xsd:double"&gt;2466.5&lt;/D&gt;&lt;/FQL&gt;&lt;FQL&gt;&lt;Q&gt;PB-FDS^FG_PRICE(44063)&lt;/Q&gt;&lt;R&gt;1&lt;/R&gt;&lt;C&gt;1&lt;/C&gt;&lt;D xsi:type="xsd:double"&gt;1964&lt;/D&gt;&lt;/FQL&gt;&lt;FQL&gt;&lt;Q&gt;NYGOLD-FDS^FG_PRICE(44063)&lt;/Q&gt;&lt;R&gt;1&lt;/R&gt;&lt;C&gt;1&lt;/C&gt;&lt;D xsi:type="xsd:double"&gt;1933.8&lt;/D&gt;&lt;/FQL&gt;&lt;FQL&gt;&lt;Q&gt;SLVR-FDS^FG_PRICE(44063)&lt;/Q&gt;&lt;R&gt;1&lt;/R&gt;&lt;C&gt;1&lt;/C&gt;&lt;D xsi:type="xsd:double"&gt;26.915&lt;/D&gt;&lt;/FQL&gt;&lt;FQL&gt;&lt;Q&gt;AUDUSD^FG_PRICE(44063)&lt;/Q&gt;&lt;R&gt;1&lt;/R&gt;&lt;C&gt;1&lt;/C&gt;&lt;D xsi:type="xsd:double"&gt;0.71625&lt;/D&gt;&lt;/FQL&gt;&lt;FQL&gt;&lt;Q&gt;CA-FDS^FG_PRICE(44064)&lt;/Q&gt;&lt;R&gt;1&lt;/R&gt;&lt;C&gt;1&lt;/C&gt;&lt;D xsi:type="xsd:double"&gt;6564.5&lt;/D&gt;&lt;/FQL&gt;&lt;FQL&gt;&lt;Q&gt;ZS-FDS^FG_PRICE(44064)&lt;/Q&gt;&lt;R&gt;1&lt;/R&gt;&lt;C&gt;1&lt;/C&gt;&lt;D xsi:type="xsd:double"&gt;2450&lt;/D&gt;&lt;/FQL&gt;&lt;FQL&gt;&lt;Q&gt;PB-FDS^FG_PRICE(44064)&lt;/Q&gt;&lt;R&gt;1&lt;/R&gt;&lt;C&gt;1&lt;/C&gt;&lt;D xsi:type="xsd:double"&gt;1965&lt;/D&gt;&lt;/FQL&gt;&lt;FQL&gt;&lt;Q&gt;NYGOLD-FDS^FG_PRICE(44064)&lt;/Q&gt;&lt;R&gt;1&lt;/R&gt;&lt;C&gt;1&lt;/C&gt;&lt;D xsi:type="xsd:double"&gt;1934.6&lt;/D&gt;&lt;/FQL&gt;&lt;FQL&gt;&lt;Q&gt;SLVR-FDS^FG_PRICE(44064)&lt;/Q&gt;&lt;R&gt;1&lt;/R&gt;&lt;C&gt;1&lt;/C&gt;&lt;D xsi:type="xsd:double"&gt;26.85&lt;/D&gt;&lt;/FQL&gt;&lt;FQL&gt;&lt;Q&gt;AUDUSD^FG_PRICE(44064)&lt;/Q&gt;&lt;R&gt;1&lt;/R&gt;&lt;C&gt;1&lt;/C&gt;&lt;D xsi:type="xsd:double"&gt;0.71535&lt;/D&gt;&lt;/FQL&gt;&lt;FQL&gt;&lt;Q&gt;CA-FDS^FG_PRICE(44067)&lt;/Q&gt;&lt;R&gt;1&lt;/R&gt;&lt;C&gt;1&lt;/C&gt;&lt;D xsi:type="xsd:double"&gt;6579.5&lt;/D&gt;&lt;/FQL&gt;&lt;FQL&gt;&lt;Q&gt;ZS-FDS^FG_PRICE(44067)&lt;/Q&gt;&lt;R&gt;1&lt;/R&gt;&lt;C&gt;1&lt;/C&gt;&lt;D xsi:type="xsd:double"&gt;2430&lt;/D&gt;&lt;/FQL&gt;&lt;FQL&gt;&lt;Q&gt;PB-FDS^FG_PRICE(44067)&lt;/Q&gt;&lt;R&gt;1&lt;/R&gt;&lt;C&gt;1&lt;/C&gt;&lt;D xsi:type="xsd:double"&gt;1960&lt;/D&gt;&lt;/FQL&gt;&lt;FQL&gt;&lt;Q&gt;NYGOLD-FDS^FG_PRICE(44067)&lt;/Q&gt;&lt;R&gt;1&lt;/R&gt;&lt;C&gt;1&lt;/C&gt;&lt;D xsi:type="xsd:double"&gt;1927.7&lt;/D&gt;&lt;/FQL&gt;&lt;FQL&gt;&lt;Q&gt;SLVR-FDS^FG_PRICE(44067)&lt;/Q&gt;&lt;R&gt;1&lt;/R&gt;&lt;C&gt;1&lt;/C&gt;&lt;D xsi:type="xsd:double"&gt;26.885&lt;/D&gt;&lt;/FQL&gt;&lt;FQL&gt;&lt;Q&gt;AUDUSD^FG_PRICE(44067)&lt;/Q&gt;&lt;R&gt;1&lt;/R&gt;&lt;C&gt;1&lt;/C&gt;&lt;D xsi:type="xsd:double"&gt;0.71725&lt;/D&gt;&lt;/FQL&gt;&lt;FQL&gt;&lt;Q&gt;CA-FDS^FG_PRICE(44068)&lt;/Q&gt;&lt;R&gt;1&lt;/R&gt;&lt;C&gt;1&lt;/C&gt;&lt;D xsi:type="xsd:double"&gt;6544.5&lt;/D&gt;&lt;/FQL&gt;&lt;FQL&gt;&lt;Q&gt;ZS-FDS^FG_PRICE(44068)&lt;/Q&gt;&lt;R&gt;1&lt;/R&gt;&lt;C&gt;1&lt;/C&gt;&lt;D xsi:type="xsd:double"&gt;2462&lt;/D&gt;&lt;/FQL&gt;&lt;FQL&gt;&lt;Q&gt;PB-FDS^FG_PRICE(44068)&lt;/Q&gt;&lt;R&gt;1&lt;/R&gt;&lt;C&gt;1&lt;/C&gt;&lt;D xsi:type="xsd:double"&gt;1984.5&lt;/D&gt;&lt;/FQL&gt;&lt;FQL&gt;&lt;Q&gt;NYGOLD-FDS^FG_PRICE(44068)&lt;/Q&gt;&lt;R&gt;1&lt;/R&gt;&lt;C&gt;1&lt;/C&gt;&lt;D xsi:type="xsd:double"&gt;1911.8&lt;/D&gt;&lt;/FQL&gt;&lt;FQL&gt;&lt;Q&gt;SLVR-FDS^FG_PRICE(44068)&lt;/Q&gt;&lt;R&gt;1&lt;/R&gt;&lt;C&gt;1&lt;/C&gt;&lt;D xsi:type="xsd:double"&gt;26.495&lt;/D&gt;&lt;/FQL&gt;&lt;FQL&gt;&lt;Q&gt;AUDUSD^FG_PRICE(44068)&lt;/Q&gt;&lt;R&gt;1&lt;/R&gt;&lt;C&gt;1&lt;/C&gt;&lt;D xsi:type="xsd:double"&gt;0.7175&lt;/D&gt;&lt;/FQL&gt;&lt;FQL&gt;&lt;Q&gt;CA-FDS^FG_PRICE(44069)&lt;/Q&gt;&lt;R&gt;1&lt;/R&gt;&lt;C&gt;1&lt;/C&gt;&lt;D xsi:type="xsd:double"&gt;6603.5&lt;/D&gt;&lt;/FQL&gt;&lt;FQL&gt;&lt;Q&gt;ZS-FDS^FG_PRICE(44069)&lt;/Q&gt;&lt;R&gt;1&lt;/R&gt;&lt;C&gt;1&lt;/C&gt;&lt;D xsi:type="xsd:double"&gt;2454&lt;/D&gt;&lt;/FQL&gt;&lt;FQL&gt;&lt;Q&gt;PB-FDS^FG_PRICE(44069)&lt;/Q&gt;&lt;R&gt;1&lt;/R&gt;&lt;C&gt;1&lt;/C&gt;&lt;D xsi:type="xsd:double"&gt;1969&lt;/D&gt;&lt;/FQL&gt;&lt;FQL&gt;&lt;Q&gt;NYGOLD-FDS^FG_PRICE(44069)&lt;/Q&gt;&lt;R&gt;1&lt;/R&gt;&lt;C&gt;1&lt;/C&gt;&lt;D xsi:type="xsd:double"&gt;1940.7&lt;/D&gt;&lt;/FQL&gt;&lt;FQL&gt;&lt;Q&gt;SLVR-FDS^FG_PRICE(44069)&lt;/Q&gt;&lt;R&gt;1&lt;/R&gt;&lt;C&gt;1&lt;/C&gt;&lt;D xsi:type="xsd:double"&gt;26.395&lt;/D&gt;&lt;/FQL&gt;&lt;FQL&gt;&lt;Q&gt;AUDUSD^FG_PRICE(44069)&lt;/Q&gt;&lt;R&gt;1&lt;/R&gt;&lt;C&gt;1&lt;/C&gt;&lt;D xsi:type="xsd:double"&gt;0.72244996&lt;/D&gt;&lt;/FQL&gt;&lt;FQL&gt;&lt;Q&gt;CA-FDS^FG_PRICE(44070)&lt;/Q&gt;&lt;R&gt;1&lt;/R&gt;&lt;C&gt;1&lt;/C&gt;&lt;D xsi:type="xsd:double"&gt;6602.5&lt;/D&gt;&lt;/FQL&gt;&lt;FQL&gt;&lt;Q&gt;ZS-FDS^FG_PRICE(44070)&lt;/Q&gt;&lt;R&gt;1&lt;/R&gt;&lt;C&gt;1&lt;/C&gt;&lt;D xsi:type="xsd:double"&gt;2455&lt;/D&gt;&lt;/FQL&gt;&lt;FQL&gt;&lt;Q&gt;PB-FDS^FG_PRICE(44070)&lt;/Q&gt;&lt;R&gt;1&lt;/R&gt;&lt;C&gt;1&lt;/C&gt;&lt;D xsi:type="xsd:double"&gt;1954&lt;/D&gt;&lt;/FQL&gt;&lt;FQL&gt;&lt;Q&gt;NYGOLD-FDS^FG_PRICE(44070)&lt;/Q&gt;&lt;R&gt;1&lt;/R&gt;&lt;C&gt;1&lt;/C&gt;&lt;D xsi:type="xsd:double"&gt;1921.6&lt;/D&gt;&lt;/FQL&gt;&lt;FQL&gt;&lt;Q&gt;SLVR-FDS^FG_PRICE(44070)&lt;/Q&gt;&lt;R&gt;1&lt;/R&gt;&lt;C&gt;1&lt;/C&gt;&lt;D xsi:type="xsd:double"&gt;27.245&lt;/D&gt;&lt;/FQL&gt;&lt;FQL&gt;&lt;Q&gt;AUDUSD^FG_PRICE(44070)&lt;/Q&gt;&lt;R&gt;1&lt;/R&gt;&lt;C&gt;1&lt;/C&gt;&lt;D xsi:type="xsd:double"&gt;0.72325003&lt;/D&gt;&lt;/FQL&gt;&lt;FQL&gt;&lt;Q&gt;CA-FDS^FG_PRICE(44071)&lt;/Q&gt;&lt;R&gt;1&lt;/R&gt;&lt;C&gt;1&lt;/C&gt;&lt;D xsi:type="xsd:double"&gt;6728&lt;/D&gt;&lt;/FQL&gt;&lt;FQL&gt;&lt;Q&gt;ZS-FDS^FG_PRICE(44071)&lt;/Q&gt;&lt;R&gt;1&lt;/R&gt;&lt;C&gt;1&lt;/C&gt;&lt;D xsi:type="xsd:double"&gt;2529.5&lt;/D&gt;&lt;/FQL&gt;&lt;FQL&gt;&lt;Q&gt;PB-FDS^FG_PRICE(44071)&lt;/Q&gt;&lt;R&gt;1&lt;/R&gt;&lt;C&gt;1&lt;/C&gt;&lt;D xsi:type="xsd:double"&gt;1976.5&lt;/D&gt;&lt;/FQL&gt;&lt;FQL&gt;&lt;Q&gt;NYGOLD-FDS^FG_PRICE(44071)&lt;/Q&gt;&lt;R&gt;1&lt;/R&gt;&lt;C&gt;1&lt;/C&gt;&lt;D xsi:type="xsd:double"&gt;1964.6&lt;/D&gt;&lt;/FQL&gt;&lt;FQL&gt;&lt;Q&gt;SLVR-FDS^FG_PRICE(44071)&lt;/Q&gt;&lt;R&gt;1&lt;/R&gt;&lt;C&gt;1&lt;/C&gt;&lt;D xsi:type="xsd:double"&gt;27.35&lt;/D&gt;&lt;/FQL&gt;&lt;FQL&gt;&lt;Q&gt;AUDUSD^FG_PRICE(44071)&lt;/Q&gt;&lt;R&gt;1&lt;/R&gt;&lt;C&gt;1&lt;/C&gt;&lt;D xsi:type="xsd:double"&gt;0.73475003&lt;/D&gt;&lt;/FQL&gt;&lt;FQL&gt;&lt;Q&gt;CA-FDS^FG_PRICE(44074)&lt;/Q&gt;&lt;R&gt;1&lt;/R&gt;&lt;C&gt;1&lt;/C&gt;&lt;D xsi:type="xsd:double"&gt;6728&lt;/D&gt;&lt;/FQL&gt;&lt;FQL&gt;&lt;Q&gt;ZS-FDS^FG_PRICE(44074)&lt;/Q&gt;&lt;R&gt;1&lt;/R&gt;&lt;C&gt;1&lt;/C&gt;&lt;D xsi:type="xsd:double"&gt;2529.5&lt;/D&gt;&lt;/FQL&gt;&lt;FQL&gt;&lt;Q&gt;PB-FDS^FG_PRICE(44074)&lt;/Q&gt;&lt;R&gt;1&lt;/R&gt;&lt;C&gt;1&lt;/C&gt;&lt;D xsi:type="xsd:double"&gt;1976.5&lt;/D&gt;&lt;/FQL&gt;&lt;FQL&gt;&lt;Q&gt;NYGOLD-FDS^FG_PRICE(44074)&lt;/Q&gt;&lt;R&gt;1&lt;/R&gt;&lt;C&gt;1&lt;/C&gt;&lt;D xsi:type="xsd:double"&gt;1967.6&lt;/D&gt;&lt;/FQL&gt;&lt;FQL&gt;&lt;Q&gt;SLVR-FDS^FG_PRICE(44074)&lt;/Q&gt;&lt;R&gt;1&lt;/R&gt;&lt;C&gt;1&lt;/C&gt;&lt;D xsi:type="xsd:double"&gt;27.35&lt;/D&gt;&lt;/FQL&gt;&lt;FQL&gt;&lt;Q&gt;AUDUSD^FG_PRICE(44074)&lt;/Q&gt;&lt;R&gt;1&lt;/R&gt;&lt;C&gt;1&lt;/C&gt;&lt;D xsi:type="xsd:double"&gt;0.73955005&lt;/D&gt;&lt;/FQL&gt;&lt;FQL&gt;&lt;Q&gt;CA-FDS^FG_PRICE(44075)&lt;/Q&gt;&lt;R&gt;1&lt;/R&gt;&lt;C&gt;1&lt;/C&gt;&lt;D xsi:type="xsd:double"&gt;6788.5&lt;/D&gt;&lt;/FQL&gt;&lt;FQL&gt;&lt;Q&gt;ZS-FDS^FG_PRICE(44075)&lt;/Q&gt;&lt;R&gt;1&lt;/R&gt;&lt;C&gt;1&lt;/C&gt;&lt;D xsi:type="xsd:double"&gt;2554&lt;/D&gt;&lt;/FQL&gt;&lt;FQL&gt;&lt;Q&gt;PB-FDS^FG_PRICE(44075)&lt;/Q&gt;&lt;R&gt;1&lt;/R&gt;&lt;C&gt;1&lt;/C&gt;&lt;D xsi:type="xsd:double"&gt;1984&lt;/D&gt;&lt;/FQL&gt;&lt;FQL&gt;&lt;Q&gt;NYGOLD-FDS^FG_PRICE(44075)&lt;/Q&gt;&lt;R&gt;1&lt;/R&gt;&lt;C&gt;1&lt;/C&gt;&lt;D xsi:type="xsd:double"&gt;1968.2&lt;/D&gt;&lt;/FQL&gt;&lt;FQL&gt;&lt;Q&gt;SLVR-FDS^FG_PRICE(44075)&lt;/Q&gt;&lt;R&gt;1&lt;/R&gt;&lt;C&gt;1&lt;/C&gt;&lt;D xsi:type="xsd:double"&gt;28.885&lt;/D&gt;&lt;/FQL&gt;&lt;FQL&gt;&lt;Q&gt;AUDUSD^FG_PRICE(44075)&lt;/Q&gt;&lt;R&gt;1&lt;/R&gt;&lt;C&gt;1&lt;/C&gt;&lt;D xsi:type="xsd:double"&gt;0.73785&lt;/D&gt;&lt;/FQL&gt;&lt;FQL&gt;&lt;Q&gt;CA-FDS^FG_PRICE(44076)&lt;/Q&gt;&lt;R&gt;1&lt;/R&gt;&lt;C&gt;1&lt;/C&gt;&lt;D xsi:type="xsd:double"&gt;6719&lt;/D&gt;&lt;/FQL&gt;&lt;FQL&gt;&lt;Q&gt;ZS-FDS^FG_PRICE(44076)&lt;/Q&gt;&lt;R&gt;1&lt;/R&gt;&lt;C&gt;1&lt;/C&gt;&lt;D xsi:type="xsd:double"&gt;2539&lt;/D&gt;&lt;/FQL&gt;&lt;FQL&gt;&lt;Q&gt;PB-FDS^FG_PRICE(44076)&lt;/Q&gt;&lt;R&gt;1&lt;/R&gt;&lt;C&gt;1&lt;/C&gt;&lt;D xsi:type="xsd:double"&gt;1951&lt;/D&gt;&lt;/FQL&gt;&lt;FQL&gt;&lt;Q&gt;NYGOLD-FDS^FG_PRICE(44076)&lt;/Q&gt;&lt;R&gt;1&lt;/R&gt;&lt;C&gt;1&lt;/C&gt;&lt;D xsi:type="xsd:double"&gt;1934.4&lt;/D&gt;&lt;/FQL&gt;&lt;FQL&gt;&lt;Q&gt;SLVR-FDS^FG_PRICE(44076)&lt;/Q&gt;&lt;R&gt;1&lt;/R&gt;&lt;C&gt;1&lt;/C&gt;&lt;D xsi:type="xsd:double"&gt;27.705&lt;/D&gt;&lt;/FQL&gt;&lt;FQL&gt;&lt;Q&gt;AUDUSD^FG_PRICE(44076)&lt;/Q&gt;&lt;R&gt;1&lt;/R&gt;&lt;C&gt;1&lt;/C&gt;&lt;D xsi:type="xsd:double"&gt;0.73225003&lt;/D&gt;&lt;/FQL&gt;&lt;FQL&gt;&lt;Q&gt;CA-FDS^FG_PRICE(44077)&lt;/Q&gt;&lt;R&gt;1&lt;/R&gt;&lt;C&gt;1&lt;/C&gt;&lt;D xsi:type="xsd:double"&gt;6613&lt;/D&gt;&lt;/FQL&gt;&lt;FQL&gt;&lt;Q&gt;ZS-FDS^FG_PRICE(44077)&lt;/Q&gt;&lt;R&gt;1&lt;/R&gt;&lt;C&gt;1&lt;/C&gt;&lt;D xsi:type="xsd:double"&gt;2487.5&lt;/D&gt;&lt;/FQL&gt;&lt;FQL&gt;&lt;Q&gt;PB-FDS^FG_PRICE(44077)&lt;/Q&gt;&lt;R&gt;1&lt;/R&gt;&lt;C&gt;1&lt;/C&gt;&lt;D xsi:type="xsd:double"&gt;1912&lt;/D&gt;&lt;/FQL&gt;&lt;FQL&gt;&lt;Q&gt;NYGOLD-FDS^FG_PRICE(44077)&lt;/Q&gt;&lt;R&gt;1&lt;/R&gt;&lt;C&gt;1&lt;/C&gt;&lt;D xsi:type="xsd:double"&gt;1927.6&lt;/D&gt;&lt;/FQL&gt;&lt;FQL&gt;&lt;Q&gt;SLVR-FDS^FG_PRICE(44077)&lt;/Q&gt;&lt;R&gt;1&lt;/R&gt;&lt;C&gt;1&lt;/C&gt;&lt;D xsi:type="xsd:double"&gt;26.9&lt;/D&gt;&lt;/FQL&gt;&lt;FQL&gt;&lt;Q&gt;AUDUSD^FG_PRICE(44077)&lt;/Q&gt;&lt;R&gt;1&lt;/R&gt;&lt;C&gt;1&lt;/C&gt;&lt;D xsi:type="xsd:double"&gt;0.72955&lt;/D&gt;&lt;/FQL&gt;&lt;FQL&gt;&lt;Q&gt;CA-FDS^FG_PRICE(44078)&lt;/Q&gt;&lt;R&gt;1&lt;/R&gt;&lt;C&gt;1&lt;/C&gt;&lt;D xsi:type="xsd:double"&gt;6678&lt;/D&gt;&lt;/FQL&gt;&lt;FQL&gt;&lt;Q&gt;ZS-FDS^FG_PRICE(44078)&lt;/Q&gt;&lt;R&gt;1&lt;/R&gt;&lt;C&gt;1&lt;/C&gt;&lt;D xsi:type="xsd:double"&gt;2463.5&lt;/D&gt;&lt;/FQL&gt;&lt;FQL&gt;&lt;Q&gt;PB-FDS^FG_PRICE(44078)&lt;/Q&gt;&lt;R&gt;1&lt;/R&gt;&lt;C&gt;1&lt;/C&gt;&lt;D xsi:type="xsd:double"&gt;1940&lt;/D&gt;&lt;/FQL&gt;&lt;FQL&gt;&lt;Q&gt;NYGOLD-FDS^FG_PRICE(44078)&lt;/Q&gt;&lt;R&gt;1&lt;/R&gt;&lt;C&gt;1&lt;/C&gt;&lt;D xsi:type="xsd:double"&gt;1923.9&lt;/D&gt;&lt;/FQL&gt;&lt;FQL&gt;&lt;Q&gt;SLVR-FDS^FG_PRICE(44078)&lt;/Q&gt;&lt;R&gt;1&lt;/R&gt;&lt;C&gt;1&lt;/C&gt;&lt;D xsi:type="xsd:double"&gt;26.815&lt;/D&gt;&lt;/FQL&gt;&lt;FQL&gt;&lt;Q&gt;AUDUSD^FG_PRICE(44078)&lt;/Q&gt;&lt;R&gt;1&lt;/R&gt;&lt;C&gt;1&lt;/C&gt;&lt;D xsi:type="xsd:double"&gt;0.72455&lt;/D&gt;&lt;/FQL&gt;&lt;FQL&gt;&lt;Q&gt;CA-FDS^FG_PRICE(44081)&lt;/Q&gt;&lt;R&gt;1&lt;/R&gt;&lt;C&gt;1&lt;/C&gt;&lt;D xsi:type="xsd:double"&gt;6678&lt;/D&gt;&lt;/FQL&gt;&lt;FQL&gt;&lt;Q&gt;ZS-FDS^FG_PRICE(44081)&lt;/Q&gt;&lt;R&gt;1&lt;/R&gt;&lt;C&gt;1&lt;/C&gt;&lt;D xsi:type="xsd:double"&gt;2463.5&lt;/D&gt;&lt;/FQL&gt;&lt;FQL&gt;&lt;Q&gt;PB-FDS^FG_PRICE(44081)&lt;/Q&gt;&lt;R&gt;1&lt;/R&gt;&lt;C&gt;1&lt;/C&gt;&lt;D xsi:type="xsd:double"&gt;1940&lt;/D&gt;&lt;/FQL&gt;&lt;FQL&gt;&lt;Q&gt;NYGOLD-FDS^FG_PRICE(44081)&lt;/Q&gt;&lt;R&gt;1&lt;/R&gt;&lt;C&gt;1&lt;/C&gt;&lt;D xsi:type="xsd:double"&gt;1923.9&lt;/D&gt;&lt;/FQL&gt;&lt;FQL&gt;&lt;Q&gt;SLVR-FDS^FG_PRICE(44081)&lt;/Q&gt;&lt;R&gt;1&lt;/R&gt;&lt;C&gt;1&lt;/C&gt;&lt;D xsi:type="xsd:double"&gt;26.815&lt;/D&gt;&lt;/FQL&gt;&lt;FQL&gt;&lt;Q&gt;AUDUSD^FG_PRICE(44081)&lt;/Q&gt;&lt;R&gt;1&lt;/R&gt;&lt;C&gt;1&lt;/C&gt;&lt;D xsi:type="xsd:double"&gt;0.72815&lt;/D&gt;&lt;/FQL&gt;&lt;FQL&gt;&lt;Q&gt;CA-FDS^FG_PRICE(44082)&lt;/Q&gt;&lt;R&gt;1&lt;/R&gt;&lt;C&gt;1&lt;/C&gt;&lt;D xsi:type="xsd:double"&gt;6767.5&lt;/D&gt;&lt;/FQL&gt;&lt;FQL&gt;&lt;Q&gt;ZS-FDS^FG_PRICE(44082)&lt;/Q&gt;&lt;R&gt;1&lt;/R&gt;&lt;C&gt;1&lt;/C&gt;&lt;D xsi:type="xsd:double"&gt;2425.5&lt;/D&gt;&lt;/FQL&gt;&lt;FQL&gt;&lt;Q&gt;PB-FDS^FG_PRICE(44082)&lt;/Q&gt;&lt;R&gt;1&lt;/R&gt;&lt;C&gt;1&lt;/C&gt;&lt;D xsi:type="xsd:double"&gt;1925&lt;/D&gt;&lt;/FQL&gt;&lt;FQL&gt;&lt;Q&gt;NYGOLD-FDS^FG_PRICE(44082)&lt;/Q&gt;&lt;R&gt;1&lt;/R&gt;&lt;C&gt;1&lt;/C&gt;&lt;D xsi:type="xsd:double"&gt;1933&lt;/D&gt;&lt;/FQL&gt;&lt;FQL&gt;&lt;Q&gt;SLVR-FDS^FG_PRICE(44082)&lt;/Q&gt;&lt;R&gt;1&lt;/R&gt;&lt;C&gt;1&lt;/C&gt;&lt;D xsi:type="xsd:double"&gt;26.675&lt;/D&gt;&lt;/FQL&gt;&lt;FQL&gt;&lt;Q&gt;AUDUSD^FG_PRICE(44082)&lt;/Q&gt;&lt;R&gt;1&lt;/R&gt;&lt;C&gt;1&lt;/C&gt;&lt;D xsi:type="xsd:double"&gt;0.72335&lt;/D&gt;&lt;/FQL&gt;&lt;FQL&gt;&lt;Q&gt;CA-FDS^FG_PRICE(44083)&lt;/Q&gt;&lt;R&gt;1&lt;/R&gt;&lt;C&gt;1&lt;/C&gt;&lt;D xsi:type="xsd:double"&gt;6709&lt;/D&gt;&lt;/FQL&gt;&lt;FQL&gt;&lt;Q&gt;ZS-FDS^FG_PRICE(44083)&lt;/Q&gt;&lt;R&gt;1&lt;/R&gt;&lt;C&gt;1&lt;/C&gt;&lt;D xsi:type="xsd:double"&gt;2386.5&lt;/D&gt;&lt;/FQL&gt;&lt;FQL&gt;&lt;Q&gt;PB-FDS^FG_PRICE(44083)&lt;/Q&gt;&lt;R&gt;1&lt;/R&gt;&lt;C&gt;1&lt;/C&gt;&lt;D xsi:type="xsd:double"&gt;1888&lt;/D&gt;&lt;/FQL&gt;&lt;FQL&gt;&lt;Q&gt;NYGOLD-FDS^FG_PRICE(44083)&lt;/Q&gt;&lt;R&gt;1&lt;/R&gt;&lt;C&gt;1&lt;/C&gt;&lt;D xsi:type="xsd:double"&gt;1944.7&lt;/D&gt;&lt;/FQL&gt;&lt;FQL&gt;&lt;Q&gt;SLVR-FDS^FG_PRICE(44083)&lt;/Q&gt;&lt;R&gt;1&lt;/R&gt;&lt;C&gt;1&lt;/C&gt;&lt;D xsi:type="xsd:double"&gt;26.535&lt;/D&gt;&lt;/FQL&gt;&lt;FQL&gt;&lt;Q&gt;AUDUSD^FG_PRICE(44083)&lt;/Q&gt;&lt;R&gt;1&lt;/R&gt;&lt;C&gt;1&lt;/C&gt;&lt;D xsi:type="xsd:double"&gt;0.72725004&lt;/D&gt;&lt;/FQL&gt;&lt;FQL&gt;&lt;Q&gt;CA-FDS^FG_PRICE(44084)&lt;/Q&gt;&lt;R&gt;1&lt;/R&gt;&lt;C&gt;1&lt;/C&gt;&lt;D xsi:type="xsd:double"&gt;6710.5&lt;/D&gt;&lt;/FQL&gt;&lt;FQL&gt;&lt;Q&gt;ZS-FDS^FG_PRICE(44084)&lt;/Q&gt;&lt;R&gt;1&lt;/R&gt;&lt;C&gt;1&lt;/C&gt;&lt;D xsi:type="xsd:double"&gt;2383&lt;/D&gt;&lt;/FQL&gt;&lt;FQL&gt;&lt;Q&gt;PB-FDS^FG_PRICE(44084)&lt;/Q&gt;&lt;R&gt;1&lt;/R&gt;&lt;C&gt;1&lt;/C&gt;&lt;D xsi:type="xsd:double"&gt;1859&lt;/D&gt;&lt;/FQL&gt;&lt;FQL&gt;&lt;Q&gt;NYGOLD-FDS^FG_PRICE(44084)&lt;/Q&gt;&lt;R&gt;1&lt;/R&gt;&lt;C&gt;1&lt;/C&gt;&lt;D xsi:type="xsd:double"&gt;1954.2&lt;/D&gt;&lt;/FQL&gt;&lt;FQL&gt;&lt;Q&gt;SLVR-FDS^FG_PRICE(44084)&lt;/Q&gt;&lt;R&gt;1&lt;/R&gt;&lt;C&gt;1&lt;/C&gt;&lt;D xsi:type="xsd:double"&gt;27.105&lt;/D&gt;&lt;/FQL&gt;&lt;FQL&gt;&lt;Q&gt;AUDUSD^FG_PRICE(44084)&lt;/Q&gt;&lt;R&gt;1&lt;/R&gt;&lt;C&gt;1&lt;/C&gt;&lt;D xsi:type="xsd:double"&gt;0.72895&lt;/D&gt;&lt;/FQL&gt;&lt;FQL&gt;&lt;Q&gt;CA-FDS^FG_PRICE(44085)&lt;/Q&gt;&lt;R&gt;1&lt;/R&gt;&lt;C&gt;1&lt;/C&gt;&lt;D xsi:type="xsd:double"&gt;6757.5&lt;/D&gt;&lt;/FQL&gt;&lt;FQL&gt;&lt;Q&gt;ZS-FDS^FG_PRICE(44085)&lt;/Q&gt;&lt;R&gt;1&lt;/R&gt;&lt;C&gt;1&lt;/C&gt;&lt;D xsi:type="xsd:double"&gt;2428.5&lt;/D&gt;&lt;/FQL&gt;&lt;FQL&gt;&lt;Q&gt;PB-FDS^FG_PRICE(44085)&lt;/Q&gt;&lt;R&gt;1&lt;/R&gt;&lt;C&gt;1&lt;/C&gt;&lt;D xsi:type="xsd:double"&gt;1869&lt;/D&gt;&lt;/FQL&gt;&lt;FQL&gt;&lt;Q&gt;NYGOLD-FDS^FG_PRICE(44085)&lt;/Q&gt;&lt;R&gt;1&lt;/R&gt;&lt;C&gt;1&lt;/C&gt;&lt;D xsi:type="xsd:double"&gt;1937.8&lt;/D&gt;&lt;/FQL&gt;&lt;FQL&gt;&lt;Q&gt;SLVR-FDS^FG_PRICE(44085)&lt;/Q&gt;&lt;R&gt;1&lt;/R&gt;&lt;C&gt;1&lt;/C&gt;&lt;D xsi:type="xsd:double"&gt;26.875&lt;/D&gt;&lt;/FQL&gt;&lt;FQL&gt;&lt;Q&gt;AUDUSD^FG_PRICE(44085)&lt;/Q&gt;&lt;R&gt;1&lt;/R&gt;&lt;C&gt;1&lt;/C&gt;&lt;D xsi:type="xsd:double"&gt;0.72774994&lt;/D&gt;&lt;/FQL&gt;&lt;FQL&gt;&lt;Q&gt;CA-FDS^FG_PRICE(44088)&lt;/Q&gt;&lt;R&gt;1&lt;/R&gt;&lt;C&gt;1&lt;/C&gt;&lt;D xsi:type="xsd:double"&gt;6788&lt;/D&gt;&lt;/FQL&gt;&lt;FQL&gt;&lt;Q&gt;ZS-FDS^FG_PRICE(44088)&lt;/Q&gt;&lt;R&gt;1&lt;/R&gt;&lt;C&gt;1&lt;/C&gt;&lt;D xsi:type="xsd:double"&gt;2454.5&lt;/D&gt;&lt;/FQL&gt;&lt;FQL&gt;&lt;Q&gt;PB-FDS^FG_PRICE(44088)&lt;/Q&gt;&lt;R&gt;1&lt;/R&gt;&lt;C&gt;1&lt;/C&gt;&lt;D xsi:type="xsd:double"&gt;1873.5&lt;/D&gt;&lt;/FQL&gt;&lt;FQL&gt;&lt;Q&gt;NYGOLD-FDS^FG_PRICE(44088)&lt;/Q&gt;&lt;R&gt;1&lt;/R&gt;&lt;C&gt;1&lt;/C&gt;&lt;D xsi:type="xsd:double"&gt;1953.1&lt;/D&gt;&lt;/FQL&gt;&lt;FQL&gt;&lt;Q&gt;SLVR-FDS^FG_PRICE(44088)&lt;/Q&gt;&lt;R&gt;1&lt;/R&gt;&lt;C&gt;1&lt;/C&gt;&lt;D xsi:type="xsd:double"&gt;26.885&lt;/D&gt;&lt;/FQL&gt;&lt;FQL&gt;&lt;Q&gt;AUDUSD^FG_PRICE(44088)&lt;/Q&gt;&lt;R&gt;1&lt;/R&gt;&lt;C&gt;1&lt;/C&gt;&lt;D xsi:type="xsd:double"&gt;0.72945&lt;/D&gt;&lt;/FQL&gt;&lt;FQL&gt;&lt;Q&gt;CA-FDS^FG_PRICE(44089)&lt;/Q&gt;&lt;R&gt;1&lt;/R&gt;&lt;C&gt;1&lt;/C&gt;&lt;D xsi:type="xsd:double"&gt;6813.5&lt;/D&gt;&lt;/FQL&gt;&lt;FQL&gt;&lt;Q&gt;ZS-FDS^FG_PRICE(44089)&lt;/Q&gt;&lt;R&gt;1&lt;/R&gt;&lt;C&gt;1&lt;/C&gt;&lt;D xsi:type="xsd:double"&gt;2503.5&lt;/D&gt;&lt;/FQL&gt;&lt;FQL&gt;&lt;Q&gt;PB-FDS^FG_PRICE(44089)&lt;/Q&gt;&lt;R&gt;1&lt;/R&gt;&lt;C&gt;1&lt;/C&gt;&lt;D xsi:type="xsd:double"&gt;1909.5&lt;/D&gt;&lt;/FQL&gt;&lt;FQL&gt;&lt;Q&gt;NYGOLD-FDS^FG_PRICE(44089)&lt;/Q&gt;&lt;R&gt;1&lt;/R&gt;&lt;C&gt;1&lt;/C&gt;&lt;D xsi:type="xsd:double"&gt;1956.3&lt;/D&gt;&lt;/FQL&gt;&lt;FQL&gt;&lt;Q&gt;SLVR-FDS^FG_PRICE(44089)&lt;/Q&gt;&lt;R&gt;1&lt;/R&gt;&lt;C&gt;1&lt;/C&gt;&lt;D xsi:type="xsd:double"&gt;27.545&lt;/D&gt;&lt;/FQL&gt;&lt;FQL&gt;&lt;Q&gt;AUDUSD^FG_PRICE(44089)&lt;/Q&gt;&lt;R&gt;1&lt;/R&gt;&lt;C&gt;1&lt;/C&gt;&lt;D xsi:type="xsd:double"&gt;0.73025&lt;/D&gt;&lt;/FQL&gt;&lt;FQL&gt;&lt;Q&gt;CA-FDS^FG_PRICE(44090)&lt;/Q&gt;&lt;R&gt;1&lt;/R&gt;&lt;C&gt;1&lt;/C&gt;&lt;D xsi:type="xsd:double"&gt;6776&lt;/D&gt;&lt;/FQL&gt;&lt;FQL&gt;&lt;Q&gt;ZS-FDS^FG_PRICE(44090)&lt;/Q&gt;&lt;R&gt;1&lt;/R&gt;&lt;C&gt;1&lt;/C&gt;&lt;D xsi:type="xsd:double"&gt;2505&lt;/D&gt;&lt;/FQL&gt;&lt;FQL&gt;&lt;Q&gt;PB-FDS^FG_PRICE(44090)&lt;/Q&gt;&lt;R&gt;1&lt;/R&gt;&lt;C&gt;1&lt;/C&gt;&lt;D xsi:type="xsd:double"&gt;1883.5&lt;/D&gt;&lt;/FQL&gt;&lt;FQL&gt;&lt;Q&gt;NYGOLD-FDS^FG_PRICE(44090)&lt;/Q&gt;&lt;R&gt;1&lt;/R&gt;&lt;C&gt;1&lt;/C&gt;&lt;D xsi:type="xsd:double"&gt;1960.2&lt;/D&gt;&lt;/FQL&gt;&lt;FQL&gt;&lt;Q&gt;SLVR-FDS^FG_PRICE(44090)&lt;/Q&gt;&lt;R&gt;1&lt;/R&gt;&lt;C&gt;1&lt;/C&gt;&lt;D xsi:type="xsd:double"&gt;27.38&lt;/D&gt;&lt;/FQL&gt;&lt;FQL&gt;&lt;Q&gt;AUDUSD^FG_PRICE(44090)&lt;/Q&gt;&lt;R&gt;1&lt;/R&gt;&lt;C&gt;1&lt;/C&gt;&lt;D xsi:type="xsd:double"&gt;0.73315&lt;/D&gt;&lt;/FQL&gt;&lt;FQL&gt;&lt;Q&gt;CA-FDS^FG_PRICE(44091)&lt;/Q&gt;&lt;R&gt;1&lt;/R&gt;&lt;C&gt;1&lt;/C&gt;&lt;D xsi:type="xsd:double"&gt;6761&lt;/D&gt;&lt;/FQL&gt;&lt;FQL&gt;&lt;Q&gt;ZS-FDS^FG_PRICE(44091)&lt;/Q&gt;&lt;R&gt;1&lt;/R&gt;&lt;C&gt;1&lt;/C&gt;&lt;D xsi:type="xsd:double"&gt;2466.5&lt;/D&gt;&lt;/FQL&gt;&lt;FQL&gt;&lt;Q&gt;PB-FDS^FG_PRICE(44091)&lt;/Q&gt;&lt;R&gt;1&lt;/R&gt;&lt;C&gt;1&lt;/C&gt;&lt;D xsi:type="xsd:double"&gt;1851&lt;/D&gt;&lt;/FQL&gt;&lt;FQL&gt;&lt;Q&gt;NYGOLD-FDS^FG_PRICE(44091)&lt;/Q&gt;&lt;R&gt;1&lt;/R&gt;&lt;C&gt;1&lt;/C&gt;&lt;D xsi:type="xsd:double"&gt;1940&lt;/D&gt;&lt;/FQL&gt;&lt;FQL&gt;&lt;Q&gt;SLVR-FDS^FG_PRICE(44091)&lt;/Q&gt;&lt;R&gt;1&lt;/R&gt;&lt;C&gt;1&lt;/C&gt;&lt;D xsi:type="xsd:double"&gt;26.745&lt;/D&gt;&lt;/FQL&gt;&lt;FQL&gt;&lt;Q&gt;AUDUSD^FG_PRICE(44091)&lt;/Q&gt;&lt;R&gt;1&lt;/R&gt;&lt;C&gt;1&lt;/C&gt;&lt;D xsi:type="xsd:double"&gt;0.72865003&lt;/D&gt;&lt;/FQL&gt;&lt;FQL&gt;&lt;Q&gt;CA-FDS^FG_PRICE(44092)&lt;/Q&gt;&lt;R&gt;1&lt;/R&gt;&lt;C&gt;1&lt;/C&gt;&lt;D xsi:type="xsd:double"&gt;6833.5&lt;/D&gt;&lt;/FQL&gt;&lt;FQL&gt;&lt;Q&gt;ZS-FDS^FG_PRICE(44092)&lt;/Q&gt;&lt;R&gt;1&lt;/R&gt;&lt;C&gt;1&lt;/C&gt;&lt;D xsi:type="xsd:double"&gt;2512&lt;/D&gt;&lt;/FQL&gt;&lt;FQL&gt;&lt;Q&gt;PB-FDS^FG_PRICE(44092)&lt;/Q&gt;&lt;R&gt;1&lt;/R&gt;&lt;C&gt;1&lt;/C&gt;&lt;D xsi:type="xsd:double"&gt;1889&lt;/D&gt;&lt;/FQL&gt;&lt;FQL&gt;&lt;Q&gt;NYGOLD-FDS^FG_PRICE(44092)&lt;/Q&gt;&lt;R&gt;1&lt;/R&gt;&lt;C&gt;1&lt;/C&gt;&lt;D xsi:type="xsd:double"&gt;1952.1&lt;/D&gt;&lt;/FQL&gt;&lt;FQL&gt;&lt;Q&gt;SLVR-FDS^FG_PRICE(44092)&lt;/Q&gt;&lt;R&gt;1&lt;/R&gt;&lt;C&gt;1&lt;/C&gt;&lt;D xsi:type="xsd:double"&gt;27.06&lt;/D&gt;&lt;/FQL&gt;&lt;FQL&gt;&lt;Q&gt;AUDUSD^FG_PRICE(44092)&lt;/Q&gt;&lt;R&gt;1&lt;/R&gt;&lt;C&gt;1&lt;/C&gt;&lt;D xsi:type="xsd:double"&gt;0.73065&lt;/D&gt;&lt;/FQL&gt;&lt;FQL&gt;&lt;Q&gt;CA-FDS^FG_PRICE(44095)&lt;/Q&gt;&lt;R&gt;1&lt;/R&gt;&lt;C&gt;1&lt;/C&gt;&lt;D xsi:type="xsd:double"&gt;6837&lt;/D&gt;&lt;/FQL&gt;&lt;FQL&gt;&lt;Q&gt;ZS-FDS^FG_PRICE(44095)&lt;/Q&gt;&lt;R&gt;1&lt;/R&gt;&lt;C&gt;1&lt;/C&gt;&lt;D xsi:type="xsd:double"&gt;2482.5&lt;/D&gt;&lt;/FQL&gt;&lt;FQL&gt;&lt;Q&gt;PB-FDS^FG_PRICE(44095)&lt;/Q&gt;&lt;R&gt;1&lt;/R&gt;&lt;C&gt;1&lt;/C&gt;&lt;D xsi:type="xsd:double"&gt;1871.5&lt;/D&gt;&lt;/FQL&gt;&lt;FQL&gt;&lt;Q&gt;NYGOLD-FDS^FG_PRICE(44095)&lt;/Q&gt;&lt;R&gt;1&lt;/R&gt;&lt;C&gt;1&lt;/C&gt;&lt;D xsi:type="xsd:double"&gt;1901.2&lt;/D&gt;&lt;/FQL&gt;&lt;FQL&gt;&lt;Q&gt;SLVR-FDS^FG_PRICE(44095)&lt;/Q&gt;&lt;R&gt;1&lt;/R&gt;&lt;C&gt;1&lt;/C&gt;&lt;D xsi:type="xsd:double"&gt;26.36&lt;/D&gt;&lt;/FQL&gt;&lt;FQL&gt;&lt;Q&gt;AUDUSD^FG_PRICE(44095)&lt;/Q&gt;&lt;R&gt;1&lt;/R&gt;&lt;C&gt;1&lt;/C&gt;&lt;D xsi:type="xsd:double"&gt;0.72065&lt;/D&gt;&lt;/FQL&gt;&lt;FQL&gt;&lt;Q&gt;CA-FDS^FG_PRICE(44096)&lt;/Q&gt;&lt;R&gt;1&lt;/R&gt;&lt;C&gt;1&lt;/C&gt;&lt;D xsi:type="xsd:double"&gt;6810&lt;/D&gt;&lt;/FQL&gt;&lt;FQL&gt;&lt;Q&gt;ZS-FDS^FG_PRICE(44096)&lt;/Q&gt;&lt;R&gt;1&lt;/R&gt;&lt;C&gt;1&lt;/C&gt;&lt;D xsi:type="xsd:double"&gt;2472&lt;/D&gt;&lt;/FQL&gt;&lt;FQL&gt;&lt;Q&gt;PB-FDS^FG_PRICE(44096)&lt;/Q&gt;&lt;R&gt;1&lt;/R&gt;&lt;C&gt;1&lt;/C&gt;&lt;D xsi:type="xsd:double"&gt;1873&lt;/D&gt;&lt;/FQL&gt;&lt;FQL&gt;&lt;Q&gt;NYGOLD-FDS^FG_PRICE(44096)&lt;/Q&gt;&lt;R&gt;1&lt;/R&gt;&lt;C&gt;1&lt;/C&gt;&lt;D xsi:type="xsd:double"&gt;1898.6&lt;/D&gt;&lt;/FQL&gt;&lt;FQL&gt;&lt;Q&gt;SLVR-FDS^FG_PRICE(44096)&lt;/Q&gt;&lt;R&gt;1&lt;/R&gt;&lt;C&gt;1&lt;/C&gt;&lt;D xsi:type="xsd:double"&gt;24.3&lt;/D&gt;&lt;/FQL&gt;&lt;FQL&gt;&lt;Q&gt;AUDUSD^FG_PRICE(44096)&lt;/Q&gt;&lt;R&gt;1&lt;/R&gt;&lt;C&gt;1&lt;/C&gt;&lt;D xsi:type="xsd:double"&gt;0.71765&lt;/D&gt;&lt;/FQL&gt;&lt;FQL&gt;&lt;Q&gt;CA-FDS^FG_PRICE(44097)&lt;/Q&gt;&lt;R&gt;1&lt;/R&gt;&lt;C&gt;1&lt;/C&gt;&lt;D xsi:type="xsd:double"&gt;6725.5&lt;/D&gt;&lt;/FQL&gt;&lt;FQL&gt;&lt;Q&gt;ZS-FDS^FG_PRICE(44097)&lt;/Q&gt;&lt;R&gt;1&lt;/R&gt;&lt;C&gt;1&lt;/C&gt;&lt;D xsi:type="xsd:double"&gt;2422&lt;/D&gt;&lt;/FQL&gt;&lt;FQL&gt;&lt;Q&gt;PB-FDS^FG_PRICE(44097)&lt;/Q&gt;&lt;R&gt;1&lt;/R&gt;&lt;C&gt;1&lt;/C&gt;&lt;D xsi:type="xsd:double"&gt;1851.5&lt;/D&gt;&lt;/FQL&gt;&lt;FQL&gt;&lt;Q&gt;NYGOLD-FDS^FG_PRICE(44097)&lt;/Q&gt;&lt;R&gt;1&lt;/R&gt;&lt;C&gt;1&lt;/C&gt;&lt;D xsi:type="xsd:double"&gt;1859.9&lt;/D&gt;&lt;/FQL&gt;&lt;FQL&gt;&lt;Q&gt;SLVR-FDS^FG_PRICE(44097)&lt;/Q&gt;&lt;R&gt;1&lt;/R&gt;&lt;C&gt;1&lt;/C&gt;&lt;D xsi:type="xsd:double"&gt;23.595&lt;/D&gt;&lt;/FQL&gt;&lt;FQL&gt;&lt;Q&gt;AUDUSD^FG_PRICE(44097)&lt;/Q&gt;&lt;R&gt;1&lt;/R&gt;&lt;C&gt;1&lt;/C&gt;&lt;D xsi:type="xsd:double"&gt;0.71054995&lt;/D&gt;&lt;/FQL&gt;&lt;FQL&gt;&lt;Q&gt;CA-FDS^FG_PRICE(44098)&lt;/Q&gt;&lt;R&gt;1&lt;/R&gt;&lt;C&gt;1&lt;/C&gt;&lt;D xsi:type="xsd:double"&gt;6538.5&lt;/D&gt;&lt;/FQL&gt;&lt;FQL&gt;&lt;Q&gt;ZS-FDS^FG_PRICE(44098)&lt;/Q&gt;&lt;R&gt;1&lt;/R&gt;&lt;C&gt;1&lt;/C&gt;&lt;D xsi:type="xsd:double"&gt;2379.5&lt;/D&gt;&lt;/FQL&gt;&lt;FQL&gt;&lt;Q&gt;PB-FDS^FG_PRICE(44098)&lt;/Q&gt;&lt;R&gt;1&lt;/R&gt;&lt;C&gt;1&lt;/C&gt;&lt;D xsi:type="xsd:double"&gt;1856&lt;/D&gt;&lt;/FQL&gt;&lt;FQL&gt;&lt;Q&gt;NYGOLD-FDS^FG_PRICE(44098)&lt;/Q&gt;&lt;R&gt;1&lt;/R&gt;&lt;C&gt;1&lt;/C&gt;&lt;D xsi:type="xsd:double"&gt;1868.3&lt;/D&gt;&lt;/FQL&gt;&lt;FQL&gt;&lt;Q&gt;SLVR-FDS^FG_PRICE(44098)&lt;/Q&gt;&lt;R&gt;1&lt;/R&gt;&lt;C&gt;1&lt;/C&gt;&lt;D xsi:type="xsd:double"&gt;22.22&lt;/D&gt;&lt;/FQL&gt;&lt;FQL&gt;&lt;Q&gt;AUDUSD^FG_PRICE(44098)&lt;/Q&gt;&lt;R&gt;1&lt;/R&gt;&lt;C&gt;1&lt;/C&gt;&lt;D xsi:type="xsd:double"&gt;0.70235&lt;/D&gt;&lt;/FQL&gt;&lt;FQL&gt;&lt;Q&gt;CA-FDS^FG_PRICE(44099)&lt;/Q&gt;&lt;R&gt;1&lt;/R&gt;&lt;C&gt;1&lt;/C&gt;&lt;D xsi:type="xsd:double"&gt;6529&lt;/D&gt;&lt;/FQL&gt;&lt;FQL&gt;&lt;Q&gt;ZS-FDS^FG_PRICE(44099)&lt;/Q&gt;&lt;R&gt;1&lt;/R&gt;&lt;C&gt;1&lt;/C&gt;&lt;D xsi:type="xsd:double"&gt;2365&lt;/D&gt;&lt;/FQL&gt;&lt;FQL&gt;&lt;Q&gt;PB-FDS^FG_PRICE(44099)&lt;/Q&gt;&lt;R&gt;1&lt;/R&gt;&lt;C&gt;1&lt;/C&gt;&lt;D xsi:type="xsd:double"&gt;1815&lt;/D&gt;&lt;/FQL&gt;&lt;FQL&gt;&lt;Q&gt;NYGOLD-FDS^FG_PRICE(44099)&lt;/Q&gt;&lt;R&gt;1&lt;/R&gt;&lt;C&gt;1&lt;/C&gt;&lt;D xsi:type="xsd:double"&gt;1857.7&lt;/D&gt;&lt;/FQL&gt;&lt;FQL&gt;&lt;Q&gt;SLVR-FDS^FG_PRICE(44099)&lt;/Q&gt;&lt;R&gt;1&lt;/R&gt;&lt;C&gt;1&lt;/C&gt;&lt;D xsi:type="xsd:double"&gt;22.63&lt;/D&gt;&lt;/FQL&gt;&lt;FQL&gt;&lt;Q&gt;AUDUSD^FG_PRICE(44099)&lt;/Q&gt;&lt;R&gt;1&lt;/R&gt;&lt;C&gt;1&lt;/C&gt;&lt;D xsi:type="xsd:double"&gt;0.70164996&lt;/D&gt;&lt;/FQL&gt;&lt;FQL&gt;&lt;Q&gt;CA-FDS^FG_PRICE(44102)&lt;/Q&gt;&lt;R&gt;1&lt;/R&gt;&lt;C&gt;1&lt;/C&gt;&lt;D xsi:type="xsd:double"&gt;6571.5&lt;/D&gt;&lt;/FQL&gt;&lt;FQL&gt;&lt;Q&gt;ZS-FDS^FG_PRICE(44102)&lt;/Q&gt;&lt;R&gt;1&lt;/R&gt;&lt;C&gt;1&lt;/C&gt;&lt;D xsi:type="xsd:double"&gt;2394&lt;/D&gt;&lt;/FQL&gt;&lt;FQL&gt;&lt;Q&gt;PB-FDS^FG_PRICE(44102)&lt;/Q&gt;&lt;R&gt;1&lt;/R&gt;&lt;C&gt;1&lt;/C&gt;&lt;D xsi:type="xsd:double"&gt;1805&lt;/D&gt;&lt;/FQL&gt;&lt;FQL&gt;&lt;Q&gt;NYGOLD-FDS^FG_PRICE(44102)&lt;/Q&gt;&lt;R&gt;1&lt;/R&gt;&lt;C&gt;1&lt;/C&gt;&lt;D xsi:type="xsd:double"&gt;1872.8&lt;/D&gt;&lt;/FQL&gt;&lt;FQL&gt;&lt;Q&gt;SLVR-FDS^FG_PRICE(44102)&lt;/Q&gt;&lt;R&gt;1&lt;/R&gt;&lt;C&gt;1&lt;/C&gt;&lt;D xsi:type="xsd:double"&gt;22.89&lt;/D&gt;&lt;/FQL&gt;&lt;FQL&gt;&lt;Q&gt;AUDUSD^FG_PRICE(44102)&lt;/Q&gt;&lt;R&gt;1&lt;/R&gt;&lt;C&gt;1&lt;/C&gt;&lt;D xsi:type="xsd:double"&gt;0.70495&lt;/D&gt;&lt;/FQL&gt;&lt;FQL&gt;&lt;Q&gt;CA-FDS^FG_PRICE(44103)&lt;/Q&gt;&lt;R&gt;1&lt;/R&gt;&lt;C&gt;1&lt;/C&gt;&lt;D xsi:type="xsd:double"&gt;6546&lt;/D&gt;&lt;/FQL&gt;&lt;FQL&gt;&lt;Q&gt;ZS-FDS^FG_PRICE(44103)&lt;/Q&gt;&lt;R&gt;1&lt;/R&gt;&lt;C&gt;1&lt;/C&gt;&lt;D xsi:type="xsd:double"&gt;2418&lt;/D&gt;&lt;/FQL&gt;&lt;FQL&gt;&lt;Q&gt;P</t>
        </r>
      </text>
    </comment>
    <comment ref="A13" authorId="0" shapeId="0" xr:uid="{00000000-0006-0000-0000-00000D000000}">
      <text>
        <r>
          <rPr>
            <b/>
            <sz val="9"/>
            <color indexed="81"/>
            <rFont val="Tahoma"/>
            <family val="2"/>
          </rPr>
          <t>B-FDS^FG_PRICE(44103)&lt;/Q&gt;&lt;R&gt;1&lt;/R&gt;&lt;C&gt;1&lt;/C&gt;&lt;D xsi:type="xsd:double"&gt;1821&lt;/D&gt;&lt;/FQL&gt;&lt;FQL&gt;&lt;Q&gt;NYGOLD-FDS^FG_PRICE(44103)&lt;/Q&gt;&lt;R&gt;1&lt;/R&gt;&lt;C&gt;1&lt;/C&gt;&lt;D xsi:type="xsd:double"&gt;1894.3&lt;/D&gt;&lt;/FQL&gt;&lt;FQL&gt;&lt;Q&gt;SLVR-FDS^FG_PRICE(44103)&lt;/Q&gt;&lt;R&gt;1&lt;/R&gt;&lt;C&gt;1&lt;/C&gt;&lt;D xsi:type="xsd:double"&gt;23.835&lt;/D&gt;&lt;/FQL&gt;&lt;FQL&gt;&lt;Q&gt;AUDUSD^FG_PRICE(44103)&lt;/Q&gt;&lt;R&gt;1&lt;/R&gt;&lt;C&gt;1&lt;/C&gt;&lt;D xsi:type="xsd:double"&gt;0.71175003&lt;/D&gt;&lt;/FQL&gt;&lt;FQL&gt;&lt;Q&gt;CA-FDS^FG_PRICE(44104)&lt;/Q&gt;&lt;R&gt;1&lt;/R&gt;&lt;C&gt;1&lt;/C&gt;&lt;D xsi:type="xsd:double"&gt;6610&lt;/D&gt;&lt;/FQL&gt;&lt;FQL&gt;&lt;Q&gt;ZS-FDS^FG_PRICE(44104)&lt;/Q&gt;&lt;R&gt;1&lt;/R&gt;&lt;C&gt;1&lt;/C&gt;&lt;D xsi:type="xsd:double"&gt;2413&lt;/D&gt;&lt;/FQL&gt;&lt;FQL&gt;&lt;Q&gt;PB-FDS^FG_PRICE(44104)&lt;/Q&gt;&lt;R&gt;1&lt;/R&gt;&lt;C&gt;1&lt;/C&gt;&lt;D xsi:type="xsd:double"&gt;1801&lt;/D&gt;&lt;/FQL&gt;&lt;FQL&gt;&lt;Q&gt;NYGOLD-FDS^FG_PRICE(44104)&lt;/Q&gt;&lt;R&gt;1&lt;/R&gt;&lt;C&gt;1&lt;/C&gt;&lt;D xsi:type="xsd:double"&gt;1887.5&lt;/D&gt;&lt;/FQL&gt;&lt;FQL&gt;&lt;Q&gt;SLVR-FDS^FG_PRICE(44104)&lt;/Q&gt;&lt;R&gt;1&lt;/R&gt;&lt;C&gt;1&lt;/C&gt;&lt;D xsi:type="xsd:double"&gt;23.725&lt;/D&gt;&lt;/FQL&gt;&lt;FQL&gt;&lt;Q&gt;AUDUSD^FG_PRICE(44104)&lt;/Q&gt;&lt;R&gt;1&lt;/R&gt;&lt;C&gt;1&lt;/C&gt;&lt;D xsi:type="xsd:double"&gt;0.71674997&lt;/D&gt;&lt;/FQL&gt;&lt;FQL&gt;&lt;Q&gt;CA-FDS^FG_PRICE(44105)&lt;/Q&gt;&lt;R&gt;1&lt;/R&gt;&lt;C&gt;1&lt;/C&gt;&lt;D xsi:type="xsd:double"&gt;6614&lt;/D&gt;&lt;/FQL&gt;&lt;FQL&gt;&lt;Q&gt;ZS-FDS^FG_PRICE(44105)&lt;/Q&gt;&lt;R&gt;1&lt;/R&gt;&lt;C&gt;1&lt;/C&gt;&lt;D xsi:type="xsd:double"&gt;2365&lt;/D&gt;&lt;/FQL&gt;&lt;FQL&gt;&lt;Q&gt;PB-FDS^FG_PRICE(44105)&lt;/Q&gt;&lt;R&gt;1&lt;/R&gt;&lt;C&gt;1&lt;/C&gt;&lt;D xsi:type="xsd:double"&gt;1809.5&lt;/D&gt;&lt;/FQL&gt;&lt;FQL&gt;&lt;Q&gt;NYGOLD-FDS^FG_PRICE(44105)&lt;/Q&gt;&lt;R&gt;1&lt;/R&gt;&lt;C&gt;1&lt;/C&gt;&lt;D xsi:type="xsd:double"&gt;1908.4&lt;/D&gt;&lt;/FQL&gt;&lt;FQL&gt;&lt;Q&gt;SLVR-FDS^FG_PRICE(44105)&lt;/Q&gt;&lt;R&gt;1&lt;/R&gt;&lt;C&gt;1&lt;/C&gt;&lt;D xsi:type="xsd:double"&gt;23.62&lt;/D&gt;&lt;/FQL&gt;&lt;FQL&gt;&lt;Q&gt;AUDUSD^FG_PRICE(44105)&lt;/Q&gt;&lt;R&gt;1&lt;/R&gt;&lt;C&gt;1&lt;/C&gt;&lt;D xsi:type="xsd:double"&gt;0.71825004&lt;/D&gt;&lt;/FQL&gt;&lt;FQL&gt;&lt;Q&gt;CA-FDS^FG_PRICE(44106)&lt;/Q&gt;&lt;R&gt;1&lt;/R&gt;&lt;C&gt;1&lt;/C&gt;&lt;D xsi:type="xsd:double"&gt;6409.5&lt;/D&gt;&lt;/FQL&gt;&lt;FQL&gt;&lt;Q&gt;ZS-FDS^FG_PRICE(44106)&lt;/Q&gt;&lt;R&gt;1&lt;/R&gt;&lt;C&gt;1&lt;/C&gt;&lt;D xsi:type="xsd:double"&gt;2302&lt;/D&gt;&lt;/FQL&gt;&lt;FQL&gt;&lt;Q&gt;PB-FDS^FG_PRICE(44106)&lt;/Q&gt;&lt;R&gt;1&lt;/R&gt;&lt;C&gt;1&lt;/C&gt;&lt;D xsi:type="xsd:double"&gt;1763&lt;/D&gt;&lt;/FQL&gt;&lt;FQL&gt;&lt;Q&gt;NYGOLD-FDS^FG_PRICE(44106)&lt;/Q&gt;&lt;R&gt;1&lt;/R&gt;&lt;C&gt;1&lt;/C&gt;&lt;D xsi:type="xsd:double"&gt;1900.2&lt;/D&gt;&lt;/FQL&gt;&lt;FQL&gt;&lt;Q&gt;SLVR-FDS^FG_PRICE(44106)&lt;/Q&gt;&lt;R&gt;1&lt;/R&gt;&lt;C&gt;1&lt;/C&gt;&lt;D xsi:type="xsd:double"&gt;23.865&lt;/D&gt;&lt;/FQL&gt;&lt;FQL&gt;&lt;Q&gt;AUDUSD^FG_PRICE(44106)&lt;/Q&gt;&lt;R&gt;1&lt;/R&gt;&lt;C&gt;1&lt;/C&gt;&lt;D xsi:type="xsd:double"&gt;0.71625&lt;/D&gt;&lt;/FQL&gt;&lt;FQL&gt;&lt;Q&gt;CA-FDS^FG_PRICE(44109)&lt;/Q&gt;&lt;R&gt;1&lt;/R&gt;&lt;C&gt;1&lt;/C&gt;&lt;D xsi:type="xsd:double"&gt;6507.5&lt;/D&gt;&lt;/FQL&gt;&lt;FQL&gt;&lt;Q&gt;ZS-FDS^FG_PRICE(44109)&lt;/Q&gt;&lt;R&gt;1&lt;/R&gt;&lt;C&gt;1&lt;/C&gt;&lt;D xsi:type="xsd:double"&gt;2298&lt;/D&gt;&lt;/FQL&gt;&lt;FQL&gt;&lt;Q&gt;PB-FDS^FG_PRICE(44109)&lt;/Q&gt;&lt;R&gt;1&lt;/R&gt;&lt;C&gt;1&lt;/C&gt;&lt;D xsi:type="xsd:double"&gt;1744.5&lt;/D&gt;&lt;/FQL&gt;&lt;FQL&gt;&lt;Q&gt;NYGOLD-FDS^FG_PRICE(44109)&lt;/Q&gt;&lt;R&gt;1&lt;/R&gt;&lt;C&gt;1&lt;/C&gt;&lt;D xsi:type="xsd:double"&gt;1912.5&lt;/D&gt;&lt;/FQL&gt;&lt;FQL&gt;&lt;Q&gt;SLVR-FDS^FG_PRICE(44109)&lt;/Q&gt;&lt;R&gt;1&lt;/R&gt;&lt;C&gt;1&lt;/C&gt;&lt;D xsi:type="xsd:double"&gt;23.915&lt;/D&gt;&lt;/FQL&gt;&lt;FQL&gt;&lt;Q&gt;AUDUSD^FG_PRICE(44109)&lt;/Q&gt;&lt;R&gt;1&lt;/R&gt;&lt;C&gt;1&lt;/C&gt;&lt;D xsi:type="xsd:double"&gt;0.71905005&lt;/D&gt;&lt;/FQL&gt;&lt;FQL&gt;&lt;Q&gt;CA-FDS^FG_PRICE(44110)&lt;/Q&gt;&lt;R&gt;1&lt;/R&gt;&lt;C&gt;1&lt;/C&gt;&lt;D xsi:type="xsd:double"&gt;6509&lt;/D&gt;&lt;/FQL&gt;&lt;FQL&gt;&lt;Q&gt;ZS-FDS^FG_PRICE(44110)&lt;/Q&gt;&lt;R&gt;1&lt;/R&gt;&lt;C&gt;1&lt;/C&gt;&lt;D xsi:type="xsd:double"&gt;2331&lt;/D&gt;&lt;/FQL&gt;&lt;FQL&gt;&lt;Q&gt;PB-FDS^FG_PRICE(44110)&lt;/Q&gt;&lt;R&gt;1&lt;/R&gt;&lt;C&gt;1&lt;/C&gt;&lt;D xsi:type="xsd:double"&gt;1759&lt;/D&gt;&lt;/FQL&gt;&lt;FQL&gt;&lt;Q&gt;NYGOLD-FDS^FG_PRICE(44110)&lt;/Q&gt;&lt;R&gt;1&lt;/R&gt;&lt;C&gt;1&lt;/C&gt;&lt;D xsi:type="xsd:double"&gt;1901.1&lt;/D&gt;&lt;/FQL&gt;&lt;FQL&gt;&lt;Q&gt;SLVR-FDS^FG_PRICE(44110)&lt;/Q&gt;&lt;R&gt;1&lt;/R&gt;&lt;C&gt;1&lt;/C&gt;&lt;D xsi:type="xsd:double"&gt;24.3&lt;/D&gt;&lt;/FQL&gt;&lt;FQL&gt;&lt;Q&gt;AUDUSD^FG_PRICE(44110)&lt;/Q&gt;&lt;R&gt;1&lt;/R&gt;&lt;C&gt;1&lt;/C&gt;&lt;D xsi:type="xsd:double"&gt;0.71625&lt;/D&gt;&lt;/FQL&gt;&lt;FQL&gt;&lt;Q&gt;CA-FDS^FG_PRICE(44111)&lt;/Q&gt;&lt;R&gt;1&lt;/R&gt;&lt;C&gt;1&lt;/C&gt;&lt;D xsi:type="xsd:double"&gt;6525&lt;/D&gt;&lt;/FQL&gt;&lt;FQL&gt;&lt;Q&gt;ZS-FDS^FG_PRICE(44111)&lt;/Q&gt;&lt;R&gt;1&lt;/R&gt;&lt;C&gt;1&lt;/C&gt;&lt;D xsi:type="xsd:double"&gt;2357.5&lt;/D&gt;&lt;/FQL&gt;&lt;FQL&gt;&lt;Q&gt;PB-FDS^FG_PRICE(44111)&lt;/Q&gt;&lt;R&gt;1&lt;/R&gt;&lt;C&gt;1&lt;/C&gt;&lt;D xsi:type="xsd:double"&gt;1777&lt;/D&gt;&lt;/FQL&gt;&lt;FQL&gt;&lt;Q&gt;NYGOLD-FDS^FG_PRICE(44111)&lt;/Q&gt;&lt;R&gt;1&lt;/R&gt;&lt;C&gt;1&lt;/C&gt;&lt;D xsi:type="xsd:double"&gt;1883.6&lt;/D&gt;&lt;/FQL&gt;&lt;FQL&gt;&lt;Q&gt;SLVR-FDS^FG_PRICE(44111)&lt;/Q&gt;&lt;R&gt;1&lt;/R&gt;&lt;C&gt;1&lt;/C&gt;&lt;D xsi:type="xsd:double"&gt;23.53&lt;/D&gt;&lt;/FQL&gt;&lt;FQL&gt;&lt;Q&gt;AUDUSD^FG_PRICE(44111)&lt;/Q&gt;&lt;R&gt;1&lt;/R&gt;&lt;C&gt;1&lt;/C&gt;&lt;D xsi:type="xsd:double"&gt;0.71379995&lt;/D&gt;&lt;/FQL&gt;&lt;FQL&gt;&lt;Q&gt;CA-FDS^FG_PRICE(44112)&lt;/Q&gt;&lt;R&gt;1&lt;/R&gt;&lt;C&gt;1&lt;/C&gt;&lt;D xsi:type="xsd:double"&gt;6611.5&lt;/D&gt;&lt;/FQL&gt;&lt;FQL&gt;&lt;Q&gt;ZS-FDS^FG_PRICE(44112)&lt;/Q&gt;&lt;R&gt;1&lt;/R&gt;&lt;C&gt;1&lt;/C&gt;&lt;D xsi:type="xsd:double"&gt;2356&lt;/D&gt;&lt;/FQL&gt;&lt;FQL&gt;&lt;Q&gt;PB-FDS^FG_PRICE(44112)&lt;/Q&gt;&lt;R&gt;1&lt;/R&gt;&lt;C&gt;1&lt;/C&gt;&lt;D xsi:type="xsd:double"&gt;1779&lt;/D&gt;&lt;/FQL&gt;&lt;FQL&gt;&lt;Q&gt;NYGOLD-FDS^FG_PRICE(44112)&lt;/Q&gt;&lt;R&gt;1&lt;/R&gt;&lt;C&gt;1&lt;/C&gt;&lt;D xsi:type="xsd:double"&gt;1888.6&lt;/D&gt;&lt;/FQL&gt;&lt;FQL&gt;&lt;Q&gt;SLVR-FDS^FG_PRICE(44112)&lt;/Q&gt;&lt;R&gt;1&lt;/R&gt;&lt;C&gt;1&lt;/C&gt;&lt;D xsi:type="xsd:double"&gt;23.96&lt;/D&gt;&lt;/FQL&gt;&lt;FQL&gt;&lt;Q&gt;AUDUSD^FG_PRICE(44112)&lt;/Q&gt;&lt;R&gt;1&lt;/R&gt;&lt;C&gt;1&lt;/C&gt;&lt;D xsi:type="xsd:double"&gt;0.71575004&lt;/D&gt;&lt;/FQL&gt;&lt;FQL&gt;&lt;Q&gt;CA-FDS^FG_PRICE(44113)&lt;/Q&gt;&lt;R&gt;1&lt;/R&gt;&lt;C&gt;1&lt;/C&gt;&lt;D xsi:type="xsd:double"&gt;6740.5&lt;/D&gt;&lt;/FQL&gt;&lt;FQL&gt;&lt;Q&gt;ZS-FDS^FG_PRICE(44113)&lt;/Q&gt;&lt;R&gt;1&lt;/R&gt;&lt;C&gt;1&lt;/C&gt;&lt;D xsi:type="xsd:double"&gt;2415.5&lt;/D&gt;&lt;/FQL&gt;&lt;FQL&gt;&lt;Q&gt;PB-FDS^FG_PRICE(44113)&lt;/Q&gt;&lt;R&gt;1&lt;/R&gt;&lt;C&gt;1&lt;/C&gt;&lt;D xsi:type="xsd:double"&gt;1779.5&lt;/D&gt;&lt;/FQL&gt;&lt;FQL&gt;&lt;Q&gt;NYGOLD-FDS^FG_PRICE(44113)&lt;/Q&gt;&lt;R&gt;1&lt;/R&gt;&lt;C&gt;1&lt;/C&gt;&lt;D xsi:type="xsd:double"&gt;1919.5&lt;/D&gt;&lt;/FQL&gt;&lt;FQL&gt;&lt;Q&gt;SLVR-FDS^FG_PRICE(44113)&lt;/Q&gt;&lt;R&gt;1&lt;/R&gt;&lt;C&gt;1&lt;/C&gt;&lt;D xsi:type="xsd:double"&gt;24.315&lt;/D&gt;&lt;/FQL&gt;&lt;FQL&gt;&lt;Q&gt;AUDUSD^FG_PRICE(44113)&lt;/Q&gt;&lt;R&gt;1&lt;/R&gt;&lt;C&gt;1&lt;/C&gt;&lt;D xsi:type="xsd:double"&gt;0.72275&lt;/D&gt;&lt;/FQL&gt;&lt;FQL&gt;&lt;Q&gt;CA-FDS^FG_PRICE(44116)&lt;/Q&gt;&lt;R&gt;1&lt;/R&gt;&lt;C&gt;1&lt;/C&gt;&lt;D xsi:type="xsd:double"&gt;6769&lt;/D&gt;&lt;/FQL&gt;&lt;FQL&gt;&lt;Q&gt;ZS-FDS^FG_PRICE(44116)&lt;/Q&gt;&lt;R&gt;1&lt;/R&gt;&lt;C&gt;1&lt;/C&gt;&lt;D xsi:type="xsd:double"&gt;2438.5&lt;/D&gt;&lt;/FQL&gt;&lt;FQL&gt;&lt;Q&gt;PB-FDS^FG_PRICE(44116)&lt;/Q&gt;&lt;R&gt;1&lt;/R&gt;&lt;C&gt;1&lt;/C&gt;&lt;D xsi:type="xsd:double"&gt;1823.5&lt;/D&gt;&lt;/FQL&gt;&lt;FQL&gt;&lt;Q&gt;NYGOLD-FDS^FG_PRICE(44116)&lt;/Q&gt;&lt;R&gt;1&lt;/R&gt;&lt;C&gt;1&lt;/C&gt;&lt;D xsi:type="xsd:double"&gt;1922.5&lt;/D&gt;&lt;/FQL&gt;&lt;FQL&gt;&lt;Q&gt;SLVR-FDS^FG_PRICE(44116)&lt;/Q&gt;&lt;R&gt;1&lt;/R&gt;&lt;C&gt;1&lt;/C&gt;&lt;D xsi:type="xsd:double"&gt;25.06&lt;/D&gt;&lt;/FQL&gt;&lt;FQL&gt;&lt;Q&gt;AUDUSD^FG_PRICE(44116)&lt;/Q&gt;&lt;R&gt;1&lt;/R&gt;&lt;C&gt;1&lt;/C&gt;&lt;D xsi:type="xsd:double"&gt;0.72125&lt;/D&gt;&lt;/FQL&gt;&lt;FQL&gt;&lt;Q&gt;CA-FDS^FG_PRICE(44117)&lt;/Q&gt;&lt;R&gt;1&lt;/R&gt;&lt;C&gt;1&lt;/C&gt;&lt;D xsi:type="xsd:double"&gt;6699.5&lt;/D&gt;&lt;/FQL&gt;&lt;FQL&gt;&lt;Q&gt;ZS-FDS^FG_PRICE(44117)&lt;/Q&gt;&lt;R&gt;1&lt;/R&gt;&lt;C&gt;1&lt;/C&gt;&lt;D xsi:type="xsd:double"&gt;2428&lt;/D&gt;&lt;/FQL&gt;&lt;FQL&gt;&lt;Q&gt;PB-FDS^FG_PRICE(44117)&lt;/Q&gt;&lt;R&gt;1&lt;/R&gt;&lt;C&gt;1&lt;/C&gt;&lt;D xsi:type="xsd:double"&gt;1826.5&lt;/D&gt;&lt;/FQL&gt;&lt;FQL&gt;&lt;Q&gt;NYGOLD-FDS^FG_PRICE(44117)&lt;/Q&gt;&lt;R&gt;1&lt;/R&gt;&lt;C&gt;1&lt;/C&gt;&lt;D xsi:type="xsd:double"&gt;1888.5&lt;/D&gt;&lt;/FQL&gt;&lt;FQL&gt;&lt;Q&gt;SLVR-FDS^FG_PRICE(44117)&lt;/Q&gt;&lt;R&gt;1&lt;/R&gt;&lt;C&gt;1&lt;/C&gt;&lt;D xsi:type="xsd:double"&gt;24.935&lt;/D&gt;&lt;/FQL&gt;&lt;FQL&gt;&lt;Q&gt;AUDUSD^FG_PRICE(44117)&lt;/Q&gt;&lt;R&gt;1&lt;/R&gt;&lt;C&gt;1&lt;/C&gt;&lt;D xsi:type="xsd:double"&gt;0.71674997&lt;/D&gt;&lt;/FQL&gt;&lt;FQL&gt;&lt;Q&gt;CA-FDS^FG_PRICE(44118)&lt;/Q&gt;&lt;R&gt;1&lt;/R&gt;&lt;C&gt;1&lt;/C&gt;&lt;D xsi:type="xsd:double"&gt;6702&lt;/D&gt;&lt;/FQL&gt;&lt;FQL&gt;&lt;Q&gt;ZS-FDS^FG_PRICE(44118)&lt;/Q&gt;&lt;R&gt;1&lt;/R&gt;&lt;C&gt;1&lt;/C&gt;&lt;D xsi:type="xsd:double"&gt;2398&lt;/D&gt;&lt;/FQL&gt;&lt;FQL&gt;&lt;Q&gt;PB-FDS^FG_PRICE(44118)&lt;/Q&gt;&lt;R&gt;1&lt;/R&gt;&lt;C&gt;1&lt;/C&gt;&lt;D xsi:type="xsd:double"&gt;1771.5&lt;/D&gt;&lt;/FQL&gt;&lt;FQL&gt;&lt;Q&gt;NYGOLD-FDS^FG_PRICE(44118)&lt;/Q&gt;&lt;R&gt;1&lt;/R&gt;&lt;C&gt;1&lt;/C&gt;&lt;D xsi:type="xsd:double"&gt;1901.3&lt;/D&gt;&lt;/FQL&gt;&lt;FQL&gt;&lt;Q&gt;SLVR-FDS^FG_PRICE(44118)&lt;/Q&gt;&lt;R&gt;1&lt;/R&gt;&lt;C&gt;1&lt;/C&gt;&lt;D xsi:type="xsd:double"&gt;24.175&lt;/D&gt;&lt;/FQL&gt;&lt;FQL&gt;&lt;Q&gt;AUDUSD^FG_PRICE(44118)&lt;/Q&gt;&lt;R&gt;1&lt;/R&gt;&lt;C&gt;1&lt;/C&gt;&lt;D xsi:type="xsd:double"&gt;0.71835&lt;/D&gt;&lt;/FQL&gt;&lt;FQL&gt;&lt;Q&gt;CA-FDS^FG_PRICE(44119)&lt;/Q&gt;&lt;R&gt;1&lt;/R&gt;&lt;C&gt;1&lt;/C&gt;&lt;D xsi:type="xsd:double"&gt;6683.5&lt;/D&gt;&lt;/FQL&gt;&lt;FQL&gt;&lt;Q&gt;ZS-FDS^FG_PRICE(44119)&lt;/Q&gt;&lt;R&gt;1&lt;/R&gt;&lt;C&gt;1&lt;/C&gt;&lt;D xsi:type="xsd:double"&gt;2397&lt;/D&gt;&lt;/FQL&gt;&lt;FQL&gt;&lt;Q&gt;PB-FDS^FG_PRICE(44119)&lt;/Q&gt;&lt;R&gt;1&lt;/R&gt;&lt;C&gt;1&lt;/C&gt;&lt;D xsi:type="xsd:double"&gt;1754.5&lt;/D&gt;&lt;/FQL&gt;&lt;FQL&gt;&lt;Q&gt;NYGOLD-FDS^FG_PRICE(44119)&lt;/Q&gt;&lt;R&gt;1&lt;/R&gt;&lt;C&gt;1&lt;/C&gt;&lt;D xsi:type="xsd:double"&gt;1903.2&lt;/D&gt;&lt;/FQL&gt;&lt;FQL&gt;&lt;Q&gt;SLVR-FDS^FG_PRICE(44119)&lt;/Q&gt;&lt;R&gt;1&lt;/R&gt;&lt;C&gt;1&lt;/C&gt;&lt;D xsi:type="xsd:double"&gt;23.935&lt;/D&gt;&lt;/FQL&gt;&lt;FQL&gt;&lt;Q&gt;AUDUSD^FG_PRICE(44119)&lt;/Q&gt;&lt;R&gt;1&lt;/R&gt;&lt;C&gt;1&lt;/C&gt;&lt;D xsi:type="xsd:double"&gt;0.70774996&lt;/D&gt;&lt;/FQL&gt;&lt;FQL&gt;&lt;Q&gt;CA-FDS^FG_PRICE(44120)&lt;/Q&gt;&lt;R&gt;1&lt;/R&gt;&lt;C&gt;1&lt;/C&gt;&lt;D xsi:type="xsd:double"&gt;6728&lt;/D&gt;&lt;/FQL&gt;&lt;FQL&gt;&lt;Q&gt;ZS-FDS^FG_PRICE(44120)&lt;/Q&gt;&lt;R&gt;1&lt;/R&gt;&lt;C&gt;1&lt;/C&gt;&lt;D xsi:type="xsd:double"&gt;2417&lt;/D&gt;&lt;/FQL&gt;&lt;FQL&gt;&lt;Q&gt;PB-FDS^FG_PRICE(44120)&lt;/Q&gt;&lt;R&gt;1&lt;/R&gt;&lt;C&gt;1&lt;/C&gt;&lt;D xsi:type="xsd:double"&gt;1756.5&lt;/D&gt;&lt;/FQL&gt;&lt;FQL&gt;&lt;Q&gt;NYGOLD-FDS^FG_PRICE(44120)&lt;/Q&gt;&lt;R&gt;1&lt;/R&gt;&lt;C&gt;1&lt;/C&gt;&lt;D xsi:type="xsd:double"&gt;1900.8&lt;/D&gt;&lt;/FQL&gt;&lt;FQL&gt;&lt;Q&gt;SLVR-FDS^FG_PRICE(44120)&lt;/Q&gt;&lt;R&gt;1&lt;/R&gt;&lt;C&gt;1&lt;/C&gt;&lt;D xsi:type="xsd:double"&gt;24.36&lt;/D&gt;&lt;/FQL&gt;&lt;FQL&gt;&lt;Q&gt;AUDUSD^FG_PRICE(44120)&lt;/Q&gt;&lt;R&gt;1&lt;/R&gt;&lt;C&gt;1&lt;/C&gt;&lt;D xsi:type="xsd:double"&gt;0.70814997&lt;/D&gt;&lt;/FQL&gt;&lt;FQL&gt;&lt;Q&gt;CA-FDS^FG_PRICE(44123)&lt;/Q&gt;&lt;R&gt;1&lt;/R&gt;&lt;C&gt;1&lt;/C&gt;&lt;D xsi:type="xsd:double"&gt;6755&lt;/D&gt;&lt;/FQL&gt;&lt;FQL&gt;&lt;Q&gt;ZS-FDS^FG_PRICE(44123)&lt;/Q&gt;&lt;R&gt;1&lt;/R&gt;&lt;C&gt;1&lt;/C&gt;&lt;D xsi:type="xsd:double"&gt;2472&lt;/D&gt;&lt;/FQL&gt;&lt;FQL&gt;&lt;Q&gt;PB-FDS^FG_PRICE(44123)&lt;/Q&gt;&lt;R&gt;1&lt;/R&gt;&lt;C&gt;1&lt;/C&gt;&lt;D xsi:type="xsd:double"&gt;1742.5&lt;/D&gt;&lt;/FQL&gt;&lt;FQL&gt;&lt;Q&gt;NYGOLD-FDS^FG_PRICE(44123)&lt;/Q&gt;&lt;R&gt;1&lt;/R&gt;&lt;C&gt;1&lt;/C&gt;&lt;D xsi:type="xsd:double"&gt;1906.4&lt;/D&gt;&lt;/FQL&gt;&lt;FQL&gt;&lt;Q&gt;SLVR-FDS^FG_PRICE(44123)&lt;/Q&gt;&lt;R&gt;1&lt;/R&gt;&lt;C&gt;1&lt;/C&gt;&lt;D xsi:type="xsd:double"&gt;24.84&lt;/D&gt;&lt;/FQL&gt;&lt;FQL&gt;&lt;Q&gt;AUDUSD^FG_PRICE(44123)&lt;/Q&gt;&lt;R&gt;1&lt;/R&gt;&lt;C&gt;1&lt;/C&gt;&lt;D xsi:type="xsd:double"&gt;0.70905&lt;/D&gt;&lt;/FQL&gt;&lt;FQL&gt;&lt;Q&gt;CA-FDS^FG_PRICE(44124)&lt;/Q&gt;&lt;R&gt;1&lt;/R&gt;&lt;C&gt;1&lt;/C&gt;&lt;D xsi:type="xsd:double"&gt;6814&lt;/D&gt;&lt;/FQL&gt;&lt;FQL&gt;&lt;Q&gt;ZS-FDS^FG_PRICE(44124)&lt;/Q&gt;&lt;R&gt;1&lt;/R&gt;&lt;C&gt;1&lt;/C&gt;&lt;D xsi:type="xsd:double"&gt;2485&lt;/D&gt;&lt;/FQL&gt;&lt;FQL&gt;&lt;Q&gt;PB-FDS^FG_PRICE(44124)&lt;/Q&gt;&lt;R&gt;1&lt;/R&gt;&lt;C&gt;1&lt;/C&gt;&lt;D xsi:type="xsd:double"&gt;1748&lt;/D&gt;&lt;/FQL&gt;&lt;FQL&gt;&lt;Q&gt;NYGOLD-FDS^FG_PRICE(44124)&lt;/Q&gt;&lt;R&gt;1&lt;/R&gt;&lt;C&gt;1&lt;/C&gt;&lt;D xsi:type="xsd:double"&gt;1910.4&lt;/D&gt;&lt;/FQL&gt;&lt;FQL&gt;&lt;Q&gt;SLVR-FDS^FG_PRICE(44124)&lt;/Q&gt;&lt;R&gt;1&lt;/R&gt;&lt;C&gt;1&lt;/C&gt;&lt;D xsi:type="xsd:double"&gt;24.63&lt;/D&gt;&lt;/FQL&gt;&lt;FQL&gt;&lt;Q&gt;AUDUSD^FG_PRICE(44124)&lt;/Q&gt;&lt;R&gt;1&lt;/R&gt;&lt;C&gt;1&lt;/C&gt;&lt;D xsi:type="xsd:double"&gt;0.70545&lt;/D&gt;&lt;/FQL&gt;&lt;FQL&gt;&lt;Q&gt;CA-FDS^FG_PRICE(44125)&lt;/Q&gt;&lt;R&gt;1&lt;/R&gt;&lt;C&gt;1&lt;/C&gt;&lt;D xsi:type="xsd:double"&gt;6953&lt;/D&gt;&lt;/FQL&gt;&lt;FQL&gt;&lt;Q&gt;ZS-FDS^FG_PRICE(44125)&lt;/Q&gt;&lt;R&gt;1&lt;/R&gt;&lt;C&gt;1&lt;/C&gt;&lt;D xsi:type="xsd:double"&gt;2547&lt;/D&gt;&lt;/FQL&gt;&lt;FQL&gt;&lt;Q&gt;PB-FDS^FG_PRICE(44125)&lt;/Q&gt;&lt;R&gt;1&lt;/R&gt;&lt;C&gt;1&lt;/C&gt;&lt;D xsi:type="xsd:double"&gt;1790.5&lt;/D&gt;&lt;/FQL&gt;&lt;FQL&gt;&lt;Q&gt;NYGOLD-FDS^FG_PRICE(44125)&lt;/Q&gt;&lt;R&gt;1&lt;/R&gt;&lt;C&gt;1&lt;/C&gt;&lt;D xsi:type="xsd:double"&gt;1924.6&lt;/D&gt;&lt;/FQL&gt;&lt;FQL&gt;&lt;Q&gt;SLVR-FDS^FG_PRICE(44125)&lt;/Q&gt;&lt;R&gt;1&lt;/R&gt;&lt;C&gt;1&lt;/C&gt;&lt;D xsi:type="xsd:double"&gt;25.02&lt;/D&gt;&lt;/FQL&gt;&lt;FQL&gt;&lt;Q&gt;AUDUSD^FG_PRICE(44125)&lt;/Q&gt;&lt;R&gt;1&lt;/R&gt;&lt;C&gt;1&lt;/C&gt;&lt;D xsi:type="xsd:double"&gt;0.71235&lt;/D&gt;&lt;/FQL&gt;&lt;FQL&gt;&lt;Q&gt;CA-FDS^FG_PRICE(44126)&lt;/Q&gt;&lt;R&gt;1&lt;/R&gt;&lt;C&gt;1&lt;/C&gt;&lt;D xsi:type="xsd:double"&gt;6886&lt;/D&gt;&lt;/FQL&gt;&lt;FQL&gt;&lt;Q&gt;ZS-FDS^FG_PRICE(44126)&lt;/Q&gt;&lt;R&gt;1&lt;/R&gt;&lt;C&gt;1&lt;/C&gt;&lt;D xsi:type="xsd:double"&gt;2540&lt;/D&gt;&lt;/FQL&gt;&lt;FQL&gt;&lt;Q&gt;PB-FDS^FG_PRICE(44126)&lt;/Q&gt;&lt;R&gt;1&lt;/R&gt;&lt;C&gt;1&lt;/C&gt;&lt;D xsi:type="xsd:double"&gt;1792&lt;/D&gt;&lt;/FQL&gt;&lt;FQL&gt;&lt;Q&gt;NYGOLD-FDS^FG_PRICE(44126)&lt;/Q&gt;&lt;R&gt;1&lt;/R&gt;&lt;C&gt;1&lt;/C&gt;&lt;D xsi:type="xsd:double"&gt;1901.1&lt;/D&gt;&lt;/FQL&gt;&lt;FQL&gt;&lt;Q&gt;SLVR-FDS^FG_PRICE(44126)&lt;/Q&gt;&lt;R&gt;1&lt;/R&gt;&lt;C&gt;1&lt;/C&gt;&lt;D xsi:type="xsd:double"&gt;24.915&lt;/D&gt;&lt;/FQL&gt;&lt;FQL&gt;&lt;Q&gt;AUDUSD^FG_PRICE(44126)&lt;/Q&gt;&lt;R&gt;1&lt;/R&gt;&lt;C&gt;1&lt;/C&gt;&lt;D xsi:type="xsd:double"&gt;0.71095&lt;/D&gt;&lt;/FQL&gt;&lt;FQL&gt;&lt;Q&gt;CA-FDS^FG_PRICE(44127)&lt;/Q&gt;&lt;R&gt;1&lt;/R&gt;&lt;C&gt;1&lt;/C&gt;&lt;D xsi:type="xsd:double"&gt;6879.5&lt;/D&gt;&lt;/FQL&gt;&lt;FQL&gt;&lt;Q&gt;ZS-FDS^FG_PRICE(44127)&lt;/Q&gt;&lt;R&gt;1&lt;/R&gt;&lt;C&gt;1&lt;/C&gt;&lt;D xsi:type="xsd:double"&gt;2565.5&lt;/D&gt;&lt;/FQL&gt;&lt;FQL&gt;&lt;Q&gt;PB-FDS^FG_PRICE(44127)&lt;/Q&gt;&lt;R&gt;1&lt;/R&gt;&lt;C&gt;1&lt;/C&gt;&lt;D xsi:type="xsd:double"&gt;1792.5&lt;/D&gt;&lt;/FQL&gt;&lt;FQL&gt;&lt;Q&gt;NYGOLD-FDS^FG_PRICE(44127)&lt;/Q&gt;&lt;R&gt;1&lt;/R&gt;&lt;C&gt;1&lt;/C&gt;&lt;D xsi:type="xsd:double"&gt;1902&lt;/D&gt;&lt;/FQL&gt;&lt;FQL&gt;&lt;Q&gt;SLVR-FDS^FG_PRICE(44127)&lt;/Q&gt;&lt;R&gt;1&lt;/R&gt;&lt;C&gt;1&lt;/C&gt;&lt;D xsi:type="xsd:double"&gt;24.76&lt;/D&gt;&lt;/FQL&gt;&lt;FQL&gt;&lt;Q&gt;AUDUSD^FG_PRICE(44127)&lt;/Q&gt;&lt;R&gt;1&lt;/R&gt;&lt;C&gt;1&lt;/C&gt;&lt;D xsi:type="xsd:double"&gt;0.71025&lt;/D&gt;&lt;/FQL&gt;&lt;FQL&gt;&lt;Q&gt;CA-FDS^FG_PRICE(44130)&lt;/Q&gt;&lt;R&gt;1&lt;/R&gt;&lt;C&gt;1&lt;/C&gt;&lt;D xsi:type="xsd:double"&gt;6806&lt;/D&gt;&lt;/FQL&gt;&lt;FQL&gt;&lt;Q&gt;ZS-FDS^FG_PRICE(44130)&lt;/Q&gt;&lt;R&gt;1&lt;/R&gt;&lt;C&gt;1&lt;/C&gt;&lt;D xsi:type="xsd:double"&gt;2512.5&lt;/D&gt;&lt;/FQL&gt;&lt;FQL&gt;&lt;Q&gt;PB-FDS^FG_PRICE(44130)&lt;/Q&gt;&lt;R&gt;1&lt;/R&gt;&lt;C&gt;1&lt;/C&gt;&lt;D xsi:type="xsd:double"&gt;1750&lt;/D&gt;&lt;/FQL&gt;&lt;FQL&gt;&lt;Q&gt;NYGOLD-FDS^FG_PRICE(44130)&lt;/Q&gt;&lt;R&gt;1&lt;/R&gt;&lt;C&gt;1&lt;/C&gt;&lt;D xsi:type="xsd:double"&gt;1902.7&lt;/D&gt;&lt;/FQL&gt;&lt;FQL&gt;&lt;Q&gt;SLVR-FDS^FG_PRICE(44130)&lt;/Q&gt;&lt;R&gt;1&lt;/R&gt;&lt;C&gt;1&lt;/C&gt;&lt;D xsi:type="xsd:double"&gt;24.28&lt;/D&gt;&lt;/FQL&gt;&lt;FQL&gt;&lt;Q&gt;AUDUSD^FG_PRICE(44130)&lt;/Q&gt;&lt;R&gt;1&lt;/R&gt;&lt;C&gt;1&lt;/C&gt;&lt;D xsi:type="xsd:double"&gt;0.71205&lt;/D&gt;&lt;/FQL&gt;&lt;FQL&gt;&lt;Q&gt;CA-FDS^FG_PRICE(44131)&lt;/Q&gt;&lt;R&gt;1&lt;/R&gt;&lt;C&gt;1&lt;/C&gt;&lt;D xsi:type="xsd:double"&gt;6787.5&lt;/D&gt;&lt;/FQL&gt;&lt;FQL&gt;&lt;Q&gt;ZS-FDS^FG_PRICE(44131)&lt;/Q&gt;&lt;R&gt;1&lt;/R&gt;&lt;C&gt;1&lt;/C&gt;&lt;D xsi:type="xsd:double"&gt;2538.5&lt;/D&gt;&lt;/FQL&gt;&lt;FQL&gt;&lt;Q&gt;PB-FDS^FG_PRICE(44131)&lt;/Q&gt;&lt;R&gt;1&lt;/R&gt;&lt;C&gt;1&lt;/C&gt;&lt;D xsi:type="xsd:double"&gt;1780.5&lt;/D&gt;&lt;/FQL&gt;&lt;FQL&gt;&lt;Q&gt;NYGOLD-FDS^FG_PRICE(44131)&lt;/Q&gt;&lt;R&gt;1&lt;/R&gt;&lt;C&gt;1&lt;/C&gt;&lt;D xsi:type="xsd:double"&gt;1908.8&lt;/D&gt;&lt;/FQL&gt;&lt;FQL&gt;&lt;Q&gt;SLVR-FDS^FG_PRICE(44131)&lt;/Q&gt;&lt;R&gt;1&lt;/R&gt;&lt;C&gt;1&lt;/C&gt;&lt;D xsi:type="xsd:double"&gt;24.435&lt;/D&gt;&lt;/FQL&gt;&lt;FQL&gt;&lt;Q&gt;AUDUSD^FG_PRICE(44131)&lt;/Q&gt;&lt;R&gt;1&lt;/R&gt;&lt;C&gt;1&lt;/C&gt;&lt;D xsi:type="xsd:double"&gt;0.71415&lt;/D&gt;&lt;/FQL&gt;&lt;FQL&gt;&lt;Q&gt;CA-FDS^FG_PRICE(44132)&lt;/Q&gt;&lt;R&gt;1&lt;/R&gt;&lt;C&gt;1&lt;/C&gt;&lt;D xsi:type="xsd:double"&gt;6694.5&lt;/D&gt;&lt;/FQL&gt;&lt;FQL&gt;&lt;Q&gt;ZS-FDS^FG_PRICE(44132)&lt;/Q&gt;&lt;R&gt;1&lt;/R&gt;&lt;C&gt;1&lt;/C&gt;&lt;D xsi:type="xsd:double"&gt;2522.5&lt;/D&gt;&lt;/FQL&gt;&lt;FQL&gt;&lt;Q&gt;PB-FDS^FG_PRICE(44132)&lt;/Q&gt;&lt;R&gt;1&lt;/R&gt;&lt;C&gt;1&lt;/C&gt;&lt;D xsi:type="xsd:double"&gt;1764.5&lt;/D&gt;&lt;/FQL&gt;&lt;FQL&gt;&lt;Q&gt;NYGOLD-FDS^FG_PRICE(44132)&lt;/Q&gt;&lt;R&gt;1&lt;/R&gt;&lt;C&gt;1&lt;/C&gt;&lt;D xsi:type="xsd:double"&gt;1876.2&lt;/D&gt;&lt;/FQL&gt;&lt;FQL&gt;&lt;Q&gt;SLVR-FDS^FG_PRICE(44132)&lt;/Q&gt;&lt;R&gt;1&lt;/R&gt;&lt;C&gt;1&lt;/C&gt;&lt;D xsi:type="xsd:double"&gt;23.925&lt;/D&gt;&lt;/FQL&gt;&lt;FQL&gt;&lt;Q&gt;AUDUSD^FG_PRICE(44132)&lt;/Q&gt;&lt;R&gt;1&lt;/R&gt;&lt;C&gt;1&lt;/C&gt;&lt;D xsi:type="xsd:double"&gt;0.70664996&lt;/D&gt;&lt;/FQL&gt;&lt;FQL&gt;&lt;Q&gt;CA-FDS^FG_PRICE(44133)&lt;/Q&gt;&lt;R&gt;1&lt;/R&gt;&lt;C&gt;1&lt;/C&gt;&lt;D xsi:type="xsd:double"&gt;6692&lt;/D&gt;&lt;/FQL&gt;&lt;FQL&gt;&lt;Q&gt;ZS-FDS^FG_PRICE(44133)&lt;/Q&gt;&lt;R&gt;1&lt;/R&gt;&lt;C&gt;1&lt;/C&gt;&lt;D xsi:type="xsd:double"&gt;2503&lt;/D&gt;&lt;/FQL&gt;&lt;FQL&gt;&lt;Q&gt;PB-FDS^FG_PRICE(44133)&lt;/Q&gt;&lt;R&gt;1&lt;/R&gt;&lt;C&gt;1&lt;/C&gt;&lt;D xsi:type="xsd:double"&gt;1801&lt;/D&gt;&lt;/FQL&gt;&lt;FQL&gt;&lt;Q&gt;NYGOLD-FDS^FG_PRICE(44133)&lt;/Q&gt;&lt;R&gt;1&lt;/R&gt;&lt;C&gt;1&lt;/C&gt;&lt;D xsi:type="xsd:double"&gt;1865.6&lt;/D&gt;&lt;/FQL&gt;&lt;FQL&gt;&lt;Q&gt;SLVR-FDS^FG_PRICE(44133)&lt;/Q&gt;&lt;R&gt;1&lt;/R&gt;&lt;C&gt;1&lt;/C&gt;&lt;D xsi:type="xsd:double"&gt;23.015&lt;/D&gt;&lt;/FQL&gt;&lt;FQL&gt;&lt;Q&gt;AUDUSD^FG_PRICE(44133)&lt;/Q&gt;&lt;R&gt;1&lt;/R&gt;&lt;C&gt;1&lt;/C&gt;&lt;D xsi:type="xsd:double"&gt;0.7005&lt;/D&gt;&lt;/FQL&gt;&lt;FQL&gt;&lt;Q&gt;CA-FDS^FG_PRICE(44134)&lt;/Q&gt;&lt;R&gt;1&lt;/R&gt;&lt;C&gt;1&lt;/C&gt;&lt;D xsi:type="xsd:double"&gt;6694.5&lt;/D&gt;&lt;/FQL&gt;&lt;FQL&gt;&lt;Q&gt;ZS-FDS^FG_PRICE(44134)&lt;/Q&gt;&lt;R&gt;1&lt;/R&gt;&lt;C&gt;1&lt;/C&gt;&lt;D xsi:type="xsd:double"&gt;2524.5&lt;/D&gt;&lt;/FQL&gt;&lt;FQL&gt;&lt;Q&gt;PB-FDS^FG_PRICE(44134)&lt;/Q&gt;&lt;R&gt;1&lt;/R&gt;&lt;C&gt;1&lt;/C&gt;&lt;D xsi:type="xsd:double"&gt;1790&lt;/D&gt;&lt;/FQL&gt;&lt;FQL&gt;&lt;Q&gt;NYGOLD-FDS^FG_PRICE(44134)&lt;/Q&gt;&lt;R&gt;1&lt;/R&gt;&lt;C&gt;1&lt;/C&gt;&lt;D xsi:type="xsd:double"&gt;1877.4&lt;/D&gt;&lt;/FQL&gt;&lt;FQL&gt;&lt;Q&gt;SLVR-FDS^FG_PRICE(44134)&lt;/Q&gt;&lt;R&gt;1&lt;/R&gt;&lt;C&gt;1&lt;/C&gt;&lt;D xsi:type="xsd:double"&gt;23.625&lt;/D&gt;&lt;/FQL&gt;&lt;FQL&gt;&lt;Q&gt;AUDUSD^FG_PRICE(44134)&lt;/Q&gt;&lt;R&gt;1&lt;/R&gt;&lt;C&gt;1&lt;/C&gt;&lt;D xsi:type="xsd:double"&gt;0.70225&lt;/D&gt;&lt;/FQL&gt;&lt;FQL&gt;&lt;Q&gt;CA-FDS^FG_PRICE(44137)&lt;/Q&gt;&lt;R&gt;1&lt;/R&gt;&lt;C&gt;1&lt;/C&gt;&lt;D xsi:type="xsd:double"&gt;6712.5&lt;/D&gt;&lt;/FQL&gt;&lt;FQL&gt;&lt;Q&gt;ZS-FDS^FG_PRICE(44137)&lt;/Q&gt;&lt;R&gt;1&lt;/R&gt;&lt;C&gt;1&lt;/C&gt;&lt;D xsi:type="xsd:double"&gt;2526&lt;/D&gt;&lt;/FQL&gt;&lt;FQL&gt;&lt;Q&gt;PB-FDS^FG_PRICE(44137)&lt;/Q&gt;&lt;R&gt;1&lt;/R&gt;&lt;C&gt;1&lt;/C&gt;&lt;D xsi:type="xsd:double"&gt;1776&lt;/D&gt;&lt;/FQL&gt;&lt;FQL&gt;&lt;Q&gt;NYGOLD-FDS^FG_PRICE(44137)&lt;/Q&gt;&lt;R&gt;1&lt;/R&gt;&lt;C&gt;1&lt;/C&gt;&lt;D xsi:type="xsd:double"&gt;1890.4&lt;/D&gt;&lt;/FQL&gt;&lt;FQL&gt;&lt;Q&gt;SLVR-FDS^FG_PRICE(44137)&lt;/Q&gt;&lt;R&gt;1&lt;/R&gt;&lt;C&gt;1&lt;/C&gt;&lt;D xsi:type="xsd:double"&gt;23.975&lt;/D&gt;&lt;/FQL&gt;&lt;FQL&gt;&lt;Q&gt;AUDUSD^FG_PRICE(44137)&lt;/Q&gt;&lt;R&gt;1&lt;/R&gt;&lt;C&gt;1&lt;/C&gt;&lt;D xsi:type="xsd:double"&gt;0.70405&lt;/D&gt;&lt;/FQL&gt;&lt;FQL&gt;&lt;Q&gt;CA-FDS^FG_PRICE(44138)&lt;/Q&gt;&lt;R&gt;1&lt;/R&gt;&lt;C&gt;1&lt;/C&gt;&lt;D xsi:type="xsd:double"&gt;6791.5&lt;/D&gt;&lt;/FQL&gt;&lt;FQL&gt;&lt;Q&gt;ZS-FDS^FG_PRICE(44138)&lt;/Q&gt;&lt;R&gt;1&lt;/R&gt;&lt;C&gt;1&lt;/C&gt;&lt;D xsi:type="xsd:double"&gt;2554.5&lt;/D&gt;&lt;/FQL&gt;&lt;FQL&gt;&lt;Q&gt;PB-FDS^FG_PRICE(44138)&lt;/Q&gt;&lt;R&gt;1&lt;/R&gt;&lt;C&gt;1&lt;/C&gt;&lt;D xsi:type="xsd:double"&gt;1808&lt;/D&gt;&lt;/FQL&gt;&lt;FQL&gt;&lt;Q&gt;NYGOLD-FDS^FG_PRICE(44138)&lt;/Q&gt;&lt;R&gt;1&lt;/R&gt;&lt;C&gt;1&lt;/C&gt;&lt;D xsi:type="xsd:double"&gt;1908.5&lt;/D&gt;&lt;/FQL&gt;&lt;FQL&gt;&lt;Q&gt;SLVR-FDS^FG_PRICE(44138)&lt;/Q&gt;&lt;R&gt;1&lt;/R&gt;&lt;C&gt;1&lt;/C&gt;&lt;D xsi:type="xsd:double"&gt;24.17&lt;/D&gt;&lt;/FQL&gt;&lt;FQL&gt;&lt;Q&gt;AUDUSD^FG_PRICE(44138)&lt;/Q&gt;&lt;R&gt;1&lt;/R&gt;&lt;C&gt;1&lt;/C&gt;&lt;D xsi:type="xsd:double"&gt;0.71680003&lt;/D&gt;&lt;/FQL&gt;&lt;FQL&gt;&lt;Q&gt;CA-FDS^FG_PRICE(44139)&lt;/Q&gt;&lt;R&gt;1&lt;/R&gt;&lt;C&gt;1&lt;/C&gt;&lt;D xsi:type="xsd:double"&gt;6748&lt;/D&gt;&lt;/FQL&gt;&lt;FQL&gt;&lt;Q&gt;ZS-FDS^FG_PRICE(44139)&lt;/Q&gt;&lt;R&gt;1&lt;/R&gt;&lt;C&gt;1&lt;/C&gt;&lt;D xsi:type="xsd:double"&gt;2547.5&lt;/D&gt;&lt;/FQL&gt;&lt;FQL&gt;&lt;Q&gt;PB-FDS^FG_PRICE(44139)&lt;/Q&gt;&lt;R&gt;1&lt;/R&gt;&lt;C&gt;1&lt;/C&gt;&lt;D xsi:type="xsd:double"&gt;1813.5&lt;/D&gt;&lt;/FQL&gt;&lt;FQL&gt;&lt;Q&gt;NYGOLD-FDS^FG_PRICE(44139)&lt;/Q&gt;&lt;R&gt;1&lt;/R&gt;&lt;C&gt;1&lt;/C&gt;&lt;D xsi:type="xsd:double"&gt;1894.6&lt;/D&gt;&lt;/FQL&gt;&lt;FQL&gt;&lt;Q&gt;SLVR-FDS^FG_PRICE(44139)&lt;/Q&gt;&lt;R&gt;1&lt;/R&gt;&lt;C&gt;1&lt;/C&gt;&lt;D xsi:type="xsd:double"&gt;23.975&lt;/D&gt;&lt;/FQL&gt;&lt;FQL&gt;&lt;Q&gt;AUDUSD^FG_PRICE(44139)&lt;/Q&gt;&lt;R&gt;1&lt;/R&gt;&lt;C&gt;1&lt;/C&gt;&lt;D xsi:type="xsd:double"&gt;0.71585&lt;/D&gt;&lt;/FQL&gt;&lt;FQL&gt;&lt;Q&gt;CA-FDS^FG_PRICE(44140)&lt;/Q&gt;&lt;R&gt;1&lt;/R&gt;&lt;C&gt;1&lt;/C&gt;&lt;D xsi:type="xsd:double"&gt;6798&lt;/D&gt;&lt;/FQL&gt;&lt;FQL&gt;&lt;Q&gt;ZS-FDS^FG_PRICE(44140)&lt;/Q&gt;&lt;R&gt;1&lt;/R&gt;&lt;C&gt;1&lt;/C&gt;&lt;D xsi:type="xsd:double"&gt;2593.5&lt;/D&gt;&lt;/FQL&gt;&lt;FQL&gt;&lt;Q&gt;PB-FDS^FG_PRICE(44140)&lt;/Q&gt;&lt;R&gt;1&lt;/R&gt;&lt;C&gt;1&lt;/C&gt;&lt;D xsi:type="xsd:double"&gt;1836.5&lt;/D&gt;&lt;/FQL&gt;&lt;FQL&gt;&lt;Q&gt;NYGOLD-FDS^FG_PRICE(44140)&lt;/Q&gt;&lt;R&gt;1&lt;/R&gt;&lt;C&gt;1&lt;/C&gt;&lt;D xsi:type="xsd:double"&gt;1945.3&lt;/D&gt;&lt;/FQL&gt;&lt;FQL&gt;&lt;Q&gt;SLVR-FDS^FG_PRICE(44140)&lt;/Q&gt;&lt;R&gt;1&lt;/R&gt;&lt;C&gt;1&lt;/C&gt;&lt;D xsi:type="xsd:double"&gt;24.57&lt;/D&gt;&lt;/FQL&gt;&lt;FQL&gt;&lt;Q&gt;AUDUSD^FG_PRICE(44140)&lt;/Q&gt;&lt;R&gt;1&lt;/R&gt;&lt;C&gt;1&lt;/C&gt;&lt;D xsi:type="xsd:double"&gt;0.72725004&lt;/D&gt;&lt;/FQL&gt;&lt;FQL&gt;&lt;Q&gt;CA-FDS^FG_PRICE(44141)&lt;/Q&gt;&lt;R&gt;1&lt;/R&gt;&lt;C&gt;1&lt;/C&gt;&lt;D xsi:type="xsd:double"&gt;6938.5&lt;/D&gt;&lt;/FQL&gt;&lt;FQL&gt;&lt;Q&gt;ZS-FDS^FG_PRICE(44141)&lt;/Q&gt;&lt;R&gt;1&lt;/R&gt;&lt;C&gt;1&lt;/C&gt;&lt;D xsi:type="xsd:double"&gt;2614.5&lt;/D&gt;&lt;/FQL&gt;&lt;FQL&gt;&lt;Q&gt;PB-FDS^FG_PRICE(44141)&lt;/Q&gt;&lt;R&gt;1&lt;/R&gt;&lt;C&gt;1&lt;/C&gt;&lt;D xsi:type="xsd:double"&gt;1838&lt;/D&gt;&lt;/FQL&gt;&lt;FQL&gt;&lt;Q&gt;NYGOLD-FDS^FG_PRICE(44141)&lt;/Q&gt;&lt;R&gt;1&lt;/R&gt;&lt;C&gt;1&lt;/C&gt;&lt;D xsi:type="xsd:double"&gt;1950.3&lt;/D&gt;&lt;/FQL&gt;&lt;FQL&gt;&lt;Q&gt;SLVR-FDS^FG_PRICE(44141)&lt;/Q&gt;&lt;R&gt;1&lt;/R&gt;&lt;C&gt;1&lt;/C&gt;&lt;D xsi:type="xsd:double"&gt;25.78&lt;/D&gt;&lt;/FQL&gt;&lt;FQL&gt;&lt;Q&gt;AUDUSD^FG_PRICE(44141)&lt;/Q&gt;&lt;R&gt;1&lt;/R&gt;&lt;C&gt;1&lt;/C&gt;&lt;D xsi:type="xsd:double"&gt;0.72705&lt;/D&gt;&lt;/FQL&gt;&lt;FQL&gt;&lt;Q&gt;CA-FDS^FG_PRICE(44144)&lt;/Q&gt;&lt;R&gt;1&lt;/R&gt;&lt;C&gt;1&lt;/C&gt;&lt;D xsi:type="xsd:double"&gt;7034&lt;/D&gt;&lt;/FQL&gt;&lt;FQL&gt;&lt;Q&gt;ZS-FDS^FG_PRICE(44144)&lt;/Q&gt;&lt;R&gt;1&lt;/R&gt;&lt;C&gt;1&lt;/C&gt;&lt;D xsi:type="xsd:double"&gt;2664.5&lt;/D&gt;&lt;/FQL&gt;&lt;FQL&gt;&lt;Q&gt;PB-FDS^FG_PRICE(44144)&lt;/Q&gt;&lt;R&gt;1&lt;/R&gt;&lt;C&gt;1&lt;/C&gt;&lt;D xsi:type="xsd:double"&gt;1841.5&lt;/D&gt;&lt;/FQL&gt;&lt;FQL&gt;&lt;Q&gt;NYGOLD-FDS^FG_PRICE(44144)&lt;/Q&gt;&lt;R&gt;1&lt;/R&gt;&lt;C&gt;1&lt;/C&gt;&lt;D xsi:type="xsd:double"&gt;1853.2&lt;/D&gt;&lt;/FQL&gt;&lt;FQL&gt;&lt;Q&gt;SLVR-FDS^FG_PRICE(44144)&lt;/Q&gt;&lt;R&gt;1&lt;/R&gt;&lt;C&gt;1&lt;/C&gt;&lt;D xsi:type="xsd:double"&gt;25.105&lt;/D&gt;&lt;/FQL&gt;&lt;FQL&gt;&lt;Q&gt;AUDUSD^FG_PRICE(44144)&lt;/Q&gt;&lt;R&gt;1&lt;/R&gt;&lt;C&gt;1&lt;/C&gt;&lt;D xsi:type="xsd:double"&gt;0.72925&lt;/D&gt;&lt;/FQL&gt;&lt;FQL&gt;&lt;Q&gt;CA-FDS^FG_PRICE(44145)&lt;/Q&gt;&lt;R&gt;1&lt;/R&gt;&lt;C&gt;1&lt;/C&gt;&lt;D xsi:type="xsd:double"&gt;6865.5&lt;/D&gt;&lt;/FQL&gt;&lt;FQL&gt;&lt;Q&gt;ZS-FDS^FG_PRICE(44145)&lt;/Q&gt;&lt;R&gt;1&lt;/R&gt;&lt;C&gt;1&lt;/C&gt;&lt;D xsi:type="xsd:double"&gt;2617.5&lt;/D&gt;&lt;/FQL&gt;&lt;FQL&gt;&lt;Q&gt;PB-FDS^FG_PRICE(44145)&lt;/Q&gt;&lt;R&gt;1&lt;/R&gt;&lt;C&gt;1&lt;/C&gt;&lt;D xsi:type="xsd:double"&gt;1818&lt;/D&gt;&lt;/FQL&gt;&lt;FQL&gt;&lt;Q&gt;NYGOLD-FDS^FG_PRICE(44145)&lt;/Q&gt;&lt;R&gt;1&lt;/R&gt;&lt;C&gt;1&lt;/C&gt;&lt;D xsi:type="xsd:double"&gt;1875.4&lt;/D&gt;&lt;/FQL&gt;&lt;FQL&gt;&lt;Q&gt;SLVR-FDS^FG_PRICE(44145)&lt;/Q&gt;&lt;R&gt;1&lt;/R&gt;&lt;C&gt;1&lt;/C&gt;&lt;D xsi:type="xsd:double"&gt;24.195&lt;/D&gt;&lt;/FQL&gt;&lt;FQL&gt;&lt;Q&gt;AUDUSD^FG_PRICE(44145)&lt;/Q&gt;&lt;R&gt;1&lt;/R&gt;&lt;C&gt;1&lt;/C&gt;&lt;D xsi:type="xsd:double"&gt;0.72725004&lt;/D&gt;&lt;/FQL&gt;&lt;FQL&gt;&lt;Q&gt;CA-FDS^FG_PRICE(44146)&lt;/Q&gt;&lt;R&gt;1&lt;/R&gt;&lt;C&gt;1&lt;/C&gt;&lt;D xsi:type="xsd:double"&gt;6912.5&lt;/D&gt;&lt;/FQL&gt;&lt;FQL&gt;&lt;Q&gt;ZS-FDS^FG_PRICE(44146)&lt;/Q&gt;&lt;R&gt;1&lt;/R&gt;&lt;C&gt;1&lt;/C&gt;&lt;D xsi:type="xsd:double"&gt;2630.5&lt;/D&gt;&lt;/FQL&gt;&lt;FQL&gt;&lt;Q&gt;PB-FDS^FG_PRICE(44146)&lt;/Q&gt;&lt;R&gt;1&lt;/R&gt;&lt;C&gt;1&lt;/C&gt;&lt;D xsi:type="xsd:double"&gt;1849.5&lt;/D&gt;&lt;/FQL&gt;&lt;FQL&gt;&lt;Q&gt;NYGOLD-FDS^FG_PRICE(44146)&lt;/Q&gt;&lt;R&gt;1&lt;/R&gt;&lt;C&gt;1&lt;/C&gt;&lt;D xsi:type="xsd:double"&gt;1860.7&lt;/D&gt;&lt;/FQL&gt;&lt;FQL&gt;&lt;Q&gt;SLVR-FDS^FG_PRICE(44146)&lt;/Q&gt;&lt;R&gt;1&lt;/R&gt;&lt;C&gt;1&lt;/C&gt;&lt;D xsi:type="xsd:double"&gt;24.21&lt;/D&gt;&lt;/FQL&gt;&lt;FQL&gt;&lt;Q&gt;AUDUSD^FG_PRICE(44146)&lt;/Q&gt;&lt;R&gt;1&lt;/R&gt;&lt;C&gt;1&lt;/C&gt;&lt;D xsi:type="xsd:double"&gt;0.72635&lt;/D&gt;&lt;/FQL&gt;&lt;FQL&gt;&lt;Q&gt;CA-FDS^FG_PRICE(44147)&lt;/Q&gt;&lt;R&gt;1&lt;/R&gt;&lt;C&gt;1&lt;/C&gt;&lt;D xsi:type="xsd:double"&gt;6904&lt;/D&gt;&lt;/FQL&gt;&lt;FQL&gt;&lt;Q&gt;ZS-FDS^FG_PRICE(44147)&lt;/Q&gt;&lt;R&gt;1&lt;/R&gt;&lt;C&gt;1&lt;/C&gt;&lt;D xsi:type="xsd:double"&gt;2593&lt;/D&gt;&lt;/FQL&gt;&lt;FQL&gt;&lt;Q&gt;PB-FDS^FG_PRICE(44147)&lt;/Q&gt;&lt;R&gt;1&lt;/R&gt;&lt;C&gt;1&lt;/C&gt;&lt;D xsi:type="xsd:double"&gt;1868.5&lt;/D&gt;&lt;/FQL&gt;&lt;FQL&gt;&lt;Q&gt;NYGOLD-FDS^FG_PRICE(44147)&lt;/Q&gt;&lt;R&gt;1&lt;/R&gt;&lt;C&gt;1&lt;/C&gt;&lt;D xsi:type="xsd:double"&gt;1872.6&lt;/D&gt;&lt;/FQL&gt;&lt;FQL&gt;&lt;Q&gt;SLVR-FDS^FG_PRICE(44147)&lt;/Q&gt;&lt;R&gt;1&lt;/R&gt;&lt;C&gt;1&lt;/C&gt;&lt;D xsi:type="xsd:double"&gt;24.215&lt;/D&gt;&lt;/FQL&gt;&lt;FQL&gt;&lt;Q&gt;AUDUSD^FG_PRICE(44147)&lt;/Q&gt;&lt;R&gt;1&lt;/R&gt;&lt;C&gt;1&lt;/C&gt;&lt;D xsi:type="xsd:double"&gt;0.7263&lt;/D&gt;&lt;/FQL&gt;&lt;FQL&gt;&lt;Q&gt;CA-FDS^FG_PRICE(44148)&lt;/Q&gt;&lt;R&gt;1&lt;/R&gt;&lt;C&gt;1&lt;/C&gt;&lt;D xsi:type="xsd:double"&gt;6926&lt;/D&gt;&lt;/FQL&gt;&lt;FQL&gt;&lt;Q&gt;ZS-FDS^FG_PRICE(44148)&lt;/Q&gt;&lt;R&gt;1&lt;/R&gt;&lt;C&gt;1&lt;/C&gt;&lt;D xsi:type="xsd:double"&gt;2612.5&lt;/D&gt;&lt;/FQL&gt;&lt;FQL&gt;&lt;Q&gt;PB-FDS^FG_PRICE(44148)&lt;/Q&gt;&lt;R&gt;1&lt;/R&gt;&lt;C&gt;1&lt;/C&gt;&lt;D xsi:type="xsd:double"&gt;1886&lt;/D&gt;&lt;/FQL&gt;&lt;FQL&gt;&lt;Q&gt;NYGOLD-FDS^FG_PRICE(44148)&lt;/Q&gt;&lt;R&gt;1&lt;/R&gt;&lt;C&gt;1&lt;/C&gt;&lt;D xsi:type="xsd:double"&gt;1885.7&lt;/D&gt;&lt;/FQL&gt;&lt;FQL&gt;&lt;Q&gt;SLVR-FDS^FG_PRICE(44148)&lt;/Q&gt;&lt;R&gt;1&lt;/R&gt;&lt;C&gt;1&lt;/C&gt;&lt;D xsi:type="xsd:double"&gt;24.245&lt;/D&gt;&lt;/FQL&gt;&lt;FQL&gt;&lt;Q&gt;AUDUSD^FG_PRICE(44148)&lt;/Q&gt;&lt;R&gt;1&lt;/R&gt;&lt;C&gt;1&lt;/C&gt;&lt;D xsi:type="xsd:double"&gt;0.72465&lt;/D&gt;&lt;/FQL&gt;&lt;FQL&gt;&lt;Q&gt;CA-FDS^FG_PRICE(44151)&lt;/Q&gt;&lt;R&gt;1&lt;/R&gt;&lt;C&gt;1&lt;/C&gt;&lt;D xsi:type="xsd:double"&gt;7113&lt;/D&gt;&lt;/FQL&gt;&lt;FQL&gt;&lt;Q&gt;ZS-FDS^FG_PRICE(44151)&lt;/Q&gt;&lt;R&gt;1&lt;/R&gt;&lt;C&gt;1&lt;/C&gt;&lt;D xsi:type="xsd:double"&gt;2653&lt;/D&gt;&lt;/FQL&gt;&lt;FQL&gt;&lt;Q&gt;PB-FDS^FG_PRICE(44151)&lt;/Q&gt;&lt;R&gt;1&lt;/R&gt;&lt;C&gt;1&lt;/C&gt;&lt;D xsi:type="xsd:double"&gt;1882.5&lt;/D&gt;&lt;/FQL&gt;&lt;FQL&gt;&lt;Q&gt;NYGOLD-FDS^FG_PRICE(44151)&lt;/Q&gt;&lt;R&gt;1&lt;/R&gt;&lt;C&gt;1&lt;/C&gt;&lt;D xsi:type="xsd:double"&gt;1887.3&lt;/D&gt;&lt;/FQL&gt;&lt;FQL&gt;&lt;Q&gt;SLVR-FDS^FG_PRICE(44151)&lt;/Q&gt;&lt;R&gt;1&lt;/R&gt;&lt;C&gt;1&lt;/C&gt;&lt;D xsi:type="xsd:double"&gt;24.265&lt;/D&gt;&lt;/FQL&gt;&lt;FQL&gt;&lt;Q&gt;AUDUSD^FG_PRICE(44151)&lt;/Q&gt;&lt;R&gt;1&lt;/R&gt;&lt;C&gt;1&lt;/C&gt;&lt;D xsi:type="xsd:double"&gt;0.73215&lt;/D&gt;&lt;/FQL&gt;&lt;FQL&gt;&lt;Q&gt;CA-FDS^FG_PRICE(44152)&lt;/Q&gt;&lt;R&gt;1&lt;/R&gt;&lt;C&gt;1&lt;/C&gt;&lt;D xsi:type="xsd:double"&gt;7050&lt;/D&gt;&lt;/FQL&gt;&lt;FQL&gt;&lt;Q&gt;ZS-FDS^FG_PRICE(44152)&lt;/Q&gt;&lt;R&gt;1&lt;/R&gt;&lt;C&gt;1&lt;/C&gt;&lt;D xsi:type="xsd:double"&gt;2663.5&lt;/D&gt;&lt;/FQL&gt;&lt;FQL&gt;&lt;Q&gt;PB-FDS^FG_PRICE(44152)&lt;/Q&gt;&lt;R&gt;1&lt;/R&gt;&lt;C&gt;1&lt;/C&gt;&lt;D xsi:type="xsd:double"&gt;1900.5&lt;/D&gt;&lt;/FQL&gt;&lt;FQL&gt;&lt;Q&gt;NYGOLD-FDS^FG_PRICE(44152)&lt;/Q&gt;&lt;R&gt;1&lt;/R&gt;&lt;C&gt;1&lt;/C&gt;&lt;D xsi:type="xsd:double"&gt;1884.5&lt;/D&gt;&lt;/FQL&gt;&lt;FQL&gt;&lt;Q&gt;SLVR-FDS^FG_PRICE(44152)&lt;/Q&gt;&lt;R&gt;1&lt;/R&gt;&lt;C&gt;1&lt;/C&gt;&lt;D xsi:type="xsd:double"&gt;24.63&lt;/D&gt;&lt;/FQL&gt;&lt;FQL&gt;&lt;Q&gt;AUDUSD^FG_PRICE(44152)&lt;/Q&gt;&lt;R&gt;1&lt;/R&gt;&lt;C&gt;1&lt;/C&gt;&lt;D xsi:type="xsd:double"&gt;0.73004997&lt;/D&gt;&lt;/FQL&gt;&lt;FQL&gt;&lt;Q&gt;CA-FDS^FG_PRICE(44153)&lt;/Q&gt;&lt;R&gt;1&lt;/R&gt;&lt;C&gt;1&lt;/C&gt;&lt;D xsi:type="xsd:double"&gt;7083&lt;/D&gt;&lt;/FQL&gt;&lt;FQL&gt;&lt;Q&gt;ZS-FDS^FG_PRICE(44153)&lt;/Q&gt;&lt;R&gt;1&lt;/R&gt;&lt;C&gt;1&lt;/C&gt;&lt;D xsi:type="xsd:double"&gt;2732.5&lt;/D&gt;&lt;/FQL&gt;&lt;FQL&gt;&lt;Q&gt;PB-FDS^FG_PRICE(44153)&lt;/Q&gt;&lt;R&gt;1&lt;/R&gt;&lt;C&gt;1&lt;/C&gt;&lt;D xsi:type="xsd:double"&gt;1919.5&lt;/D&gt;&lt;/FQL&gt;&lt;FQL&gt;&lt;Q&gt;NYGOLD-FDS^FG_PRICE(44153)&lt;/Q&gt;&lt;R&gt;1&lt;/R&gt;&lt;C&gt;1&lt;/C&gt;&lt;D xsi:type="xsd:double"&gt;1873.5&lt;/D&gt;&lt;/FQL&gt;&lt;FQL&gt;&lt;Q&gt;SLVR-FDS^FG_PRICE(44153)&lt;/Q&gt;&lt;R&gt;1&lt;/R&gt;&lt;C&gt;1&lt;/C&gt;&lt;D xsi:type="xsd:double"&gt;24.315&lt;/D&gt;&lt;/FQL&gt;&lt;FQL&gt;&lt;Q&gt;AUDUSD^FG_PRICE(44153)&lt;/Q&gt;&lt;R&gt;1&lt;/R&gt;&lt;C&gt;1&lt;/C&gt;&lt;D xsi:type="xsd:double"&gt;0.73254997&lt;/D&gt;&lt;/FQL&gt;&lt;FQL&gt;&lt;Q&gt;CA-FDS^FG_PRICE(44154)&lt;/Q&gt;&lt;R&gt;1&lt;/R&gt;&lt;C&gt;1&lt;/C&gt;&lt;D xsi:type="xsd:double"&gt;7028&lt;/D&gt;&lt;/FQL&gt;&lt;FQL&gt;&lt;Q&gt;ZS-FDS^FG_PRICE(44154)&lt;/Q&gt;&lt;R&gt;1&lt;/R&gt;&lt;C&gt;1&lt;/C&gt;&lt;D xsi:type="xsd:double"&gt;2721&lt;/D&gt;&lt;/FQL&gt;&lt;FQL&gt;&lt;Q&gt;PB-FDS^FG_PRICE(44154)&lt;/Q&gt;&lt;R&gt;1&lt;/R&gt;&lt;C&gt;1&lt;/C&gt;&lt;D xsi:type="xsd:double"&gt;1951&lt;/D&gt;&lt;/FQL&gt;&lt;FQL&gt;&lt;Q&gt;NYGOLD-FDS^FG_PRICE(44154)&lt;/Q&gt;&lt;R&gt;1&lt;/R&gt;&lt;C&gt;1&lt;/C&gt;&lt;D xsi:type="xsd:double"&gt;1861.1&lt;/D&gt;&lt;/FQL&gt;&lt;FQL&gt;&lt;Q&gt;SLVR-FDS^FG_PRICE(44154)&lt;/Q&gt;&lt;R&gt;1&lt;/R&gt;&lt;C&gt;1&lt;/C&gt;&lt;D xsi:type="xsd:double"&gt;23.98&lt;/D&gt;&lt;/FQL&gt;&lt;FQL&gt;&lt;Q&gt;AUDUSD^FG_PRICE(44154)&lt;/Q&gt;&lt;R&gt;1&lt;/R&gt;&lt;C&gt;1&lt;/C&gt;&lt;D xsi:type="xsd:double"&gt;0.72705&lt;/D&gt;&lt;/FQL&gt;&lt;FQL&gt;&lt;Q&gt;CA-FDS^FG_PRICE(44155)&lt;/Q&gt;&lt;R&gt;1&lt;/R&gt;&lt;C&gt;1&lt;/C&gt;&lt;D xsi:type="xsd:double"&gt;7178.5&lt;/D&gt;&lt;/FQL&gt;&lt;FQL&gt;&lt;Q&gt;ZS-FDS^FG_PRICE(44155)&lt;/Q&gt;&lt;R&gt;1&lt;/R&gt;&lt;C&gt;1&lt;/C&gt;&lt;D xsi:type="xsd:double"&gt;2787&lt;/D&gt;&lt;/FQL&gt;&lt;FQL&gt;&lt;Q&gt;PB-FDS^FG_PRICE(44155)&lt;/Q&gt;&lt;R&gt;1&lt;/R&gt;&lt;C&gt;1&lt;/C&gt;&lt;D xsi:type="xsd:double"&gt;1987&lt;/D&gt;&lt;/FQL&gt;&lt;FQL&gt;&lt;Q&gt;NYGOLD-FDS^FG_PRICE(44155)&lt;/Q&gt;&lt;R&gt;1&lt;/R&gt;&lt;C&gt;1&lt;/C&gt;&lt;D xsi:type="xsd:double"&gt;1872.6&lt;/D&gt;&lt;/FQL&gt;&lt;FQL&gt;&lt;Q&gt;SLVR-FDS^FG_PRICE(44155)&lt;/Q&gt;&lt;R&gt;1&lt;/R&gt;&lt;C&gt;1&lt;/C&gt;&lt;D xsi:type="xsd:double"&gt;24.165&lt;/D&gt;&lt;/FQL&gt;&lt;FQL&gt;&lt;Q&gt;AUDUSD^FG_PRICE(44155)&lt;/Q&gt;&lt;R&gt;1&lt;/R&gt;&lt;C&gt;1&lt;/C&gt;&lt;D xsi:type="xsd:double"&gt;0.73105&lt;/D&gt;&lt;/FQL&gt;&lt;FQL&gt;&lt;Q&gt;CA-FDS^FG_PRICE(44158)&lt;/Q&gt;&lt;R&gt;1&lt;/R&gt;&lt;C&gt;1&lt;/C&gt;&lt;D xsi:type="xsd:double"&gt;7215.5&lt;/D&gt;&lt;/FQL&gt;&lt;FQL&gt;&lt;Q&gt;ZS-FDS^FG_PRICE(44158)&lt;/Q&gt;&lt;R&gt;1&lt;/R&gt;&lt;C&gt;1&lt;/C&gt;&lt;D xsi:type="xsd:double"&gt;2756&lt;/D&gt;&lt;/FQL&gt;&lt;FQL&gt;&lt;Q&gt;PB-FDS^FG_PRICE(44158)&lt;/Q&gt;&lt;R&gt;1&lt;/R&gt;&lt;C&gt;1&lt;/C&gt;&lt;D xsi:type="xsd:double"&gt;1990&lt;/D&gt;&lt;/FQL&gt;&lt;FQL&gt;&lt;Q&gt;NYGOLD-FDS^FG_PRICE(44158)&lt;/Q&gt;&lt;R&gt;1&lt;/R&gt;&lt;C&gt;1&lt;/C&gt;&lt;D xsi:type="xsd:double"&gt;1837.8&lt;/D&gt;&lt;/FQL&gt;&lt;FQL&gt;&lt;Q&gt;SLVR-FDS^FG_PRICE(44158)&lt;/Q&gt;&lt;R&gt;1&lt;/R&gt;&lt;C&gt;1&lt;/C&gt;&lt;D xsi:type="xsd:double"&gt;23.905&lt;/D&gt;&lt;/FQL&gt;&lt;FQL&gt;&lt;Q&gt;AUDUSD^FG_PRICE(44158)&lt;/Q&gt;&lt;R&gt;1&lt;/R&gt;&lt;C&gt;1&lt;/C&gt;&lt;D xsi:type="xsd:double"&gt;0.72815&lt;/D&gt;&lt;/FQL&gt;&lt;FQL&gt;&lt;Q&gt;CA-FDS^FG_PRICE(44159)&lt;/Q&gt;&lt;R&gt;1&lt;/R&gt;&lt;C&gt;1&lt;/C&gt;&lt;D xsi:type="xsd:double"&gt;7302&lt;/D&gt;&lt;/FQL&gt;&lt;FQL&gt;&lt;Q&gt;ZS-FDS^FG_PRICE(44159)&lt;/Q&gt;&lt;R&gt;1&lt;/R&gt;&lt;C&gt;1&lt;/C&gt;&lt;D xsi:type="xsd:double"&gt;2745&lt;/D&gt;&lt;/FQL&gt;&lt;FQL&gt;&lt;Q&gt;PB-FDS^FG_PRICE(44159)&lt;/Q&gt;&lt;R&gt;1&lt;/R&gt;&lt;C&gt;1&lt;/C&gt;&lt;D xsi:type="xsd:double"&gt;2006&lt;/D&gt;&lt;/FQL&gt;&lt;FQL&gt;&lt;Q&gt;NYGOLD-FDS^FG_PRICE(44159)&lt;/Q&gt;&lt;R&gt;1&lt;/R&gt;&lt;C&gt;1&lt;/C&gt;&lt;D xsi:type="xsd:double"&gt;1804.8&lt;/D&gt;&lt;/FQL&gt;&lt;FQL&gt;&lt;Q&gt;SLVR-FDS^FG_PRICE(44159)&lt;/Q&gt;&lt;R&gt;1&lt;/R&gt;&lt;C&gt;1&lt;/C&gt;&lt;D xsi:type="xsd:double"&gt;23.155&lt;/D&gt;&lt;/FQL&gt;&lt;FQL&gt;&lt;Q&gt;AUDUSD^FG_PRICE(44159)&lt;/Q&gt;&lt;R&gt;1&lt;/R&gt;&lt;C&gt;1&lt;/C&gt;&lt;D xsi:type="xsd:double"&gt;0.73425&lt;/D&gt;&lt;/FQL&gt;&lt;FQL&gt;&lt;Q&gt;CA-FDS^FG_PRICE(44160)&lt;/Q&gt;&lt;R&gt;1&lt;/R&gt;&lt;C&gt;1&lt;/C&gt;&lt;D xsi:type="xsd:double"&gt;7238.5&lt;/D&gt;&lt;/FQL&gt;&lt;FQL&gt;&lt;Q&gt;ZS-FDS^FG_PRICE(44160)&lt;/Q&gt;&lt;R&gt;1&lt;/R&gt;&lt;C&gt;1&lt;/C&gt;&lt;D xsi:type="xsd:double"&gt;2727.5&lt;/D&gt;&lt;/FQL&gt;&lt;FQL&gt;&lt;Q&gt;PB-FDS^FG_PRICE(44160)&lt;/Q&gt;&lt;R&gt;1&lt;/R&gt;&lt;C&gt;1&lt;/C&gt;&lt;D xsi:type="xsd:double"&gt;2030&lt;/D&gt;&lt;/FQL&gt;&lt;FQL&gt;&lt;Q&gt;NYGOLD-FDS^FG_PRICE(44160)&lt;/Q&gt;&lt;R&gt;1&lt;/R&gt;&lt;C&gt;1&lt;/C&gt;&lt;D xsi:type="xsd:double"&gt;1805.7&lt;/D&gt;&lt;/FQL&gt;&lt;FQL&gt;&lt;Q&gt;SLVR-FDS^FG_PRICE(44160)&lt;/Q&gt;&lt;R&gt;1&lt;/R&gt;&lt;C&gt;1&lt;/C&gt;&lt;D xsi:type="xsd:double"&gt;23.41&lt;/D&gt;&lt;/FQL&gt;&lt;FQL&gt;&lt;Q&gt;AUDUSD^FG_PRICE(44160)&lt;/Q&gt;&lt;R&gt;1&lt;/R&gt;&lt;C&gt;1&lt;/C&gt;&lt;D xsi:type="xsd:double"&gt;0.73504996&lt;/D&gt;&lt;/FQL&gt;&lt;FQL&gt;&lt;Q&gt;CA-FDS^FG_PRICE(44161)&lt;/Q&gt;&lt;R&gt;1&lt;/R&gt;&lt;C&gt;1&lt;/C&gt;&lt;D xsi:type="xsd:double"&gt;7238.5&lt;/D&gt;&lt;/FQL&gt;&lt;FQL&gt;&lt;Q&gt;ZS-FDS^FG_PRICE(44161)&lt;/Q&gt;&lt;R&gt;1&lt;/R&gt;&lt;C&gt;1&lt;/C&gt;&lt;D xsi:type="xsd:double"&gt;2727.5&lt;/D&gt;&lt;/FQL&gt;&lt;FQL&gt;&lt;Q&gt;PB-FDS^FG_PRICE(44161)&lt;/Q&gt;&lt;R&gt;1&lt;/R&gt;&lt;C&gt;1&lt;/C&gt;&lt;D xsi:type="xsd:double"&gt;2030&lt;/D&gt;&lt;/FQL&gt;&lt;FQL&gt;&lt;Q&gt;NYGOLD-FDS^FG_PRICE(44161)&lt;/Q&gt;&lt;R&gt;1&lt;/R&gt;&lt;C&gt;1&lt;/C&gt;&lt;D xsi:type="xsd:double"&gt;1805.7&lt;/D&gt;&lt;/FQL&gt;&lt;FQL&gt;&lt;Q&gt;SLVR-FDS^FG_PRICE(44161)&lt;/Q&gt;&lt;R&gt;1&lt;/R&gt;&lt;C&gt;1&lt;/C&gt;&lt;D xsi:type="xsd:double"&gt;23.41&lt;/D&gt;&lt;/FQL&gt;&lt;FQL&gt;&lt;Q&gt;AUDUSD^FG_PRICE(44161)&lt;/Q&gt;&lt;R&gt;1&lt;/R&gt;&lt;C&gt;1&lt;/C&gt;&lt;D xsi:type="xsd:double"&gt;0.73614997&lt;/D&gt;&lt;/FQL&gt;&lt;FQL&gt;&lt;Q&gt;CA-FDS^FG_PRICE(44162)&lt;/Q&gt;&lt;R&gt;1&lt;/R&gt;&lt;C&gt;1&lt;/C&gt;&lt;D xsi:type="xsd:double"&gt;7462&lt;/D&gt;&lt;/FQL&gt;&lt;FQL&gt;&lt;Q&gt;ZS-FDS^FG_PRICE(44162)&lt;/Q&gt;&lt;R&gt;1&lt;/R&gt;&lt;C&gt;1&lt;/C&gt;&lt;D xsi:type="xsd:double"&gt;2760&lt;/D&gt;&lt;/FQL&gt;&lt;FQL&gt;&lt;Q&gt;PB-FDS^FG_PRICE(44162)&lt;/Q&gt;&lt;R&gt;1&lt;/R&gt;&lt;C&gt;1&lt;/C&gt;&lt;D xsi:type="xsd:double"&gt;2053&lt;/D&gt;&lt;/FQL&gt;&lt;FQL&gt;&lt;Q&gt;NYGOLD-FDS^FG_PRICE(44162)&lt;/Q&gt;&lt;R&gt;1&lt;/R&gt;&lt;C&gt;1&lt;/C&gt;&lt;D xsi:type="xsd:double"&gt;1781.9&lt;/D&gt;&lt;/FQL&gt;&lt;FQL&gt;&lt;Q&gt;SLVR-FDS^FG_PRICE(44162)&lt;/Q&gt;&lt;R&gt;1&lt;/R&gt;&lt;C&gt;1&lt;/C&gt;&lt;D xsi:type="xsd:double"&gt;23.135&lt;/D&gt;&lt;/FQL&gt;&lt;FQL&gt;&lt;Q&gt;AUDUSD^FG_PRICE(44162)&lt;/Q&gt;&lt;R&gt;1&lt;/R&gt;&lt;C&gt;1&lt;/C&gt;&lt;D xsi:type="xsd:double"&gt;0.73980004&lt;/D&gt;&lt;/FQL&gt;&lt;FQL&gt;&lt;Q&gt;CA-FDS^FG_PRICE(44165)&lt;/Q&gt;&lt;R&gt;1&lt;/R&gt;&lt;C&gt;1&lt;/C&gt;&lt;D xsi:type="xsd:double"&gt;7674.5&lt;/D&gt;&lt;/FQL&gt;&lt;FQL&gt;&lt;Q&gt;ZS-FDS^FG_PRICE(44165)&lt;/Q&gt;&lt;R&gt;1&lt;/R&gt;&lt;C&gt;1&lt;/C&gt;&lt;D xsi:type="xsd:double"&gt;2809.5&lt;/D&gt;&lt;/FQL&gt;&lt;FQL&gt;&lt;Q&gt;PB-FDS^FG_PRICE(44165)&lt;/Q&gt;&lt;R&gt;1&lt;/R&gt;&lt;C&gt;1&lt;/C&gt;&lt;D xsi:type="xsd:double"&gt;2117.5&lt;/D&gt;&lt;/FQL&gt;&lt;FQL&gt;&lt;Q&gt;NYGOLD-FDS^FG_PRICE(44165)&lt;/Q&gt;&lt;R&gt;1&lt;/R&gt;&lt;C&gt;1&lt;/C&gt;&lt;D xsi:type="xsd:double"&gt;1775.7&lt;/D&gt;&lt;/FQL&gt;&lt;FQL&gt;&lt;Q&gt;SLVR-FDS^FG_PRICE(44165)&lt;/Q&gt;&lt;R&gt;1&lt;/R&gt;&lt;C&gt;1&lt;/C&gt;&lt;D xsi:type="xsd:double"&gt;22.15&lt;/D&gt;&lt;/FQL&gt;&lt;FQL&gt;&lt;Q&gt;AUDUSD^FG_PRICE(44165)&lt;/Q&gt;&lt;R&gt;1&lt;/R&gt;&lt;C&gt;1&lt;/C&gt;&lt;D xsi:type="xsd:double"&gt;0.73685&lt;/D&gt;&lt;/FQL&gt;&lt;FQL&gt;&lt;Q&gt;CA-FDS^FG_PRICE(44166)&lt;/Q&gt;&lt;R&gt;1&lt;/R&gt;&lt;C&gt;1&lt;/C&gt;&lt;D xsi:type="xsd:double"&gt;7644&lt;/D&gt;&lt;/FQL&gt;&lt;FQL&gt;&lt;Q&gt;ZS-FDS^FG_PRICE(44166)&lt;/Q&gt;&lt;R&gt;1&lt;/R&gt;&lt;C&gt;1&lt;/C&gt;&lt;D xsi:type="xsd:double"&gt;2768.5&lt;/D&gt;&lt;/FQL&gt;&lt;FQL&gt;&lt;Q&gt;PB-FDS^FG_PRICE(44166)&lt;/Q&gt;&lt;R&gt;1&lt;/R&gt;&lt;C&gt;1&lt;/C&gt;&lt;D xsi:type="xsd:double"&gt;2065&lt;/D&gt;&lt;/FQL&gt;&lt;FQL&gt;&lt;Q&gt;NYGOLD-FDS^FG_PRICE(44166)&lt;/Q&gt;&lt;R&gt;1&lt;/R&gt;&lt;C&gt;1&lt;/C&gt;&lt;D xsi:type="xsd:double"&gt;1814.1&lt;/D&gt;&lt;/FQL&gt;&lt;FQL&gt;&lt;Q&gt;SLVR-FDS^FG_PRICE(44166)&lt;/Q&gt;&lt;R&gt;1&lt;/R&gt;&lt;C&gt;1&lt;/C&gt;&lt;D xsi:type="xsd:double"&gt;23.535&lt;/D&gt;&lt;/FQL&gt;&lt;FQL&gt;&lt;Q&gt;AUDUSD^FG_PRICE(44166)&lt;/Q&gt;&lt;R&gt;1&lt;/R&gt;&lt;C&gt;1&lt;/C&gt;&lt;D xsi:type="xsd:double"&gt;0.73555&lt;/D&gt;&lt;/FQL&gt;&lt;FQL&gt;&lt;Q&gt;CA-FDS^FG_PRICE(44167)&lt;/Q&gt;&lt;R&gt;1&lt;/R&gt;&lt;C&gt;1&lt;/C&gt;&lt;D xsi:type="xsd:double"&gt;7616.5&lt;/D&gt;&lt;/FQL&gt;&lt;FQL&gt;&lt;Q&gt;ZS-FDS^FG_PRICE(44167)&lt;/Q&gt;&lt;R&gt;1&lt;/R&gt;&lt;C&gt;1&lt;/C&gt;&lt;D xsi:type="xsd:double"&gt;2725&lt;/D&gt;&lt;/FQL&gt;&lt;FQL&gt;&lt;Q&gt;PB-FDS^FG_PRICE(44167)&lt;/Q&gt;&lt;R&gt;1&lt;/R&gt;&lt;C&gt;1&lt;/C&gt;&lt;D xsi:type="xsd:double"&gt;2031.5&lt;/D&gt;&lt;/FQL&gt;&lt;FQL&gt;&lt;Q&gt;NYGOLD-FDS^FG_PRICE(44167)&lt;/Q&gt;&lt;R&gt;1&lt;/R&gt;&lt;C&gt;1&lt;/C&gt;&lt;D xsi:type="xsd:double"&gt;1825.7&lt;/D&gt;&lt;/FQL&gt;&lt;FQL&gt;&lt;Q&gt;SLVR-FDS^FG_PRICE(44167)&lt;/Q&gt;&lt;R&gt;1&lt;/R&gt;&lt;C&gt;1&lt;/C&gt;&lt;D xsi:type="xsd:double"&gt;23.98&lt;/D&gt;&lt;/FQL&gt;&lt;FQL&gt;&lt;Q&gt;AUDUSD^FG_PRICE(44167)&lt;/Q&gt;&lt;R&gt;1&lt;/R&gt;&lt;C&gt;1&lt;/C&gt;&lt;D xsi:type="xsd:double"&gt;0.73815&lt;/D&gt;&lt;/FQL&gt;&lt;FQL&gt;&lt;Q&gt;CA-FDS^FG_PRICE(44168)&lt;/Q&gt;&lt;R&gt;1&lt;/R&gt;&lt;C&gt;1&lt;/C&gt;&lt;D xsi:type="xsd:double"&gt;7679&lt;/D&gt;&lt;/FQL&gt;&lt;FQL&gt;&lt;Q&gt;ZS-FDS^FG_PRICE(44168)&lt;/Q&gt;&lt;R&gt;1&lt;/R&gt;&lt;C&gt;1&lt;/C&gt;&lt;D xsi:type="xsd:double"&gt;2747&lt;/D&gt;&lt;/FQL&gt;&lt;FQL&gt;&lt;Q&gt;PB-FDS^FG_PRICE(44168)&lt;/Q&gt;&lt;R&gt;1&lt;/R&gt;&lt;C&gt;1&lt;/C&gt;&lt;D xsi:type="xsd:double"&gt;2046.5&lt;/D&gt;&lt;/FQL&gt;&lt;FQL&gt;&lt;Q&gt;NYGOLD-FDS^FG_PRICE(44168)&lt;/Q&gt;&lt;R&gt;1&lt;/R&gt;&lt;C&gt;1&lt;/C&gt;&lt;D xsi:type="xsd:double"&gt;1836.8&lt;/D&gt;&lt;/FQL&gt;&lt;FQL&gt;&lt;Q&gt;SLVR-FDS^FG_PRICE(44168)&lt;/Q&gt;&lt;R&gt;1&lt;/R&gt;&lt;C&gt;1&lt;/C&gt;&lt;D xsi:type="xsd:double"&gt;24.17&lt;/D&gt;&lt;/FQL&gt;&lt;FQL&gt;&lt;Q&gt;AUDUSD^FG_PRICE(44168)&lt;/Q&gt;&lt;R&gt;1&lt;/R&gt;&lt;C&gt;1&lt;/C&gt;&lt;D xsi:type="xsd:double"&gt;0.74455&lt;/D&gt;&lt;/FQL&gt;&lt;FQL&gt;&lt;Q&gt;CA-FDS^FG_PRICE(44169)&lt;/Q&gt;&lt;R&gt;1&lt;/R&gt;&lt;C&gt;1&lt;/C&gt;&lt;D xsi:type="xsd:double"&gt;7741.5&lt;/D&gt;&lt;/FQL&gt;&lt;FQL&gt;&lt;Q&gt;ZS-FDS^FG_PRICE(44169)&lt;/Q&gt;&lt;R&gt;1&lt;/R&gt;&lt;C&gt;1&lt;/C&gt;&lt;D xsi:type="xsd:double"&gt;2748.5&lt;/D&gt;&lt;/FQL&gt;&lt;FQL&gt;&lt;Q&gt;PB-FDS^FG_PRICE(44169)&lt;/Q&gt;&lt;R&gt;1&lt;/R&gt;&lt;C&gt;1&lt;/C&gt;&lt;D xsi:type="xsd:double"&gt;2026.5&lt;/D&gt;&lt;/FQL&gt;&lt;FQL&gt;&lt;Q&gt;NYGOLD-FDS^FG_PRICE(44169)&lt;/Q&gt;&lt;R&gt;1&lt;/R&gt;&lt;C&gt;1&lt;/C&gt;&lt;D xsi:type="xsd:double"&gt;1835.9&lt;/D&gt;&lt;/FQL&gt;&lt;FQL&gt;&lt;Q&gt;SLVR-FDS^FG_PRICE(44169)&lt;/Q&gt;&lt;R&gt;1&lt;/R&gt;&lt;C&gt;1&lt;/C&gt;&lt;D xsi:type="xsd:double"&gt;24.225&lt;/D&gt;&lt;/FQL&gt;&lt;FQL&gt;&lt;Q&gt;AUDUSD^FG_PRICE(44169)&lt;/Q&gt;&lt;R&gt;1&lt;/R&gt;&lt;C&gt;1&lt;/C&gt;&lt;D xsi:type="xsd:double"&gt;0.7433&lt;/D&gt;&lt;/FQL&gt;&lt;FQL&gt;&lt;Q&gt;CA-FDS^FG_PRICE(44172)&lt;/Q&gt;&lt;R&gt;1&lt;/R&gt;&lt;C&gt;1&lt;/C&gt;&lt;D xsi:type="xsd:double"&gt;7656.5&lt;/D&gt;&lt;/FQL&gt;&lt;FQL&gt;&lt;Q&gt;ZS-FDS^FG_PRICE(44172)&lt;/Q&gt;&lt;R&gt;1&lt;/R&gt;&lt;C&gt;1&lt;/C&gt;&lt;D xsi:type="xsd:double"&gt;2729&lt;/D&gt;&lt;/FQL&gt;&lt;FQL&gt;&lt;Q&gt;PB-FDS^FG_PRICE(44172)&lt;/Q&gt;&lt;R&gt;1&lt;/R&gt;&lt;C&gt;1&lt;/C&gt;&lt;D xsi:type="xsd:double"&gt;2012.5&lt;/D&gt;&lt;/FQL&gt;&lt;FQL&gt;&lt;Q&gt;NYGOLD-FDS^FG_PRICE(44172)&lt;/Q&gt;&lt;R&gt;1&lt;/R&gt;&lt;C&gt;1&lt;/C&gt;&lt;D xsi:type="xsd:double"&gt;1861.8&lt;/D&gt;&lt;/FQL&gt;&lt;FQL&gt;&lt;Q&gt;SLVR-FDS^FG_PRICE(44172)&lt;/Q&gt;&lt;R&gt;1&lt;/R&gt;&lt;C&gt;1&lt;/C&gt;&lt;D xsi:type="xsd:double"&gt;23.75&lt;/D&gt;&lt;/FQL&gt;&lt;FQL&gt;&lt;Q&gt;AUDUSD^FG_PRICE(44172)&lt;/Q&gt;&lt;R&gt;1&lt;/R&gt;&lt;C&gt;1&lt;/C&gt;&lt;D xsi:type="xsd:double"&gt;0.7444&lt;/D&gt;&lt;/FQL&gt;&lt;FQL&gt;&lt;Q&gt;CA-FDS^FG_PRICE(44173)&lt;/Q&gt;&lt;R&gt;1&lt;/R&gt;&lt;C&gt;1&lt;/C&gt;&lt;D xsi:type="xsd:double"&gt;7635&lt;/D&gt;&lt;/FQL&gt;&lt;FQL&gt;&lt;Q&gt;ZS-FDS^FG_PRICE(44173)&lt;/Q&gt;&lt;R&gt;1&lt;/R&gt;&lt;C&gt;1&lt;/C&gt;&lt;D xsi:type="xsd:double"&gt;2762.5&lt;/D&gt;&lt;/FQL&gt;&lt;FQL&gt;&lt;Q&gt;PB-FDS^FG_PRICE(44173)&lt;/Q&gt;&lt;R&gt;1&lt;/R&gt;&lt;C&gt;1&lt;/C&gt;&lt;D xsi:type="xsd:double"&gt;2063&lt;/D&gt;&lt;/FQL&gt;&lt;FQL&gt;&lt;Q&gt;NYGOLD-FDS^FG_PRICE(44173)&lt;/Q&gt;&lt;R&gt;1&lt;/R&gt;&lt;C&gt;1&lt;/C&gt;&lt;D xsi:type="xsd:double"&gt;1870.8&lt;/D&gt;&lt;/FQL&gt;&lt;FQL&gt;&lt;Q&gt;SLVR-FDS^FG_PRICE(44173)&lt;/Q&gt;&lt;R&gt;1&lt;/R&gt;&lt;C&gt;1&lt;/C&gt;&lt;D xsi:type="xsd:double"&gt;24.475&lt;/D&gt;&lt;/FQL&gt;&lt;FQL&gt;&lt;Q&gt;AUDUSD^FG_PRICE(44173)&lt;/Q&gt;&lt;R&gt;1&lt;/R&gt;&lt;C&gt;1&lt;/C&gt;&lt;D xsi:type="xsd:double"&gt;0.74135&lt;/D&gt;&lt;/FQL&gt;&lt;FQL&gt;&lt;Q&gt;CA-FDS^FG_PRICE(44174)&lt;/Q&gt;&lt;R&gt;1&lt;/R&gt;&lt;C&gt;1&lt;/C&gt;&lt;D xsi:type="xsd:double"&gt;7704.5&lt;/D&gt;&lt;/FQL&gt;&lt;FQL&gt;&lt;Q&gt;ZS-FDS^FG_PRICE(44174)&lt;/Q&gt;&lt;R&gt;1&lt;/R&gt;&lt;C&gt;1&lt;/C&gt;&lt;D xsi:type="xsd:double"&gt;2816&lt;/D&gt;&lt;/FQL&gt;&lt;FQL&gt;&lt;Q&gt;PB-FDS^FG_PRICE(44174)&lt;/Q&gt;&lt;R&gt;1&lt;/R&gt;&lt;C&gt;1&lt;/C&gt;&lt;D xsi:type="xsd:double"&gt;2100&lt;/D&gt;&lt;/FQL&gt;&lt;FQL&gt;&lt;Q&gt;NYGOLD-FDS^FG_PRICE(44174)&lt;/Q&gt;&lt;R&gt;1&lt;/R&gt;&lt;C&gt;1&lt;/C&gt;&lt;D xsi:type="xsd:double"&gt;1834.6&lt;/D&gt;&lt;/FQL&gt;&lt;FQL&gt;&lt;Q&gt;SLVR-FDS^FG_PRICE(44174)&lt;/Q&gt;&lt;R&gt;1&lt;/R&gt;&lt;C&gt;1&lt;/C&gt;&lt;D xsi:type="xsd:double"&gt;24.085&lt;/D&gt;&lt;/FQL&gt;&lt;FQL&gt;&lt;Q&gt;AUDUSD^FG_PRICE(44174)&lt;/Q&gt;&lt;R&gt;1&lt;/R&gt;&lt;C&gt;1&lt;/C&gt;&lt;D xsi:type="xsd:double"&gt;0.746&lt;/D&gt;&lt;/FQL&gt;&lt;FQL&gt;&lt;Q&gt;CA-FDS^FG_PRICE(44175)&lt;/Q&gt;&lt;R&gt;1&lt;/R&gt;&lt;C&gt;1&lt;/C&gt;&lt;D xsi:type="xsd:double"&gt;7712&lt;/D&gt;&lt;/FQL&gt;&lt;FQL&gt;&lt;Q&gt;ZS-FDS^FG_PRICE(44175)&lt;/Q&gt;&lt;R&gt;1&lt;/R&gt;&lt;C&gt;1&lt;/C&gt;&lt;D xsi:type="xsd:double"&gt;2810&lt;/D&gt;&lt;/FQL&gt;&lt;FQL&gt;&lt;Q&gt;PB-FDS^FG_PRICE(44175)&lt;/Q&gt;&lt;R&gt;1&lt;/R&gt;&lt;C&gt;1&lt;/C&gt;&lt;D xsi:type="xsd:double"&gt;2083&lt;/D&gt;&lt;/FQL&gt;&lt;FQL&gt;&lt;Q&gt;NYGOLD-FDS^FG_PRICE(44175)&lt;/Q&gt;&lt;R&gt;1&lt;/R&gt;&lt;C&gt;1&lt;/C&gt;&lt;D xsi:type="xsd:double"&gt;1833.6&lt;/D&gt;&lt;/FQL&gt;&lt;FQL&gt;&lt;Q&gt;SLVR-FDS^FG_PRICE(44175)&lt;/Q&gt;&lt;R&gt;1&lt;/R&gt;&lt;C&gt;1&lt;/C&gt;&lt;D xsi:type="xsd:double"&gt;23.885&lt;/D&gt;&lt;/FQL&gt;&lt;FQL&gt;&lt;Q&gt;AUDUSD^FG_PRICE(44175)&lt;/Q&gt;&lt;R&gt;1&lt;/R&gt;&lt;C&gt;1&lt;/C&gt;&lt;D xsi:type="xsd:double"&gt;0.75155&lt;/D&gt;&lt;/FQL&gt;&lt;FQL&gt;&lt;Q&gt;CA-FDS^FG_PRICE(44176)&lt;/Q&gt;&lt;R&gt;1&lt;/R&gt;&lt;C&gt;1&lt;/C&gt;&lt;D xsi:type="xsd:double"&gt;7741&lt;/D&gt;&lt;/FQL&gt;&lt;FQL&gt;&lt;Q&gt;ZS-FDS^FG_PRICE(44176)&lt;/Q&gt;&lt;R&gt;1&lt;/R&gt;&lt;C&gt;1&lt;/C&gt;&lt;D xsi:type="xsd:double"&gt;2805.5&lt;/D&gt;&lt;/FQL&gt;&lt;FQL&gt;&lt;Q&gt;PB-FDS^FG_PRICE(44176)&lt;/Q&gt;&lt;R&gt;1&lt;/R&gt;&lt;C&gt;1&lt;/C&gt;&lt;D xsi:type="xsd:double"&gt;2058.5&lt;/D&gt;&lt;/FQL&gt;&lt;FQL&gt;&lt;Q&gt;NYGOLD-FDS^FG_PRICE(44176)&lt;/Q&gt;&lt;R&gt;1&lt;/R&gt;&lt;C&gt;1&lt;/C&gt;&lt;D xsi:type="xsd:double"&gt;1839.8&lt;/D&gt;&lt;/FQL&gt;&lt;FQL&gt;&lt;Q&gt;SLVR-FDS^FG_PRICE(44176)&lt;/Q&gt;&lt;R&gt;1&lt;/R&gt;&lt;C&gt;1&lt;/C&gt;&lt;D xsi:type="xsd:double"&gt;23.815&lt;/D&gt;&lt;/FQL&gt;&lt;FQL&gt;&lt;Q&gt;AUDUSD^FG_PRICE(44176)&lt;/Q&gt;&lt;R&gt;1&lt;/R&gt;&lt;C&gt;1&lt;/C&gt;&lt;D xsi:type="xsd:double"&gt;0.75350004&lt;/D&gt;&lt;/FQL&gt;&lt;FQL&gt;&lt;Q&gt;CA-FDS^FG_PRICE(44179)&lt;/Q&gt;&lt;R&gt;1&lt;/R&gt;&lt;C&gt;1&lt;/C&gt;&lt;D xsi:type="xsd:double"&gt;7763&lt;/D&gt;&lt;/FQL&gt;&lt;FQL&gt;&lt;Q&gt;ZS-FDS^FG_PRICE(44179)&lt;/Q&gt;&lt;R&gt;1&lt;/R&gt;&lt;C&gt;1&lt;/C&gt;&lt;D xsi:type="xsd:double"&gt;2795&lt;/D&gt;&lt;/FQL&gt;&lt;FQL&gt;&lt;Q&gt;PB-FDS^FG_PRICE(44179)&lt;/Q&gt;&lt;R&gt;1&lt;/R&gt;&lt;C&gt;1&lt;/C&gt;&lt;D xsi:type="xsd:double"&gt;2045&lt;/D&gt;&lt;/FQL&gt;&lt;FQL&gt;&lt;Q&gt;NYGOLD-FDS^FG_PRICE(44179)&lt;/Q&gt;&lt;R&gt;1&lt;/R&gt;&lt;C&gt;1&lt;/C&gt;&lt;D xsi:type="xsd:double"&gt;1828.7&lt;/D&gt;&lt;/FQL&gt;&lt;FQL&gt;&lt;Q&gt;SLVR-FDS^FG_PRICE(44179)&lt;/Q&gt;&lt;R&gt;1&lt;/R&gt;&lt;C&gt;1&lt;/C&gt;&lt;D xsi:type="xsd:double"&gt;23.855&lt;/D&gt;&lt;/FQL&gt;&lt;FQL&gt;&lt;Q&gt;AUDUSD^FG_PRICE(44179)&lt;/Q&gt;&lt;R&gt;1&lt;/R&gt;&lt;C&gt;1&lt;/C&gt;&lt;D xsi:type="xsd:double"&gt;0.75364995&lt;/D&gt;&lt;/FQL&gt;&lt;FQL&gt;&lt;Q&gt;CA-FDS^FG_PRICE(44180)&lt;/Q&gt;&lt;R&gt;1&lt;/R&gt;&lt;C&gt;1&lt;/C&gt;&lt;D xsi:type="xsd:double"&gt;7753&lt;/D&gt;&lt;/FQL&gt;&lt;FQL&gt;&lt;Q&gt;ZS-FDS^FG_PRICE(44180)&lt;/Q&gt;&lt;R&gt;1&lt;/R&gt;&lt;C&gt;1&lt;/C&gt;&lt;D xsi:type="xsd:double"&gt;2817&lt;/D&gt;&lt;/FQL&gt;&lt;FQL&gt;&lt;Q&gt;PB-FDS^FG_PRICE(44180)&lt;/Q&gt;&lt;R&gt;1&lt;/R&gt;&lt;C&gt;1&lt;/C&gt;&lt;D xsi:type="xsd:double"&gt;2034&lt;/D&gt;&lt;/FQL&gt;&lt;FQL&gt;&lt;Q&gt;NYGOLD-FDS^FG_PRICE(44180)&lt;/Q&gt;&lt;R&gt;1&lt;/R&gt;&lt;C&gt;1&lt;/C&gt;&lt;D xsi:type="xsd:double"&gt;1852.3&lt;/D&gt;&lt;/FQL&gt;&lt;FQL&gt;&lt;Q&gt;SLVR-FDS^FG_PRICE(44180)&lt;/Q&gt;&lt;R&gt;1&lt;/R&gt;&lt;C&gt;1&lt;/C&gt;&lt;D xsi:type="xsd:double"&gt;24.215&lt;/D&gt;&lt;/FQL&gt;&lt;FQL&gt;&lt;Q&gt;AUDUSD^FG_PRICE(44180)&lt;/Q&gt;&lt;R&gt;1&lt;/R&gt;&lt;C&gt;1&lt;/C&gt;&lt;D xsi:type="xsd:double"&gt;0.75395&lt;/D&gt;&lt;/FQL&gt;&lt;FQL&gt;&lt;Q&gt;CA-FDS^FG_PRICE(44181)&lt;/Q&gt;&lt;R&gt;1&lt;/R&gt;&lt;C&gt;1&lt;/C&gt;&lt;D xsi:type="xsd:double"&gt;7823&lt;/D&gt;&lt;/FQL&gt;&lt;FQL&gt;&lt;Q&gt;ZS-FDS^FG_PRICE(44181)&lt;/Q&gt;&lt;R&gt;1&lt;/R&gt;&lt;C&gt;1&lt;/C&gt;&lt;D xsi:type="xsd:double"&gt;2818&lt;/D&gt;&lt;/FQL&gt;&lt;FQL&gt;&lt;Q&gt;PB-FDS^FG_PRICE(44181)&lt;/Q&gt;&lt;R&gt;1&lt;/R&gt;&lt;C&gt;1&lt;/C&gt;&lt;D xsi:type="xsd:double"&gt;2062&lt;/D&gt;&lt;/FQL&gt;&lt;FQL&gt;&lt;Q&gt;NYGOLD-FDS^FG_PRICE(44181)&lt;/Q&gt;&lt;R&gt;1&lt;/R&gt;&lt;C&gt;1&lt;/C&gt;&lt;D xsi:type="xsd:double"&gt;1856.1&lt;/D&gt;&lt;/FQL&gt;&lt;FQL&gt;&lt;Q&gt;SLVR-FDS^FG_PRICE(44181)&lt;/Q&gt;&lt;R&gt;1&lt;/R&gt;&lt;C&gt;1&lt;/C&gt;&lt;D xsi:type="xsd:double"&gt;25.13&lt;/D&gt;&lt;/FQL&gt;&lt;FQL&gt;&lt;Q&gt;AUDUSD^FG_PRICE(44181)&lt;/Q&gt;&lt;R&gt;1&lt;/R&gt;&lt;C&gt;1&lt;/C&gt;&lt;D xsi:type="xsd:double"&gt;0.75645006&lt;/D&gt;&lt;/FQL&gt;&lt;FQL&gt;&lt;Q&gt;CA-FDS^FG_PRICE(44182)&lt;/Q&gt;&lt;R&gt;1&lt;/R&gt;&lt;C&gt;1&lt;/C&gt;&lt;D xsi:type="xsd:double"&gt;7893&lt;/D&gt;&lt;/FQL&gt;&lt;FQL&gt;&lt;Q&gt;ZS-FDS^FG_PRICE(44182)&lt;/Q&gt;&lt;R&gt;1&lt;/R&gt;&lt;C&gt;1&lt;/C&gt;&lt;D xsi:type="xsd:double"&gt;2841.5&lt;/D&gt;&lt;/FQL&gt;&lt;FQL&gt;&lt;Q&gt;PB-FDS^FG_PRICE(44182)&lt;/Q&gt;&lt;R&gt;1&lt;/R&gt;&lt;C&gt;1&lt;/C&gt;&lt;D xsi:type="xsd:double"&gt;2046.5&lt;/D&gt;&lt;/FQL&gt;&lt;FQL&gt;&lt;Q&gt;NYGOLD-FDS^FG_PRICE(44182)&lt;/Q&gt;&lt;R&gt;1&lt;/R&gt;&lt;C&gt;1&lt;/C&gt;&lt;D xsi:type="xsd:double"&gt;1887.2&lt;/D&gt;&lt;/FQL&gt;&lt;FQL&gt;&lt;Q&gt;SLVR-FDS^FG_PRICE(44182)&lt;/Q&gt;&lt;R&gt;1&lt;/R&gt;&lt;C&gt;1&lt;/C&gt;&lt;D xsi:type="xsd:double"&gt;25.74&lt;/D&gt;&lt;/FQL&gt;&lt;FQL&gt;&lt;Q&gt;AUDUSD^FG_PRICE(44182)&lt;/Q&gt;&lt;R&gt;1&lt;/R&gt;&lt;C&gt;1&lt;/C&gt;&lt;D xsi:type="xsd:double"&gt;0.76175&lt;/D&gt;&lt;/FQL&gt;&lt;FQL&gt;&lt;Q&gt;CA-FDS^FG_PRICE(44183)&lt;/Q&gt;&lt;R&gt;1&lt;/R&gt;&lt;C&gt;1&lt;/C&gt;&lt;D xsi:type="xsd:double"&gt;7964&lt;/D&gt;&lt;/FQL&gt;&lt;FQL&gt;&lt;Q&gt;ZS-FDS^FG_PRICE(44183)&lt;/Q&gt;&lt;R&gt;1&lt;/R&gt;&lt;C&gt;1&lt;/C&gt;&lt;D xsi:type="xsd:double"&gt;2835&lt;/D&gt;&lt;/FQL&gt;&lt;FQL&gt;&lt;Q&gt;PB-FDS^FG_PRICE(44183)&lt;/Q&gt;&lt;R&gt;1&lt;/R&gt;&lt;C&gt;1&lt;/C&gt;&lt;D xsi:type="xsd:double"&gt;2040.5&lt;/D&gt;&lt;/FQL&gt;&lt;FQL&gt;&lt;Q&gt;NYGOLD-FDS^FG_PRICE(44183)&lt;/Q&gt;&lt;R&gt;1&lt;/R&gt;&lt;C&gt;1&lt;/C&gt;&lt;D xsi:type="xsd:double"&gt;1885.7&lt;/D&gt;&lt;/FQL&gt;&lt;FQL&gt;&lt;Q&gt;SLVR-FDS^FG_PRICE(44183)&lt;/Q&gt;&lt;R&gt;1&lt;/R&gt;&lt;C&gt;1&lt;/C&gt;&lt;D xsi:type="xsd:double"&gt;25.815&lt;/D&gt;&lt;/FQL&gt;&lt;FQL&gt;&lt;Q&gt;AUDUSD^FG_PRICE(44183)&lt;/Q&gt;&lt;R&gt;1&lt;/R&gt;&lt;C&gt;1&lt;/C&gt;&lt;D xsi:type="xsd:double"&gt;0.76105&lt;/D&gt;&lt;/FQL&gt;&lt;FQL&gt;&lt;Q&gt;CA-FDS^FG_PRICE(44186)&lt;/Q&gt;&lt;R&gt;1&lt;/R&gt;&lt;C&gt;1&lt;/C&gt;&lt;D xsi:type="xsd:double"&gt;7838.5&lt;/D&gt;&lt;/FQL&gt;&lt;FQL&gt;&lt;Q&gt;ZS-FDS^FG_PRICE(44186)&lt;/Q&gt;&lt;R&gt;1&lt;/R&gt;&lt;C&gt;1&lt;/C&gt;&lt;D xsi:type="xsd:double"&gt;2808&lt;/D&gt;&lt;/FQL&gt;&lt;FQL&gt;&lt;Q&gt;PB-FDS^FG_PRICE(44186)&lt;/Q&gt;&lt;R&gt;1&lt;/R&gt;&lt;C&gt;1&lt;/C&gt;&lt;D xsi:type="xsd:double"&gt;1957&lt;/D&gt;&lt;/FQL&gt;&lt;FQL&gt;&lt;Q&gt;NYGOLD-FDS^FG_PRICE(44186)&lt;/Q&gt;&lt;R&gt;1&lt;/R&gt;&lt;C&gt;1&lt;/C&gt;&lt;D xsi:type="xsd:double"&gt;1879.2&lt;/D&gt;&lt;/FQL&gt;&lt;FQL&gt;&lt;Q&gt;SLVR-FDS^FG_PRICE(44186)&lt;/Q&gt;&lt;R&gt;1&lt;/R&gt;&lt;C&gt;1&lt;/C&gt;&lt;D xsi:type="xsd:double"&gt;26.155&lt;/D&gt;&lt;/FQL&gt;&lt;FQL&gt;&lt;Q&gt;AUDUSD^FG_PRICE(44186)&lt;/Q&gt;&lt;R</t>
        </r>
      </text>
    </comment>
    <comment ref="A14" authorId="0" shapeId="0" xr:uid="{00000000-0006-0000-0000-00000E000000}">
      <text>
        <r>
          <rPr>
            <b/>
            <sz val="9"/>
            <color indexed="81"/>
            <rFont val="Tahoma"/>
            <family val="2"/>
          </rPr>
          <t>&gt;1&lt;/R&gt;&lt;C&gt;1&lt;/C&gt;&lt;D xsi:type="xsd:double"&gt;0.75585&lt;/D&gt;&lt;/FQL&gt;&lt;FQL&gt;&lt;Q&gt;CA-FDS^FG_PRICE(44187)&lt;/Q&gt;&lt;R&gt;1&lt;/R&gt;&lt;C&gt;1&lt;/C&gt;&lt;D xsi:type="xsd:double"&gt;7753&lt;/D&gt;&lt;/FQL&gt;&lt;FQL&gt;&lt;Q&gt;ZS-FDS^FG_PRICE(44187)&lt;/Q&gt;&lt;R&gt;1&lt;/R&gt;&lt;C&gt;1&lt;/C&gt;&lt;D xsi:type="xsd:double"&gt;2789&lt;/D&gt;&lt;/FQL&gt;&lt;FQL&gt;&lt;Q&gt;PB-FDS^FG_PRICE(44187)&lt;/Q&gt;&lt;R&gt;1&lt;/R&gt;&lt;C&gt;1&lt;/C&gt;&lt;D xsi:type="xsd:double"&gt;1932.5&lt;/D&gt;&lt;/FQL&gt;&lt;FQL&gt;&lt;Q&gt;NYGOLD-FDS^FG_PRICE(44187)&lt;/Q&gt;&lt;R&gt;1&lt;/R&gt;&lt;C&gt;1&lt;/C&gt;&lt;D xsi:type="xsd:double"&gt;1866.6&lt;/D&gt;&lt;/FQL&gt;&lt;FQL&gt;&lt;Q&gt;SLVR-FDS^FG_PRICE(44187)&lt;/Q&gt;&lt;R&gt;1&lt;/R&gt;&lt;C&gt;1&lt;/C&gt;&lt;D xsi:type="xsd:double"&gt;25.77&lt;/D&gt;&lt;/FQL&gt;&lt;FQL&gt;&lt;Q&gt;AUDUSD^FG_PRICE(44187)&lt;/Q&gt;&lt;R&gt;1&lt;/R&gt;&lt;C&gt;1&lt;/C&gt;&lt;D xsi:type="xsd:double"&gt;0.75194997&lt;/D&gt;&lt;/FQL&gt;&lt;FQL&gt;&lt;Q&gt;CA-FDS^FG_PRICE(44188)&lt;/Q&gt;&lt;R&gt;1&lt;/R&gt;&lt;C&gt;1&lt;/C&gt;&lt;D xsi:type="xsd:double"&gt;7764.5&lt;/D&gt;&lt;/FQL&gt;&lt;FQL&gt;&lt;Q&gt;ZS-FDS^FG_PRICE(44188)&lt;/Q&gt;&lt;R&gt;1&lt;/R&gt;&lt;C&gt;1&lt;/C&gt;&lt;D xsi:type="xsd:double"&gt;2775&lt;/D&gt;&lt;/FQL&gt;&lt;FQL&gt;&lt;Q&gt;PB-FDS^FG_PRICE(44188)&lt;/Q&gt;&lt;R&gt;1&lt;/R&gt;&lt;C&gt;1&lt;/C&gt;&lt;D xsi:type="xsd:double"&gt;1955&lt;/D&gt;&lt;/FQL&gt;&lt;FQL&gt;&lt;Q&gt;NYGOLD-FDS^FG_PRICE(44188)&lt;/Q&gt;&lt;R&gt;1&lt;/R&gt;&lt;C&gt;1&lt;/C&gt;&lt;D xsi:type="xsd:double"&gt;1874.7&lt;/D&gt;&lt;/FQL&gt;&lt;FQL&gt;&lt;Q&gt;SLVR-FDS^FG_PRICE(44188)&lt;/Q&gt;&lt;R&gt;1&lt;/R&gt;&lt;C&gt;1&lt;/C&gt;&lt;D xsi:type="xsd:double"&gt;25.315&lt;/D&gt;&lt;/FQL&gt;&lt;FQL&gt;&lt;Q&gt;AUDUSD^FG_PRICE(44188)&lt;/Q&gt;&lt;R&gt;1&lt;/R&gt;&lt;C&gt;1&lt;/C&gt;&lt;D xsi:type="xsd:double"&gt;0.75834996&lt;/D&gt;&lt;/FQL&gt;&lt;FQL&gt;&lt;Q&gt;CA-FDS^FG_PRICE(44189)&lt;/Q&gt;&lt;R&gt;1&lt;/R&gt;&lt;C&gt;1&lt;/C&gt;&lt;D xsi:type="xsd:double"&gt;7793&lt;/D&gt;&lt;/FQL&gt;&lt;FQL&gt;&lt;Q&gt;ZS-FDS^FG_PRICE(44189)&lt;/Q&gt;&lt;R&gt;1&lt;/R&gt;&lt;C&gt;1&lt;/C&gt;&lt;D xsi:type="xsd:double"&gt;2817&lt;/D&gt;&lt;/FQL&gt;&lt;FQL&gt;&lt;Q&gt;PB-FDS^FG_PRICE(44189)&lt;/Q&gt;&lt;R&gt;1&lt;/R&gt;&lt;C&gt;1&lt;/C&gt;&lt;D xsi:type="xsd:double"&gt;1956.5&lt;/D&gt;&lt;/FQL&gt;&lt;FQL&gt;&lt;Q&gt;NYGOLD-FDS^FG_PRICE(44189)&lt;/Q&gt;&lt;R&gt;1&lt;/R&gt;&lt;C&gt;1&lt;/C&gt;&lt;D xsi:type="xsd:double"&gt;1879.9&lt;/D&gt;&lt;/FQL&gt;&lt;FQL&gt;&lt;Q&gt;SLVR-FDS^FG_PRICE(44189)&lt;/Q&gt;&lt;R&gt;1&lt;/R&gt;&lt;C&gt;1&lt;/C&gt;&lt;D xsi:type="xsd:double"&gt;25.78&lt;/D&gt;&lt;/FQL&gt;&lt;FQL&gt;&lt;Q&gt;AUDUSD^FG_PRICE(44189)&lt;/Q&gt;&lt;R&gt;1&lt;/R&gt;&lt;C&gt;1&lt;/C&gt;&lt;D xsi:type="xsd:double"&gt;0.75960004&lt;/D&gt;&lt;/FQL&gt;&lt;FQL&gt;&lt;Q&gt;CA-FDS^FG_PRICE(44190)&lt;/Q&gt;&lt;R&gt;1&lt;/R&gt;&lt;C&gt;1&lt;/C&gt;&lt;D xsi:type="xsd:double"&gt;7793&lt;/D&gt;&lt;/FQL&gt;&lt;FQL&gt;&lt;Q&gt;ZS-FDS^FG_PRICE(44190)&lt;/Q&gt;&lt;R&gt;1&lt;/R&gt;&lt;C&gt;1&lt;/C&gt;&lt;D xsi:type="xsd:double"&gt;2817&lt;/D&gt;&lt;/FQL&gt;&lt;FQL&gt;&lt;Q&gt;PB-FDS^FG_PRICE(44190)&lt;/Q&gt;&lt;R&gt;1&lt;/R&gt;&lt;C&gt;1&lt;/C&gt;&lt;D xsi:type="xsd:double"&gt;1956.5&lt;/D&gt;&lt;/FQL&gt;&lt;FQL&gt;&lt;Q&gt;NYGOLD-FDS^FG_PRICE(44190)&lt;/Q&gt;&lt;R&gt;1&lt;/R&gt;&lt;C&gt;1&lt;/C&gt;&lt;D xsi:type="xsd:double"&gt;1879.9&lt;/D&gt;&lt;/FQL&gt;&lt;FQL&gt;&lt;Q&gt;SLVR-FDS^FG_PRICE(44190)&lt;/Q&gt;&lt;R&gt;1&lt;/R&gt;&lt;C&gt;1&lt;/C&gt;&lt;D xsi:type="xsd:double"&gt;25.78&lt;/D&gt;&lt;/FQL&gt;&lt;FQL&gt;&lt;Q&gt;AUDUSD^FG_PRICE(44190)&lt;/Q&gt;&lt;R&gt;1&lt;/R&gt;&lt;C&gt;1&lt;/C&gt;&lt;D xsi:type="xsd:double"&gt;0.7596027&lt;/D&gt;&lt;/FQL&gt;&lt;FQL&gt;&lt;Q&gt;CA-FDS^FG_PRICE(44193)&lt;/Q&gt;&lt;R&gt;1&lt;/R&gt;&lt;C&gt;1&lt;/C&gt;&lt;D xsi:type="xsd:double"&gt;7793&lt;/D&gt;&lt;/FQL&gt;&lt;FQL&gt;&lt;Q&gt;ZS-FDS^FG_PRICE(44193)&lt;/Q&gt;&lt;R&gt;1&lt;/R&gt;&lt;C&gt;1&lt;/C&gt;&lt;D xsi:type="xsd:double"&gt;2817&lt;/D&gt;&lt;/FQL&gt;&lt;FQL&gt;&lt;Q&gt;PB-FDS^FG_PRICE(44193)&lt;/Q&gt;&lt;R&gt;1&lt;/R&gt;&lt;C&gt;1&lt;/C&gt;&lt;D xsi:type="xsd:double"&gt;1956.5&lt;/D&gt;&lt;/FQL&gt;&lt;FQL&gt;&lt;Q&gt;NYGOLD-FDS^FG_PRICE(44193)&lt;/Q&gt;&lt;R&gt;1&lt;/R&gt;&lt;C&gt;1&lt;/C&gt;&lt;D xsi:type="xsd:double"&gt;1877.2&lt;/D&gt;&lt;/FQL&gt;&lt;FQL&gt;&lt;Q&gt;SLVR-FDS^FG_PRICE(44193)&lt;/Q&gt;&lt;R&gt;1&lt;/R&gt;&lt;C&gt;1&lt;/C&gt;&lt;D xsi:type="xsd:double"&gt;25.78&lt;/D&gt;&lt;/FQL&gt;&lt;FQL&gt;&lt;Q&gt;AUDUSD^FG_PRICE(44193)&lt;/Q&gt;&lt;R&gt;1&lt;/R&gt;&lt;C&gt;1&lt;/C&gt;&lt;D xsi:type="xsd:double"&gt;0.75645006&lt;/D&gt;&lt;/FQL&gt;&lt;FQL&gt;&lt;Q&gt;CA-FDS^FG_PRICE(44194)&lt;/Q&gt;&lt;R&gt;1&lt;/R&gt;&lt;C&gt;1&lt;/C&gt;&lt;D xsi:type="xsd:double"&gt;7840&lt;/D&gt;&lt;/FQL&gt;&lt;FQL&gt;&lt;Q&gt;ZS-FDS^FG_PRICE(44194)&lt;/Q&gt;&lt;R&gt;1&lt;/R&gt;&lt;C&gt;1&lt;/C&gt;&lt;D xsi:type="xsd:double"&gt;2749.5&lt;/D&gt;&lt;/FQL&gt;&lt;FQL&gt;&lt;Q&gt;PB-FDS^FG_PRICE(44194)&lt;/Q&gt;&lt;R&gt;1&lt;/R&gt;&lt;C&gt;1&lt;/C&gt;&lt;D xsi:type="xsd:double"&gt;1937&lt;/D&gt;&lt;/FQL&gt;&lt;FQL&gt;&lt;Q&gt;NYGOLD-FDS^FG_PRICE(44194)&lt;/Q&gt;&lt;R&gt;1&lt;/R&gt;&lt;C&gt;1&lt;/C&gt;&lt;D xsi:type="xsd:double"&gt;1879.7&lt;/D&gt;&lt;/FQL&gt;&lt;FQL&gt;&lt;Q&gt;SLVR-FDS^FG_PRICE(44194)&lt;/Q&gt;&lt;R&gt;1&lt;/R&gt;&lt;C&gt;1&lt;/C&gt;&lt;D xsi:type="xsd:double"&gt;26.15&lt;/D&gt;&lt;/FQL&gt;&lt;FQL&gt;&lt;Q&gt;AUDUSD^FG_PRICE(44194)&lt;/Q&gt;&lt;R&gt;1&lt;/R&gt;&lt;C&gt;1&lt;/C&gt;&lt;D xsi:type="xsd:double"&gt;0.76145&lt;/D&gt;&lt;/FQL&gt;&lt;FQL&gt;&lt;Q&gt;CA-FDS^FG_PRICE(44195)&lt;/Q&gt;&lt;R&gt;1&lt;/R&gt;&lt;C&gt;1&lt;/C&gt;&lt;D xsi:type="xsd:double"&gt;7803.5&lt;/D&gt;&lt;/FQL&gt;&lt;FQL&gt;&lt;Q&gt;ZS-FDS^FG_PRICE(44195)&lt;/Q&gt;&lt;R&gt;1&lt;/R&gt;&lt;C&gt;1&lt;/C&gt;&lt;D xsi:type="xsd:double"&gt;2749&lt;/D&gt;&lt;/FQL&gt;&lt;FQL&gt;&lt;Q&gt;PB-FDS^FG_PRICE(44195)&lt;/Q&gt;&lt;R&gt;1&lt;/R&gt;&lt;C&gt;1&lt;/C&gt;&lt;D xsi:type="xsd:double"&gt;1966&lt;/D&gt;&lt;/FQL&gt;&lt;FQL&gt;&lt;Q&gt;NYGOLD-FDS^FG_PRICE(44195)&lt;/Q&gt;&lt;R&gt;1&lt;/R&gt;&lt;C&gt;1&lt;/C&gt;&lt;D xsi:type="xsd:double"&gt;1891&lt;/D&gt;&lt;/FQL&gt;&lt;FQL&gt;&lt;Q&gt;SLVR-FDS^FG_PRICE(44195)&lt;/Q&gt;&lt;R&gt;1&lt;/R&gt;&lt;C&gt;1&lt;/C&gt;&lt;D xsi:type="xsd:double"&gt;26.305&lt;/D&gt;&lt;/FQL&gt;&lt;FQL&gt;&lt;Q&gt;AUDUSD^FG_PRICE(44195)&lt;/Q&gt;&lt;R&gt;1&lt;/R&gt;&lt;C&gt;1&lt;/C&gt;&lt;D xsi:type="xsd:double"&gt;0.76850003&lt;/D&gt;&lt;/FQL&gt;&lt;FQL&gt;&lt;Q&gt;CA-FDS^FG_PRICE(44196)&lt;/Q&gt;&lt;R&gt;1&lt;/R&gt;&lt;C&gt;1&lt;/C&gt;&lt;D xsi:type="xsd:double"&gt;7741.5&lt;/D&gt;&lt;/FQL&gt;&lt;FQL&gt;&lt;Q&gt;ZS-FDS^FG_PRICE(44196)&lt;/Q&gt;&lt;R&gt;1&lt;/R&gt;&lt;C&gt;1&lt;/C&gt;&lt;D xsi:type="xsd:double"&gt;2723.5&lt;/D&gt;&lt;/FQL&gt;&lt;FQL&gt;&lt;Q&gt;PB-FDS^FG_PRICE(44196)&lt;/Q&gt;&lt;R&gt;1&lt;/R&gt;&lt;C&gt;1&lt;/C&gt;&lt;D xsi:type="xsd:double"&gt;1972&lt;/D&gt;&lt;/FQL&gt;&lt;FQL&gt;&lt;Q&gt;NYGOLD-FDS^FG_PRICE(44196)&lt;/Q&gt;&lt;R&gt;1&lt;/R&gt;&lt;C&gt;1&lt;/C&gt;&lt;D xsi:type="xsd:double"&gt;1893.1&lt;/D&gt;&lt;/FQL&gt;&lt;FQL&gt;&lt;Q&gt;SLVR-FDS^FG_PRICE(44196)&lt;/Q&gt;&lt;R&gt;1&lt;/R&gt;&lt;C&gt;1&lt;/C&gt;&lt;D xsi:type="xsd:double"&gt;26.485&lt;/D&gt;&lt;/FQL&gt;&lt;FQL&gt;&lt;Q&gt;AUDUSD^FG_PRICE(44196)&lt;/Q&gt;&lt;R&gt;1&lt;/R&gt;&lt;C&gt;1&lt;/C&gt;&lt;D xsi:type="xsd:double"&gt;0.77165&lt;/D&gt;&lt;/FQL&gt;&lt;/Schema&gt;</t>
        </r>
      </text>
    </comment>
  </commentList>
</comments>
</file>

<file path=xl/sharedStrings.xml><?xml version="1.0" encoding="utf-8"?>
<sst xmlns="http://schemas.openxmlformats.org/spreadsheetml/2006/main" count="755" uniqueCount="118">
  <si>
    <t>This sheet contains FactSet XML data for use with this workbook's =FDS codes.  Modifying the worksheet's contents may damage the workbook's =FDS functionality.</t>
  </si>
  <si>
    <t>29Metals</t>
  </si>
  <si>
    <t>Terms of Use and Important Information</t>
  </si>
  <si>
    <t>DATASHEET TERMS OF USE AND IMPORTANT INFORMATION</t>
  </si>
  <si>
    <t>Persons accessing the accompanying Datasheets should read the important information set out below in full. By accessing the Datasheets, readers are acknowledging and accepting the limitations and other important information set out below.</t>
  </si>
  <si>
    <t>General Information Purposes</t>
  </si>
  <si>
    <t>These Datasheets are prepared for general informational purposes and are subject to change or update without notice. The information in these Datasheets should not be used for any purpose other than gaining general knowledge of the Company.  
The information in the Datasheets has been derived from quarterly reports released by 29Metals to the ASX announcements platform. The Datasheets should be considered in conjunction with, and not as a substitute for, 29Metals’ published quarterly reports. Users should refer to the source quarterly reports for related and contextual disclosures, including (without limitation) footnotes to reported data.
Information presented is deemed representative at the time of its original release and, other than to the extent required by law, 29Metals does not accept any responsibility to update the information presented. Readers should be aware that there may be changes to historical information presented in the future due to adjustments in accounting and reporting policies and standards, and that past results or performance are no guarantee of future results or performance.
Unless otherwise stated, all information in the Datasheets is unaudited. 
Certain figures, amounts, percentages, estimates, calculations of value and fractions presented are subject to the effect of rounding. Accordingly, the actual calculation of these figures may differ from the figures presented.
The provision of the information in the Datasheets is not a recommendation to invest in 29Metals. The information presented does not purport to include all of the information that a person may require in order to decide whether to invest in 29Metals. Prospective investors must seek their own legal or other professional advice.</t>
  </si>
  <si>
    <t>Forward Looking Statements</t>
  </si>
  <si>
    <t>The Datasheets may contain forward-looking statements and comments about future events, including in relation to 29Metals’ businesses, plans and strategies, and expected trends in the industry in which 29Metals currently operates. 
Forward-looking statements can generally be identified by the use of words such as, “expect”, “anticipate”, “likely”, “intend”, “should”, “could”, “may”, “plan”, “propose”, “will”, “believe”, “forecast”, “estimate”, “target” and other similar expressions. Indications of, and guidance or outlook regarding, future performance are also forward-looking statements. 
Forward-looking statements involve inherent risks, assumptions and uncertainties, both general and specific, and there is a risk that such predictions, forecasts, projections and other forward-looking statements will not be achieved. A number of important factors could cause 29Metals’ actual results to differ materially from the plans, objectives, expectations, estimates, targets and intentions expressed in such forward-looking statements, and many of these factors are beyond 29Metals’ control. Forward-looking statements may prove to be incorrect, and circumstances may change, and the contents of the Datasheet may become outdated as a result. 
Forward looking statements are based on 29Metals’ good faith assumptions as to the financial, market, regulatory and other relevant environments that will exist and affect 29Metals’ business and operations in the future. 29Metals does not give any assurance that the assumptions will prove to be correct. There may be other factors that could cause actual results or events not to be as anticipated, many of which are beyond 29Metals’ reasonable control. 
Readers are cautioned not to place undue reliance on forward looking statements, particularly in the current economic climate with the significant volatility, uncertainty and disruption caused by the COVID-19 pandemic. Except as required by applicable laws, 29Metals does not undertake any obligation to publicly update or revise any forward-looking statements, to advise of any change in assumptions on which any such statement is based, or to publish prospective information in the future.</t>
  </si>
  <si>
    <t>Non-IFRS Information</t>
  </si>
  <si>
    <t>29Metals’ results are reported under International Financial Reporting Standards (IFRS). The information presented includes non-IFRS financial information within the meaning of ASIC Regulatory Guide 230: ‘Disclosing non-IFRS financial information’. Such information includes: ‘Cu-eq’ (copper equivalent contained metal), ‘C1 Costs’ and ‘AISC’ (All-In Sustaining Costs). Non-IFRS financial information does not have a standardised meaning prescribed by IFRS and may be calculated differently by other companies.
These non-IFRS financial information metrics are used by 29Metals to assess the underlying performance of the business. The non-IFRS information has not been subject to audit or review by 29Metals’external auditor. Non-IFRS financial information should be used in addition to, and not as a substitute for, information prepared in accordance with IFRS. Although 29Metals believes these non-IFRS financial information metrics provide useful information to investors and other market participants, readers are cautioned not to place undue reliance on any non-IFRS financial information presented.</t>
  </si>
  <si>
    <t>Legend</t>
  </si>
  <si>
    <t>Type</t>
  </si>
  <si>
    <t>Colour</t>
  </si>
  <si>
    <t>Example</t>
  </si>
  <si>
    <t>Input</t>
  </si>
  <si>
    <t>Blue</t>
  </si>
  <si>
    <t>Sheet reference</t>
  </si>
  <si>
    <t>Green</t>
  </si>
  <si>
    <t>Calculation</t>
  </si>
  <si>
    <t>Black</t>
  </si>
  <si>
    <t>29Metals Group</t>
  </si>
  <si>
    <t>Note: refer to Terms of Use and Important Information</t>
  </si>
  <si>
    <t>Period ended on</t>
  </si>
  <si>
    <t>Conversions</t>
  </si>
  <si>
    <t>Unit</t>
  </si>
  <si>
    <t>AUD:USD</t>
  </si>
  <si>
    <t>FX</t>
  </si>
  <si>
    <t>Pounds per tonne</t>
  </si>
  <si>
    <t>Executive Summary</t>
  </si>
  <si>
    <t>TRIFR</t>
  </si>
  <si>
    <t>mmhrs</t>
  </si>
  <si>
    <t>LTIFR</t>
  </si>
  <si>
    <t>Copper produced</t>
  </si>
  <si>
    <t>Tonnes</t>
  </si>
  <si>
    <t>Zinc produced</t>
  </si>
  <si>
    <t>Gold produced</t>
  </si>
  <si>
    <t>Ounces</t>
  </si>
  <si>
    <t>Silver produced</t>
  </si>
  <si>
    <t>Lead produced</t>
  </si>
  <si>
    <t>Payable copper sold</t>
  </si>
  <si>
    <t>Mlbs</t>
  </si>
  <si>
    <t>Site Costs</t>
  </si>
  <si>
    <t>$m</t>
  </si>
  <si>
    <t>C1 Costs</t>
  </si>
  <si>
    <t>N/a</t>
  </si>
  <si>
    <t>US$/lb Cu sold</t>
  </si>
  <si>
    <t>Capital</t>
  </si>
  <si>
    <t xml:space="preserve">AISC </t>
  </si>
  <si>
    <t>AISC</t>
  </si>
  <si>
    <t>Recovery costs during partial operations</t>
  </si>
  <si>
    <t>Suspension period Site operating costs</t>
  </si>
  <si>
    <t>Suspension period capital</t>
  </si>
  <si>
    <t>APPENDIX 2: UNIT COSTS</t>
  </si>
  <si>
    <t>Other (Corporate, exploration and Redhill)</t>
  </si>
  <si>
    <t>Mining (excl. CapDev)</t>
  </si>
  <si>
    <t>Processing</t>
  </si>
  <si>
    <t>G&amp;A (Redhill)</t>
  </si>
  <si>
    <t>Concentrate transport</t>
  </si>
  <si>
    <t>TCRC's</t>
  </si>
  <si>
    <t>Stockpile movements</t>
  </si>
  <si>
    <t>By-products</t>
  </si>
  <si>
    <t>A$/lb</t>
  </si>
  <si>
    <t>US$/lb</t>
  </si>
  <si>
    <t>Royalties</t>
  </si>
  <si>
    <t>Corporate</t>
  </si>
  <si>
    <t>Sustaining capex</t>
  </si>
  <si>
    <t>Capitalised development</t>
  </si>
  <si>
    <t>Growth Capital</t>
  </si>
  <si>
    <t>Group Exploration</t>
  </si>
  <si>
    <t>G&amp;A</t>
  </si>
  <si>
    <t>Sustaining capital</t>
  </si>
  <si>
    <t>Growth capital</t>
  </si>
  <si>
    <t>Group exploration</t>
  </si>
  <si>
    <t>Revenue</t>
  </si>
  <si>
    <t>Group Gross Revenue</t>
  </si>
  <si>
    <t>Copper</t>
  </si>
  <si>
    <t>Zinc</t>
  </si>
  <si>
    <t>Gold</t>
  </si>
  <si>
    <t>Silver</t>
  </si>
  <si>
    <t>Lead</t>
  </si>
  <si>
    <t>Gross revenue is shown inclusive of final invoice and realised quotational period (‘QP’) adjustments, but excluding hedging gains/losses, TCRC and unrealised QP adjustments</t>
  </si>
  <si>
    <t>Golden Grove</t>
  </si>
  <si>
    <t>Description</t>
  </si>
  <si>
    <t>Site costs</t>
  </si>
  <si>
    <t>C1 costs</t>
  </si>
  <si>
    <t>APPENDIX 1: PRODUCTION STATS</t>
  </si>
  <si>
    <t>Ore mined</t>
  </si>
  <si>
    <t>kt</t>
  </si>
  <si>
    <t>Ore milled</t>
  </si>
  <si>
    <t>kt, Cu ore</t>
  </si>
  <si>
    <t>Kt, Zn ore</t>
  </si>
  <si>
    <t>Milled grade</t>
  </si>
  <si>
    <t>Copper (%)</t>
  </si>
  <si>
    <t>Zinc (%)</t>
  </si>
  <si>
    <t>Gold (g/t)</t>
  </si>
  <si>
    <t>Silver (g/t)</t>
  </si>
  <si>
    <t>Recovery</t>
  </si>
  <si>
    <t>Gold (%)</t>
  </si>
  <si>
    <t>Silver (%)</t>
  </si>
  <si>
    <t>Cu concentrate produced</t>
  </si>
  <si>
    <t xml:space="preserve">dmt  </t>
  </si>
  <si>
    <t>Cu grade (%)</t>
  </si>
  <si>
    <t>Copper (t)</t>
  </si>
  <si>
    <t>Gold (oz)</t>
  </si>
  <si>
    <t>Silver (oz)</t>
  </si>
  <si>
    <t>Zn concentrate produced</t>
  </si>
  <si>
    <t>Zn grade (%)</t>
  </si>
  <si>
    <t>Zinc (t)</t>
  </si>
  <si>
    <t>HPM concentrate produced</t>
  </si>
  <si>
    <t>Silver (koz)</t>
  </si>
  <si>
    <t>Lead (t)</t>
  </si>
  <si>
    <t>Metal produced</t>
  </si>
  <si>
    <t>Payable metal sold</t>
  </si>
  <si>
    <t>Golden Grove Gross Revenue</t>
  </si>
  <si>
    <t>Capricorn Copper</t>
  </si>
  <si>
    <t>Capricorn Copper Gross Revenue</t>
  </si>
  <si>
    <t>For period ending 30-Sep-2026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</si>
</sst>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6">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quot;Warning&quot;;&quot;Warning&quot;;&quot;OK&quot;"/>
    <numFmt numFmtId="169" formatCode="0\ &quot;Qtr(s)&quot;"/>
    <numFmt numFmtId="170" formatCode="#,##0.0"/>
    <numFmt numFmtId="171" formatCode="#,##0.0;\(#,##0.0\);\-"/>
    <numFmt numFmtId="172" formatCode="#,##0;\(#,##0\);\-"/>
    <numFmt numFmtId="173" formatCode="#,##0.00_%_);\(#,##0.00\)_%;\-_%_);@_%_)"/>
    <numFmt numFmtId="174" formatCode="&quot;$&quot;#,##0.00;\(&quot;$&quot;#,##0.00\);\-"/>
    <numFmt numFmtId="175" formatCode="&quot;Fail&quot;;&quot;Fail&quot;;&quot;Ok&quot;"/>
    <numFmt numFmtId="176" formatCode="0.0"/>
    <numFmt numFmtId="177" formatCode="#,##0.0000"/>
    <numFmt numFmtId="178" formatCode="_([$$]#,##0_)_%;\([$$]#,##0\)_%;_(&quot;–&quot;_)_%;_(@_)_%"/>
    <numFmt numFmtId="179" formatCode="_(#,##0_)_%;\(#,##0\)_%;_(&quot;–&quot;_)_%;_(@_)_%"/>
    <numFmt numFmtId="180" formatCode="_(#,##0.0_)_%;\(#,##0.0\)_%;_(&quot;–&quot;_)_%;_(@_)_%"/>
    <numFmt numFmtId="181" formatCode="_([$$]#,##0.0_)_%;\([$$]#,##0.0\)_%;_(&quot;–&quot;_)_%;_(@_)_%"/>
    <numFmt numFmtId="182" formatCode="_([$$]#,##0.00_)_%;\([$$]#,##0.00\)_%;_(&quot;–&quot;_)_%;_(@_)_%"/>
    <numFmt numFmtId="183" formatCode="_(#,##0.0%_);\(#,##0.0%\);_(&quot;–&quot;_)_%;_(@_)_%"/>
    <numFmt numFmtId="184" formatCode="_(#,##0.000%_);\(#,##0.000%\);_(&quot;–&quot;_)_%;_(@_)_%"/>
    <numFmt numFmtId="185" formatCode="0.00\x_);\(0.00\x\);0.00\x_);@_)"/>
    <numFmt numFmtId="186" formatCode="#,##0.000_%_);\(#,##0.000\)_%;\-_%_);@_%_)"/>
    <numFmt numFmtId="187" formatCode="[$$-380A]\ #,##0.00"/>
  </numFmts>
  <fonts count="96">
    <font>
      <sz val="10"/>
      <color indexed="16"/>
      <name val="Credit Suisse Type Light"/>
      <family val="2"/>
      <scheme val="minor"/>
    </font>
    <font>
      <sz val="11"/>
      <color theme="1"/>
      <name val="Credit Suisse Type Light"/>
      <family val="2"/>
      <scheme val="minor"/>
    </font>
    <font>
      <sz val="11"/>
      <color theme="1"/>
      <name val="Credit Suisse Type Light"/>
      <family val="2"/>
      <scheme val="minor"/>
    </font>
    <font>
      <sz val="11"/>
      <color theme="1"/>
      <name val="Credit Suisse Type Light"/>
      <family val="2"/>
      <scheme val="minor"/>
    </font>
    <font>
      <sz val="11"/>
      <color theme="1"/>
      <name val="Credit Suisse Type Light"/>
      <family val="2"/>
      <scheme val="minor"/>
    </font>
    <font>
      <sz val="11"/>
      <color theme="1"/>
      <name val="Credit Suisse Type Light"/>
      <family val="2"/>
      <scheme val="minor"/>
    </font>
    <font>
      <b/>
      <sz val="15"/>
      <color theme="3"/>
      <name val="Credit Suisse Type Light"/>
      <family val="2"/>
      <scheme val="minor"/>
    </font>
    <font>
      <b/>
      <sz val="13"/>
      <color theme="3"/>
      <name val="Credit Suisse Type Light"/>
      <family val="2"/>
      <scheme val="minor"/>
    </font>
    <font>
      <b/>
      <sz val="11"/>
      <color theme="3"/>
      <name val="Credit Suisse Type Light"/>
      <family val="2"/>
      <scheme val="minor"/>
    </font>
    <font>
      <sz val="11"/>
      <color rgb="FF006100"/>
      <name val="Credit Suisse Type Light"/>
      <family val="2"/>
      <scheme val="minor"/>
    </font>
    <font>
      <sz val="11"/>
      <color rgb="FF9C0006"/>
      <name val="Credit Suisse Type Light"/>
      <family val="2"/>
      <scheme val="minor"/>
    </font>
    <font>
      <sz val="11"/>
      <color rgb="FF9C6500"/>
      <name val="Credit Suisse Type Light"/>
      <family val="2"/>
      <scheme val="minor"/>
    </font>
    <font>
      <sz val="11"/>
      <color rgb="FF3F3F76"/>
      <name val="Credit Suisse Type Light"/>
      <family val="2"/>
      <scheme val="minor"/>
    </font>
    <font>
      <b/>
      <sz val="11"/>
      <color rgb="FF3F3F3F"/>
      <name val="Credit Suisse Type Light"/>
      <family val="2"/>
      <scheme val="minor"/>
    </font>
    <font>
      <b/>
      <sz val="11"/>
      <color rgb="FFFA7D00"/>
      <name val="Credit Suisse Type Light"/>
      <family val="2"/>
      <scheme val="minor"/>
    </font>
    <font>
      <sz val="11"/>
      <color rgb="FFFA7D00"/>
      <name val="Credit Suisse Type Light"/>
      <family val="2"/>
      <scheme val="minor"/>
    </font>
    <font>
      <b/>
      <sz val="11"/>
      <color theme="0"/>
      <name val="Credit Suisse Type Light"/>
      <family val="2"/>
      <scheme val="minor"/>
    </font>
    <font>
      <sz val="11"/>
      <color rgb="FFFF0000"/>
      <name val="Credit Suisse Type Light"/>
      <family val="2"/>
      <scheme val="minor"/>
    </font>
    <font>
      <i/>
      <sz val="11"/>
      <color rgb="FF7F7F7F"/>
      <name val="Credit Suisse Type Light"/>
      <family val="2"/>
      <scheme val="minor"/>
    </font>
    <font>
      <b/>
      <sz val="11"/>
      <color theme="1"/>
      <name val="Credit Suisse Type Light"/>
      <family val="2"/>
      <scheme val="minor"/>
    </font>
    <font>
      <sz val="11"/>
      <color theme="0"/>
      <name val="Credit Suisse Type Light"/>
      <family val="2"/>
      <scheme val="minor"/>
    </font>
    <font>
      <sz val="10"/>
      <color theme="1"/>
      <name val="Credit Suisse Type Light"/>
      <family val="2"/>
      <scheme val="minor"/>
    </font>
    <font>
      <b/>
      <sz val="18"/>
      <color theme="3"/>
      <name val="Credit Suisse Type Light"/>
      <family val="2"/>
      <scheme val="minor"/>
    </font>
    <font>
      <sz val="10"/>
      <name val="Calibri"/>
      <family val="2"/>
    </font>
    <font>
      <b/>
      <sz val="16"/>
      <color theme="0"/>
      <name val="Calibri"/>
      <family val="2"/>
    </font>
    <font>
      <b/>
      <sz val="11"/>
      <color theme="0"/>
      <name val="Calibri"/>
      <family val="2"/>
    </font>
    <font>
      <sz val="10"/>
      <color indexed="55"/>
      <name val="Calibri"/>
      <family val="2"/>
    </font>
    <font>
      <sz val="10"/>
      <color theme="1" tint="0.34998626667073579"/>
      <name val="Calibri"/>
      <family val="2"/>
    </font>
    <font>
      <sz val="10"/>
      <color theme="0"/>
      <name val="Calibri"/>
      <family val="2"/>
    </font>
    <font>
      <sz val="10"/>
      <name val="Arial"/>
      <family val="2"/>
    </font>
    <font>
      <b/>
      <sz val="14"/>
      <name val="Calibri"/>
      <family val="2"/>
    </font>
    <font>
      <b/>
      <sz val="14"/>
      <color rgb="FF245673"/>
      <name val="Calibri"/>
      <family val="2"/>
    </font>
    <font>
      <b/>
      <sz val="11"/>
      <name val="Calibri"/>
      <family val="2"/>
    </font>
    <font>
      <sz val="10"/>
      <color rgb="FF245673"/>
      <name val="Calibri"/>
      <family val="2"/>
    </font>
    <font>
      <u/>
      <sz val="11"/>
      <name val="Calibri"/>
      <family val="2"/>
    </font>
    <font>
      <b/>
      <sz val="10"/>
      <color indexed="10"/>
      <name val="Calibri"/>
      <family val="2"/>
    </font>
    <font>
      <b/>
      <sz val="9"/>
      <color indexed="81"/>
      <name val="Tahoma"/>
      <family val="2"/>
    </font>
    <font>
      <sz val="8"/>
      <color theme="1"/>
      <name val="Arial"/>
      <family val="2"/>
    </font>
    <font>
      <sz val="9"/>
      <color theme="1"/>
      <name val="Arial"/>
      <family val="2"/>
    </font>
    <font>
      <sz val="10"/>
      <color theme="1"/>
      <name val="Arial"/>
      <family val="2"/>
    </font>
    <font>
      <sz val="10"/>
      <color theme="1" tint="0.34998626667073579"/>
      <name val="Arial"/>
      <family val="2"/>
    </font>
    <font>
      <sz val="12"/>
      <color theme="1"/>
      <name val="Credit Suisse Type Light"/>
      <family val="2"/>
      <scheme val="minor"/>
    </font>
    <font>
      <sz val="8"/>
      <color theme="1"/>
      <name val="Calibri"/>
      <family val="2"/>
    </font>
    <font>
      <u/>
      <sz val="8"/>
      <color theme="10"/>
      <name val="Calibri"/>
      <family val="2"/>
    </font>
    <font>
      <sz val="10"/>
      <color theme="0"/>
      <name val="Arial"/>
      <family val="2"/>
    </font>
    <font>
      <sz val="10"/>
      <color theme="1"/>
      <name val="Tahoma"/>
      <family val="2"/>
    </font>
    <font>
      <sz val="10"/>
      <color indexed="48"/>
      <name val="Calibri"/>
      <family val="2"/>
    </font>
    <font>
      <u/>
      <sz val="10"/>
      <color theme="10"/>
      <name val="Calibri"/>
      <family val="2"/>
    </font>
    <font>
      <sz val="18"/>
      <color theme="3"/>
      <name val="Credit Suisse Headline"/>
      <family val="2"/>
      <scheme val="major"/>
    </font>
    <font>
      <sz val="11"/>
      <color rgb="FF9C5700"/>
      <name val="Credit Suisse Type Light"/>
      <family val="2"/>
      <scheme val="minor"/>
    </font>
    <font>
      <b/>
      <sz val="16"/>
      <color rgb="FF141A2E"/>
      <name val="Lato (Body)"/>
    </font>
    <font>
      <sz val="10"/>
      <color rgb="FF141A2E"/>
      <name val="Lato (Body)"/>
    </font>
    <font>
      <b/>
      <sz val="11"/>
      <color rgb="FF141A2E"/>
      <name val="Lato (Body)"/>
    </font>
    <font>
      <b/>
      <sz val="10"/>
      <color rgb="FF141A2E"/>
      <name val="Lato (Body)"/>
    </font>
    <font>
      <i/>
      <sz val="9"/>
      <color rgb="FFFF0000"/>
      <name val="Lato (Body)"/>
    </font>
    <font>
      <sz val="10"/>
      <color indexed="16"/>
      <name val="Lato (Body)"/>
    </font>
    <font>
      <b/>
      <sz val="10"/>
      <color indexed="12"/>
      <name val="Lato (Body)"/>
    </font>
    <font>
      <sz val="10"/>
      <color theme="3"/>
      <name val="Lato (Body)"/>
    </font>
    <font>
      <b/>
      <sz val="8"/>
      <color rgb="FFFF0000"/>
      <name val="Lato (Body)"/>
    </font>
    <font>
      <sz val="10"/>
      <color rgb="FF000000"/>
      <name val="Lato (Body)"/>
    </font>
    <font>
      <b/>
      <sz val="16"/>
      <name val="Lato (Body)"/>
    </font>
    <font>
      <b/>
      <sz val="10"/>
      <name val="Lato (Body)"/>
    </font>
    <font>
      <sz val="10"/>
      <color theme="0"/>
      <name val="Lato (Body)"/>
    </font>
    <font>
      <sz val="12"/>
      <color indexed="16"/>
      <name val="Lato (Body)"/>
    </font>
    <font>
      <b/>
      <sz val="10"/>
      <color rgb="FF160D3A"/>
      <name val="Lato (Body)"/>
    </font>
    <font>
      <b/>
      <sz val="10"/>
      <color rgb="FFD1714B"/>
      <name val="Lato (Body)"/>
    </font>
    <font>
      <sz val="11"/>
      <color theme="1"/>
      <name val="Lato (Body)"/>
    </font>
    <font>
      <sz val="10"/>
      <color rgb="FFD1714B"/>
      <name val="Lato (Body)"/>
    </font>
    <font>
      <sz val="10"/>
      <color rgb="FF0000FF"/>
      <name val="Lato (Body)"/>
    </font>
    <font>
      <sz val="10"/>
      <color rgb="FF00B050"/>
      <name val="Lato (Body)"/>
    </font>
    <font>
      <sz val="10"/>
      <name val="Lato (Body)"/>
    </font>
    <font>
      <b/>
      <sz val="10"/>
      <color rgb="FFFF0000"/>
      <name val="Lato (Body)"/>
    </font>
    <font>
      <b/>
      <sz val="10"/>
      <color rgb="FF000000"/>
      <name val="Lato (Body)"/>
    </font>
    <font>
      <sz val="10"/>
      <color rgb="FF808080"/>
      <name val="Lato (Body)"/>
    </font>
    <font>
      <sz val="10"/>
      <color theme="1" tint="0.499984740745262"/>
      <name val="Lato (Body)"/>
    </font>
    <font>
      <sz val="10"/>
      <color rgb="FF6AA94E"/>
      <name val="Lato (Body)"/>
    </font>
    <font>
      <sz val="10"/>
      <color theme="1"/>
      <name val="Lato (Body)"/>
    </font>
    <font>
      <b/>
      <sz val="10"/>
      <color indexed="16"/>
      <name val="Lato (Body)"/>
    </font>
    <font>
      <b/>
      <sz val="10"/>
      <color theme="1" tint="0.499984740745262"/>
      <name val="Lato (Body)"/>
    </font>
    <font>
      <b/>
      <sz val="10"/>
      <color rgb="FF0000FF"/>
      <name val="Lato (Body)"/>
    </font>
    <font>
      <b/>
      <sz val="10"/>
      <color rgb="FF008000"/>
      <name val="Lato (Body)"/>
    </font>
    <font>
      <sz val="10"/>
      <color rgb="FF008000"/>
      <name val="Lato (Body)"/>
    </font>
    <font>
      <b/>
      <sz val="10"/>
      <color rgb="FF808080"/>
      <name val="Lato (Body)"/>
    </font>
    <font>
      <sz val="10"/>
      <color theme="2" tint="-0.499984740745262"/>
      <name val="Lato (Body)"/>
    </font>
    <font>
      <b/>
      <sz val="10"/>
      <color theme="1"/>
      <name val="Lato (Body)"/>
    </font>
    <font>
      <i/>
      <sz val="10"/>
      <color rgb="FF000000"/>
      <name val="Lato (Body)"/>
    </font>
    <font>
      <i/>
      <sz val="10"/>
      <color indexed="16"/>
      <name val="Lato (Body)"/>
    </font>
    <font>
      <sz val="10"/>
      <color rgb="FFFF0000"/>
      <name val="Lato (Body)"/>
    </font>
    <font>
      <sz val="8"/>
      <color indexed="16"/>
      <name val="Lato (Body)"/>
    </font>
    <font>
      <sz val="8"/>
      <color rgb="FF000000"/>
      <name val="Lato (Body)"/>
    </font>
    <font>
      <b/>
      <sz val="10"/>
      <color theme="0"/>
      <name val="Lato (Body)"/>
    </font>
    <font>
      <b/>
      <sz val="24"/>
      <color theme="0"/>
      <name val="Lato (Body)"/>
    </font>
    <font>
      <b/>
      <sz val="11"/>
      <color theme="0"/>
      <name val="Lato (Body)"/>
    </font>
    <font>
      <b/>
      <sz val="16"/>
      <color theme="0"/>
      <name val="Lato (Body)"/>
    </font>
    <font>
      <b/>
      <sz val="11"/>
      <color theme="4"/>
      <name val="Lato (Body)"/>
    </font>
    <font>
      <sz val="10"/>
      <color theme="4"/>
      <name val="Lato (Body)"/>
    </font>
  </fonts>
  <fills count="45">
    <fill>
      <patternFill patternType="none"/>
    </fill>
    <fill>
      <patternFill patternType="gray125"/>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45673"/>
        <bgColor indexed="64"/>
      </patternFill>
    </fill>
    <fill>
      <patternFill patternType="solid">
        <fgColor indexed="22"/>
        <bgColor indexed="64"/>
      </patternFill>
    </fill>
    <fill>
      <patternFill patternType="solid">
        <fgColor theme="4" tint="0.79998168889431442"/>
        <bgColor indexed="64"/>
      </patternFill>
    </fill>
    <fill>
      <patternFill patternType="lightGray">
        <bgColor indexed="9"/>
      </patternFill>
    </fill>
    <fill>
      <patternFill patternType="lightVertical">
        <fgColor indexed="48"/>
        <bgColor indexed="9"/>
      </patternFill>
    </fill>
    <fill>
      <patternFill patternType="lightUp">
        <fgColor theme="0" tint="-0.24994659260841701"/>
        <bgColor theme="4" tint="0.79998168889431442"/>
      </patternFill>
    </fill>
    <fill>
      <patternFill patternType="solid">
        <fgColor theme="0" tint="-4.9989318521683403E-2"/>
        <bgColor indexed="64"/>
      </patternFill>
    </fill>
    <fill>
      <patternFill patternType="solid">
        <fgColor indexed="44"/>
        <bgColor indexed="64"/>
      </patternFill>
    </fill>
    <fill>
      <patternFill patternType="solid">
        <fgColor theme="0" tint="-0.499984740745262"/>
        <bgColor indexed="64"/>
      </patternFill>
    </fill>
    <fill>
      <patternFill patternType="solid">
        <fgColor theme="0"/>
        <bgColor indexed="64"/>
      </patternFill>
    </fill>
    <fill>
      <patternFill patternType="solid">
        <fgColor theme="3"/>
        <bgColor indexed="64"/>
      </patternFill>
    </fill>
    <fill>
      <patternFill patternType="lightUp">
        <bgColor theme="0" tint="-4.9989318521683403E-2"/>
      </patternFill>
    </fill>
  </fills>
  <borders count="67">
    <border>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auto="1"/>
      </left>
      <right/>
      <top style="thin">
        <color auto="1"/>
      </top>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right/>
      <top/>
      <bottom style="medium">
        <color auto="1"/>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top style="thin">
        <color auto="1"/>
      </top>
      <bottom/>
      <diagonal/>
    </border>
    <border>
      <left style="thin">
        <color indexed="48"/>
      </left>
      <right style="thin">
        <color indexed="48"/>
      </right>
      <top style="thin">
        <color indexed="48"/>
      </top>
      <bottom style="thin">
        <color indexed="48"/>
      </bottom>
      <diagonal/>
    </border>
    <border>
      <left/>
      <right/>
      <top style="thin">
        <color auto="1"/>
      </top>
      <bottom style="double">
        <color auto="1"/>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right/>
      <top style="dashed">
        <color indexed="8"/>
      </top>
      <bottom/>
      <diagonal/>
    </border>
    <border>
      <left style="thin">
        <color auto="1"/>
      </left>
      <right/>
      <top style="thin">
        <color auto="1"/>
      </top>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style="thin">
        <color auto="1"/>
      </left>
      <right style="thin">
        <color auto="1"/>
      </right>
      <top style="thin">
        <color indexed="64"/>
      </top>
      <bottom style="thin">
        <color auto="1"/>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style="thin">
        <color auto="1"/>
      </bottom>
      <diagonal/>
    </border>
    <border>
      <left style="thin">
        <color indexed="64"/>
      </left>
      <right style="thin">
        <color auto="1"/>
      </right>
      <top style="thin">
        <color indexed="64"/>
      </top>
      <bottom style="thin">
        <color auto="1"/>
      </bottom>
      <diagonal/>
    </border>
    <border>
      <left style="thin">
        <color auto="1"/>
      </left>
      <right/>
      <top style="thin">
        <color auto="1"/>
      </top>
      <bottom/>
      <diagonal/>
    </border>
    <border>
      <left style="thin">
        <color indexed="55"/>
      </left>
      <right style="thin">
        <color indexed="55"/>
      </right>
      <top style="thin">
        <color indexed="55"/>
      </top>
      <bottom style="thin">
        <color indexed="55"/>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thin">
        <color auto="1"/>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top style="thin">
        <color indexed="64"/>
      </top>
      <bottom/>
      <diagonal/>
    </border>
    <border>
      <left style="thin">
        <color indexed="64"/>
      </left>
      <right style="thin">
        <color auto="1"/>
      </right>
      <top style="thin">
        <color indexed="64"/>
      </top>
      <bottom style="thin">
        <color auto="1"/>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55"/>
      </left>
      <right style="thin">
        <color indexed="55"/>
      </right>
      <top style="thin">
        <color indexed="55"/>
      </top>
      <bottom style="thin">
        <color indexed="55"/>
      </bottom>
      <diagonal/>
    </border>
    <border>
      <left style="thin">
        <color indexed="48"/>
      </left>
      <right style="thin">
        <color indexed="48"/>
      </right>
      <top style="thin">
        <color indexed="48"/>
      </top>
      <bottom style="thin">
        <color indexed="48"/>
      </bottom>
      <diagonal/>
    </border>
    <border>
      <left style="thin">
        <color indexed="55"/>
      </left>
      <right style="thin">
        <color indexed="55"/>
      </right>
      <top style="thin">
        <color indexed="55"/>
      </top>
      <bottom style="thin">
        <color indexed="55"/>
      </bottom>
      <diagonal/>
    </border>
    <border>
      <left style="thin">
        <color auto="1"/>
      </left>
      <right/>
      <top style="thin">
        <color auto="1"/>
      </top>
      <bottom/>
      <diagonal/>
    </border>
    <border>
      <left style="thin">
        <color indexed="55"/>
      </left>
      <right style="thin">
        <color indexed="55"/>
      </right>
      <top style="thin">
        <color indexed="55"/>
      </top>
      <bottom style="thin">
        <color indexed="55"/>
      </bottom>
      <diagonal/>
    </border>
    <border>
      <left style="thin">
        <color indexed="48"/>
      </left>
      <right style="thin">
        <color indexed="48"/>
      </right>
      <top style="thin">
        <color indexed="48"/>
      </top>
      <bottom style="thin">
        <color indexed="48"/>
      </bottom>
      <diagonal/>
    </border>
    <border>
      <left style="thin">
        <color auto="1"/>
      </left>
      <right style="thin">
        <color auto="1"/>
      </right>
      <top style="thin">
        <color auto="1"/>
      </top>
      <bottom style="thin">
        <color auto="1"/>
      </bottom>
      <diagonal/>
    </border>
    <border>
      <left style="thin">
        <color indexed="55"/>
      </left>
      <right style="thin">
        <color indexed="55"/>
      </right>
      <top style="thin">
        <color indexed="55"/>
      </top>
      <bottom style="thin">
        <color indexed="55"/>
      </bottom>
      <diagonal/>
    </border>
    <border>
      <left/>
      <right/>
      <top/>
      <bottom style="medium">
        <color rgb="FFD1714B"/>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dotted">
        <color indexed="64"/>
      </top>
      <bottom/>
      <diagonal/>
    </border>
    <border>
      <left/>
      <right/>
      <top style="medium">
        <color rgb="FF160D3A"/>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rgb="FF141A2E"/>
      </bottom>
      <diagonal/>
    </border>
  </borders>
  <cellStyleXfs count="18219">
    <xf numFmtId="0" fontId="0" fillId="0" borderId="0"/>
    <xf numFmtId="167" fontId="21" fillId="0" borderId="0" applyFont="0" applyFill="0" applyBorder="0" applyAlignment="0" applyProtection="0"/>
    <xf numFmtId="165" fontId="21" fillId="0" borderId="0" applyFont="0" applyFill="0" applyBorder="0" applyAlignment="0" applyProtection="0"/>
    <xf numFmtId="166" fontId="21" fillId="0" borderId="0" applyFont="0" applyFill="0" applyBorder="0" applyAlignment="0" applyProtection="0"/>
    <xf numFmtId="164" fontId="21" fillId="0" borderId="0" applyFont="0" applyFill="0" applyBorder="0" applyAlignment="0" applyProtection="0"/>
    <xf numFmtId="9" fontId="21" fillId="0" borderId="0" applyFont="0" applyFill="0" applyBorder="0" applyAlignment="0" applyProtection="0"/>
    <xf numFmtId="0" fontId="21" fillId="2" borderId="1" applyNumberFormat="0" applyFont="0" applyAlignment="0" applyProtection="0"/>
    <xf numFmtId="0" fontId="22" fillId="0" borderId="0" applyNumberFormat="0" applyFill="0" applyBorder="0" applyAlignment="0" applyProtection="0"/>
    <xf numFmtId="0" fontId="6" fillId="0" borderId="2" applyNumberFormat="0" applyFill="0" applyAlignment="0" applyProtection="0"/>
    <xf numFmtId="0" fontId="7" fillId="0" borderId="3" applyNumberFormat="0" applyFill="0" applyAlignment="0" applyProtection="0"/>
    <xf numFmtId="0" fontId="8" fillId="0" borderId="4" applyNumberFormat="0" applyFill="0" applyAlignment="0" applyProtection="0"/>
    <xf numFmtId="0" fontId="8" fillId="0" borderId="0" applyNumberFormat="0" applyFill="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0" applyNumberFormat="0" applyBorder="0" applyAlignment="0" applyProtection="0"/>
    <xf numFmtId="0" fontId="12" fillId="6" borderId="5" applyNumberFormat="0" applyAlignment="0" applyProtection="0"/>
    <xf numFmtId="0" fontId="13" fillId="7" borderId="6" applyNumberFormat="0" applyAlignment="0" applyProtection="0"/>
    <xf numFmtId="0" fontId="14" fillId="7" borderId="5" applyNumberFormat="0" applyAlignment="0" applyProtection="0"/>
    <xf numFmtId="0" fontId="15" fillId="0" borderId="7" applyNumberFormat="0" applyFill="0" applyAlignment="0" applyProtection="0"/>
    <xf numFmtId="0" fontId="16" fillId="8" borderId="8"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5" fillId="26" borderId="0" applyNumberFormat="0" applyBorder="0" applyAlignment="0" applyProtection="0"/>
    <xf numFmtId="0" fontId="5"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5" fillId="30" borderId="0" applyNumberFormat="0" applyBorder="0" applyAlignment="0" applyProtection="0"/>
    <xf numFmtId="0" fontId="5" fillId="31" borderId="0" applyNumberFormat="0" applyBorder="0" applyAlignment="0" applyProtection="0"/>
    <xf numFmtId="0" fontId="20" fillId="32" borderId="0" applyNumberFormat="0" applyBorder="0" applyAlignment="0" applyProtection="0"/>
    <xf numFmtId="0" fontId="24" fillId="33" borderId="10" applyNumberFormat="0" applyBorder="0" applyAlignment="0"/>
    <xf numFmtId="0" fontId="24" fillId="33" borderId="10" applyNumberFormat="0" applyBorder="0" applyAlignment="0"/>
    <xf numFmtId="0" fontId="25" fillId="33" borderId="10" applyBorder="0" applyAlignment="0"/>
    <xf numFmtId="168" fontId="26" fillId="0" borderId="11">
      <alignment horizontal="center"/>
    </xf>
    <xf numFmtId="0" fontId="27" fillId="0" borderId="0" applyNumberFormat="0"/>
    <xf numFmtId="0" fontId="28" fillId="33" borderId="12" applyNumberFormat="0">
      <alignment horizontal="centerContinuous" vertical="center" wrapText="1"/>
    </xf>
    <xf numFmtId="169" fontId="23" fillId="34" borderId="12" applyNumberFormat="0" applyAlignment="0">
      <alignment horizontal="right"/>
    </xf>
    <xf numFmtId="167" fontId="29" fillId="0" borderId="12" applyFont="0" applyFill="0" applyBorder="0" applyAlignment="0" applyProtection="0"/>
    <xf numFmtId="0" fontId="30" fillId="0" borderId="13"/>
    <xf numFmtId="0" fontId="31" fillId="0" borderId="0" applyNumberFormat="0" applyBorder="0" applyAlignment="0"/>
    <xf numFmtId="0" fontId="32" fillId="0" borderId="0" applyNumberFormat="0" applyFill="0"/>
    <xf numFmtId="10" fontId="23" fillId="35" borderId="14" applyNumberFormat="0" applyAlignment="0">
      <protection locked="0"/>
    </xf>
    <xf numFmtId="0" fontId="33" fillId="0" borderId="0" applyNumberFormat="0"/>
    <xf numFmtId="0" fontId="29" fillId="0" borderId="15" applyNumberFormat="0" applyFont="0" applyFill="0" applyAlignment="0"/>
    <xf numFmtId="0" fontId="23" fillId="36" borderId="12" applyNumberFormat="0"/>
    <xf numFmtId="0" fontId="34" fillId="0" borderId="0" applyNumberFormat="0" applyFill="0" applyBorder="0" applyAlignment="0"/>
    <xf numFmtId="10" fontId="29" fillId="0" borderId="0" applyFont="0" applyFill="0" applyBorder="0" applyAlignment="0" applyProtection="0"/>
    <xf numFmtId="0" fontId="35" fillId="37" borderId="16">
      <alignment horizontal="center"/>
    </xf>
    <xf numFmtId="0" fontId="23" fillId="38" borderId="12" applyNumberFormat="0" applyAlignment="0"/>
    <xf numFmtId="0" fontId="5" fillId="0" borderId="0"/>
    <xf numFmtId="0" fontId="29" fillId="0" borderId="17" applyNumberFormat="0" applyFont="0" applyFill="0" applyAlignment="0"/>
    <xf numFmtId="0" fontId="5" fillId="0" borderId="0"/>
    <xf numFmtId="0" fontId="5" fillId="0" borderId="0"/>
    <xf numFmtId="0" fontId="23" fillId="0" borderId="0" applyNumberFormat="0" applyAlignment="0"/>
    <xf numFmtId="0" fontId="25" fillId="33" borderId="10" applyBorder="0" applyAlignment="0"/>
    <xf numFmtId="0" fontId="30" fillId="0" borderId="13"/>
    <xf numFmtId="167" fontId="5" fillId="0" borderId="0" applyFont="0" applyFill="0" applyBorder="0" applyAlignment="0" applyProtection="0"/>
    <xf numFmtId="167" fontId="29" fillId="0" borderId="12" applyFont="0" applyFill="0" applyBorder="0" applyAlignment="0" applyProtection="0"/>
    <xf numFmtId="168" fontId="26" fillId="0" borderId="18">
      <alignment horizontal="center"/>
    </xf>
    <xf numFmtId="167" fontId="29" fillId="0" borderId="19" applyFont="0" applyFill="0" applyBorder="0" applyAlignment="0" applyProtection="0"/>
    <xf numFmtId="167" fontId="29" fillId="0" borderId="19" applyFont="0" applyFill="0" applyBorder="0" applyAlignment="0" applyProtection="0"/>
    <xf numFmtId="168" fontId="26" fillId="0" borderId="20">
      <alignment horizontal="center"/>
    </xf>
    <xf numFmtId="44" fontId="23" fillId="0" borderId="0" applyFont="0" applyFill="0" applyBorder="0" applyAlignment="0" applyProtection="0"/>
    <xf numFmtId="0" fontId="37" fillId="0" borderId="0"/>
    <xf numFmtId="0" fontId="38" fillId="0" borderId="0">
      <alignment vertical="top"/>
    </xf>
    <xf numFmtId="168" fontId="26" fillId="0" borderId="21">
      <alignment horizontal="center"/>
    </xf>
    <xf numFmtId="167" fontId="29" fillId="0" borderId="22" applyFont="0" applyFill="0" applyBorder="0" applyAlignment="0" applyProtection="0"/>
    <xf numFmtId="0" fontId="35" fillId="37" borderId="23">
      <alignment horizontal="center"/>
    </xf>
    <xf numFmtId="167" fontId="29" fillId="0" borderId="22" applyFont="0" applyFill="0" applyBorder="0" applyAlignment="0" applyProtection="0"/>
    <xf numFmtId="0" fontId="29" fillId="0" borderId="24" applyNumberFormat="0" applyFont="0" applyFill="0" applyAlignment="0"/>
    <xf numFmtId="0" fontId="29" fillId="0" borderId="0"/>
    <xf numFmtId="43" fontId="39" fillId="0" borderId="0" applyFont="0" applyFill="0" applyBorder="0" applyAlignment="0" applyProtection="0"/>
    <xf numFmtId="0" fontId="29" fillId="0" borderId="0"/>
    <xf numFmtId="0" fontId="25" fillId="33" borderId="25" applyBorder="0" applyAlignment="0"/>
    <xf numFmtId="168" fontId="26" fillId="0" borderId="26">
      <alignment horizontal="center"/>
    </xf>
    <xf numFmtId="167" fontId="29" fillId="0" borderId="27" applyFont="0" applyFill="0" applyBorder="0" applyAlignment="0" applyProtection="0"/>
    <xf numFmtId="167" fontId="29" fillId="0" borderId="28" applyFont="0" applyFill="0" applyBorder="0" applyAlignment="0" applyProtection="0"/>
    <xf numFmtId="43" fontId="5" fillId="0" borderId="0" applyFont="0" applyFill="0" applyBorder="0" applyAlignment="0" applyProtection="0"/>
    <xf numFmtId="9" fontId="5" fillId="0" borderId="0" applyFont="0" applyFill="0" applyBorder="0" applyAlignment="0" applyProtection="0"/>
    <xf numFmtId="175" fontId="40" fillId="0" borderId="14">
      <alignment horizontal="center"/>
    </xf>
    <xf numFmtId="0" fontId="41" fillId="0" borderId="0"/>
    <xf numFmtId="167" fontId="41"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5" fillId="0" borderId="0"/>
    <xf numFmtId="0" fontId="5" fillId="0" borderId="0"/>
    <xf numFmtId="0" fontId="42" fillId="0" borderId="0"/>
    <xf numFmtId="0" fontId="43" fillId="0" borderId="0" applyNumberFormat="0" applyFill="0" applyBorder="0" applyAlignment="0" applyProtection="0"/>
    <xf numFmtId="9" fontId="42" fillId="0" borderId="0" applyFont="0" applyFill="0" applyBorder="0" applyAlignment="0" applyProtection="0"/>
    <xf numFmtId="43" fontId="42" fillId="0" borderId="0" applyFont="0" applyFill="0" applyBorder="0" applyAlignment="0" applyProtection="0"/>
    <xf numFmtId="43" fontId="29" fillId="0" borderId="0" applyFont="0" applyFill="0" applyBorder="0" applyAlignment="0" applyProtection="0"/>
    <xf numFmtId="9" fontId="29" fillId="0" borderId="0" applyFont="0" applyFill="0" applyBorder="0" applyAlignment="0" applyProtection="0"/>
    <xf numFmtId="168" fontId="26" fillId="0" borderId="29">
      <alignment horizontal="center"/>
    </xf>
    <xf numFmtId="167" fontId="29" fillId="0" borderId="30" applyFont="0" applyFill="0" applyBorder="0" applyAlignment="0" applyProtection="0"/>
    <xf numFmtId="0" fontId="35" fillId="37" borderId="31">
      <alignment horizontal="center"/>
    </xf>
    <xf numFmtId="167" fontId="29" fillId="0" borderId="32" applyFont="0" applyFill="0" applyBorder="0" applyAlignment="0" applyProtection="0"/>
    <xf numFmtId="44" fontId="5" fillId="0" borderId="0" applyFont="0" applyFill="0" applyBorder="0" applyAlignment="0" applyProtection="0"/>
    <xf numFmtId="43" fontId="37" fillId="0" borderId="0" applyFont="0" applyFill="0" applyBorder="0" applyAlignment="0" applyProtection="0"/>
    <xf numFmtId="9" fontId="37" fillId="0" borderId="0" applyFont="0" applyFill="0" applyBorder="0" applyAlignment="0" applyProtection="0"/>
    <xf numFmtId="0" fontId="5" fillId="0" borderId="0"/>
    <xf numFmtId="167" fontId="5" fillId="0" borderId="0" applyFont="0" applyFill="0" applyBorder="0" applyAlignment="0" applyProtection="0"/>
    <xf numFmtId="167" fontId="37" fillId="0" borderId="0" applyFont="0" applyFill="0" applyBorder="0" applyAlignment="0" applyProtection="0"/>
    <xf numFmtId="0" fontId="5" fillId="0" borderId="0"/>
    <xf numFmtId="0" fontId="5" fillId="0" borderId="0"/>
    <xf numFmtId="0" fontId="25" fillId="33" borderId="34" applyBorder="0" applyAlignment="0"/>
    <xf numFmtId="167" fontId="29" fillId="0" borderId="33" applyFont="0" applyFill="0" applyBorder="0" applyAlignment="0" applyProtection="0"/>
    <xf numFmtId="168" fontId="26" fillId="0" borderId="35">
      <alignment horizontal="center"/>
    </xf>
    <xf numFmtId="167" fontId="29" fillId="0" borderId="36" applyFont="0" applyFill="0" applyBorder="0" applyAlignment="0" applyProtection="0"/>
    <xf numFmtId="0" fontId="42" fillId="0" borderId="0"/>
    <xf numFmtId="0" fontId="45" fillId="0" borderId="0"/>
    <xf numFmtId="9" fontId="29" fillId="0" borderId="0" applyFont="0" applyFill="0" applyBorder="0" applyAlignment="0" applyProtection="0"/>
    <xf numFmtId="0" fontId="25" fillId="33" borderId="37" applyBorder="0" applyAlignment="0"/>
    <xf numFmtId="44" fontId="29" fillId="0" borderId="0" applyFont="0" applyFill="0" applyBorder="0" applyAlignment="0" applyProtection="0"/>
    <xf numFmtId="0" fontId="5" fillId="0" borderId="0"/>
    <xf numFmtId="43" fontId="5" fillId="0" borderId="0" applyFont="0" applyFill="0" applyBorder="0" applyAlignment="0" applyProtection="0"/>
    <xf numFmtId="43" fontId="29" fillId="0" borderId="38" applyFont="0" applyFill="0" applyBorder="0" applyAlignment="0" applyProtection="0"/>
    <xf numFmtId="0" fontId="5" fillId="0" borderId="0"/>
    <xf numFmtId="0" fontId="25" fillId="33" borderId="37" applyBorder="0" applyAlignment="0"/>
    <xf numFmtId="0" fontId="30" fillId="0" borderId="39"/>
    <xf numFmtId="167" fontId="29" fillId="0" borderId="38" applyFont="0" applyFill="0" applyBorder="0" applyAlignment="0" applyProtection="0"/>
    <xf numFmtId="167" fontId="5" fillId="0" borderId="0"/>
    <xf numFmtId="167" fontId="29" fillId="0" borderId="0" applyFont="0" applyFill="0" applyBorder="0" applyAlignment="0" applyProtection="0"/>
    <xf numFmtId="0" fontId="23" fillId="0" borderId="0" applyNumberFormat="0" applyAlignment="0"/>
    <xf numFmtId="167" fontId="29" fillId="0" borderId="40" applyFont="0" applyFill="0" applyBorder="0" applyAlignment="0" applyProtection="0"/>
    <xf numFmtId="10" fontId="29" fillId="0" borderId="0" applyFont="0" applyFill="0" applyBorder="0" applyAlignment="0" applyProtection="0"/>
    <xf numFmtId="167" fontId="5" fillId="0" borderId="0" applyFont="0" applyFill="0" applyBorder="0" applyAlignment="0" applyProtection="0"/>
    <xf numFmtId="0" fontId="29" fillId="0" borderId="0"/>
    <xf numFmtId="0" fontId="5" fillId="0" borderId="0"/>
    <xf numFmtId="167" fontId="5" fillId="0" borderId="0" applyFont="0" applyFill="0" applyBorder="0" applyAlignment="0" applyProtection="0"/>
    <xf numFmtId="0" fontId="5" fillId="0" borderId="0"/>
    <xf numFmtId="0" fontId="29" fillId="0" borderId="0"/>
    <xf numFmtId="167" fontId="5" fillId="0" borderId="0" applyFont="0" applyFill="0" applyBorder="0" applyAlignment="0" applyProtection="0"/>
    <xf numFmtId="0" fontId="5" fillId="0" borderId="0"/>
    <xf numFmtId="0" fontId="25" fillId="33" borderId="34" applyBorder="0" applyAlignment="0"/>
    <xf numFmtId="0" fontId="29" fillId="0" borderId="0"/>
    <xf numFmtId="0" fontId="39" fillId="0" borderId="0"/>
    <xf numFmtId="167" fontId="5" fillId="0" borderId="0"/>
    <xf numFmtId="0" fontId="37" fillId="0" borderId="0" applyFill="0" applyBorder="0" applyAlignment="0" applyProtection="0"/>
    <xf numFmtId="167" fontId="5" fillId="0" borderId="0"/>
    <xf numFmtId="44" fontId="29" fillId="0" borderId="0" applyFont="0" applyFill="0" applyBorder="0" applyAlignment="0" applyProtection="0"/>
    <xf numFmtId="0" fontId="5" fillId="0" borderId="0"/>
    <xf numFmtId="0" fontId="5" fillId="0" borderId="0"/>
    <xf numFmtId="0" fontId="5" fillId="0" borderId="0"/>
    <xf numFmtId="43" fontId="5" fillId="0" borderId="0" applyFont="0" applyFill="0" applyBorder="0" applyAlignment="0" applyProtection="0"/>
    <xf numFmtId="166" fontId="29" fillId="0" borderId="0" applyFont="0" applyFill="0" applyBorder="0" applyAlignment="0" applyProtection="0"/>
    <xf numFmtId="167" fontId="29" fillId="0" borderId="0" applyFont="0" applyFill="0" applyBorder="0" applyAlignment="0" applyProtection="0"/>
    <xf numFmtId="0" fontId="37" fillId="0" borderId="0"/>
    <xf numFmtId="0" fontId="5" fillId="0" borderId="0"/>
    <xf numFmtId="167" fontId="37" fillId="0" borderId="0" applyFont="0" applyFill="0" applyBorder="0" applyAlignment="0" applyProtection="0"/>
    <xf numFmtId="0" fontId="4" fillId="0" borderId="0"/>
    <xf numFmtId="43" fontId="4" fillId="0" borderId="0" applyFont="0" applyFill="0" applyBorder="0" applyAlignment="0" applyProtection="0"/>
    <xf numFmtId="0" fontId="46" fillId="40" borderId="47" applyNumberFormat="0"/>
    <xf numFmtId="168" fontId="26" fillId="0" borderId="48">
      <alignment horizontal="center"/>
    </xf>
    <xf numFmtId="43" fontId="29" fillId="0" borderId="43" applyFont="0" applyFill="0" applyBorder="0" applyAlignment="0" applyProtection="0"/>
    <xf numFmtId="0" fontId="35" fillId="37" borderId="47">
      <alignment horizontal="center"/>
    </xf>
    <xf numFmtId="0" fontId="25" fillId="33" borderId="41" applyBorder="0" applyAlignment="0"/>
    <xf numFmtId="0" fontId="28" fillId="33" borderId="41" applyBorder="0" applyAlignment="0"/>
    <xf numFmtId="0" fontId="30" fillId="0" borderId="42"/>
    <xf numFmtId="0" fontId="47" fillId="0" borderId="0" applyNumberFormat="0" applyFill="0" applyBorder="0" applyAlignment="0" applyProtection="0"/>
    <xf numFmtId="0" fontId="48" fillId="0" borderId="0" applyNumberFormat="0" applyFill="0" applyBorder="0" applyAlignment="0" applyProtection="0"/>
    <xf numFmtId="168" fontId="26" fillId="0" borderId="48">
      <alignment horizontal="center"/>
    </xf>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9"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3" fillId="0" borderId="0" applyNumberFormat="0" applyAlignment="0"/>
    <xf numFmtId="43" fontId="29" fillId="0" borderId="43" applyFont="0" applyFill="0" applyBorder="0" applyAlignment="0" applyProtection="0"/>
    <xf numFmtId="43" fontId="29" fillId="0" borderId="43" applyFont="0" applyFill="0" applyBorder="0" applyAlignment="0" applyProtection="0"/>
    <xf numFmtId="0" fontId="35" fillId="37" borderId="47">
      <alignment horizontal="center"/>
    </xf>
    <xf numFmtId="44" fontId="23" fillId="0" borderId="0" applyFont="0" applyFill="0" applyBorder="0" applyAlignment="0" applyProtection="0"/>
    <xf numFmtId="0" fontId="29"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49" fillId="5" borderId="0" applyNumberFormat="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3" fillId="0" borderId="0" applyNumberFormat="0" applyAlignment="0"/>
    <xf numFmtId="168" fontId="26" fillId="0" borderId="50">
      <alignment horizontal="center"/>
    </xf>
    <xf numFmtId="43" fontId="29" fillId="0" borderId="45" applyFont="0" applyFill="0" applyBorder="0" applyAlignment="0" applyProtection="0"/>
    <xf numFmtId="0" fontId="35" fillId="37" borderId="49">
      <alignment horizontal="center"/>
    </xf>
    <xf numFmtId="0" fontId="28" fillId="33" borderId="34"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5" applyFont="0" applyFill="0" applyBorder="0" applyAlignment="0" applyProtection="0"/>
    <xf numFmtId="168" fontId="26" fillId="0" borderId="50">
      <alignment horizontal="center"/>
    </xf>
    <xf numFmtId="43" fontId="29" fillId="0" borderId="45"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23" fillId="0" borderId="0" applyNumberFormat="0" applyAlignment="0"/>
    <xf numFmtId="44" fontId="23" fillId="0" borderId="0" applyFont="0" applyFill="0" applyBorder="0" applyAlignment="0" applyProtection="0"/>
    <xf numFmtId="43" fontId="29" fillId="0" borderId="0" applyFont="0" applyFill="0" applyBorder="0" applyAlignment="0" applyProtection="0"/>
    <xf numFmtId="0" fontId="23" fillId="0" borderId="0" applyNumberFormat="0" applyAlignment="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23" fillId="0" borderId="0" applyNumberFormat="0" applyAlignment="0"/>
    <xf numFmtId="168" fontId="26" fillId="0" borderId="52">
      <alignment horizontal="center"/>
    </xf>
    <xf numFmtId="43" fontId="29" fillId="0" borderId="43" applyFont="0" applyFill="0" applyBorder="0" applyAlignment="0" applyProtection="0"/>
    <xf numFmtId="10" fontId="29" fillId="0" borderId="0" applyFont="0" applyFill="0" applyBorder="0" applyAlignment="0" applyProtection="0"/>
    <xf numFmtId="0" fontId="25" fillId="33" borderId="51" applyBorder="0" applyAlignment="0"/>
    <xf numFmtId="0" fontId="28" fillId="33" borderId="51" applyBorder="0" applyAlignment="0"/>
    <xf numFmtId="168" fontId="26" fillId="0" borderId="52">
      <alignment horizontal="center"/>
    </xf>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3" applyFont="0" applyFill="0" applyBorder="0" applyAlignment="0" applyProtection="0"/>
    <xf numFmtId="43" fontId="29" fillId="0" borderId="43"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68" fontId="26" fillId="0" borderId="52">
      <alignment horizontal="center"/>
    </xf>
    <xf numFmtId="43" fontId="29" fillId="0" borderId="43" applyFont="0" applyFill="0" applyBorder="0" applyAlignment="0" applyProtection="0"/>
    <xf numFmtId="0" fontId="35" fillId="37" borderId="47">
      <alignment horizontal="center"/>
    </xf>
    <xf numFmtId="0" fontId="25" fillId="33" borderId="51" applyBorder="0" applyAlignment="0"/>
    <xf numFmtId="0" fontId="28" fillId="33" borderId="51"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3" applyFont="0" applyFill="0" applyBorder="0" applyAlignment="0" applyProtection="0"/>
    <xf numFmtId="0" fontId="25" fillId="33" borderId="51" applyBorder="0" applyAlignment="0"/>
    <xf numFmtId="168" fontId="26" fillId="0" borderId="52">
      <alignment horizontal="center"/>
    </xf>
    <xf numFmtId="43" fontId="29" fillId="0" borderId="43"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5" fillId="37" borderId="53">
      <alignment horizontal="center"/>
    </xf>
    <xf numFmtId="0" fontId="35" fillId="37" borderId="53">
      <alignment horizontal="center"/>
    </xf>
    <xf numFmtId="0" fontId="35" fillId="37" borderId="53">
      <alignment horizontal="center"/>
    </xf>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9"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168" fontId="26" fillId="0" borderId="48">
      <alignment horizontal="center"/>
    </xf>
    <xf numFmtId="168" fontId="26" fillId="0" borderId="48">
      <alignment horizontal="center"/>
    </xf>
    <xf numFmtId="43" fontId="29" fillId="0" borderId="54" applyFont="0" applyFill="0" applyBorder="0" applyAlignment="0" applyProtection="0"/>
    <xf numFmtId="0" fontId="25" fillId="33" borderId="51" applyBorder="0" applyAlignment="0"/>
    <xf numFmtId="0" fontId="28" fillId="33" borderId="51" applyBorder="0" applyAlignment="0"/>
    <xf numFmtId="168" fontId="26" fillId="0" borderId="52">
      <alignment horizontal="center"/>
    </xf>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3" applyFont="0" applyFill="0" applyBorder="0" applyAlignment="0" applyProtection="0"/>
    <xf numFmtId="43" fontId="29" fillId="0" borderId="45" applyFont="0" applyFill="0" applyBorder="0" applyAlignment="0" applyProtection="0"/>
    <xf numFmtId="0" fontId="35" fillId="37" borderId="47">
      <alignment horizontal="center"/>
    </xf>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5" applyFont="0" applyFill="0" applyBorder="0" applyAlignment="0" applyProtection="0"/>
    <xf numFmtId="0" fontId="25" fillId="33" borderId="44" applyBorder="0" applyAlignment="0"/>
    <xf numFmtId="0" fontId="28" fillId="33" borderId="44"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5" applyFont="0" applyFill="0" applyBorder="0" applyAlignment="0" applyProtection="0"/>
    <xf numFmtId="0" fontId="25" fillId="33" borderId="44" applyBorder="0" applyAlignment="0"/>
    <xf numFmtId="43" fontId="29" fillId="0" borderId="45"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43" applyFont="0" applyFill="0" applyBorder="0" applyAlignment="0" applyProtection="0"/>
    <xf numFmtId="0" fontId="25" fillId="33" borderId="44" applyBorder="0" applyAlignment="0"/>
    <xf numFmtId="0" fontId="28" fillId="33" borderId="44" applyBorder="0" applyAlignment="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3" applyFont="0" applyFill="0" applyBorder="0" applyAlignment="0" applyProtection="0"/>
    <xf numFmtId="43" fontId="29" fillId="0" borderId="43"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5" fillId="37" borderId="47">
      <alignment horizontal="center"/>
    </xf>
    <xf numFmtId="43" fontId="29" fillId="0" borderId="43" applyFont="0" applyFill="0" applyBorder="0" applyAlignment="0" applyProtection="0"/>
    <xf numFmtId="0" fontId="35" fillId="37" borderId="47">
      <alignment horizontal="center"/>
    </xf>
    <xf numFmtId="0" fontId="25" fillId="33" borderId="44" applyBorder="0" applyAlignment="0"/>
    <xf numFmtId="0" fontId="28" fillId="33" borderId="44"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43" applyFont="0" applyFill="0" applyBorder="0" applyAlignment="0" applyProtection="0"/>
    <xf numFmtId="0" fontId="25" fillId="33" borderId="44" applyBorder="0" applyAlignment="0"/>
    <xf numFmtId="43" fontId="29" fillId="0" borderId="43"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5" fillId="37" borderId="47">
      <alignment horizontal="center"/>
    </xf>
    <xf numFmtId="43" fontId="29" fillId="0" borderId="45" applyFont="0" applyFill="0" applyBorder="0" applyAlignment="0" applyProtection="0"/>
    <xf numFmtId="168" fontId="26" fillId="0" borderId="48">
      <alignment horizontal="center"/>
    </xf>
    <xf numFmtId="43" fontId="29" fillId="0" borderId="54" applyFont="0" applyFill="0" applyBorder="0" applyAlignment="0" applyProtection="0"/>
    <xf numFmtId="0" fontId="28" fillId="33" borderId="51" applyBorder="0" applyAlignment="0"/>
    <xf numFmtId="43" fontId="29" fillId="0" borderId="54" applyFont="0" applyFill="0" applyBorder="0" applyAlignment="0" applyProtection="0"/>
    <xf numFmtId="0" fontId="28" fillId="33" borderId="51" applyBorder="0" applyAlignment="0"/>
    <xf numFmtId="0" fontId="35" fillId="37" borderId="47">
      <alignment horizontal="center"/>
    </xf>
    <xf numFmtId="43" fontId="29" fillId="0" borderId="54" applyFont="0" applyFill="0" applyBorder="0" applyAlignment="0" applyProtection="0"/>
    <xf numFmtId="0" fontId="28" fillId="33" borderId="51" applyBorder="0" applyAlignment="0"/>
    <xf numFmtId="0" fontId="35" fillId="37" borderId="47">
      <alignment horizontal="center"/>
    </xf>
    <xf numFmtId="168" fontId="26" fillId="0" borderId="48">
      <alignment horizontal="center"/>
    </xf>
    <xf numFmtId="168" fontId="26" fillId="0" borderId="48">
      <alignment horizontal="center"/>
    </xf>
    <xf numFmtId="0" fontId="35" fillId="37" borderId="47">
      <alignment horizontal="center"/>
    </xf>
    <xf numFmtId="0" fontId="28" fillId="33" borderId="51" applyBorder="0" applyAlignment="0"/>
    <xf numFmtId="43" fontId="29" fillId="0" borderId="54" applyFont="0" applyFill="0" applyBorder="0" applyAlignment="0" applyProtection="0"/>
    <xf numFmtId="0" fontId="35" fillId="37" borderId="47">
      <alignment horizontal="center"/>
    </xf>
    <xf numFmtId="168" fontId="26" fillId="0" borderId="52">
      <alignment horizontal="center"/>
    </xf>
    <xf numFmtId="43" fontId="29" fillId="0" borderId="36" applyFont="0" applyFill="0" applyBorder="0" applyAlignment="0" applyProtection="0"/>
    <xf numFmtId="0" fontId="25" fillId="33" borderId="51" applyBorder="0" applyAlignment="0"/>
    <xf numFmtId="0" fontId="28" fillId="33" borderId="51" applyBorder="0" applyAlignment="0"/>
    <xf numFmtId="43" fontId="29" fillId="0" borderId="36" applyFont="0" applyFill="0" applyBorder="0" applyAlignment="0" applyProtection="0"/>
    <xf numFmtId="0" fontId="25" fillId="33" borderId="51" applyBorder="0" applyAlignment="0"/>
    <xf numFmtId="168" fontId="26" fillId="0" borderId="52">
      <alignment horizontal="center"/>
    </xf>
    <xf numFmtId="43" fontId="29" fillId="0" borderId="36" applyFont="0" applyFill="0" applyBorder="0" applyAlignment="0" applyProtection="0"/>
    <xf numFmtId="168" fontId="26" fillId="0" borderId="48">
      <alignment horizontal="center"/>
    </xf>
    <xf numFmtId="0" fontId="25"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43" fontId="29" fillId="0" borderId="54" applyFont="0" applyFill="0" applyBorder="0" applyAlignment="0" applyProtection="0"/>
    <xf numFmtId="168" fontId="26" fillId="0" borderId="48">
      <alignment horizontal="center"/>
    </xf>
    <xf numFmtId="43" fontId="29" fillId="0" borderId="54" applyFont="0" applyFill="0" applyBorder="0" applyAlignment="0" applyProtection="0"/>
    <xf numFmtId="43" fontId="29" fillId="0" borderId="45" applyFont="0" applyFill="0" applyBorder="0" applyAlignment="0" applyProtection="0"/>
    <xf numFmtId="168" fontId="26" fillId="0" borderId="48">
      <alignment horizontal="center"/>
    </xf>
    <xf numFmtId="43" fontId="29" fillId="0" borderId="54" applyFont="0" applyFill="0" applyBorder="0" applyAlignment="0" applyProtection="0"/>
    <xf numFmtId="43" fontId="29" fillId="0" borderId="45" applyFont="0" applyFill="0" applyBorder="0" applyAlignment="0" applyProtection="0"/>
    <xf numFmtId="0" fontId="35" fillId="37" borderId="47">
      <alignment horizontal="center"/>
    </xf>
    <xf numFmtId="0" fontId="28"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168" fontId="26" fillId="0" borderId="48">
      <alignment horizontal="center"/>
    </xf>
    <xf numFmtId="0" fontId="25" fillId="33" borderId="51" applyBorder="0" applyAlignment="0"/>
    <xf numFmtId="0" fontId="28" fillId="33" borderId="51" applyBorder="0" applyAlignment="0"/>
    <xf numFmtId="168" fontId="26" fillId="0" borderId="48">
      <alignment horizontal="center"/>
    </xf>
    <xf numFmtId="0" fontId="35" fillId="37" borderId="47">
      <alignment horizontal="center"/>
    </xf>
    <xf numFmtId="43" fontId="29" fillId="0" borderId="54" applyFont="0" applyFill="0" applyBorder="0" applyAlignment="0" applyProtection="0"/>
    <xf numFmtId="0" fontId="25" fillId="33" borderId="51" applyBorder="0" applyAlignment="0"/>
    <xf numFmtId="0" fontId="35" fillId="37" borderId="47">
      <alignment horizontal="center"/>
    </xf>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168" fontId="26" fillId="0" borderId="48">
      <alignment horizontal="center"/>
    </xf>
    <xf numFmtId="0" fontId="35" fillId="37" borderId="47">
      <alignment horizontal="center"/>
    </xf>
    <xf numFmtId="43" fontId="29" fillId="0" borderId="54" applyFont="0" applyFill="0" applyBorder="0" applyAlignment="0" applyProtection="0"/>
    <xf numFmtId="0" fontId="35" fillId="37" borderId="47">
      <alignment horizontal="center"/>
    </xf>
    <xf numFmtId="168" fontId="26" fillId="0" borderId="48">
      <alignment horizontal="center"/>
    </xf>
    <xf numFmtId="43" fontId="29" fillId="0" borderId="54" applyFont="0" applyFill="0" applyBorder="0" applyAlignment="0" applyProtection="0"/>
    <xf numFmtId="0" fontId="25" fillId="33" borderId="51" applyBorder="0" applyAlignment="0"/>
    <xf numFmtId="0" fontId="28" fillId="33" borderId="51" applyBorder="0" applyAlignment="0"/>
    <xf numFmtId="0" fontId="25" fillId="33" borderId="51" applyBorder="0" applyAlignment="0"/>
    <xf numFmtId="168" fontId="26" fillId="0" borderId="48">
      <alignment horizontal="center"/>
    </xf>
    <xf numFmtId="0" fontId="25" fillId="33" borderId="51" applyBorder="0" applyAlignment="0"/>
    <xf numFmtId="168" fontId="26" fillId="0" borderId="48">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36" applyFont="0" applyFill="0" applyBorder="0" applyAlignment="0" applyProtection="0"/>
    <xf numFmtId="0" fontId="28" fillId="33" borderId="51" applyBorder="0" applyAlignment="0"/>
    <xf numFmtId="43" fontId="29" fillId="0" borderId="54" applyFont="0" applyFill="0" applyBorder="0" applyAlignment="0" applyProtection="0"/>
    <xf numFmtId="43" fontId="29" fillId="0" borderId="45" applyFont="0" applyFill="0" applyBorder="0" applyAlignment="0" applyProtection="0"/>
    <xf numFmtId="0" fontId="25" fillId="33" borderId="51" applyBorder="0" applyAlignment="0"/>
    <xf numFmtId="43" fontId="29" fillId="0" borderId="54" applyFont="0" applyFill="0" applyBorder="0" applyAlignment="0" applyProtection="0"/>
    <xf numFmtId="0" fontId="25" fillId="33" borderId="51" applyBorder="0" applyAlignment="0"/>
    <xf numFmtId="168" fontId="26" fillId="0" borderId="48">
      <alignment horizontal="center"/>
    </xf>
    <xf numFmtId="168" fontId="26" fillId="0" borderId="48">
      <alignment horizontal="center"/>
    </xf>
    <xf numFmtId="0" fontId="25" fillId="33" borderId="51" applyBorder="0" applyAlignment="0"/>
    <xf numFmtId="43" fontId="29" fillId="0" borderId="54" applyFont="0" applyFill="0" applyBorder="0" applyAlignment="0" applyProtection="0"/>
    <xf numFmtId="0" fontId="35" fillId="37" borderId="47">
      <alignment horizontal="center"/>
    </xf>
    <xf numFmtId="0" fontId="35" fillId="37" borderId="47">
      <alignment horizontal="center"/>
    </xf>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0" fontId="25" fillId="33" borderId="51" applyBorder="0" applyAlignment="0"/>
    <xf numFmtId="0" fontId="25"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0" fontId="28" fillId="33" borderId="51" applyBorder="0" applyAlignment="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36"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36" applyFont="0" applyFill="0" applyBorder="0" applyAlignment="0" applyProtection="0"/>
    <xf numFmtId="0" fontId="25" fillId="33" borderId="51" applyBorder="0" applyAlignment="0"/>
    <xf numFmtId="0" fontId="28" fillId="33" borderId="51"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36" applyFont="0" applyFill="0" applyBorder="0" applyAlignment="0" applyProtection="0"/>
    <xf numFmtId="0" fontId="25" fillId="33" borderId="51" applyBorder="0" applyAlignment="0"/>
    <xf numFmtId="43" fontId="29" fillId="0" borderId="36"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168" fontId="26" fillId="0" borderId="48">
      <alignment horizontal="center"/>
    </xf>
    <xf numFmtId="43" fontId="29" fillId="0" borderId="54" applyFont="0" applyFill="0" applyBorder="0" applyAlignment="0" applyProtection="0"/>
    <xf numFmtId="0" fontId="25" fillId="33" borderId="51" applyBorder="0" applyAlignment="0"/>
    <xf numFmtId="0" fontId="28" fillId="33" borderId="51" applyBorder="0" applyAlignment="0"/>
    <xf numFmtId="168" fontId="26" fillId="0" borderId="48">
      <alignment horizontal="center"/>
    </xf>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36" applyFont="0" applyFill="0" applyBorder="0" applyAlignment="0" applyProtection="0"/>
    <xf numFmtId="0" fontId="35" fillId="37" borderId="47">
      <alignment horizontal="center"/>
    </xf>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36"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36" applyFont="0" applyFill="0" applyBorder="0" applyAlignment="0" applyProtection="0"/>
    <xf numFmtId="43" fontId="29" fillId="0" borderId="36"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5" fillId="37" borderId="47">
      <alignment horizontal="center"/>
    </xf>
    <xf numFmtId="43" fontId="29" fillId="0" borderId="54" applyFont="0" applyFill="0" applyBorder="0" applyAlignment="0" applyProtection="0"/>
    <xf numFmtId="0" fontId="35" fillId="37" borderId="47">
      <alignment horizontal="center"/>
    </xf>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29" fillId="0" borderId="36" applyFont="0" applyFill="0" applyBorder="0" applyAlignment="0" applyProtection="0"/>
    <xf numFmtId="43" fontId="29" fillId="0" borderId="54" applyFont="0" applyFill="0" applyBorder="0" applyAlignment="0" applyProtection="0"/>
    <xf numFmtId="0" fontId="28" fillId="33" borderId="51" applyBorder="0" applyAlignment="0"/>
    <xf numFmtId="43" fontId="29" fillId="0" borderId="54" applyFont="0" applyFill="0" applyBorder="0" applyAlignment="0" applyProtection="0"/>
    <xf numFmtId="0" fontId="28" fillId="33" borderId="51" applyBorder="0" applyAlignment="0"/>
    <xf numFmtId="0" fontId="35" fillId="37" borderId="47">
      <alignment horizontal="center"/>
    </xf>
    <xf numFmtId="43" fontId="29" fillId="0" borderId="54" applyFont="0" applyFill="0" applyBorder="0" applyAlignment="0" applyProtection="0"/>
    <xf numFmtId="0" fontId="28" fillId="33" borderId="51" applyBorder="0" applyAlignment="0"/>
    <xf numFmtId="0" fontId="35" fillId="37" borderId="47">
      <alignment horizontal="center"/>
    </xf>
    <xf numFmtId="168" fontId="26" fillId="0" borderId="48">
      <alignment horizontal="center"/>
    </xf>
    <xf numFmtId="168" fontId="26" fillId="0" borderId="48">
      <alignment horizontal="center"/>
    </xf>
    <xf numFmtId="0" fontId="28" fillId="33" borderId="51" applyBorder="0" applyAlignment="0"/>
    <xf numFmtId="43" fontId="29" fillId="0" borderId="54" applyFont="0" applyFill="0" applyBorder="0" applyAlignment="0" applyProtection="0"/>
    <xf numFmtId="168" fontId="26" fillId="0" borderId="48">
      <alignment horizontal="center"/>
    </xf>
    <xf numFmtId="43" fontId="29" fillId="0" borderId="36" applyFont="0" applyFill="0" applyBorder="0" applyAlignment="0" applyProtection="0"/>
    <xf numFmtId="0" fontId="25" fillId="33" borderId="51" applyBorder="0" applyAlignment="0"/>
    <xf numFmtId="0" fontId="28" fillId="33" borderId="51" applyBorder="0" applyAlignment="0"/>
    <xf numFmtId="43" fontId="29" fillId="0" borderId="36" applyFont="0" applyFill="0" applyBorder="0" applyAlignment="0" applyProtection="0"/>
    <xf numFmtId="0" fontId="25" fillId="33" borderId="51" applyBorder="0" applyAlignment="0"/>
    <xf numFmtId="168" fontId="26" fillId="0" borderId="48">
      <alignment horizontal="center"/>
    </xf>
    <xf numFmtId="43" fontId="29" fillId="0" borderId="36" applyFont="0" applyFill="0" applyBorder="0" applyAlignment="0" applyProtection="0"/>
    <xf numFmtId="168" fontId="26" fillId="0" borderId="48">
      <alignment horizontal="center"/>
    </xf>
    <xf numFmtId="0" fontId="25"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36" applyFont="0" applyFill="0" applyBorder="0" applyAlignment="0" applyProtection="0"/>
    <xf numFmtId="168" fontId="26" fillId="0" borderId="48">
      <alignment horizontal="center"/>
    </xf>
    <xf numFmtId="43" fontId="29" fillId="0" borderId="54" applyFont="0" applyFill="0" applyBorder="0" applyAlignment="0" applyProtection="0"/>
    <xf numFmtId="43" fontId="29" fillId="0" borderId="36" applyFont="0" applyFill="0" applyBorder="0" applyAlignment="0" applyProtection="0"/>
    <xf numFmtId="0" fontId="35" fillId="37" borderId="47">
      <alignment horizontal="center"/>
    </xf>
    <xf numFmtId="0" fontId="28"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168" fontId="26" fillId="0" borderId="48">
      <alignment horizontal="center"/>
    </xf>
    <xf numFmtId="0" fontId="25" fillId="33" borderId="51" applyBorder="0" applyAlignment="0"/>
    <xf numFmtId="0" fontId="28" fillId="33" borderId="51" applyBorder="0" applyAlignment="0"/>
    <xf numFmtId="168" fontId="26" fillId="0" borderId="48">
      <alignment horizontal="center"/>
    </xf>
    <xf numFmtId="0" fontId="35" fillId="37" borderId="47">
      <alignment horizontal="center"/>
    </xf>
    <xf numFmtId="43" fontId="29" fillId="0" borderId="54" applyFont="0" applyFill="0" applyBorder="0" applyAlignment="0" applyProtection="0"/>
    <xf numFmtId="0" fontId="25" fillId="33" borderId="51" applyBorder="0" applyAlignment="0"/>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168" fontId="26" fillId="0" borderId="48">
      <alignment horizontal="center"/>
    </xf>
    <xf numFmtId="0" fontId="35" fillId="37" borderId="47">
      <alignment horizontal="center"/>
    </xf>
    <xf numFmtId="43" fontId="29" fillId="0" borderId="54" applyFont="0" applyFill="0" applyBorder="0" applyAlignment="0" applyProtection="0"/>
    <xf numFmtId="0" fontId="35" fillId="37" borderId="47">
      <alignment horizontal="center"/>
    </xf>
    <xf numFmtId="168" fontId="26" fillId="0" borderId="48">
      <alignment horizontal="center"/>
    </xf>
    <xf numFmtId="43" fontId="29" fillId="0" borderId="54" applyFont="0" applyFill="0" applyBorder="0" applyAlignment="0" applyProtection="0"/>
    <xf numFmtId="0" fontId="25" fillId="33" borderId="51" applyBorder="0" applyAlignment="0"/>
    <xf numFmtId="0" fontId="28" fillId="33" borderId="51" applyBorder="0" applyAlignment="0"/>
    <xf numFmtId="0" fontId="25" fillId="33" borderId="51" applyBorder="0" applyAlignment="0"/>
    <xf numFmtId="168" fontId="26" fillId="0" borderId="48">
      <alignment horizontal="center"/>
    </xf>
    <xf numFmtId="0" fontId="25" fillId="33" borderId="51" applyBorder="0" applyAlignment="0"/>
    <xf numFmtId="168" fontId="26" fillId="0" borderId="48">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36" applyFont="0" applyFill="0" applyBorder="0" applyAlignment="0" applyProtection="0"/>
    <xf numFmtId="0" fontId="28" fillId="33" borderId="51" applyBorder="0" applyAlignment="0"/>
    <xf numFmtId="43" fontId="29" fillId="0" borderId="54" applyFont="0" applyFill="0" applyBorder="0" applyAlignment="0" applyProtection="0"/>
    <xf numFmtId="43" fontId="29" fillId="0" borderId="36" applyFont="0" applyFill="0" applyBorder="0" applyAlignment="0" applyProtection="0"/>
    <xf numFmtId="0" fontId="25" fillId="33" borderId="51" applyBorder="0" applyAlignment="0"/>
    <xf numFmtId="43" fontId="29" fillId="0" borderId="54" applyFont="0" applyFill="0" applyBorder="0" applyAlignment="0" applyProtection="0"/>
    <xf numFmtId="0" fontId="25" fillId="33" borderId="51" applyBorder="0" applyAlignment="0"/>
    <xf numFmtId="168" fontId="26" fillId="0" borderId="48">
      <alignment horizontal="center"/>
    </xf>
    <xf numFmtId="0" fontId="25" fillId="33" borderId="51" applyBorder="0" applyAlignment="0"/>
    <xf numFmtId="43" fontId="29" fillId="0" borderId="54" applyFont="0" applyFill="0" applyBorder="0" applyAlignment="0" applyProtection="0"/>
    <xf numFmtId="0" fontId="35" fillId="37" borderId="47">
      <alignment horizontal="center"/>
    </xf>
    <xf numFmtId="0" fontId="35" fillId="37" borderId="47">
      <alignment horizontal="center"/>
    </xf>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48">
      <alignment horizontal="center"/>
    </xf>
    <xf numFmtId="0" fontId="25" fillId="33" borderId="51" applyBorder="0" applyAlignment="0"/>
    <xf numFmtId="0" fontId="25"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3" fillId="0" borderId="0" applyNumberFormat="0" applyAlignment="0"/>
    <xf numFmtId="43" fontId="29" fillId="0" borderId="54" applyFont="0" applyFill="0" applyBorder="0" applyAlignment="0" applyProtection="0"/>
    <xf numFmtId="10" fontId="29" fillId="0" borderId="0" applyFont="0" applyFill="0" applyBorder="0" applyAlignment="0" applyProtection="0"/>
    <xf numFmtId="0" fontId="11" fillId="5"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168" fontId="26" fillId="0" borderId="52">
      <alignment horizontal="center"/>
    </xf>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168" fontId="26" fillId="0" borderId="52">
      <alignment horizontal="center"/>
    </xf>
    <xf numFmtId="168" fontId="26" fillId="0" borderId="52">
      <alignment horizontal="center"/>
    </xf>
    <xf numFmtId="43" fontId="29" fillId="0" borderId="54" applyFont="0" applyFill="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0" fontId="25" fillId="33" borderId="51" applyBorder="0" applyAlignment="0"/>
    <xf numFmtId="0" fontId="28" fillId="33" borderId="51"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0" fontId="28" fillId="33" borderId="51" applyBorder="0" applyAlignment="0"/>
    <xf numFmtId="44" fontId="23" fillId="0" borderId="0" applyFont="0" applyFill="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5" fillId="37" borderId="47">
      <alignment horizontal="center"/>
    </xf>
    <xf numFmtId="43" fontId="29" fillId="0" borderId="54" applyFont="0" applyFill="0" applyBorder="0" applyAlignment="0" applyProtection="0"/>
    <xf numFmtId="0" fontId="25" fillId="33" borderId="51" applyBorder="0" applyAlignment="0"/>
    <xf numFmtId="0" fontId="28" fillId="33" borderId="51" applyBorder="0" applyAlignment="0"/>
    <xf numFmtId="44" fontId="23" fillId="0" borderId="0" applyFont="0" applyFill="0" applyBorder="0" applyAlignment="0" applyProtection="0"/>
    <xf numFmtId="0" fontId="3" fillId="2" borderId="1" applyNumberFormat="0" applyFont="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44" fontId="3" fillId="0" borderId="0" applyFont="0" applyFill="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5" fillId="37" borderId="47">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47">
      <alignment horizontal="center"/>
    </xf>
    <xf numFmtId="43" fontId="29" fillId="0" borderId="54" applyFont="0" applyFill="0" applyBorder="0" applyAlignment="0" applyProtection="0"/>
    <xf numFmtId="0" fontId="35" fillId="37" borderId="47">
      <alignment horizontal="center"/>
    </xf>
    <xf numFmtId="168" fontId="26" fillId="0" borderId="52">
      <alignment horizontal="center"/>
    </xf>
    <xf numFmtId="168" fontId="26" fillId="0" borderId="52">
      <alignment horizontal="center"/>
    </xf>
    <xf numFmtId="0" fontId="35" fillId="37" borderId="47">
      <alignment horizontal="center"/>
    </xf>
    <xf numFmtId="43" fontId="29" fillId="0" borderId="54" applyFont="0" applyFill="0" applyBorder="0" applyAlignment="0" applyProtection="0"/>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168" fontId="26" fillId="0" borderId="52">
      <alignment horizontal="center"/>
    </xf>
    <xf numFmtId="168" fontId="26" fillId="0" borderId="52">
      <alignment horizontal="center"/>
    </xf>
    <xf numFmtId="0" fontId="35" fillId="37" borderId="47">
      <alignment horizontal="center"/>
    </xf>
    <xf numFmtId="43" fontId="29" fillId="0" borderId="54" applyFont="0" applyFill="0" applyBorder="0" applyAlignment="0" applyProtection="0"/>
    <xf numFmtId="0" fontId="35" fillId="37" borderId="47">
      <alignment horizontal="center"/>
    </xf>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168" fontId="26" fillId="0" borderId="52">
      <alignment horizontal="center"/>
    </xf>
    <xf numFmtId="43" fontId="29" fillId="0" borderId="54" applyFont="0" applyFill="0" applyBorder="0" applyAlignment="0" applyProtection="0"/>
    <xf numFmtId="0" fontId="35" fillId="37" borderId="47">
      <alignment horizontal="center"/>
    </xf>
    <xf numFmtId="0" fontId="35" fillId="37" borderId="47">
      <alignment horizontal="center"/>
    </xf>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0" fontId="35" fillId="37" borderId="47">
      <alignment horizontal="center"/>
    </xf>
    <xf numFmtId="43" fontId="29" fillId="0" borderId="36" applyFont="0" applyFill="0" applyBorder="0" applyAlignment="0" applyProtection="0"/>
    <xf numFmtId="43" fontId="29" fillId="0" borderId="36" applyFont="0" applyFill="0" applyBorder="0" applyAlignment="0" applyProtection="0"/>
    <xf numFmtId="43" fontId="29" fillId="0" borderId="36" applyFont="0" applyFill="0" applyBorder="0" applyAlignment="0" applyProtection="0"/>
    <xf numFmtId="168" fontId="26" fillId="0" borderId="52">
      <alignment horizontal="center"/>
    </xf>
    <xf numFmtId="0" fontId="25" fillId="33" borderId="51" applyBorder="0" applyAlignment="0"/>
    <xf numFmtId="0" fontId="28" fillId="33" borderId="51" applyBorder="0" applyAlignment="0"/>
    <xf numFmtId="168" fontId="26" fillId="0" borderId="52">
      <alignment horizontal="center"/>
    </xf>
    <xf numFmtId="168" fontId="26" fillId="0" borderId="52">
      <alignment horizontal="center"/>
    </xf>
    <xf numFmtId="0" fontId="35" fillId="37" borderId="47">
      <alignment horizontal="center"/>
    </xf>
    <xf numFmtId="0" fontId="25" fillId="33" borderId="51" applyBorder="0" applyAlignment="0"/>
    <xf numFmtId="0" fontId="28" fillId="33" borderId="51" applyBorder="0" applyAlignment="0"/>
    <xf numFmtId="0" fontId="25" fillId="33" borderId="51" applyBorder="0" applyAlignment="0"/>
    <xf numFmtId="168" fontId="26" fillId="0" borderId="52">
      <alignment horizontal="center"/>
    </xf>
    <xf numFmtId="0" fontId="35" fillId="37" borderId="47">
      <alignment horizontal="center"/>
    </xf>
    <xf numFmtId="0" fontId="35" fillId="37" borderId="47">
      <alignment horizontal="center"/>
    </xf>
    <xf numFmtId="0" fontId="35" fillId="37" borderId="47">
      <alignment horizontal="center"/>
    </xf>
    <xf numFmtId="168" fontId="26" fillId="0" borderId="52">
      <alignment horizontal="center"/>
    </xf>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36" applyFont="0" applyFill="0" applyBorder="0" applyAlignment="0" applyProtection="0"/>
    <xf numFmtId="43" fontId="29" fillId="0" borderId="36" applyFont="0" applyFill="0" applyBorder="0" applyAlignment="0" applyProtection="0"/>
    <xf numFmtId="0" fontId="25" fillId="33" borderId="44" applyBorder="0" applyAlignment="0"/>
    <xf numFmtId="0" fontId="28" fillId="33" borderId="44" applyBorder="0" applyAlignment="0"/>
    <xf numFmtId="43" fontId="29" fillId="0" borderId="36" applyFont="0" applyFill="0" applyBorder="0" applyAlignment="0" applyProtection="0"/>
    <xf numFmtId="0" fontId="25" fillId="33" borderId="44" applyBorder="0" applyAlignment="0"/>
    <xf numFmtId="43" fontId="29" fillId="0" borderId="36" applyFont="0" applyFill="0" applyBorder="0" applyAlignment="0" applyProtection="0"/>
    <xf numFmtId="43" fontId="29" fillId="0" borderId="54" applyFont="0" applyFill="0" applyBorder="0" applyAlignment="0" applyProtection="0"/>
    <xf numFmtId="0" fontId="25" fillId="33" borderId="44" applyBorder="0" applyAlignment="0"/>
    <xf numFmtId="0" fontId="28" fillId="33" borderId="44" applyBorder="0" applyAlignment="0"/>
    <xf numFmtId="0" fontId="25" fillId="33" borderId="44" applyBorder="0" applyAlignment="0"/>
    <xf numFmtId="0" fontId="28" fillId="33" borderId="44" applyBorder="0" applyAlignment="0"/>
    <xf numFmtId="0" fontId="25" fillId="33" borderId="44" applyBorder="0" applyAlignment="0"/>
    <xf numFmtId="0" fontId="35" fillId="37" borderId="47">
      <alignment horizontal="center"/>
    </xf>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168" fontId="26" fillId="0" borderId="52">
      <alignment horizontal="center"/>
    </xf>
    <xf numFmtId="0" fontId="35" fillId="37" borderId="47">
      <alignment horizontal="center"/>
    </xf>
    <xf numFmtId="43" fontId="29" fillId="0" borderId="54" applyFont="0" applyFill="0" applyBorder="0" applyAlignment="0" applyProtection="0"/>
    <xf numFmtId="0" fontId="35" fillId="37" borderId="47">
      <alignment horizontal="center"/>
    </xf>
    <xf numFmtId="168" fontId="26" fillId="0" borderId="52">
      <alignment horizontal="center"/>
    </xf>
    <xf numFmtId="168" fontId="26" fillId="0" borderId="52">
      <alignment horizontal="center"/>
    </xf>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168" fontId="26" fillId="0" borderId="52">
      <alignment horizontal="center"/>
    </xf>
    <xf numFmtId="168" fontId="26" fillId="0" borderId="52">
      <alignment horizontal="center"/>
    </xf>
    <xf numFmtId="43" fontId="29" fillId="0" borderId="54" applyFont="0" applyFill="0" applyBorder="0" applyAlignment="0" applyProtection="0"/>
    <xf numFmtId="0" fontId="35" fillId="37" borderId="47">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168" fontId="26" fillId="0" borderId="52">
      <alignment horizontal="center"/>
    </xf>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2">
      <alignment horizontal="center"/>
    </xf>
    <xf numFmtId="43" fontId="29" fillId="0" borderId="54" applyFont="0" applyFill="0" applyBorder="0" applyAlignment="0" applyProtection="0"/>
    <xf numFmtId="43" fontId="29" fillId="0" borderId="54"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3" fillId="0" borderId="0" applyFont="0" applyFill="0" applyBorder="0" applyAlignment="0" applyProtection="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43" fontId="29" fillId="0" borderId="36" applyFont="0" applyFill="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 fillId="0" borderId="0"/>
    <xf numFmtId="0" fontId="3" fillId="2" borderId="1" applyNumberFormat="0" applyFont="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5" fillId="33" borderId="51" applyBorder="0" applyAlignment="0"/>
    <xf numFmtId="168" fontId="26" fillId="0" borderId="55">
      <alignment horizontal="center"/>
    </xf>
    <xf numFmtId="0" fontId="2" fillId="0" borderId="0"/>
    <xf numFmtId="0" fontId="2" fillId="0" borderId="0"/>
    <xf numFmtId="9" fontId="2" fillId="0" borderId="0" applyFont="0" applyFill="0" applyBorder="0" applyAlignment="0" applyProtection="0"/>
    <xf numFmtId="0" fontId="44" fillId="41" borderId="45" applyNumberFormat="0">
      <alignment horizontal="centerContinuous" vertical="center" wrapText="1"/>
    </xf>
    <xf numFmtId="43" fontId="21" fillId="0" borderId="0" applyFont="0" applyFill="0" applyBorder="0" applyAlignment="0" applyProtection="0"/>
    <xf numFmtId="44" fontId="2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30" fillId="0" borderId="42"/>
    <xf numFmtId="43" fontId="1" fillId="0" borderId="0" applyFont="0" applyFill="0" applyBorder="0" applyAlignment="0" applyProtection="0"/>
    <xf numFmtId="168" fontId="26" fillId="0" borderId="55">
      <alignment horizontal="center"/>
    </xf>
    <xf numFmtId="168" fontId="26" fillId="0" borderId="55">
      <alignment horizontal="center"/>
    </xf>
    <xf numFmtId="44" fontId="23" fillId="0" borderId="0" applyFont="0" applyFill="0" applyBorder="0" applyAlignment="0" applyProtection="0"/>
    <xf numFmtId="168" fontId="26" fillId="0" borderId="55">
      <alignment horizontal="center"/>
    </xf>
    <xf numFmtId="43" fontId="29" fillId="0" borderId="54" applyFont="0" applyFill="0" applyBorder="0" applyAlignment="0" applyProtection="0"/>
    <xf numFmtId="43" fontId="39" fillId="0" borderId="0"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42" fillId="0" borderId="0" applyFont="0" applyFill="0" applyBorder="0" applyAlignment="0" applyProtection="0"/>
    <xf numFmtId="43" fontId="29" fillId="0" borderId="0"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1" fillId="0" borderId="0" applyFont="0" applyFill="0" applyBorder="0" applyAlignment="0" applyProtection="0"/>
    <xf numFmtId="43" fontId="37" fillId="0" borderId="0" applyFont="0" applyFill="0" applyBorder="0" applyAlignment="0" applyProtection="0"/>
    <xf numFmtId="0" fontId="1" fillId="0" borderId="0"/>
    <xf numFmtId="43" fontId="1" fillId="0" borderId="0" applyFont="0" applyFill="0" applyBorder="0" applyAlignment="0" applyProtection="0"/>
    <xf numFmtId="43" fontId="37" fillId="0" borderId="0" applyFont="0" applyFill="0" applyBorder="0" applyAlignment="0" applyProtection="0"/>
    <xf numFmtId="0" fontId="1" fillId="0" borderId="0"/>
    <xf numFmtId="0" fontId="1" fillId="0" borderId="0"/>
    <xf numFmtId="43" fontId="29" fillId="0" borderId="54" applyFont="0" applyFill="0" applyBorder="0" applyAlignment="0" applyProtection="0"/>
    <xf numFmtId="168" fontId="26" fillId="0" borderId="55">
      <alignment horizontal="center"/>
    </xf>
    <xf numFmtId="44" fontId="29" fillId="0" borderId="0" applyFont="0" applyFill="0" applyBorder="0" applyAlignment="0" applyProtection="0"/>
    <xf numFmtId="0" fontId="1" fillId="0" borderId="0"/>
    <xf numFmtId="43" fontId="1" fillId="0" borderId="0" applyFont="0" applyFill="0" applyBorder="0" applyAlignment="0" applyProtection="0"/>
    <xf numFmtId="43" fontId="29" fillId="0" borderId="54" applyFont="0" applyFill="0" applyBorder="0" applyAlignment="0" applyProtection="0"/>
    <xf numFmtId="0" fontId="1" fillId="0" borderId="0"/>
    <xf numFmtId="0" fontId="25" fillId="33" borderId="51" applyBorder="0" applyAlignment="0"/>
    <xf numFmtId="0" fontId="30" fillId="0" borderId="42"/>
    <xf numFmtId="43" fontId="1" fillId="0" borderId="0"/>
    <xf numFmtId="43" fontId="29" fillId="0" borderId="0" applyFont="0" applyFill="0" applyBorder="0" applyAlignment="0" applyProtection="0"/>
    <xf numFmtId="43" fontId="29" fillId="0" borderId="54"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25" fillId="33" borderId="51" applyBorder="0" applyAlignment="0"/>
    <xf numFmtId="43" fontId="1" fillId="0" borderId="0"/>
    <xf numFmtId="43" fontId="1" fillId="0" borderId="0"/>
    <xf numFmtId="44" fontId="2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4" fontId="29" fillId="0" borderId="0" applyFont="0" applyFill="0" applyBorder="0" applyAlignment="0" applyProtection="0"/>
    <xf numFmtId="43" fontId="29" fillId="0" borderId="0" applyFont="0" applyFill="0" applyBorder="0" applyAlignment="0" applyProtection="0"/>
    <xf numFmtId="0" fontId="1" fillId="0" borderId="0"/>
    <xf numFmtId="43" fontId="37" fillId="0" borderId="0" applyFont="0" applyFill="0" applyBorder="0" applyAlignment="0" applyProtection="0"/>
    <xf numFmtId="0" fontId="1" fillId="0" borderId="0"/>
    <xf numFmtId="43" fontId="1" fillId="0" borderId="0" applyFont="0" applyFill="0" applyBorder="0" applyAlignment="0" applyProtection="0"/>
    <xf numFmtId="168" fontId="26" fillId="0" borderId="55">
      <alignment horizontal="center"/>
    </xf>
    <xf numFmtId="43" fontId="29" fillId="0" borderId="54" applyFont="0" applyFill="0" applyBorder="0" applyAlignment="0" applyProtection="0"/>
    <xf numFmtId="0" fontId="35" fillId="37" borderId="53">
      <alignment horizontal="center"/>
    </xf>
    <xf numFmtId="0" fontId="25" fillId="33" borderId="51" applyBorder="0" applyAlignment="0"/>
    <xf numFmtId="168" fontId="26" fillId="0" borderId="55">
      <alignment horizontal="center"/>
    </xf>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8" fontId="26" fillId="0" borderId="55">
      <alignment horizontal="center"/>
    </xf>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8" fontId="26" fillId="0" borderId="55">
      <alignment horizontal="center"/>
    </xf>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168" fontId="26" fillId="0" borderId="55">
      <alignment horizontal="center"/>
    </xf>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7" borderId="53">
      <alignment horizontal="center"/>
    </xf>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35" fillId="37" borderId="53">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0" fontId="35" fillId="37" borderId="53">
      <alignment horizontal="center"/>
    </xf>
    <xf numFmtId="0" fontId="35" fillId="37" borderId="53">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7" borderId="53">
      <alignment horizontal="center"/>
    </xf>
    <xf numFmtId="43" fontId="29" fillId="0" borderId="54" applyFont="0" applyFill="0" applyBorder="0" applyAlignment="0" applyProtection="0"/>
    <xf numFmtId="0" fontId="35" fillId="37" borderId="53">
      <alignment horizontal="center"/>
    </xf>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0" fontId="35" fillId="37" borderId="53">
      <alignment horizontal="center"/>
    </xf>
    <xf numFmtId="0" fontId="35" fillId="37" borderId="53">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168" fontId="26" fillId="0" borderId="55">
      <alignment horizontal="center"/>
    </xf>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5" fillId="37" borderId="53">
      <alignment horizontal="center"/>
    </xf>
    <xf numFmtId="43" fontId="29" fillId="0" borderId="54" applyFont="0" applyFill="0" applyBorder="0" applyAlignment="0" applyProtection="0"/>
    <xf numFmtId="44" fontId="23" fillId="0" borderId="0" applyFont="0" applyFill="0" applyBorder="0" applyAlignment="0" applyProtection="0"/>
    <xf numFmtId="0" fontId="1" fillId="2" borderId="1" applyNumberFormat="0" applyFont="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4" fontId="23" fillId="0" borderId="0" applyFont="0" applyFill="0" applyBorder="0" applyAlignment="0" applyProtection="0"/>
    <xf numFmtId="43" fontId="29" fillId="0" borderId="0"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44" fontId="1" fillId="0" borderId="0" applyFont="0" applyFill="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35" fillId="37" borderId="53">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0" fontId="35" fillId="37" borderId="53">
      <alignment horizontal="center"/>
    </xf>
    <xf numFmtId="0" fontId="35" fillId="37" borderId="53">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168" fontId="26" fillId="0" borderId="55">
      <alignment horizontal="center"/>
    </xf>
    <xf numFmtId="0" fontId="35" fillId="37" borderId="53">
      <alignment horizontal="center"/>
    </xf>
    <xf numFmtId="168" fontId="26" fillId="0" borderId="55">
      <alignment horizontal="center"/>
    </xf>
    <xf numFmtId="0" fontId="35" fillId="37" borderId="53">
      <alignment horizontal="center"/>
    </xf>
    <xf numFmtId="0" fontId="35" fillId="37" borderId="53">
      <alignment horizontal="center"/>
    </xf>
    <xf numFmtId="0" fontId="35" fillId="37" borderId="53">
      <alignment horizontal="center"/>
    </xf>
    <xf numFmtId="168" fontId="26" fillId="0" borderId="55">
      <alignment horizontal="center"/>
    </xf>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0" fontId="28" fillId="33" borderId="51" applyBorder="0" applyAlignment="0"/>
    <xf numFmtId="43" fontId="29" fillId="0" borderId="54" applyFont="0" applyFill="0" applyBorder="0" applyAlignment="0" applyProtection="0"/>
    <xf numFmtId="0" fontId="25" fillId="33" borderId="51" applyBorder="0" applyAlignment="0"/>
    <xf numFmtId="43" fontId="29" fillId="0" borderId="54" applyFont="0" applyFill="0" applyBorder="0" applyAlignment="0" applyProtection="0"/>
    <xf numFmtId="43" fontId="29" fillId="0" borderId="54" applyFont="0" applyFill="0" applyBorder="0" applyAlignment="0" applyProtection="0"/>
    <xf numFmtId="0" fontId="25" fillId="33" borderId="51" applyBorder="0" applyAlignment="0"/>
    <xf numFmtId="0" fontId="28" fillId="33" borderId="51" applyBorder="0" applyAlignment="0"/>
    <xf numFmtId="0" fontId="25" fillId="33" borderId="51" applyBorder="0" applyAlignment="0"/>
    <xf numFmtId="0" fontId="28" fillId="33" borderId="51" applyBorder="0" applyAlignment="0"/>
    <xf numFmtId="0" fontId="25" fillId="33" borderId="51" applyBorder="0" applyAlignment="0"/>
    <xf numFmtId="0" fontId="35" fillId="37" borderId="53">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0" fontId="35" fillId="37" borderId="53">
      <alignment horizontal="center"/>
    </xf>
    <xf numFmtId="43" fontId="29" fillId="0" borderId="54" applyFont="0" applyFill="0" applyBorder="0" applyAlignment="0" applyProtection="0"/>
    <xf numFmtId="0" fontId="35" fillId="37" borderId="53">
      <alignment horizontal="center"/>
    </xf>
    <xf numFmtId="168" fontId="26" fillId="0" borderId="55">
      <alignment horizontal="center"/>
    </xf>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168" fontId="26" fillId="0" borderId="55">
      <alignment horizontal="center"/>
    </xf>
    <xf numFmtId="43" fontId="29" fillId="0" borderId="54" applyFont="0" applyFill="0" applyBorder="0" applyAlignment="0" applyProtection="0"/>
    <xf numFmtId="0" fontId="35" fillId="37" borderId="53">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43" fontId="29" fillId="0" borderId="54" applyFont="0" applyFill="0" applyBorder="0" applyAlignment="0" applyProtection="0"/>
    <xf numFmtId="168" fontId="26" fillId="0" borderId="55">
      <alignment horizontal="center"/>
    </xf>
    <xf numFmtId="43" fontId="29" fillId="0" borderId="54" applyFont="0" applyFill="0" applyBorder="0" applyAlignment="0" applyProtection="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29" fillId="0" borderId="54" applyFont="0" applyFill="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2" borderId="1"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9" fontId="1" fillId="0" borderId="0" applyFont="0" applyFill="0" applyBorder="0" applyAlignment="0" applyProtection="0"/>
  </cellStyleXfs>
  <cellXfs count="201">
    <xf numFmtId="0" fontId="0" fillId="0" borderId="0" xfId="0"/>
    <xf numFmtId="0" fontId="51" fillId="42" borderId="0" xfId="0" applyFont="1" applyFill="1"/>
    <xf numFmtId="0" fontId="54" fillId="42" borderId="0" xfId="71" applyFont="1" applyFill="1" applyBorder="1"/>
    <xf numFmtId="0" fontId="55" fillId="0" borderId="0" xfId="0" applyFont="1"/>
    <xf numFmtId="0" fontId="56" fillId="0" borderId="0" xfId="0" applyFont="1"/>
    <xf numFmtId="0" fontId="57" fillId="0" borderId="0" xfId="0" applyFont="1"/>
    <xf numFmtId="0" fontId="58" fillId="0" borderId="64" xfId="0" applyFont="1" applyBorder="1"/>
    <xf numFmtId="0" fontId="55" fillId="0" borderId="64" xfId="0" applyFont="1" applyBorder="1"/>
    <xf numFmtId="0" fontId="56" fillId="0" borderId="64" xfId="0" applyFont="1" applyBorder="1"/>
    <xf numFmtId="0" fontId="57" fillId="0" borderId="64" xfId="0" applyFont="1" applyBorder="1"/>
    <xf numFmtId="0" fontId="59" fillId="0" borderId="0" xfId="0" applyFont="1"/>
    <xf numFmtId="0" fontId="62" fillId="0" borderId="0" xfId="0" applyFont="1" applyAlignment="1">
      <alignment horizontal="center" vertical="center"/>
    </xf>
    <xf numFmtId="0" fontId="62" fillId="0" borderId="56" xfId="0" applyFont="1" applyBorder="1" applyAlignment="1">
      <alignment horizontal="center" vertical="center"/>
    </xf>
    <xf numFmtId="0" fontId="65" fillId="39" borderId="0" xfId="0" applyFont="1" applyFill="1" applyAlignment="1">
      <alignment horizontal="center" vertical="center" wrapText="1"/>
    </xf>
    <xf numFmtId="0" fontId="67" fillId="0" borderId="46" xfId="0" applyFont="1" applyBorder="1" applyAlignment="1">
      <alignment vertical="center"/>
    </xf>
    <xf numFmtId="0" fontId="68" fillId="0" borderId="0" xfId="0" applyFont="1"/>
    <xf numFmtId="172" fontId="68" fillId="0" borderId="0" xfId="0" applyNumberFormat="1" applyFont="1" applyAlignment="1">
      <alignment horizontal="center"/>
    </xf>
    <xf numFmtId="0" fontId="69" fillId="0" borderId="0" xfId="0" applyFont="1"/>
    <xf numFmtId="3" fontId="69" fillId="0" borderId="0" xfId="0" applyNumberFormat="1" applyFont="1" applyAlignment="1">
      <alignment horizontal="center" wrapText="1"/>
    </xf>
    <xf numFmtId="172" fontId="70" fillId="0" borderId="0" xfId="0" applyNumberFormat="1" applyFont="1" applyAlignment="1">
      <alignment horizontal="center"/>
    </xf>
    <xf numFmtId="0" fontId="58" fillId="0" borderId="0" xfId="0" applyFont="1"/>
    <xf numFmtId="0" fontId="71" fillId="0" borderId="64" xfId="0" applyFont="1" applyBorder="1"/>
    <xf numFmtId="0" fontId="71" fillId="0" borderId="0" xfId="0" applyFont="1"/>
    <xf numFmtId="0" fontId="72" fillId="0" borderId="0" xfId="0" applyFont="1"/>
    <xf numFmtId="15" fontId="61" fillId="0" borderId="0" xfId="167" applyNumberFormat="1" applyFont="1" applyAlignment="1">
      <alignment horizontal="center" vertical="center"/>
    </xf>
    <xf numFmtId="0" fontId="53" fillId="0" borderId="46" xfId="0" applyFont="1" applyBorder="1" applyAlignment="1">
      <alignment vertical="center"/>
    </xf>
    <xf numFmtId="0" fontId="53" fillId="0" borderId="46" xfId="0" applyFont="1" applyBorder="1" applyAlignment="1">
      <alignment horizontal="left" vertical="center"/>
    </xf>
    <xf numFmtId="0" fontId="65" fillId="0" borderId="46" xfId="0" applyFont="1" applyBorder="1" applyAlignment="1">
      <alignment horizontal="center" vertical="center" wrapText="1"/>
    </xf>
    <xf numFmtId="0" fontId="55" fillId="0" borderId="0" xfId="0" applyFont="1" applyAlignment="1">
      <alignment vertical="center"/>
    </xf>
    <xf numFmtId="0" fontId="73" fillId="0" borderId="0" xfId="0" applyFont="1" applyAlignment="1">
      <alignment horizontal="left" vertical="center"/>
    </xf>
    <xf numFmtId="185" fontId="68" fillId="0" borderId="0" xfId="0" applyNumberFormat="1" applyFont="1" applyAlignment="1">
      <alignment horizontal="center"/>
    </xf>
    <xf numFmtId="0" fontId="74" fillId="0" borderId="0" xfId="0" applyFont="1"/>
    <xf numFmtId="173" fontId="75" fillId="0" borderId="0" xfId="0" applyNumberFormat="1" applyFont="1" applyAlignment="1">
      <alignment horizontal="right" vertical="center"/>
    </xf>
    <xf numFmtId="173" fontId="76" fillId="0" borderId="0" xfId="0" applyNumberFormat="1" applyFont="1" applyAlignment="1">
      <alignment horizontal="right" vertical="center"/>
    </xf>
    <xf numFmtId="0" fontId="77" fillId="0" borderId="0" xfId="0" applyFont="1" applyAlignment="1">
      <alignment vertical="center" wrapText="1"/>
    </xf>
    <xf numFmtId="0" fontId="78" fillId="0" borderId="0" xfId="0" applyFont="1"/>
    <xf numFmtId="180" fontId="79" fillId="0" borderId="0" xfId="0" applyNumberFormat="1" applyFont="1" applyAlignment="1">
      <alignment horizontal="center"/>
    </xf>
    <xf numFmtId="179" fontId="80" fillId="0" borderId="0" xfId="0" applyNumberFormat="1" applyFont="1" applyAlignment="1">
      <alignment horizontal="center"/>
    </xf>
    <xf numFmtId="0" fontId="55" fillId="0" borderId="0" xfId="0" applyFont="1" applyAlignment="1">
      <alignment vertical="center" wrapText="1"/>
    </xf>
    <xf numFmtId="179" fontId="81" fillId="0" borderId="0" xfId="0" applyNumberFormat="1" applyFont="1" applyAlignment="1">
      <alignment horizontal="center"/>
    </xf>
    <xf numFmtId="0" fontId="78" fillId="0" borderId="0" xfId="0" applyFont="1" applyAlignment="1">
      <alignment horizontal="left"/>
    </xf>
    <xf numFmtId="180" fontId="72" fillId="0" borderId="0" xfId="0" applyNumberFormat="1" applyFont="1" applyAlignment="1">
      <alignment horizontal="center"/>
    </xf>
    <xf numFmtId="0" fontId="59" fillId="0" borderId="0" xfId="0" applyFont="1" applyAlignment="1">
      <alignment vertical="center" wrapText="1"/>
    </xf>
    <xf numFmtId="0" fontId="73" fillId="0" borderId="0" xfId="0" applyFont="1"/>
    <xf numFmtId="178" fontId="59" fillId="0" borderId="0" xfId="0" applyNumberFormat="1" applyFont="1" applyAlignment="1">
      <alignment horizontal="center" vertical="center"/>
    </xf>
    <xf numFmtId="0" fontId="82" fillId="0" borderId="0" xfId="0" applyFont="1"/>
    <xf numFmtId="181" fontId="72" fillId="0" borderId="0" xfId="0" applyNumberFormat="1" applyFont="1" applyAlignment="1">
      <alignment horizontal="center" vertical="center"/>
    </xf>
    <xf numFmtId="182" fontId="72" fillId="0" borderId="0" xfId="0" applyNumberFormat="1" applyFont="1" applyAlignment="1">
      <alignment horizontal="center" vertical="center"/>
    </xf>
    <xf numFmtId="181" fontId="59" fillId="0" borderId="0" xfId="0" applyNumberFormat="1" applyFont="1" applyAlignment="1">
      <alignment horizontal="center" vertical="center"/>
    </xf>
    <xf numFmtId="0" fontId="72" fillId="0" borderId="63" xfId="0" applyFont="1" applyBorder="1"/>
    <xf numFmtId="0" fontId="82" fillId="0" borderId="63" xfId="0" applyFont="1" applyBorder="1" applyAlignment="1">
      <alignment horizontal="left"/>
    </xf>
    <xf numFmtId="176" fontId="77" fillId="0" borderId="63" xfId="0" applyNumberFormat="1" applyFont="1" applyBorder="1" applyAlignment="1">
      <alignment horizontal="center"/>
    </xf>
    <xf numFmtId="182" fontId="80" fillId="0" borderId="63" xfId="0" applyNumberFormat="1" applyFont="1" applyBorder="1" applyAlignment="1">
      <alignment horizontal="center" vertical="center"/>
    </xf>
    <xf numFmtId="181" fontId="80" fillId="0" borderId="63" xfId="0" applyNumberFormat="1" applyFont="1" applyBorder="1" applyAlignment="1">
      <alignment horizontal="center" vertical="center"/>
    </xf>
    <xf numFmtId="0" fontId="74" fillId="0" borderId="0" xfId="0" applyFont="1" applyAlignment="1">
      <alignment horizontal="left"/>
    </xf>
    <xf numFmtId="171" fontId="70" fillId="0" borderId="0" xfId="0" applyNumberFormat="1" applyFont="1" applyAlignment="1">
      <alignment horizontal="center" vertical="center"/>
    </xf>
    <xf numFmtId="181" fontId="68" fillId="0" borderId="0" xfId="0" applyNumberFormat="1" applyFont="1" applyAlignment="1">
      <alignment horizontal="center"/>
    </xf>
    <xf numFmtId="176" fontId="55" fillId="0" borderId="0" xfId="0" applyNumberFormat="1" applyFont="1" applyAlignment="1">
      <alignment horizontal="center"/>
    </xf>
    <xf numFmtId="0" fontId="55" fillId="0" borderId="63" xfId="0" applyFont="1" applyBorder="1"/>
    <xf numFmtId="0" fontId="74" fillId="0" borderId="63" xfId="0" applyFont="1" applyBorder="1" applyAlignment="1">
      <alignment horizontal="left"/>
    </xf>
    <xf numFmtId="0" fontId="77" fillId="0" borderId="0" xfId="0" applyFont="1"/>
    <xf numFmtId="0" fontId="77" fillId="0" borderId="63" xfId="0" applyFont="1" applyBorder="1"/>
    <xf numFmtId="0" fontId="78" fillId="0" borderId="63" xfId="0" applyFont="1" applyBorder="1" applyAlignment="1">
      <alignment horizontal="left"/>
    </xf>
    <xf numFmtId="174" fontId="61" fillId="0" borderId="63" xfId="0" applyNumberFormat="1" applyFont="1" applyBorder="1" applyAlignment="1">
      <alignment horizontal="center" vertical="center"/>
    </xf>
    <xf numFmtId="174" fontId="61" fillId="0" borderId="0" xfId="0" applyNumberFormat="1" applyFont="1" applyAlignment="1">
      <alignment horizontal="center" vertical="center"/>
    </xf>
    <xf numFmtId="171" fontId="55" fillId="0" borderId="0" xfId="0" applyNumberFormat="1" applyFont="1" applyAlignment="1">
      <alignment horizontal="center"/>
    </xf>
    <xf numFmtId="171" fontId="77" fillId="0" borderId="63" xfId="0" applyNumberFormat="1" applyFont="1" applyBorder="1" applyAlignment="1">
      <alignment horizontal="center"/>
    </xf>
    <xf numFmtId="181" fontId="68" fillId="0" borderId="0" xfId="0" applyNumberFormat="1" applyFont="1" applyAlignment="1">
      <alignment horizontal="center" vertical="center"/>
    </xf>
    <xf numFmtId="0" fontId="55" fillId="0" borderId="0" xfId="0" applyFont="1" applyAlignment="1">
      <alignment horizontal="center"/>
    </xf>
    <xf numFmtId="172" fontId="83" fillId="0" borderId="0" xfId="0" applyNumberFormat="1" applyFont="1" applyAlignment="1">
      <alignment horizontal="center" vertical="center"/>
    </xf>
    <xf numFmtId="172" fontId="70" fillId="0" borderId="0" xfId="0" applyNumberFormat="1" applyFont="1" applyAlignment="1">
      <alignment horizontal="center" vertical="center"/>
    </xf>
    <xf numFmtId="181" fontId="81" fillId="0" borderId="0" xfId="0" applyNumberFormat="1" applyFont="1" applyAlignment="1">
      <alignment horizontal="center"/>
    </xf>
    <xf numFmtId="181" fontId="84" fillId="0" borderId="63" xfId="0" applyNumberFormat="1" applyFont="1" applyBorder="1" applyAlignment="1">
      <alignment horizontal="center"/>
    </xf>
    <xf numFmtId="180" fontId="81" fillId="0" borderId="0" xfId="0" applyNumberFormat="1" applyFont="1" applyAlignment="1">
      <alignment horizontal="center"/>
    </xf>
    <xf numFmtId="182" fontId="61" fillId="0" borderId="63" xfId="0" applyNumberFormat="1" applyFont="1" applyBorder="1" applyAlignment="1">
      <alignment horizontal="center" vertical="center"/>
    </xf>
    <xf numFmtId="182" fontId="61" fillId="0" borderId="0" xfId="0" applyNumberFormat="1" applyFont="1" applyAlignment="1">
      <alignment horizontal="center" vertical="center"/>
    </xf>
    <xf numFmtId="181" fontId="70" fillId="0" borderId="0" xfId="0" applyNumberFormat="1" applyFont="1" applyAlignment="1">
      <alignment horizontal="center" vertical="center"/>
    </xf>
    <xf numFmtId="180" fontId="59" fillId="0" borderId="0" xfId="0" applyNumberFormat="1" applyFont="1" applyAlignment="1">
      <alignment horizontal="center"/>
    </xf>
    <xf numFmtId="182" fontId="84" fillId="0" borderId="63" xfId="0" applyNumberFormat="1" applyFont="1" applyBorder="1" applyAlignment="1">
      <alignment horizontal="center"/>
    </xf>
    <xf numFmtId="0" fontId="85" fillId="0" borderId="0" xfId="0" applyFont="1"/>
    <xf numFmtId="0" fontId="65" fillId="0" borderId="46" xfId="0" applyFont="1" applyBorder="1" applyAlignment="1">
      <alignment horizontal="center" vertical="center"/>
    </xf>
    <xf numFmtId="0" fontId="72" fillId="0" borderId="0" xfId="0" applyFont="1" applyAlignment="1">
      <alignment vertical="center" wrapText="1"/>
    </xf>
    <xf numFmtId="0" fontId="78" fillId="0" borderId="0" xfId="0" applyFont="1" applyAlignment="1">
      <alignment horizontal="left" vertical="center" wrapText="1"/>
    </xf>
    <xf numFmtId="0" fontId="55" fillId="0" borderId="0" xfId="0" quotePrefix="1" applyFont="1" applyAlignment="1">
      <alignment vertical="center" wrapText="1"/>
    </xf>
    <xf numFmtId="0" fontId="74" fillId="0" borderId="0" xfId="0" applyFont="1" applyAlignment="1">
      <alignment horizontal="left" vertical="center" wrapText="1"/>
    </xf>
    <xf numFmtId="181" fontId="81" fillId="0" borderId="0" xfId="0" applyNumberFormat="1" applyFont="1" applyAlignment="1">
      <alignment horizontal="center" vertical="center"/>
    </xf>
    <xf numFmtId="0" fontId="86" fillId="0" borderId="0" xfId="0" quotePrefix="1" applyFont="1" applyAlignment="1">
      <alignment vertical="center"/>
    </xf>
    <xf numFmtId="1" fontId="76" fillId="0" borderId="0" xfId="0" applyNumberFormat="1" applyFont="1" applyAlignment="1">
      <alignment horizontal="center"/>
    </xf>
    <xf numFmtId="179" fontId="87" fillId="0" borderId="0" xfId="0" applyNumberFormat="1" applyFont="1" applyAlignment="1">
      <alignment horizontal="center" vertical="center"/>
    </xf>
    <xf numFmtId="0" fontId="64" fillId="0" borderId="0" xfId="0" applyFont="1"/>
    <xf numFmtId="0" fontId="62" fillId="0" borderId="0" xfId="0" applyFont="1"/>
    <xf numFmtId="0" fontId="59" fillId="0" borderId="0" xfId="0" applyFont="1" applyAlignment="1">
      <alignment horizontal="center" vertical="center"/>
    </xf>
    <xf numFmtId="0" fontId="88" fillId="0" borderId="0" xfId="0" applyFont="1" applyAlignment="1">
      <alignment vertical="center"/>
    </xf>
    <xf numFmtId="0" fontId="89" fillId="0" borderId="0" xfId="0" applyFont="1" applyAlignment="1">
      <alignment vertical="center"/>
    </xf>
    <xf numFmtId="15" fontId="61" fillId="0" borderId="0" xfId="167" applyNumberFormat="1" applyFont="1" applyAlignment="1">
      <alignment horizontal="left" vertical="center"/>
    </xf>
    <xf numFmtId="0" fontId="67" fillId="0" borderId="46" xfId="0" applyFont="1" applyBorder="1" applyAlignment="1">
      <alignment horizontal="left" vertical="center"/>
    </xf>
    <xf numFmtId="185" fontId="81" fillId="0" borderId="0" xfId="0" applyNumberFormat="1" applyFont="1" applyAlignment="1">
      <alignment horizontal="center"/>
    </xf>
    <xf numFmtId="173" fontId="69" fillId="0" borderId="0" xfId="0" applyNumberFormat="1" applyFont="1" applyAlignment="1">
      <alignment horizontal="right" vertical="center"/>
    </xf>
    <xf numFmtId="172" fontId="57" fillId="0" borderId="0" xfId="0" applyNumberFormat="1" applyFont="1" applyAlignment="1">
      <alignment horizontal="right" vertical="center"/>
    </xf>
    <xf numFmtId="171" fontId="57" fillId="0" borderId="0" xfId="0" applyNumberFormat="1" applyFont="1"/>
    <xf numFmtId="179" fontId="79" fillId="0" borderId="0" xfId="0" applyNumberFormat="1" applyFont="1" applyAlignment="1">
      <alignment horizontal="center"/>
    </xf>
    <xf numFmtId="179" fontId="68" fillId="0" borderId="0" xfId="0" applyNumberFormat="1" applyFont="1" applyAlignment="1">
      <alignment horizontal="center"/>
    </xf>
    <xf numFmtId="0" fontId="70" fillId="0" borderId="0" xfId="0" applyFont="1" applyAlignment="1">
      <alignment vertical="center"/>
    </xf>
    <xf numFmtId="0" fontId="61" fillId="0" borderId="0" xfId="0" applyFont="1" applyAlignment="1">
      <alignment vertical="center" wrapText="1"/>
    </xf>
    <xf numFmtId="180" fontId="61" fillId="0" borderId="0" xfId="0" applyNumberFormat="1" applyFont="1" applyAlignment="1">
      <alignment horizontal="center"/>
    </xf>
    <xf numFmtId="0" fontId="70" fillId="0" borderId="0" xfId="0" applyFont="1"/>
    <xf numFmtId="172" fontId="70" fillId="0" borderId="0" xfId="0" applyNumberFormat="1" applyFont="1" applyAlignment="1">
      <alignment horizontal="right" vertical="center"/>
    </xf>
    <xf numFmtId="171" fontId="70" fillId="0" borderId="0" xfId="0" applyNumberFormat="1" applyFont="1"/>
    <xf numFmtId="0" fontId="82" fillId="0" borderId="0" xfId="0" applyFont="1" applyAlignment="1">
      <alignment horizontal="left" vertical="center"/>
    </xf>
    <xf numFmtId="0" fontId="78" fillId="0" borderId="0" xfId="0" applyFont="1" applyAlignment="1">
      <alignment horizontal="left" vertical="center"/>
    </xf>
    <xf numFmtId="0" fontId="55" fillId="0" borderId="0" xfId="0" applyFont="1" applyAlignment="1">
      <alignment horizontal="center" vertical="center"/>
    </xf>
    <xf numFmtId="0" fontId="74" fillId="0" borderId="0" xfId="0" applyFont="1" applyAlignment="1">
      <alignment horizontal="left" vertical="center"/>
    </xf>
    <xf numFmtId="183" fontId="68" fillId="0" borderId="0" xfId="5" applyNumberFormat="1" applyFont="1" applyAlignment="1">
      <alignment horizontal="center"/>
    </xf>
    <xf numFmtId="180" fontId="68" fillId="0" borderId="0" xfId="0" applyNumberFormat="1" applyFont="1" applyAlignment="1">
      <alignment horizontal="center"/>
    </xf>
    <xf numFmtId="3" fontId="55" fillId="0" borderId="0" xfId="0" applyNumberFormat="1" applyFont="1" applyAlignment="1">
      <alignment vertical="center"/>
    </xf>
    <xf numFmtId="179" fontId="68" fillId="0" borderId="0" xfId="0" applyNumberFormat="1" applyFont="1" applyAlignment="1">
      <alignment horizontal="center" vertical="center"/>
    </xf>
    <xf numFmtId="166" fontId="55" fillId="0" borderId="0" xfId="3" applyFont="1" applyAlignment="1">
      <alignment vertical="center"/>
    </xf>
    <xf numFmtId="0" fontId="59" fillId="0" borderId="0" xfId="0" applyFont="1" applyAlignment="1">
      <alignment horizontal="left" vertical="center"/>
    </xf>
    <xf numFmtId="0" fontId="73" fillId="0" borderId="0" xfId="0" applyFont="1" applyAlignment="1">
      <alignment horizontal="left"/>
    </xf>
    <xf numFmtId="181" fontId="72" fillId="0" borderId="63" xfId="0" applyNumberFormat="1" applyFont="1" applyBorder="1" applyAlignment="1">
      <alignment horizontal="center" vertical="center"/>
    </xf>
    <xf numFmtId="180" fontId="70" fillId="0" borderId="0" xfId="0" applyNumberFormat="1" applyFont="1" applyAlignment="1">
      <alignment horizontal="center" vertical="center"/>
    </xf>
    <xf numFmtId="182" fontId="72" fillId="0" borderId="63" xfId="0" applyNumberFormat="1" applyFont="1" applyBorder="1" applyAlignment="1">
      <alignment horizontal="center" vertical="center"/>
    </xf>
    <xf numFmtId="180" fontId="59" fillId="0" borderId="0" xfId="0" applyNumberFormat="1" applyFont="1" applyAlignment="1">
      <alignment horizontal="center" vertical="center"/>
    </xf>
    <xf numFmtId="170" fontId="77" fillId="0" borderId="0" xfId="0" applyNumberFormat="1" applyFont="1" applyAlignment="1">
      <alignment horizontal="center" vertical="center" wrapText="1"/>
    </xf>
    <xf numFmtId="170" fontId="55" fillId="0" borderId="0" xfId="0" applyNumberFormat="1" applyFont="1"/>
    <xf numFmtId="170" fontId="55" fillId="0" borderId="0" xfId="0" applyNumberFormat="1" applyFont="1" applyAlignment="1">
      <alignment horizontal="center" vertical="center" wrapText="1"/>
    </xf>
    <xf numFmtId="171" fontId="68" fillId="0" borderId="0" xfId="0" applyNumberFormat="1" applyFont="1" applyAlignment="1">
      <alignment horizontal="center" vertical="center"/>
    </xf>
    <xf numFmtId="1" fontId="83" fillId="0" borderId="0" xfId="0" applyNumberFormat="1" applyFont="1" applyAlignment="1">
      <alignment horizontal="center" vertical="center"/>
    </xf>
    <xf numFmtId="1" fontId="83" fillId="0" borderId="0" xfId="0" applyNumberFormat="1" applyFont="1" applyAlignment="1">
      <alignment horizontal="center"/>
    </xf>
    <xf numFmtId="181" fontId="79" fillId="0" borderId="63" xfId="0" applyNumberFormat="1" applyFont="1" applyBorder="1" applyAlignment="1">
      <alignment horizontal="center" vertical="center"/>
    </xf>
    <xf numFmtId="184" fontId="68" fillId="0" borderId="0" xfId="5" applyNumberFormat="1" applyFont="1" applyAlignment="1">
      <alignment horizontal="center"/>
    </xf>
    <xf numFmtId="183" fontId="68" fillId="0" borderId="0" xfId="5" applyNumberFormat="1" applyFont="1" applyFill="1" applyAlignment="1">
      <alignment horizontal="center"/>
    </xf>
    <xf numFmtId="184" fontId="55" fillId="0" borderId="0" xfId="0" applyNumberFormat="1" applyFont="1"/>
    <xf numFmtId="0" fontId="62" fillId="0" borderId="56" xfId="0" applyFont="1" applyBorder="1"/>
    <xf numFmtId="0" fontId="57" fillId="0" borderId="0" xfId="0" applyFont="1" applyAlignment="1">
      <alignment vertical="center"/>
    </xf>
    <xf numFmtId="4" fontId="68" fillId="0" borderId="65" xfId="0" applyNumberFormat="1" applyFont="1" applyBorder="1" applyAlignment="1">
      <alignment horizontal="center"/>
    </xf>
    <xf numFmtId="4" fontId="81" fillId="0" borderId="65" xfId="0" applyNumberFormat="1" applyFont="1" applyBorder="1" applyAlignment="1">
      <alignment horizontal="center"/>
    </xf>
    <xf numFmtId="0" fontId="94" fillId="39" borderId="0" xfId="71" applyFont="1" applyFill="1" applyBorder="1"/>
    <xf numFmtId="0" fontId="94" fillId="39" borderId="0" xfId="71" applyFont="1" applyFill="1" applyBorder="1" applyAlignment="1">
      <alignment horizontal="center"/>
    </xf>
    <xf numFmtId="0" fontId="95" fillId="39" borderId="0" xfId="0" applyFont="1" applyFill="1"/>
    <xf numFmtId="176" fontId="95" fillId="39" borderId="0" xfId="0" applyNumberFormat="1" applyFont="1" applyFill="1" applyAlignment="1">
      <alignment horizontal="center"/>
    </xf>
    <xf numFmtId="0" fontId="95" fillId="39" borderId="0" xfId="0" applyFont="1" applyFill="1" applyAlignment="1">
      <alignment horizontal="center"/>
    </xf>
    <xf numFmtId="0" fontId="95" fillId="39" borderId="0" xfId="70" applyFont="1" applyFill="1"/>
    <xf numFmtId="184" fontId="95" fillId="39" borderId="0" xfId="0" applyNumberFormat="1" applyFont="1" applyFill="1" applyAlignment="1">
      <alignment horizontal="center"/>
    </xf>
    <xf numFmtId="0" fontId="52" fillId="39" borderId="0" xfId="71" applyFont="1" applyFill="1" applyBorder="1"/>
    <xf numFmtId="0" fontId="53" fillId="39" borderId="0" xfId="71" applyFont="1" applyFill="1" applyBorder="1"/>
    <xf numFmtId="0" fontId="92" fillId="39" borderId="0" xfId="71" applyFont="1" applyFill="1" applyBorder="1"/>
    <xf numFmtId="0" fontId="52" fillId="39" borderId="0" xfId="71" applyFont="1" applyFill="1" applyBorder="1" applyAlignment="1">
      <alignment horizontal="center"/>
    </xf>
    <xf numFmtId="0" fontId="51" fillId="39" borderId="0" xfId="0" applyFont="1" applyFill="1"/>
    <xf numFmtId="0" fontId="51" fillId="39" borderId="0" xfId="70" applyFont="1" applyFill="1"/>
    <xf numFmtId="0" fontId="60" fillId="0" borderId="66" xfId="0" applyFont="1" applyBorder="1"/>
    <xf numFmtId="0" fontId="61" fillId="0" borderId="66" xfId="0" applyFont="1" applyBorder="1"/>
    <xf numFmtId="0" fontId="62" fillId="0" borderId="66" xfId="0" applyFont="1" applyBorder="1"/>
    <xf numFmtId="0" fontId="53" fillId="0" borderId="46" xfId="0" applyFont="1" applyBorder="1" applyAlignment="1">
      <alignment horizontal="center" vertical="center"/>
    </xf>
    <xf numFmtId="179" fontId="68" fillId="39" borderId="0" xfId="0" applyNumberFormat="1" applyFont="1" applyFill="1" applyAlignment="1">
      <alignment horizontal="center"/>
    </xf>
    <xf numFmtId="0" fontId="90" fillId="43" borderId="0" xfId="0" applyFont="1" applyFill="1"/>
    <xf numFmtId="0" fontId="62" fillId="43" borderId="0" xfId="0" applyFont="1" applyFill="1"/>
    <xf numFmtId="0" fontId="62" fillId="43" borderId="0" xfId="0" applyFont="1" applyFill="1" applyAlignment="1">
      <alignment horizontal="center" vertical="center"/>
    </xf>
    <xf numFmtId="0" fontId="91" fillId="43" borderId="0" xfId="71" applyFont="1" applyFill="1" applyBorder="1"/>
    <xf numFmtId="0" fontId="50" fillId="43" borderId="0" xfId="47" applyFont="1" applyFill="1" applyBorder="1"/>
    <xf numFmtId="170" fontId="50" fillId="43" borderId="0" xfId="47" applyNumberFormat="1" applyFont="1" applyFill="1" applyBorder="1" applyAlignment="1">
      <alignment horizontal="center"/>
    </xf>
    <xf numFmtId="177" fontId="51" fillId="43" borderId="0" xfId="70" applyNumberFormat="1" applyFont="1" applyFill="1"/>
    <xf numFmtId="0" fontId="50" fillId="43" borderId="0" xfId="47" applyFont="1" applyFill="1" applyBorder="1" applyAlignment="1">
      <alignment horizontal="center"/>
    </xf>
    <xf numFmtId="0" fontId="51" fillId="43" borderId="0" xfId="0" applyFont="1" applyFill="1"/>
    <xf numFmtId="0" fontId="79" fillId="43" borderId="0" xfId="0" applyFont="1" applyFill="1" applyAlignment="1">
      <alignment horizontal="center"/>
    </xf>
    <xf numFmtId="0" fontId="93" fillId="43" borderId="0" xfId="47" applyFont="1" applyFill="1" applyBorder="1"/>
    <xf numFmtId="170" fontId="93" fillId="43" borderId="0" xfId="47" applyNumberFormat="1" applyFont="1" applyFill="1" applyBorder="1" applyAlignment="1">
      <alignment horizontal="center"/>
    </xf>
    <xf numFmtId="177" fontId="62" fillId="43" borderId="0" xfId="70" applyNumberFormat="1" applyFont="1" applyFill="1"/>
    <xf numFmtId="0" fontId="93" fillId="43" borderId="0" xfId="47" applyFont="1" applyFill="1" applyBorder="1" applyAlignment="1">
      <alignment horizontal="center"/>
    </xf>
    <xf numFmtId="0" fontId="82" fillId="0" borderId="0" xfId="0" applyFont="1" applyAlignment="1">
      <alignment horizontal="left"/>
    </xf>
    <xf numFmtId="181" fontId="79" fillId="0" borderId="0" xfId="0" applyNumberFormat="1" applyFont="1" applyAlignment="1">
      <alignment horizontal="center" vertical="center"/>
    </xf>
    <xf numFmtId="182" fontId="79" fillId="0" borderId="63" xfId="0" applyNumberFormat="1" applyFont="1" applyBorder="1" applyAlignment="1">
      <alignment horizontal="center" vertical="center"/>
    </xf>
    <xf numFmtId="182" fontId="79" fillId="0" borderId="0" xfId="0" applyNumberFormat="1" applyFont="1" applyAlignment="1">
      <alignment horizontal="center" vertical="center"/>
    </xf>
    <xf numFmtId="181" fontId="79" fillId="0" borderId="63" xfId="0" applyNumberFormat="1" applyFont="1" applyBorder="1" applyAlignment="1">
      <alignment horizontal="center"/>
    </xf>
    <xf numFmtId="181" fontId="79" fillId="44" borderId="0" xfId="0" applyNumberFormat="1" applyFont="1" applyFill="1" applyAlignment="1">
      <alignment horizontal="center" vertical="center"/>
    </xf>
    <xf numFmtId="176" fontId="77" fillId="44" borderId="63" xfId="0" applyNumberFormat="1" applyFont="1" applyFill="1" applyBorder="1" applyAlignment="1">
      <alignment horizontal="center"/>
    </xf>
    <xf numFmtId="182" fontId="79" fillId="0" borderId="63" xfId="0" applyNumberFormat="1" applyFont="1" applyBorder="1" applyAlignment="1">
      <alignment horizontal="center"/>
    </xf>
    <xf numFmtId="181" fontId="80" fillId="0" borderId="0" xfId="0" applyNumberFormat="1" applyFont="1" applyAlignment="1">
      <alignment horizontal="center" vertical="center"/>
    </xf>
    <xf numFmtId="176" fontId="55" fillId="0" borderId="0" xfId="0" applyNumberFormat="1" applyFont="1"/>
    <xf numFmtId="183" fontId="68" fillId="0" borderId="0" xfId="0" applyNumberFormat="1" applyFont="1" applyAlignment="1">
      <alignment horizontal="center" vertical="center"/>
    </xf>
    <xf numFmtId="186" fontId="75" fillId="0" borderId="0" xfId="0" applyNumberFormat="1" applyFont="1" applyAlignment="1">
      <alignment horizontal="right" vertical="center"/>
    </xf>
    <xf numFmtId="187" fontId="55" fillId="0" borderId="0" xfId="0" applyNumberFormat="1" applyFont="1" applyAlignment="1">
      <alignment horizontal="center" vertical="center"/>
    </xf>
    <xf numFmtId="2" fontId="55" fillId="0" borderId="0" xfId="0" applyNumberFormat="1" applyFont="1" applyAlignment="1">
      <alignment horizontal="center" vertical="center"/>
    </xf>
    <xf numFmtId="0" fontId="66" fillId="0" borderId="44" xfId="0" applyFont="1" applyBorder="1" applyAlignment="1">
      <alignment horizontal="left" vertical="center" wrapText="1"/>
    </xf>
    <xf numFmtId="0" fontId="66" fillId="0" borderId="57" xfId="0" applyFont="1" applyBorder="1" applyAlignment="1">
      <alignment horizontal="left" vertical="center" wrapText="1"/>
    </xf>
    <xf numFmtId="0" fontId="66" fillId="0" borderId="58" xfId="0" applyFont="1" applyBorder="1" applyAlignment="1">
      <alignment horizontal="left" vertical="center" wrapText="1"/>
    </xf>
    <xf numFmtId="0" fontId="66" fillId="0" borderId="59" xfId="0" applyFont="1" applyBorder="1" applyAlignment="1">
      <alignment horizontal="left" vertical="center" wrapText="1"/>
    </xf>
    <xf numFmtId="0" fontId="66" fillId="0" borderId="0" xfId="0" applyFont="1" applyAlignment="1">
      <alignment horizontal="left" vertical="center" wrapText="1"/>
    </xf>
    <xf numFmtId="0" fontId="66" fillId="0" borderId="60" xfId="0" applyFont="1" applyBorder="1" applyAlignment="1">
      <alignment horizontal="left" vertical="center" wrapText="1"/>
    </xf>
    <xf numFmtId="0" fontId="66" fillId="0" borderId="61" xfId="0" applyFont="1" applyBorder="1" applyAlignment="1">
      <alignment horizontal="left" vertical="center" wrapText="1"/>
    </xf>
    <xf numFmtId="0" fontId="66" fillId="0" borderId="46" xfId="0" applyFont="1" applyBorder="1" applyAlignment="1">
      <alignment horizontal="left" vertical="center" wrapText="1"/>
    </xf>
    <xf numFmtId="0" fontId="66" fillId="0" borderId="62" xfId="0" applyFont="1" applyBorder="1" applyAlignment="1">
      <alignment horizontal="left" vertical="center" wrapText="1"/>
    </xf>
    <xf numFmtId="0" fontId="63" fillId="0" borderId="44" xfId="0" applyFont="1" applyBorder="1" applyAlignment="1">
      <alignment vertical="center" wrapText="1"/>
    </xf>
    <xf numFmtId="0" fontId="63" fillId="0" borderId="57" xfId="0" applyFont="1" applyBorder="1" applyAlignment="1">
      <alignment vertical="center" wrapText="1"/>
    </xf>
    <xf numFmtId="0" fontId="63" fillId="0" borderId="58" xfId="0" applyFont="1" applyBorder="1" applyAlignment="1">
      <alignment vertical="center" wrapText="1"/>
    </xf>
    <xf numFmtId="0" fontId="63" fillId="0" borderId="59" xfId="0" applyFont="1" applyBorder="1" applyAlignment="1">
      <alignment vertical="center" wrapText="1"/>
    </xf>
    <xf numFmtId="0" fontId="63" fillId="0" borderId="0" xfId="0" applyFont="1" applyAlignment="1">
      <alignment vertical="center" wrapText="1"/>
    </xf>
    <xf numFmtId="0" fontId="63" fillId="0" borderId="60" xfId="0" applyFont="1" applyBorder="1" applyAlignment="1">
      <alignment vertical="center" wrapText="1"/>
    </xf>
    <xf numFmtId="0" fontId="63" fillId="0" borderId="61" xfId="0" applyFont="1" applyBorder="1" applyAlignment="1">
      <alignment vertical="center" wrapText="1"/>
    </xf>
    <xf numFmtId="0" fontId="63" fillId="0" borderId="46" xfId="0" applyFont="1" applyBorder="1" applyAlignment="1">
      <alignment vertical="center" wrapText="1"/>
    </xf>
    <xf numFmtId="0" fontId="63" fillId="0" borderId="62" xfId="0" applyFont="1" applyBorder="1" applyAlignment="1">
      <alignment vertical="center" wrapText="1"/>
    </xf>
  </cellXfs>
  <cellStyles count="18219">
    <cellStyle name="000 Divider" xfId="55" xr:uid="{00000000-0005-0000-0000-000000000000}"/>
    <cellStyle name="000 Divider 2" xfId="175" xr:uid="{00000000-0005-0000-0000-000001000000}"/>
    <cellStyle name="000 Divider 3" xfId="72" xr:uid="{00000000-0005-0000-0000-000002000000}"/>
    <cellStyle name="000 Divider 3 2" xfId="136" xr:uid="{00000000-0005-0000-0000-000003000000}"/>
    <cellStyle name="000 Divider 3 2 2" xfId="9265" xr:uid="{CE8BAE3F-1F8E-4E55-9C13-25192AE642E6}"/>
    <cellStyle name="000 Divider 3 3" xfId="9227" xr:uid="{5FF95641-3215-4AFB-A381-CF2F90609234}"/>
    <cellStyle name="001 Sheet_Header" xfId="48" xr:uid="{00000000-0005-0000-0000-000004000000}"/>
    <cellStyle name="001 Sheet_Header 2 2" xfId="47" xr:uid="{00000000-0005-0000-0000-000006000000}"/>
    <cellStyle name="002 SheetHeader2" xfId="49" xr:uid="{00000000-0005-0000-0000-000008000000}"/>
    <cellStyle name="002 SheetHeader2 2" xfId="90" xr:uid="{00000000-0005-0000-0000-000009000000}"/>
    <cellStyle name="002 SheetHeader2 2 2" xfId="1191" xr:uid="{00000000-0005-0000-0000-00000A000000}"/>
    <cellStyle name="002 SheetHeader2 2 2 2" xfId="2620" xr:uid="{00000000-0005-0000-0000-00000B000000}"/>
    <cellStyle name="002 SheetHeader2 2 2 2 2" xfId="8942" xr:uid="{00000000-0005-0000-0000-00000C000000}"/>
    <cellStyle name="002 SheetHeader2 2 2 2 2 2" xfId="17954" xr:uid="{ECA2D77F-444D-4118-9A8F-410547E9F45A}"/>
    <cellStyle name="002 SheetHeader2 2 2 2 3" xfId="8442" xr:uid="{00000000-0005-0000-0000-00000D000000}"/>
    <cellStyle name="002 SheetHeader2 2 2 3" xfId="3083" xr:uid="{00000000-0005-0000-0000-00000E000000}"/>
    <cellStyle name="002 SheetHeader2 2 2 3 2" xfId="5981" xr:uid="{00000000-0005-0000-0000-00000F000000}"/>
    <cellStyle name="002 SheetHeader2 2 2 4" xfId="3112" xr:uid="{00000000-0005-0000-0000-000010000000}"/>
    <cellStyle name="002 SheetHeader2 2 2 4 2" xfId="6009" xr:uid="{00000000-0005-0000-0000-000011000000}"/>
    <cellStyle name="002 SheetHeader2 2 2 5" xfId="3043" xr:uid="{00000000-0005-0000-0000-000012000000}"/>
    <cellStyle name="002 SheetHeader2 2 2 5 2" xfId="5943" xr:uid="{00000000-0005-0000-0000-000013000000}"/>
    <cellStyle name="002 SheetHeader2 2 2 6" xfId="3068" xr:uid="{00000000-0005-0000-0000-000014000000}"/>
    <cellStyle name="002 SheetHeader2 2 2 6 2" xfId="5967" xr:uid="{00000000-0005-0000-0000-000015000000}"/>
    <cellStyle name="002 SheetHeader2 2 2 7" xfId="8921" xr:uid="{00000000-0005-0000-0000-000016000000}"/>
    <cellStyle name="002 SheetHeader2 2 3" xfId="71" xr:uid="{00000000-0005-0000-0000-000017000000}"/>
    <cellStyle name="002 SheetHeader2 2 3 2" xfId="151" xr:uid="{00000000-0005-0000-0000-000018000000}"/>
    <cellStyle name="002 SheetHeader2 2 3 2 2" xfId="8935" xr:uid="{00000000-0005-0000-0000-000019000000}"/>
    <cellStyle name="002 SheetHeader2 2 3 2 2 2" xfId="17947" xr:uid="{E8775AE4-63E4-4397-A506-7FE7921E1871}"/>
    <cellStyle name="002 SheetHeader2 2 3 2 3" xfId="9275" xr:uid="{2406A27B-BF73-43A3-9061-C651F1FA7DE9}"/>
    <cellStyle name="002 SheetHeader2 2 3 3" xfId="7808" xr:uid="{00000000-0005-0000-0000-00001A000000}"/>
    <cellStyle name="002 SheetHeader2 2 3 4" xfId="135" xr:uid="{00000000-0005-0000-0000-00001B000000}"/>
    <cellStyle name="002 SheetHeader2 2 3 4 2" xfId="9264" xr:uid="{205DA5DE-CE0F-4477-AECD-175E0410A433}"/>
    <cellStyle name="002 SheetHeader2 2 3 5" xfId="1985" xr:uid="{00000000-0005-0000-0000-00001C000000}"/>
    <cellStyle name="002 SheetHeader2 2 3 5 2" xfId="11077" xr:uid="{FC0C65A8-5DFF-41D1-9D79-4833ECC7C871}"/>
    <cellStyle name="002 SheetHeader2 2 4" xfId="3039" xr:uid="{00000000-0005-0000-0000-00001D000000}"/>
    <cellStyle name="002 SheetHeader2 2 4 2" xfId="5939" xr:uid="{00000000-0005-0000-0000-00001E000000}"/>
    <cellStyle name="002 SheetHeader2 2 5" xfId="3482" xr:uid="{00000000-0005-0000-0000-00001F000000}"/>
    <cellStyle name="002 SheetHeader2 3" xfId="122" xr:uid="{00000000-0005-0000-0000-000020000000}"/>
    <cellStyle name="002 SheetHeader2 3 2" xfId="1172" xr:uid="{00000000-0005-0000-0000-000021000000}"/>
    <cellStyle name="002 SheetHeader2 3 2 2" xfId="2601" xr:uid="{00000000-0005-0000-0000-000022000000}"/>
    <cellStyle name="002 SheetHeader2 3 2 2 2" xfId="8940" xr:uid="{00000000-0005-0000-0000-000023000000}"/>
    <cellStyle name="002 SheetHeader2 3 2 2 2 2" xfId="17952" xr:uid="{50FD78A8-B9B7-4CEF-83A5-C0D875935FDD}"/>
    <cellStyle name="002 SheetHeader2 3 2 2 3" xfId="8423" xr:uid="{00000000-0005-0000-0000-000024000000}"/>
    <cellStyle name="002 SheetHeader2 3 2 3" xfId="3081" xr:uid="{00000000-0005-0000-0000-000025000000}"/>
    <cellStyle name="002 SheetHeader2 3 2 3 2" xfId="5979" xr:uid="{00000000-0005-0000-0000-000026000000}"/>
    <cellStyle name="002 SheetHeader2 3 2 4" xfId="3073" xr:uid="{00000000-0005-0000-0000-000027000000}"/>
    <cellStyle name="002 SheetHeader2 3 2 4 2" xfId="5971" xr:uid="{00000000-0005-0000-0000-000028000000}"/>
    <cellStyle name="002 SheetHeader2 3 2 5" xfId="3085" xr:uid="{00000000-0005-0000-0000-000029000000}"/>
    <cellStyle name="002 SheetHeader2 3 2 5 2" xfId="5983" xr:uid="{00000000-0005-0000-0000-00002A000000}"/>
    <cellStyle name="002 SheetHeader2 3 2 6" xfId="3111" xr:uid="{00000000-0005-0000-0000-00002B000000}"/>
    <cellStyle name="002 SheetHeader2 3 2 6 2" xfId="6008" xr:uid="{00000000-0005-0000-0000-00002C000000}"/>
    <cellStyle name="002 SheetHeader2 3 2 7" xfId="8919" xr:uid="{00000000-0005-0000-0000-00002D000000}"/>
    <cellStyle name="002 SheetHeader2 3 3" xfId="1966" xr:uid="{00000000-0005-0000-0000-00002E000000}"/>
    <cellStyle name="002 SheetHeader2 3 3 2" xfId="8932" xr:uid="{00000000-0005-0000-0000-00002F000000}"/>
    <cellStyle name="002 SheetHeader2 3 3 2 2" xfId="17944" xr:uid="{45A7A6AA-746A-4DDE-8133-A77E9A4D008C}"/>
    <cellStyle name="002 SheetHeader2 3 3 3" xfId="7789" xr:uid="{00000000-0005-0000-0000-000030000000}"/>
    <cellStyle name="002 SheetHeader2 3 4" xfId="3036" xr:uid="{00000000-0005-0000-0000-000031000000}"/>
    <cellStyle name="002 SheetHeader2 3 4 2" xfId="5936" xr:uid="{00000000-0005-0000-0000-000032000000}"/>
    <cellStyle name="002 SheetHeader2 3 5" xfId="3463" xr:uid="{00000000-0005-0000-0000-000033000000}"/>
    <cellStyle name="002 SheetHeader2 4" xfId="129" xr:uid="{00000000-0005-0000-0000-000034000000}"/>
    <cellStyle name="002 SheetHeader2 4 2" xfId="2263" xr:uid="{00000000-0005-0000-0000-000035000000}"/>
    <cellStyle name="002 SheetHeader2 4 2 2" xfId="8938" xr:uid="{00000000-0005-0000-0000-000036000000}"/>
    <cellStyle name="002 SheetHeader2 4 2 2 2" xfId="17950" xr:uid="{F07B7E45-0BB9-445A-9B18-39B7AD40DB19}"/>
    <cellStyle name="002 SheetHeader2 4 2 3" xfId="8086" xr:uid="{00000000-0005-0000-0000-000037000000}"/>
    <cellStyle name="002 SheetHeader2 4 3" xfId="3063" xr:uid="{00000000-0005-0000-0000-000038000000}"/>
    <cellStyle name="002 SheetHeader2 4 3 2" xfId="5962" xr:uid="{00000000-0005-0000-0000-000039000000}"/>
    <cellStyle name="002 SheetHeader2 4 4" xfId="3100" xr:uid="{00000000-0005-0000-0000-00003A000000}"/>
    <cellStyle name="002 SheetHeader2 4 4 2" xfId="5997" xr:uid="{00000000-0005-0000-0000-00003B000000}"/>
    <cellStyle name="002 SheetHeader2 4 5" xfId="3097" xr:uid="{00000000-0005-0000-0000-00003C000000}"/>
    <cellStyle name="002 SheetHeader2 4 5 2" xfId="5995" xr:uid="{00000000-0005-0000-0000-00003D000000}"/>
    <cellStyle name="002 SheetHeader2 4 6" xfId="3095" xr:uid="{00000000-0005-0000-0000-00003E000000}"/>
    <cellStyle name="002 SheetHeader2 4 6 2" xfId="5993" xr:uid="{00000000-0005-0000-0000-00003F000000}"/>
    <cellStyle name="002 SheetHeader2 4 7" xfId="8914" xr:uid="{00000000-0005-0000-0000-000040000000}"/>
    <cellStyle name="002 SheetHeader2 4 8" xfId="833" xr:uid="{00000000-0005-0000-0000-000041000000}"/>
    <cellStyle name="002 SheetHeader2 5" xfId="1616" xr:uid="{00000000-0005-0000-0000-000042000000}"/>
    <cellStyle name="002 SheetHeader2 5 2" xfId="4528" xr:uid="{00000000-0005-0000-0000-000043000000}"/>
    <cellStyle name="002 SheetHeader2 6" xfId="3115" xr:uid="{00000000-0005-0000-0000-000044000000}"/>
    <cellStyle name="002 SheetHeader2 7" xfId="9204" xr:uid="{00000000-0005-0000-0000-000045000000}"/>
    <cellStyle name="002 SheetHeader2 8" xfId="173" xr:uid="{00000000-0005-0000-0000-000046000000}"/>
    <cellStyle name="002 SheetHeader2 8 2" xfId="9292" xr:uid="{C921A10D-04B3-405A-91B2-BCB316AAB923}"/>
    <cellStyle name="003 SheetHeader3" xfId="174" xr:uid="{00000000-0005-0000-0000-000047000000}"/>
    <cellStyle name="003 SheetHeader3 2" xfId="533" xr:uid="{00000000-0005-0000-0000-000048000000}"/>
    <cellStyle name="003 SheetHeader3 2 2" xfId="1173" xr:uid="{00000000-0005-0000-0000-000049000000}"/>
    <cellStyle name="003 SheetHeader3 2 2 2" xfId="2602" xr:uid="{00000000-0005-0000-0000-00004A000000}"/>
    <cellStyle name="003 SheetHeader3 2 2 2 2" xfId="8941" xr:uid="{00000000-0005-0000-0000-00004B000000}"/>
    <cellStyle name="003 SheetHeader3 2 2 2 2 2" xfId="17953" xr:uid="{C19D4277-60AD-4F2D-B068-FAAE2DB215A2}"/>
    <cellStyle name="003 SheetHeader3 2 2 2 3" xfId="8424" xr:uid="{00000000-0005-0000-0000-00004C000000}"/>
    <cellStyle name="003 SheetHeader3 2 2 3" xfId="3082" xr:uid="{00000000-0005-0000-0000-00004D000000}"/>
    <cellStyle name="003 SheetHeader3 2 2 3 2" xfId="5980" xr:uid="{00000000-0005-0000-0000-00004E000000}"/>
    <cellStyle name="003 SheetHeader3 2 2 4" xfId="3026" xr:uid="{00000000-0005-0000-0000-00004F000000}"/>
    <cellStyle name="003 SheetHeader3 2 2 4 2" xfId="5928" xr:uid="{00000000-0005-0000-0000-000050000000}"/>
    <cellStyle name="003 SheetHeader3 2 2 5" xfId="3021" xr:uid="{00000000-0005-0000-0000-000051000000}"/>
    <cellStyle name="003 SheetHeader3 2 2 5 2" xfId="5923" xr:uid="{00000000-0005-0000-0000-000052000000}"/>
    <cellStyle name="003 SheetHeader3 2 2 6" xfId="3031" xr:uid="{00000000-0005-0000-0000-000053000000}"/>
    <cellStyle name="003 SheetHeader3 2 2 6 2" xfId="5932" xr:uid="{00000000-0005-0000-0000-000054000000}"/>
    <cellStyle name="003 SheetHeader3 2 2 7" xfId="8920" xr:uid="{00000000-0005-0000-0000-000055000000}"/>
    <cellStyle name="003 SheetHeader3 2 3" xfId="1967" xr:uid="{00000000-0005-0000-0000-000056000000}"/>
    <cellStyle name="003 SheetHeader3 2 3 2" xfId="8933" xr:uid="{00000000-0005-0000-0000-000057000000}"/>
    <cellStyle name="003 SheetHeader3 2 3 2 2" xfId="17945" xr:uid="{5B4205F5-80FB-42C0-90D1-B60961A52BC6}"/>
    <cellStyle name="003 SheetHeader3 2 3 3" xfId="7790" xr:uid="{00000000-0005-0000-0000-000058000000}"/>
    <cellStyle name="003 SheetHeader3 2 4" xfId="3037" xr:uid="{00000000-0005-0000-0000-000059000000}"/>
    <cellStyle name="003 SheetHeader3 2 4 2" xfId="5937" xr:uid="{00000000-0005-0000-0000-00005A000000}"/>
    <cellStyle name="003 SheetHeader3 2 5" xfId="3464" xr:uid="{00000000-0005-0000-0000-00005B000000}"/>
    <cellStyle name="003 SheetHeader3 3" xfId="834" xr:uid="{00000000-0005-0000-0000-00005C000000}"/>
    <cellStyle name="003 SheetHeader3 3 2" xfId="2264" xr:uid="{00000000-0005-0000-0000-00005D000000}"/>
    <cellStyle name="003 SheetHeader3 3 2 2" xfId="8939" xr:uid="{00000000-0005-0000-0000-00005E000000}"/>
    <cellStyle name="003 SheetHeader3 3 2 2 2" xfId="17951" xr:uid="{0A36FF74-3183-4728-8178-5298D3F1C9B8}"/>
    <cellStyle name="003 SheetHeader3 3 2 3" xfId="8087" xr:uid="{00000000-0005-0000-0000-00005F000000}"/>
    <cellStyle name="003 SheetHeader3 3 3" xfId="3064" xr:uid="{00000000-0005-0000-0000-000060000000}"/>
    <cellStyle name="003 SheetHeader3 3 3 2" xfId="5963" xr:uid="{00000000-0005-0000-0000-000061000000}"/>
    <cellStyle name="003 SheetHeader3 3 4" xfId="3058" xr:uid="{00000000-0005-0000-0000-000062000000}"/>
    <cellStyle name="003 SheetHeader3 3 4 2" xfId="5957" xr:uid="{00000000-0005-0000-0000-000063000000}"/>
    <cellStyle name="003 SheetHeader3 3 5" xfId="3092" xr:uid="{00000000-0005-0000-0000-000064000000}"/>
    <cellStyle name="003 SheetHeader3 3 5 2" xfId="5990" xr:uid="{00000000-0005-0000-0000-000065000000}"/>
    <cellStyle name="003 SheetHeader3 3 6" xfId="3023" xr:uid="{00000000-0005-0000-0000-000066000000}"/>
    <cellStyle name="003 SheetHeader3 3 6 2" xfId="5925" xr:uid="{00000000-0005-0000-0000-000067000000}"/>
    <cellStyle name="003 SheetHeader3 3 7" xfId="8915" xr:uid="{00000000-0005-0000-0000-000068000000}"/>
    <cellStyle name="003 SheetHeader3 4" xfId="1617" xr:uid="{00000000-0005-0000-0000-000069000000}"/>
    <cellStyle name="003 SheetHeader3 4 2" xfId="4529" xr:uid="{00000000-0005-0000-0000-00006A000000}"/>
    <cellStyle name="003 SheetHeader3 5" xfId="3116" xr:uid="{00000000-0005-0000-0000-00006B000000}"/>
    <cellStyle name="004 Header1" xfId="56" xr:uid="{00000000-0005-0000-0000-00006C000000}"/>
    <cellStyle name="005 Header2" xfId="57" xr:uid="{00000000-0005-0000-0000-00006D000000}"/>
    <cellStyle name="006 Header3" xfId="62" xr:uid="{00000000-0005-0000-0000-00006E000000}"/>
    <cellStyle name="007 Table_Heading" xfId="52" xr:uid="{00000000-0005-0000-0000-00006F000000}"/>
    <cellStyle name="008 Assumption" xfId="58" xr:uid="{00000000-0005-0000-0000-000077000000}"/>
    <cellStyle name="009 OffSheet" xfId="51" xr:uid="{00000000-0005-0000-0000-000078000000}"/>
    <cellStyle name="010 Assumption_Flex" xfId="169" xr:uid="{00000000-0005-0000-0000-000079000000}"/>
    <cellStyle name="011 Empty_Cell" xfId="61" xr:uid="{00000000-0005-0000-0000-00007A000000}"/>
    <cellStyle name="012 Check" xfId="50" xr:uid="{00000000-0005-0000-0000-000080000000}"/>
    <cellStyle name="012 Check 2" xfId="75" xr:uid="{00000000-0005-0000-0000-000081000000}"/>
    <cellStyle name="012 Check 2 10" xfId="9229" xr:uid="{4333DC1F-DF43-41F5-85E8-0B85926C436D}"/>
    <cellStyle name="012 Check 2 2" xfId="91" xr:uid="{00000000-0005-0000-0000-000082000000}"/>
    <cellStyle name="012 Check 2 2 2" xfId="1192" xr:uid="{00000000-0005-0000-0000-000083000000}"/>
    <cellStyle name="012 Check 2 2 2 2" xfId="3084" xr:uid="{00000000-0005-0000-0000-000084000000}"/>
    <cellStyle name="012 Check 2 2 2 2 2" xfId="5982" xr:uid="{00000000-0005-0000-0000-000085000000}"/>
    <cellStyle name="012 Check 2 2 2 2 2 2" xfId="8981" xr:uid="{00000000-0005-0000-0000-000086000000}"/>
    <cellStyle name="012 Check 2 2 2 2 2 2 2" xfId="17993" xr:uid="{382F48DE-746B-4BF6-B654-49E7897B6D56}"/>
    <cellStyle name="012 Check 2 2 2 2 2 3" xfId="15023" xr:uid="{154208EF-0B3E-44FD-A0D9-CAAFC718DD8E}"/>
    <cellStyle name="012 Check 2 2 2 2 3" xfId="8885" xr:uid="{00000000-0005-0000-0000-000087000000}"/>
    <cellStyle name="012 Check 2 2 2 2 3 2" xfId="17902" xr:uid="{D7C299D1-2CFB-41E9-BDE9-F49E6337D465}"/>
    <cellStyle name="012 Check 2 2 2 2 4" xfId="12155" xr:uid="{31AD1E99-A0FD-4F13-A7B3-16DA532A33F6}"/>
    <cellStyle name="012 Check 2 2 2 3" xfId="3110" xr:uid="{00000000-0005-0000-0000-000088000000}"/>
    <cellStyle name="012 Check 2 2 2 3 2" xfId="6007" xr:uid="{00000000-0005-0000-0000-000089000000}"/>
    <cellStyle name="012 Check 2 2 2 3 2 2" xfId="8996" xr:uid="{00000000-0005-0000-0000-00008A000000}"/>
    <cellStyle name="012 Check 2 2 2 3 2 2 2" xfId="18008" xr:uid="{3DC0A465-0EB6-4644-8ABA-C0EC6D9CC3DA}"/>
    <cellStyle name="012 Check 2 2 2 3 2 3" xfId="15043" xr:uid="{65C19163-41F8-4ABA-A0F8-CE964DBB5415}"/>
    <cellStyle name="012 Check 2 2 2 3 3" xfId="8905" xr:uid="{00000000-0005-0000-0000-00008B000000}"/>
    <cellStyle name="012 Check 2 2 2 3 3 2" xfId="17922" xr:uid="{110F63A0-5371-4002-8F85-D44459D3CA7A}"/>
    <cellStyle name="012 Check 2 2 2 3 4" xfId="12176" xr:uid="{4658FB68-C150-4DB1-8CD9-05F1932F4D30}"/>
    <cellStyle name="012 Check 2 2 2 4" xfId="3075" xr:uid="{00000000-0005-0000-0000-00008C000000}"/>
    <cellStyle name="012 Check 2 2 2 4 2" xfId="5973" xr:uid="{00000000-0005-0000-0000-00008D000000}"/>
    <cellStyle name="012 Check 2 2 2 4 2 2" xfId="8977" xr:uid="{00000000-0005-0000-0000-00008E000000}"/>
    <cellStyle name="012 Check 2 2 2 4 2 2 2" xfId="17989" xr:uid="{04E545AB-41DE-4D2E-8B3C-02BA0253ED0B}"/>
    <cellStyle name="012 Check 2 2 2 4 2 3" xfId="15017" xr:uid="{EF9B9F96-4C22-41C2-847E-8D4A1823F69A}"/>
    <cellStyle name="012 Check 2 2 2 4 3" xfId="8881" xr:uid="{00000000-0005-0000-0000-00008F000000}"/>
    <cellStyle name="012 Check 2 2 2 4 3 2" xfId="17898" xr:uid="{A4852B28-EDE8-49EB-9D11-2B20BB8203E6}"/>
    <cellStyle name="012 Check 2 2 2 4 4" xfId="12149" xr:uid="{C1BB52AD-F044-412C-8976-62A4EDCEF480}"/>
    <cellStyle name="012 Check 2 2 2 5" xfId="3098" xr:uid="{00000000-0005-0000-0000-000090000000}"/>
    <cellStyle name="012 Check 2 2 2 5 2" xfId="8989" xr:uid="{00000000-0005-0000-0000-000091000000}"/>
    <cellStyle name="012 Check 2 2 2 5 2 2" xfId="18001" xr:uid="{4FF1943E-B0B9-460C-92D1-3406C29F3B91}"/>
    <cellStyle name="012 Check 2 2 2 5 3" xfId="8895" xr:uid="{00000000-0005-0000-0000-000092000000}"/>
    <cellStyle name="012 Check 2 2 2 5 3 2" xfId="17912" xr:uid="{E6816285-17E6-45A5-BECC-C870428C14C3}"/>
    <cellStyle name="012 Check 2 2 2 5 4" xfId="12165" xr:uid="{DF058484-DA53-46CC-AD9C-3AD9DDED8B65}"/>
    <cellStyle name="012 Check 2 2 2 6" xfId="8922" xr:uid="{00000000-0005-0000-0000-000093000000}"/>
    <cellStyle name="012 Check 2 2 2 6 2" xfId="17934" xr:uid="{E82E3AD6-CB6D-45D3-9CC4-140A6BB0A8B7}"/>
    <cellStyle name="012 Check 2 2 2 7" xfId="7023" xr:uid="{00000000-0005-0000-0000-000094000000}"/>
    <cellStyle name="012 Check 2 2 2 7 2" xfId="16048" xr:uid="{EE6F1D4C-88F0-4B8B-B1DC-C6BDEB4C933D}"/>
    <cellStyle name="012 Check 2 2 2 8" xfId="10292" xr:uid="{A17A405B-AD11-497D-9EAA-054F79911AE1}"/>
    <cellStyle name="012 Check 2 2 3" xfId="3040" xr:uid="{00000000-0005-0000-0000-000095000000}"/>
    <cellStyle name="012 Check 2 2 3 2" xfId="5940" xr:uid="{00000000-0005-0000-0000-000096000000}"/>
    <cellStyle name="012 Check 2 2 3 2 2" xfId="8954" xr:uid="{00000000-0005-0000-0000-000097000000}"/>
    <cellStyle name="012 Check 2 2 3 2 2 2" xfId="17966" xr:uid="{59648D56-40AD-4166-9E9D-D76337FBF49B}"/>
    <cellStyle name="012 Check 2 2 3 2 3" xfId="14990" xr:uid="{24679D97-88A3-464A-8659-EEFBE3DC5877}"/>
    <cellStyle name="012 Check 2 2 3 3" xfId="12120" xr:uid="{ECF722DE-3B19-4284-AC29-047FD715EAFA}"/>
    <cellStyle name="012 Check 2 2 4" xfId="551" xr:uid="{00000000-0005-0000-0000-000098000000}"/>
    <cellStyle name="012 Check 2 2 4 2" xfId="9660" xr:uid="{E4CE4127-B848-41E5-9309-6E8DA73CD940}"/>
    <cellStyle name="012 Check 2 2 5" xfId="9235" xr:uid="{2639F525-3816-4FB4-A287-C7C08ABD0927}"/>
    <cellStyle name="012 Check 2 3" xfId="835" xr:uid="{00000000-0005-0000-0000-000099000000}"/>
    <cellStyle name="012 Check 2 3 2" xfId="3065" xr:uid="{00000000-0005-0000-0000-00009A000000}"/>
    <cellStyle name="012 Check 2 3 2 2" xfId="5964" xr:uid="{00000000-0005-0000-0000-00009B000000}"/>
    <cellStyle name="012 Check 2 3 2 2 2" xfId="8971" xr:uid="{00000000-0005-0000-0000-00009C000000}"/>
    <cellStyle name="012 Check 2 3 2 2 2 2" xfId="17983" xr:uid="{BCFE4603-80A4-472B-ABBB-B437B77816AD}"/>
    <cellStyle name="012 Check 2 3 2 2 3" xfId="15010" xr:uid="{26A3BF0A-DA95-441A-9BC8-FC44E8AEDBE9}"/>
    <cellStyle name="012 Check 2 3 2 3" xfId="8873" xr:uid="{00000000-0005-0000-0000-00009D000000}"/>
    <cellStyle name="012 Check 2 3 2 3 2" xfId="17890" xr:uid="{0716D5EB-CDAF-450B-870E-64E0754D1ACD}"/>
    <cellStyle name="012 Check 2 3 2 4" xfId="12141" xr:uid="{18DA554B-857B-4F50-A929-421EE6D1A217}"/>
    <cellStyle name="012 Check 2 3 3" xfId="3099" xr:uid="{00000000-0005-0000-0000-00009E000000}"/>
    <cellStyle name="012 Check 2 3 3 2" xfId="5996" xr:uid="{00000000-0005-0000-0000-00009F000000}"/>
    <cellStyle name="012 Check 2 3 3 2 2" xfId="8990" xr:uid="{00000000-0005-0000-0000-0000A0000000}"/>
    <cellStyle name="012 Check 2 3 3 2 2 2" xfId="18002" xr:uid="{B2E97FBB-B693-4BCC-94BB-DD2B9F0FD04D}"/>
    <cellStyle name="012 Check 2 3 3 2 3" xfId="15033" xr:uid="{D6A5468C-A842-4A64-8E8D-20B2CFFFEECD}"/>
    <cellStyle name="012 Check 2 3 3 3" xfId="8896" xr:uid="{00000000-0005-0000-0000-0000A1000000}"/>
    <cellStyle name="012 Check 2 3 3 3 2" xfId="17913" xr:uid="{F1ED0BD6-7AC1-4CDD-B2A7-9465D4754C66}"/>
    <cellStyle name="012 Check 2 3 3 4" xfId="12166" xr:uid="{22C04171-090B-44E2-98BF-D6FA810CB6A2}"/>
    <cellStyle name="012 Check 2 3 4" xfId="3054" xr:uid="{00000000-0005-0000-0000-0000A2000000}"/>
    <cellStyle name="012 Check 2 3 4 2" xfId="5953" xr:uid="{00000000-0005-0000-0000-0000A3000000}"/>
    <cellStyle name="012 Check 2 3 4 2 2" xfId="8965" xr:uid="{00000000-0005-0000-0000-0000A4000000}"/>
    <cellStyle name="012 Check 2 3 4 2 2 2" xfId="17977" xr:uid="{316997DD-F452-4563-ACA3-88277C10F566}"/>
    <cellStyle name="012 Check 2 3 4 2 3" xfId="15002" xr:uid="{92087749-1E61-4B4C-8724-BD80DD527857}"/>
    <cellStyle name="012 Check 2 3 4 3" xfId="8866" xr:uid="{00000000-0005-0000-0000-0000A5000000}"/>
    <cellStyle name="012 Check 2 3 4 3 2" xfId="17883" xr:uid="{F9162660-CC99-4846-8599-8A36F823C33F}"/>
    <cellStyle name="012 Check 2 3 4 4" xfId="12133" xr:uid="{C79E6F0A-0B85-4599-8977-B19AEB06C8EA}"/>
    <cellStyle name="012 Check 2 3 5" xfId="1614" xr:uid="{00000000-0005-0000-0000-0000A6000000}"/>
    <cellStyle name="012 Check 2 3 5 2" xfId="8927" xr:uid="{00000000-0005-0000-0000-0000A7000000}"/>
    <cellStyle name="012 Check 2 3 5 2 2" xfId="17939" xr:uid="{CA63B731-071C-424E-AD79-840BFB59FCF1}"/>
    <cellStyle name="012 Check 2 3 5 3" xfId="7441" xr:uid="{00000000-0005-0000-0000-0000A8000000}"/>
    <cellStyle name="012 Check 2 3 5 3 2" xfId="16466" xr:uid="{B512ECBE-CEB5-4069-8F9D-14395F8141C1}"/>
    <cellStyle name="012 Check 2 3 5 4" xfId="10710" xr:uid="{08B6F166-6DB9-440B-ADB7-5C74D6F699E7}"/>
    <cellStyle name="012 Check 2 3 6" xfId="8916" xr:uid="{00000000-0005-0000-0000-0000A9000000}"/>
    <cellStyle name="012 Check 2 3 6 2" xfId="17931" xr:uid="{A288EE88-7379-49F5-A63F-22E9B81B3292}"/>
    <cellStyle name="012 Check 2 3 7" xfId="6670" xr:uid="{00000000-0005-0000-0000-0000AA000000}"/>
    <cellStyle name="012 Check 2 3 7 2" xfId="15695" xr:uid="{B4B7D222-62CB-4F7B-B57E-CED05AEA3878}"/>
    <cellStyle name="012 Check 2 3 8" xfId="9938" xr:uid="{42A31EBC-79B7-4877-9129-CAECB41FB91E}"/>
    <cellStyle name="012 Check 2 4" xfId="1618" xr:uid="{00000000-0005-0000-0000-0000AB000000}"/>
    <cellStyle name="012 Check 2 4 2" xfId="4530" xr:uid="{00000000-0005-0000-0000-0000AC000000}"/>
    <cellStyle name="012 Check 2 4 2 2" xfId="8929" xr:uid="{00000000-0005-0000-0000-0000AD000000}"/>
    <cellStyle name="012 Check 2 4 2 2 2" xfId="17941" xr:uid="{44145F32-6752-4E60-B640-1D469CC35804}"/>
    <cellStyle name="012 Check 2 4 2 3" xfId="13587" xr:uid="{32C4A8C6-F9EC-4A90-AA3B-09718C1C1173}"/>
    <cellStyle name="012 Check 2 4 3" xfId="10712" xr:uid="{D65195A1-7729-4CFA-853D-FA354C3A2936}"/>
    <cellStyle name="012 Check 2 5" xfId="3049" xr:uid="{00000000-0005-0000-0000-0000AE000000}"/>
    <cellStyle name="012 Check 2 5 2" xfId="5949" xr:uid="{00000000-0005-0000-0000-0000AF000000}"/>
    <cellStyle name="012 Check 2 5 2 2" xfId="8961" xr:uid="{00000000-0005-0000-0000-0000B0000000}"/>
    <cellStyle name="012 Check 2 5 2 2 2" xfId="17973" xr:uid="{44597CF8-0CFD-4B08-A597-7B9D7DE05E30}"/>
    <cellStyle name="012 Check 2 5 2 3" xfId="14998" xr:uid="{6C56E441-5D9D-4319-9FD2-4FAF3AAD1B56}"/>
    <cellStyle name="012 Check 2 5 3" xfId="8861" xr:uid="{00000000-0005-0000-0000-0000B1000000}"/>
    <cellStyle name="012 Check 2 5 3 2" xfId="17878" xr:uid="{8E22784B-1006-4C74-A4E4-00C2122072B8}"/>
    <cellStyle name="012 Check 2 5 4" xfId="12128" xr:uid="{8EB780AE-0EAE-4F60-A194-1BD8B5E1DCF2}"/>
    <cellStyle name="012 Check 2 6" xfId="3029" xr:uid="{00000000-0005-0000-0000-0000B2000000}"/>
    <cellStyle name="012 Check 2 6 2" xfId="5931" xr:uid="{00000000-0005-0000-0000-0000B3000000}"/>
    <cellStyle name="012 Check 2 6 2 2" xfId="8949" xr:uid="{00000000-0005-0000-0000-0000B4000000}"/>
    <cellStyle name="012 Check 2 6 2 2 2" xfId="17961" xr:uid="{101C1B86-9829-4888-B660-A3F784BF24E9}"/>
    <cellStyle name="012 Check 2 6 2 3" xfId="14985" xr:uid="{12786C34-0E65-45B2-AB7F-022599FB6DF0}"/>
    <cellStyle name="012 Check 2 6 3" xfId="8848" xr:uid="{00000000-0005-0000-0000-0000B5000000}"/>
    <cellStyle name="012 Check 2 6 3 2" xfId="17865" xr:uid="{D09FC6F1-64A5-4422-AA25-8C00ACB2EF89}"/>
    <cellStyle name="012 Check 2 6 4" xfId="12113" xr:uid="{B35A03EB-1071-4A1E-9989-1687927F6E53}"/>
    <cellStyle name="012 Check 2 7" xfId="3042" xr:uid="{00000000-0005-0000-0000-0000B6000000}"/>
    <cellStyle name="012 Check 2 7 2" xfId="5942" xr:uid="{00000000-0005-0000-0000-0000B7000000}"/>
    <cellStyle name="012 Check 2 7 2 2" xfId="8955" xr:uid="{00000000-0005-0000-0000-0000B8000000}"/>
    <cellStyle name="012 Check 2 7 2 2 2" xfId="17967" xr:uid="{5EEE1D26-97F9-4E81-8D76-6AC0C1FEE415}"/>
    <cellStyle name="012 Check 2 7 2 3" xfId="14992" xr:uid="{9E0C8019-9EF5-4FE6-90D2-8BFFD21DB856}"/>
    <cellStyle name="012 Check 2 7 3" xfId="8855" xr:uid="{00000000-0005-0000-0000-0000B9000000}"/>
    <cellStyle name="012 Check 2 7 3 2" xfId="17872" xr:uid="{54642D23-CCBD-420F-99B3-D9121353642A}"/>
    <cellStyle name="012 Check 2 7 4" xfId="12122" xr:uid="{ECE6DA59-0E26-4AB2-A5B8-40561E0A6DF4}"/>
    <cellStyle name="012 Check 2 8" xfId="8908" xr:uid="{00000000-0005-0000-0000-0000BA000000}"/>
    <cellStyle name="012 Check 2 8 2" xfId="17925" xr:uid="{A6DBEB36-3BFB-4893-9370-443BE10A6866}"/>
    <cellStyle name="012 Check 2 9" xfId="178" xr:uid="{00000000-0005-0000-0000-0000BB000000}"/>
    <cellStyle name="012 Check 2 9 2" xfId="9293" xr:uid="{6BF6B3CE-225F-4C26-9860-079C16EA2C60}"/>
    <cellStyle name="012 Check 3" xfId="78" xr:uid="{00000000-0005-0000-0000-0000BC000000}"/>
    <cellStyle name="012 Check 3 2" xfId="1169" xr:uid="{00000000-0005-0000-0000-0000BD000000}"/>
    <cellStyle name="012 Check 3 2 2" xfId="3079" xr:uid="{00000000-0005-0000-0000-0000BE000000}"/>
    <cellStyle name="012 Check 3 2 2 2" xfId="5977" xr:uid="{00000000-0005-0000-0000-0000BF000000}"/>
    <cellStyle name="012 Check 3 2 2 2 2" xfId="8979" xr:uid="{00000000-0005-0000-0000-0000C0000000}"/>
    <cellStyle name="012 Check 3 2 2 2 2 2" xfId="17991" xr:uid="{054EC694-648D-4DC2-9E7C-374BF0790CAE}"/>
    <cellStyle name="012 Check 3 2 2 2 3" xfId="15021" xr:uid="{67D3D5BF-D274-4676-BFB6-2842C60B0270}"/>
    <cellStyle name="012 Check 3 2 2 3" xfId="8883" xr:uid="{00000000-0005-0000-0000-0000C1000000}"/>
    <cellStyle name="012 Check 3 2 2 3 2" xfId="17900" xr:uid="{2965193F-6402-4C8A-8264-FBB89EF8399E}"/>
    <cellStyle name="012 Check 3 2 2 4" xfId="12153" xr:uid="{0F09166C-D2AE-4FBA-AD16-99897500D377}"/>
    <cellStyle name="012 Check 3 2 3" xfId="3028" xr:uid="{00000000-0005-0000-0000-0000C2000000}"/>
    <cellStyle name="012 Check 3 2 3 2" xfId="5930" xr:uid="{00000000-0005-0000-0000-0000C3000000}"/>
    <cellStyle name="012 Check 3 2 3 2 2" xfId="8948" xr:uid="{00000000-0005-0000-0000-0000C4000000}"/>
    <cellStyle name="012 Check 3 2 3 2 2 2" xfId="17960" xr:uid="{FCEF7FB5-E2BA-40C1-9FE4-EEC9F8939739}"/>
    <cellStyle name="012 Check 3 2 3 2 3" xfId="14984" xr:uid="{95BB6A2A-7535-482E-856D-6BED81C5A26A}"/>
    <cellStyle name="012 Check 3 2 3 3" xfId="8847" xr:uid="{00000000-0005-0000-0000-0000C5000000}"/>
    <cellStyle name="012 Check 3 2 3 3 2" xfId="17864" xr:uid="{ECB4961C-431D-4E94-87A8-E74D7468EECC}"/>
    <cellStyle name="012 Check 3 2 3 4" xfId="12112" xr:uid="{067757BA-AFE8-42CD-84FD-87420FDC4032}"/>
    <cellStyle name="012 Check 3 2 4" xfId="1613" xr:uid="{00000000-0005-0000-0000-0000C6000000}"/>
    <cellStyle name="012 Check 3 2 4 2" xfId="4526" xr:uid="{00000000-0005-0000-0000-0000C7000000}"/>
    <cellStyle name="012 Check 3 2 4 2 2" xfId="8926" xr:uid="{00000000-0005-0000-0000-0000C8000000}"/>
    <cellStyle name="012 Check 3 2 4 2 2 2" xfId="17938" xr:uid="{7EC0EA24-2EEC-44AF-9AF2-681AA5B9D1F5}"/>
    <cellStyle name="012 Check 3 2 4 2 3" xfId="13585" xr:uid="{D42DA2D2-C960-41AE-9A9B-38F8ECD1B26E}"/>
    <cellStyle name="012 Check 3 2 4 3" xfId="7440" xr:uid="{00000000-0005-0000-0000-0000C9000000}"/>
    <cellStyle name="012 Check 3 2 4 3 2" xfId="16465" xr:uid="{9ADCA450-ADAE-4770-BBF1-6F7AA514321A}"/>
    <cellStyle name="012 Check 3 2 4 4" xfId="10709" xr:uid="{5456F758-A988-409F-9F7E-49998A89936F}"/>
    <cellStyle name="012 Check 3 2 5" xfId="3051" xr:uid="{00000000-0005-0000-0000-0000CA000000}"/>
    <cellStyle name="012 Check 3 2 5 2" xfId="8963" xr:uid="{00000000-0005-0000-0000-0000CB000000}"/>
    <cellStyle name="012 Check 3 2 5 2 2" xfId="17975" xr:uid="{B87F6B5F-ECE8-4DB2-89F3-9AC1E19727B8}"/>
    <cellStyle name="012 Check 3 2 5 3" xfId="8863" xr:uid="{00000000-0005-0000-0000-0000CC000000}"/>
    <cellStyle name="012 Check 3 2 5 3 2" xfId="17880" xr:uid="{C7CB04C9-D51F-457E-8FF2-8DD41F805B00}"/>
    <cellStyle name="012 Check 3 2 5 4" xfId="12130" xr:uid="{59F4DEB9-17B7-4EE8-84DE-D29A9969BF2D}"/>
    <cellStyle name="012 Check 3 2 6" xfId="8917" xr:uid="{00000000-0005-0000-0000-0000CD000000}"/>
    <cellStyle name="012 Check 3 2 6 2" xfId="17932" xr:uid="{CAF79CF9-939F-4789-950E-94DBB98F464B}"/>
    <cellStyle name="012 Check 3 2 7" xfId="7004" xr:uid="{00000000-0005-0000-0000-0000CE000000}"/>
    <cellStyle name="012 Check 3 2 7 2" xfId="16029" xr:uid="{87915E62-8BA0-4456-A7AE-77CD3FAA1623}"/>
    <cellStyle name="012 Check 3 2 8" xfId="10272" xr:uid="{5E6B9AB3-E2C9-4D29-9018-B9446864C171}"/>
    <cellStyle name="012 Check 3 3" xfId="3034" xr:uid="{00000000-0005-0000-0000-0000CF000000}"/>
    <cellStyle name="012 Check 3 3 2" xfId="5934" xr:uid="{00000000-0005-0000-0000-0000D0000000}"/>
    <cellStyle name="012 Check 3 3 2 2" xfId="8953" xr:uid="{00000000-0005-0000-0000-0000D1000000}"/>
    <cellStyle name="012 Check 3 3 2 2 2" xfId="17965" xr:uid="{0C8C0F99-020E-4DCC-B7C6-0AC59262312B}"/>
    <cellStyle name="012 Check 3 3 2 3" xfId="14987" xr:uid="{FFED7117-AE9E-41F9-B3B1-5A0C8C9BDA80}"/>
    <cellStyle name="012 Check 3 3 3" xfId="12117" xr:uid="{9FFAE550-A11F-4CD9-980E-E36A6CED878E}"/>
    <cellStyle name="012 Check 3 4" xfId="530" xr:uid="{00000000-0005-0000-0000-0000D2000000}"/>
    <cellStyle name="012 Check 3 4 2" xfId="9640" xr:uid="{D2F6A281-AE75-4A90-94BF-45E20A8F0C6D}"/>
    <cellStyle name="012 Check 3 5" xfId="9230" xr:uid="{02E14486-2610-4B70-BEB4-76935DF347D6}"/>
    <cellStyle name="012 Check 4" xfId="82" xr:uid="{00000000-0005-0000-0000-0000D3000000}"/>
    <cellStyle name="012 Check 4 2" xfId="3062" xr:uid="{00000000-0005-0000-0000-0000D4000000}"/>
    <cellStyle name="012 Check 4 2 2" xfId="5961" xr:uid="{00000000-0005-0000-0000-0000D5000000}"/>
    <cellStyle name="012 Check 4 2 2 2" xfId="8970" xr:uid="{00000000-0005-0000-0000-0000D6000000}"/>
    <cellStyle name="012 Check 4 2 2 2 2" xfId="17982" xr:uid="{EC12955D-F49F-4CA6-BF49-6E1DE52ED2EE}"/>
    <cellStyle name="012 Check 4 2 2 3" xfId="15009" xr:uid="{A5DD7909-D731-4553-9A92-BA8C0DAD6540}"/>
    <cellStyle name="012 Check 4 2 3" xfId="8872" xr:uid="{00000000-0005-0000-0000-0000D7000000}"/>
    <cellStyle name="012 Check 4 2 3 2" xfId="17889" xr:uid="{1347F1D1-6495-4DD6-A6ED-5654EE78A09D}"/>
    <cellStyle name="012 Check 4 2 4" xfId="12140" xr:uid="{597933F0-9FD1-41C5-8C52-870BAE262600}"/>
    <cellStyle name="012 Check 4 3" xfId="3061" xr:uid="{00000000-0005-0000-0000-0000D8000000}"/>
    <cellStyle name="012 Check 4 3 2" xfId="5960" xr:uid="{00000000-0005-0000-0000-0000D9000000}"/>
    <cellStyle name="012 Check 4 3 2 2" xfId="8969" xr:uid="{00000000-0005-0000-0000-0000DA000000}"/>
    <cellStyle name="012 Check 4 3 2 2 2" xfId="17981" xr:uid="{1C808951-D10F-4E88-99E7-08D9F34B452A}"/>
    <cellStyle name="012 Check 4 3 2 3" xfId="15008" xr:uid="{73D52E5E-345E-443F-A176-7C29665987AA}"/>
    <cellStyle name="012 Check 4 3 3" xfId="8871" xr:uid="{00000000-0005-0000-0000-0000DB000000}"/>
    <cellStyle name="012 Check 4 3 3 2" xfId="17888" xr:uid="{8A0DD2B9-E11F-4E86-A120-0C48C9AEAF50}"/>
    <cellStyle name="012 Check 4 3 4" xfId="12139" xr:uid="{688F1904-9025-46F7-A1CD-24184A06E9AC}"/>
    <cellStyle name="012 Check 4 4" xfId="3086" xr:uid="{00000000-0005-0000-0000-0000DC000000}"/>
    <cellStyle name="012 Check 4 4 2" xfId="5984" xr:uid="{00000000-0005-0000-0000-0000DD000000}"/>
    <cellStyle name="012 Check 4 4 2 2" xfId="8982" xr:uid="{00000000-0005-0000-0000-0000DE000000}"/>
    <cellStyle name="012 Check 4 4 2 2 2" xfId="17994" xr:uid="{9D17C4A9-8E80-462E-98D6-0EFCB417F639}"/>
    <cellStyle name="012 Check 4 4 2 3" xfId="15024" xr:uid="{F253CA5A-DCF1-4378-9A4C-39CE69CBDB6B}"/>
    <cellStyle name="012 Check 4 4 3" xfId="8886" xr:uid="{00000000-0005-0000-0000-0000DF000000}"/>
    <cellStyle name="012 Check 4 4 3 2" xfId="17903" xr:uid="{3C3975FD-D14A-4661-B862-00D28092C4CD}"/>
    <cellStyle name="012 Check 4 4 4" xfId="12156" xr:uid="{2A06FE13-C59F-415C-B042-7DC27E1B1050}"/>
    <cellStyle name="012 Check 4 5" xfId="3019" xr:uid="{00000000-0005-0000-0000-0000E0000000}"/>
    <cellStyle name="012 Check 4 5 2" xfId="8944" xr:uid="{00000000-0005-0000-0000-0000E1000000}"/>
    <cellStyle name="012 Check 4 5 2 2" xfId="17956" xr:uid="{D8E36797-F31C-4872-83CD-E952A97C5749}"/>
    <cellStyle name="012 Check 4 5 3" xfId="8841" xr:uid="{00000000-0005-0000-0000-0000E2000000}"/>
    <cellStyle name="012 Check 4 5 3 2" xfId="17858" xr:uid="{5AEB98BC-9928-492D-8F92-3D3D7FBDCA12}"/>
    <cellStyle name="012 Check 4 5 4" xfId="12106" xr:uid="{5B8A9AB2-7CEF-4422-958A-2FF3F84FFE74}"/>
    <cellStyle name="012 Check 4 6" xfId="8913" xr:uid="{00000000-0005-0000-0000-0000E3000000}"/>
    <cellStyle name="012 Check 4 6 2" xfId="17930" xr:uid="{DF45F670-1C39-4E50-9674-8CF3BA83D4BF}"/>
    <cellStyle name="012 Check 4 7" xfId="6668" xr:uid="{00000000-0005-0000-0000-0000E4000000}"/>
    <cellStyle name="012 Check 4 7 2" xfId="15693" xr:uid="{0D89B8CC-E24C-4F57-924E-7DCDA524395E}"/>
    <cellStyle name="012 Check 4 8" xfId="830" xr:uid="{00000000-0005-0000-0000-0000E5000000}"/>
    <cellStyle name="012 Check 4 8 2" xfId="9936" xr:uid="{3AD420F4-BD1C-411E-944B-8F6F795F8EC6}"/>
    <cellStyle name="012 Check 4 9" xfId="9232" xr:uid="{E8759414-E0E6-4EF6-B4B4-993C491F1ADF}"/>
    <cellStyle name="012 Check 5" xfId="110" xr:uid="{00000000-0005-0000-0000-0000E6000000}"/>
    <cellStyle name="012 Check 5 2" xfId="9205" xr:uid="{00000000-0005-0000-0000-0000E7000000}"/>
    <cellStyle name="012 Check 6" xfId="124" xr:uid="{00000000-0005-0000-0000-0000E8000000}"/>
    <cellStyle name="012 Check 6 2" xfId="9258" xr:uid="{FAFAC666-CDBE-41E4-BB10-AC3C21885350}"/>
    <cellStyle name="012 Check 7" xfId="170" xr:uid="{00000000-0005-0000-0000-0000E9000000}"/>
    <cellStyle name="012 Check 7 2" xfId="9289" xr:uid="{26850D06-1A85-4613-B1FD-CBCC089FF75E}"/>
    <cellStyle name="013 Input_Locked" xfId="65" xr:uid="{00000000-0005-0000-0000-0000EA000000}"/>
    <cellStyle name="014 Line_Summary" xfId="53" xr:uid="{00000000-0005-0000-0000-0000ED000000}"/>
    <cellStyle name="015 Unit" xfId="59" xr:uid="{00000000-0005-0000-0000-0000F4000000}"/>
    <cellStyle name="016 Line_SubTotal" xfId="86" xr:uid="{00000000-0005-0000-0000-0000F5000000}"/>
    <cellStyle name="017 Line_Total" xfId="60" xr:uid="{00000000-0005-0000-0000-0000F6000000}"/>
    <cellStyle name="018 Line_ClosingBal" xfId="67" xr:uid="{00000000-0005-0000-0000-0000F8000000}"/>
    <cellStyle name="019 WIP" xfId="64" xr:uid="{00000000-0005-0000-0000-0000FA000000}"/>
    <cellStyle name="019 WIP 2" xfId="84" xr:uid="{00000000-0005-0000-0000-0000FB000000}"/>
    <cellStyle name="019 WIP 2 2" xfId="1455" xr:uid="{00000000-0005-0000-0000-0000FC000000}"/>
    <cellStyle name="019 WIP 2 2 2" xfId="3103" xr:uid="{00000000-0005-0000-0000-0000FD000000}"/>
    <cellStyle name="019 WIP 2 2 2 2" xfId="6000" xr:uid="{00000000-0005-0000-0000-0000FE000000}"/>
    <cellStyle name="019 WIP 2 2 2 2 2" xfId="15036" xr:uid="{AC39C900-0FD6-4CCE-92F7-638C55D00297}"/>
    <cellStyle name="019 WIP 2 2 2 3" xfId="8899" xr:uid="{00000000-0005-0000-0000-0000FF000000}"/>
    <cellStyle name="019 WIP 2 2 2 3 2" xfId="17916" xr:uid="{12321EBF-034D-4E42-97B7-4FE7B8DE404C}"/>
    <cellStyle name="019 WIP 2 2 2 4" xfId="12169" xr:uid="{E9BA3541-6187-4015-A616-80E79AEB9E43}"/>
    <cellStyle name="019 WIP 2 2 3" xfId="2598" xr:uid="{00000000-0005-0000-0000-000000010000}"/>
    <cellStyle name="019 WIP 2 2 3 2" xfId="5505" xr:uid="{00000000-0005-0000-0000-000001010000}"/>
    <cellStyle name="019 WIP 2 2 3 2 2" xfId="14562" xr:uid="{4F5DD551-BA95-42C1-ABD5-075237F529BF}"/>
    <cellStyle name="019 WIP 2 2 3 3" xfId="8421" xr:uid="{00000000-0005-0000-0000-000002010000}"/>
    <cellStyle name="019 WIP 2 2 3 3 2" xfId="17441" xr:uid="{64582AD9-307C-4DA3-BB20-B4CFFB474FB6}"/>
    <cellStyle name="019 WIP 2 2 3 4" xfId="11688" xr:uid="{B466A4BF-B7BE-4E70-898E-18D0807EABCD}"/>
    <cellStyle name="019 WIP 2 2 4" xfId="3078" xr:uid="{00000000-0005-0000-0000-000003010000}"/>
    <cellStyle name="019 WIP 2 2 4 2" xfId="5976" xr:uid="{00000000-0005-0000-0000-000004010000}"/>
    <cellStyle name="019 WIP 2 2 4 2 2" xfId="15020" xr:uid="{60949C1E-2EFC-439E-8222-4B08CF1BEA9B}"/>
    <cellStyle name="019 WIP 2 2 4 3" xfId="12152" xr:uid="{AE6E7F9E-0EF4-45C5-8A55-78F3CBB31A8D}"/>
    <cellStyle name="019 WIP 2 2 5" xfId="3017" xr:uid="{00000000-0005-0000-0000-000005010000}"/>
    <cellStyle name="019 WIP 2 2 5 2" xfId="8943" xr:uid="{00000000-0005-0000-0000-000006010000}"/>
    <cellStyle name="019 WIP 2 2 5 2 2" xfId="17955" xr:uid="{2658562C-E6C8-49F4-9AD7-6BC0B58F821A}"/>
    <cellStyle name="019 WIP 2 2 5 3" xfId="8839" xr:uid="{00000000-0005-0000-0000-000007010000}"/>
    <cellStyle name="019 WIP 2 2 5 3 2" xfId="17856" xr:uid="{3EA8E646-263F-40CE-A18B-E09DCA5831DB}"/>
    <cellStyle name="019 WIP 2 2 5 4" xfId="12104" xr:uid="{5385C1C4-D956-4448-A56C-271757E3C59A}"/>
    <cellStyle name="019 WIP 2 2 6" xfId="8924" xr:uid="{00000000-0005-0000-0000-000008010000}"/>
    <cellStyle name="019 WIP 2 2 6 2" xfId="17936" xr:uid="{ED0536C7-E8D6-4B5E-9E65-6C4319ED54AA}"/>
    <cellStyle name="019 WIP 2 3" xfId="1733" xr:uid="{00000000-0005-0000-0000-000009010000}"/>
    <cellStyle name="019 WIP 2 3 2" xfId="4645" xr:uid="{00000000-0005-0000-0000-00000A010000}"/>
    <cellStyle name="019 WIP 2 3 2 2" xfId="13702" xr:uid="{7A61A906-8DE6-4B42-845C-86BCCC295D02}"/>
    <cellStyle name="019 WIP 2 3 3" xfId="10827" xr:uid="{D7546FB2-E85F-455F-BD3E-F449CCFABB32}"/>
    <cellStyle name="019 WIP 2 4" xfId="8909" xr:uid="{00000000-0005-0000-0000-00000B010000}"/>
    <cellStyle name="019 WIP 2 4 2" xfId="17926" xr:uid="{1422AB9F-D24A-4FD8-998B-EA4D82669547}"/>
    <cellStyle name="019 WIP 2 5" xfId="295" xr:uid="{00000000-0005-0000-0000-00000C010000}"/>
    <cellStyle name="019 WIP 2 5 2" xfId="9408" xr:uid="{D501B6BA-D9FA-4472-88E8-2E0929D00E6B}"/>
    <cellStyle name="019 WIP 3" xfId="112" xr:uid="{00000000-0005-0000-0000-00000D010000}"/>
    <cellStyle name="019 WIP 3 2" xfId="1171" xr:uid="{00000000-0005-0000-0000-00000E010000}"/>
    <cellStyle name="019 WIP 3 2 2" xfId="2600" xr:uid="{00000000-0005-0000-0000-00000F010000}"/>
    <cellStyle name="019 WIP 3 2 2 2" xfId="5507" xr:uid="{00000000-0005-0000-0000-000010010000}"/>
    <cellStyle name="019 WIP 3 2 2 2 2" xfId="14564" xr:uid="{DCFCA9C8-4B63-4A50-B762-3884EE98F84E}"/>
    <cellStyle name="019 WIP 3 2 2 3" xfId="11690" xr:uid="{56224469-B844-4C63-83AD-F856163E49E3}"/>
    <cellStyle name="019 WIP 3 2 3" xfId="3027" xr:uid="{00000000-0005-0000-0000-000011010000}"/>
    <cellStyle name="019 WIP 3 2 3 2" xfId="5929" xr:uid="{00000000-0005-0000-0000-000012010000}"/>
    <cellStyle name="019 WIP 3 2 3 2 2" xfId="14983" xr:uid="{03AF2604-0D23-45DB-B5A8-8B716D3A89DC}"/>
    <cellStyle name="019 WIP 3 2 3 3" xfId="8846" xr:uid="{00000000-0005-0000-0000-000013010000}"/>
    <cellStyle name="019 WIP 3 2 3 3 2" xfId="17863" xr:uid="{0F5203DC-6AA3-4508-BAE4-3D0B04503E51}"/>
    <cellStyle name="019 WIP 3 2 3 4" xfId="12111" xr:uid="{11769C0C-1D5E-4157-AD08-85B053927476}"/>
    <cellStyle name="019 WIP 3 2 4" xfId="3066" xr:uid="{00000000-0005-0000-0000-000014010000}"/>
    <cellStyle name="019 WIP 3 2 4 2" xfId="5965" xr:uid="{00000000-0005-0000-0000-000015010000}"/>
    <cellStyle name="019 WIP 3 2 4 2 2" xfId="15011" xr:uid="{E36CFF04-8823-4209-8943-3330F66B15B4}"/>
    <cellStyle name="019 WIP 3 2 4 3" xfId="8874" xr:uid="{00000000-0005-0000-0000-000016010000}"/>
    <cellStyle name="019 WIP 3 2 4 3 2" xfId="17891" xr:uid="{24F01B1B-674D-4300-954C-55445CFD3C6A}"/>
    <cellStyle name="019 WIP 3 2 4 4" xfId="12142" xr:uid="{1AC39918-529F-4EC9-8141-A4C3EDBBB56D}"/>
    <cellStyle name="019 WIP 3 2 5" xfId="3076" xr:uid="{00000000-0005-0000-0000-000017010000}"/>
    <cellStyle name="019 WIP 3 2 5 2" xfId="5974" xr:uid="{00000000-0005-0000-0000-000018010000}"/>
    <cellStyle name="019 WIP 3 2 5 2 2" xfId="15018" xr:uid="{0B63A0CE-54E5-476B-83B8-D3A6E0A3A4F9}"/>
    <cellStyle name="019 WIP 3 2 5 3" xfId="12150" xr:uid="{89E12883-483F-4FC9-A40A-EF6AEE4D345B}"/>
    <cellStyle name="019 WIP 3 2 6" xfId="3033" xr:uid="{00000000-0005-0000-0000-000019010000}"/>
    <cellStyle name="019 WIP 3 2 6 2" xfId="8952" xr:uid="{00000000-0005-0000-0000-00001A010000}"/>
    <cellStyle name="019 WIP 3 2 6 2 2" xfId="17964" xr:uid="{8BE8784C-559A-4F95-849A-177A3C14C6EB}"/>
    <cellStyle name="019 WIP 3 2 6 3" xfId="8851" xr:uid="{00000000-0005-0000-0000-00001B010000}"/>
    <cellStyle name="019 WIP 3 2 6 3 2" xfId="17868" xr:uid="{BF97658F-6FED-492D-9CFC-C091EA697078}"/>
    <cellStyle name="019 WIP 3 2 6 4" xfId="12116" xr:uid="{A2B61826-8A47-44BA-ADC6-5611E1864A80}"/>
    <cellStyle name="019 WIP 3 2 7" xfId="8918" xr:uid="{00000000-0005-0000-0000-00001C010000}"/>
    <cellStyle name="019 WIP 3 2 7 2" xfId="17933" xr:uid="{488F5E54-4F47-4E7C-8A9B-1F5ECE01D9E9}"/>
    <cellStyle name="019 WIP 3 2 8" xfId="10274" xr:uid="{6E218911-3719-4443-919E-CF1702BA58B1}"/>
    <cellStyle name="019 WIP 3 3" xfId="1456" xr:uid="{00000000-0005-0000-0000-00001D010000}"/>
    <cellStyle name="019 WIP 3 3 2" xfId="3104" xr:uid="{00000000-0005-0000-0000-00001E010000}"/>
    <cellStyle name="019 WIP 3 3 2 2" xfId="6001" xr:uid="{00000000-0005-0000-0000-00001F010000}"/>
    <cellStyle name="019 WIP 3 3 2 2 2" xfId="15037" xr:uid="{35225C44-E369-46F9-965D-7C8ACF5BB443}"/>
    <cellStyle name="019 WIP 3 3 2 3" xfId="8900" xr:uid="{00000000-0005-0000-0000-000020010000}"/>
    <cellStyle name="019 WIP 3 3 2 3 2" xfId="17917" xr:uid="{F91FA3AC-4994-42DD-AA10-1E84B45F0A24}"/>
    <cellStyle name="019 WIP 3 3 2 4" xfId="12170" xr:uid="{1B7CCE75-019A-41DC-8E18-EA0DA60BA9F9}"/>
    <cellStyle name="019 WIP 3 3 3" xfId="3069" xr:uid="{00000000-0005-0000-0000-000021010000}"/>
    <cellStyle name="019 WIP 3 3 3 2" xfId="5968" xr:uid="{00000000-0005-0000-0000-000022010000}"/>
    <cellStyle name="019 WIP 3 3 3 2 2" xfId="15013" xr:uid="{8AAC4D66-4DCB-426D-A740-937E0F2F6186}"/>
    <cellStyle name="019 WIP 3 3 3 3" xfId="8876" xr:uid="{00000000-0005-0000-0000-000023010000}"/>
    <cellStyle name="019 WIP 3 3 3 3 2" xfId="17893" xr:uid="{5B3EC65F-64DA-4EB4-BAE5-543D46E0468B}"/>
    <cellStyle name="019 WIP 3 3 3 4" xfId="12144" xr:uid="{89345229-2C28-4800-933F-A71494A60059}"/>
    <cellStyle name="019 WIP 3 3 4" xfId="3057" xr:uid="{00000000-0005-0000-0000-000024010000}"/>
    <cellStyle name="019 WIP 3 3 4 2" xfId="5956" xr:uid="{00000000-0005-0000-0000-000025010000}"/>
    <cellStyle name="019 WIP 3 3 4 2 2" xfId="15005" xr:uid="{4C7A7613-F608-430B-9991-11639E6A3BD1}"/>
    <cellStyle name="019 WIP 3 3 4 3" xfId="12136" xr:uid="{1A96E5B1-5ACD-4624-8C2E-32E4AA273267}"/>
    <cellStyle name="019 WIP 3 3 5" xfId="3070" xr:uid="{00000000-0005-0000-0000-000026010000}"/>
    <cellStyle name="019 WIP 3 3 5 2" xfId="8973" xr:uid="{00000000-0005-0000-0000-000027010000}"/>
    <cellStyle name="019 WIP 3 3 5 2 2" xfId="17985" xr:uid="{D25D445F-C334-4124-BC6F-871AEE442111}"/>
    <cellStyle name="019 WIP 3 3 5 3" xfId="8877" xr:uid="{00000000-0005-0000-0000-000028010000}"/>
    <cellStyle name="019 WIP 3 3 5 3 2" xfId="17894" xr:uid="{160CD5E2-F3D9-470C-B966-F0354DB391C7}"/>
    <cellStyle name="019 WIP 3 3 5 4" xfId="12145" xr:uid="{E91A999D-34B9-464E-8D14-8B29D3912864}"/>
    <cellStyle name="019 WIP 3 3 6" xfId="8925" xr:uid="{00000000-0005-0000-0000-000029010000}"/>
    <cellStyle name="019 WIP 3 3 6 2" xfId="17937" xr:uid="{80EA8BD2-D751-474F-8248-94100802809A}"/>
    <cellStyle name="019 WIP 3 4" xfId="532" xr:uid="{00000000-0005-0000-0000-00002A010000}"/>
    <cellStyle name="019 WIP 3 4 2" xfId="9642" xr:uid="{8F10CD70-D7C0-46AD-8348-2EC4A08215F2}"/>
    <cellStyle name="019 WIP 4" xfId="1454" xr:uid="{00000000-0005-0000-0000-00002B010000}"/>
    <cellStyle name="019 WIP 4 2" xfId="3102" xr:uid="{00000000-0005-0000-0000-00002C010000}"/>
    <cellStyle name="019 WIP 4 2 2" xfId="5999" xr:uid="{00000000-0005-0000-0000-00002D010000}"/>
    <cellStyle name="019 WIP 4 2 2 2" xfId="15035" xr:uid="{B9C7E720-A21F-4EF2-8757-B80010EBCF30}"/>
    <cellStyle name="019 WIP 4 2 3" xfId="8898" xr:uid="{00000000-0005-0000-0000-00002E010000}"/>
    <cellStyle name="019 WIP 4 2 3 2" xfId="17915" xr:uid="{2E9BAE3F-B63F-45C1-937F-2AA359F40CE2}"/>
    <cellStyle name="019 WIP 4 2 4" xfId="12168" xr:uid="{15CD484D-8F0F-4F24-9F69-8E1BCE88F126}"/>
    <cellStyle name="019 WIP 4 3" xfId="3024" xr:uid="{00000000-0005-0000-0000-00002F010000}"/>
    <cellStyle name="019 WIP 4 3 2" xfId="5926" xr:uid="{00000000-0005-0000-0000-000030010000}"/>
    <cellStyle name="019 WIP 4 3 2 2" xfId="14981" xr:uid="{0D297544-9F16-4B32-9D1C-AF0D53719414}"/>
    <cellStyle name="019 WIP 4 3 3" xfId="8844" xr:uid="{00000000-0005-0000-0000-000031010000}"/>
    <cellStyle name="019 WIP 4 3 3 2" xfId="17861" xr:uid="{4F7C0F49-3EF7-47AB-9D3D-2584551C73FA}"/>
    <cellStyle name="019 WIP 4 3 4" xfId="12109" xr:uid="{7B06C614-832F-4C23-9E16-BBE04197662A}"/>
    <cellStyle name="019 WIP 4 4" xfId="3107" xr:uid="{00000000-0005-0000-0000-000032010000}"/>
    <cellStyle name="019 WIP 4 4 2" xfId="6004" xr:uid="{00000000-0005-0000-0000-000033010000}"/>
    <cellStyle name="019 WIP 4 4 2 2" xfId="15040" xr:uid="{C3B408E9-1EB6-4D53-9177-9C7B6252DBC5}"/>
    <cellStyle name="019 WIP 4 4 3" xfId="12173" xr:uid="{5C10AFBE-83FA-4CA2-8CF6-4C7655D70579}"/>
    <cellStyle name="019 WIP 4 5" xfId="3030" xr:uid="{00000000-0005-0000-0000-000034010000}"/>
    <cellStyle name="019 WIP 4 5 2" xfId="8950" xr:uid="{00000000-0005-0000-0000-000035010000}"/>
    <cellStyle name="019 WIP 4 5 2 2" xfId="17962" xr:uid="{44358D43-EEDB-49D4-94FD-222A7C6C41B7}"/>
    <cellStyle name="019 WIP 4 5 3" xfId="8849" xr:uid="{00000000-0005-0000-0000-000036010000}"/>
    <cellStyle name="019 WIP 4 5 3 2" xfId="17866" xr:uid="{D2B7EEE6-CB0A-4C5B-B1E5-9483DD134E4F}"/>
    <cellStyle name="019 WIP 4 5 4" xfId="12114" xr:uid="{DC649445-960A-4D9C-BD39-4EFB99470B68}"/>
    <cellStyle name="019 WIP 4 6" xfId="8923" xr:uid="{00000000-0005-0000-0000-000037010000}"/>
    <cellStyle name="019 WIP 4 6 2" xfId="17935" xr:uid="{3F3186DC-5EB6-4DC2-8593-DB7CF3097163}"/>
    <cellStyle name="019 WIP 5" xfId="172" xr:uid="{00000000-0005-0000-0000-000038010000}"/>
    <cellStyle name="019 WIP 5 2" xfId="9291" xr:uid="{2E515121-B68B-417D-89C6-7DF180B06D9D}"/>
    <cellStyle name="20% - Accent1" xfId="24" builtinId="30" customBuiltin="1"/>
    <cellStyle name="20% - Accent1 10" xfId="315" xr:uid="{00000000-0005-0000-0000-00003A010000}"/>
    <cellStyle name="20% - Accent1 10 2" xfId="956" xr:uid="{00000000-0005-0000-0000-00003B010000}"/>
    <cellStyle name="20% - Accent1 10 2 2" xfId="2385" xr:uid="{00000000-0005-0000-0000-00003C010000}"/>
    <cellStyle name="20% - Accent1 10 2 2 2" xfId="5292" xr:uid="{00000000-0005-0000-0000-00003D010000}"/>
    <cellStyle name="20% - Accent1 10 2 2 2 2" xfId="14349" xr:uid="{66813331-8C91-452F-9E47-BE8BCCD3A05D}"/>
    <cellStyle name="20% - Accent1 10 2 2 3" xfId="8208" xr:uid="{00000000-0005-0000-0000-00003E010000}"/>
    <cellStyle name="20% - Accent1 10 2 2 3 2" xfId="17228" xr:uid="{BA8BAE38-DC38-427C-BC69-5196CC79D778}"/>
    <cellStyle name="20% - Accent1 10 2 2 4" xfId="11475" xr:uid="{D3E73B26-F8BB-41A1-800B-FD335B476D4C}"/>
    <cellStyle name="20% - Accent1 10 2 3" xfId="3879" xr:uid="{00000000-0005-0000-0000-00003F010000}"/>
    <cellStyle name="20% - Accent1 10 2 3 2" xfId="12938" xr:uid="{D7710346-603A-4861-A6B2-616B6656F807}"/>
    <cellStyle name="20% - Accent1 10 2 4" xfId="6791" xr:uid="{00000000-0005-0000-0000-000040010000}"/>
    <cellStyle name="20% - Accent1 10 2 4 2" xfId="15816" xr:uid="{E419675E-EE3B-47B7-85D6-9DEAF6A191BC}"/>
    <cellStyle name="20% - Accent1 10 2 5" xfId="10059" xr:uid="{B8DF4284-0756-4BD9-812E-33FBCD980C3A}"/>
    <cellStyle name="20% - Accent1 10 3" xfId="1752" xr:uid="{00000000-0005-0000-0000-000041010000}"/>
    <cellStyle name="20% - Accent1 10 3 2" xfId="4664" xr:uid="{00000000-0005-0000-0000-000042010000}"/>
    <cellStyle name="20% - Accent1 10 3 2 2" xfId="13721" xr:uid="{7AF16B17-0EB6-496D-869B-2C0327CE5ACA}"/>
    <cellStyle name="20% - Accent1 10 3 3" xfId="7575" xr:uid="{00000000-0005-0000-0000-000043010000}"/>
    <cellStyle name="20% - Accent1 10 3 3 2" xfId="16600" xr:uid="{8C606D81-F916-41F0-B4F7-C9BFF9450594}"/>
    <cellStyle name="20% - Accent1 10 3 4" xfId="10846" xr:uid="{2F8A98E5-D3A6-472D-9AB9-9EC56D5E4E82}"/>
    <cellStyle name="20% - Accent1 10 4" xfId="3249" xr:uid="{00000000-0005-0000-0000-000044010000}"/>
    <cellStyle name="20% - Accent1 10 4 2" xfId="12311" xr:uid="{CFA952C4-B18A-48F5-AC27-304F58C9EBBD}"/>
    <cellStyle name="20% - Accent1 10 5" xfId="6162" xr:uid="{00000000-0005-0000-0000-000045010000}"/>
    <cellStyle name="20% - Accent1 10 5 2" xfId="15187" xr:uid="{B0AA076B-6516-423E-A581-C9F184C87996}"/>
    <cellStyle name="20% - Accent1 10 6" xfId="9427" xr:uid="{494F9AE6-4B7B-4E56-8558-FCDBFC12108D}"/>
    <cellStyle name="20% - Accent1 11" xfId="329" xr:uid="{00000000-0005-0000-0000-000046010000}"/>
    <cellStyle name="20% - Accent1 11 2" xfId="970" xr:uid="{00000000-0005-0000-0000-000047010000}"/>
    <cellStyle name="20% - Accent1 11 2 2" xfId="2399" xr:uid="{00000000-0005-0000-0000-000048010000}"/>
    <cellStyle name="20% - Accent1 11 2 2 2" xfId="5306" xr:uid="{00000000-0005-0000-0000-000049010000}"/>
    <cellStyle name="20% - Accent1 11 2 2 2 2" xfId="14363" xr:uid="{482368DD-A5C3-4DF2-A1DB-542619684867}"/>
    <cellStyle name="20% - Accent1 11 2 2 3" xfId="8222" xr:uid="{00000000-0005-0000-0000-00004A010000}"/>
    <cellStyle name="20% - Accent1 11 2 2 3 2" xfId="17242" xr:uid="{A20E6B4D-CA76-4057-8CE7-A9A1B58698D1}"/>
    <cellStyle name="20% - Accent1 11 2 2 4" xfId="11489" xr:uid="{93E99E9E-D967-4F4A-8C6C-C8904249DBB3}"/>
    <cellStyle name="20% - Accent1 11 2 3" xfId="3893" xr:uid="{00000000-0005-0000-0000-00004B010000}"/>
    <cellStyle name="20% - Accent1 11 2 3 2" xfId="12952" xr:uid="{2FC51ACA-244F-461B-9FD9-9CA25930A38F}"/>
    <cellStyle name="20% - Accent1 11 2 4" xfId="6805" xr:uid="{00000000-0005-0000-0000-00004C010000}"/>
    <cellStyle name="20% - Accent1 11 2 4 2" xfId="15830" xr:uid="{0A88B5DD-AA9B-4131-B860-0D897C9E5A67}"/>
    <cellStyle name="20% - Accent1 11 2 5" xfId="10073" xr:uid="{F2C05ABC-598E-4F39-AAC5-85573CDC6B42}"/>
    <cellStyle name="20% - Accent1 11 3" xfId="1766" xr:uid="{00000000-0005-0000-0000-00004D010000}"/>
    <cellStyle name="20% - Accent1 11 3 2" xfId="4678" xr:uid="{00000000-0005-0000-0000-00004E010000}"/>
    <cellStyle name="20% - Accent1 11 3 2 2" xfId="13735" xr:uid="{5B9A6142-8E17-4F0A-B359-48051D4C7662}"/>
    <cellStyle name="20% - Accent1 11 3 3" xfId="7589" xr:uid="{00000000-0005-0000-0000-00004F010000}"/>
    <cellStyle name="20% - Accent1 11 3 3 2" xfId="16614" xr:uid="{8CE100E6-3169-4FF0-878A-E2D0B8727221}"/>
    <cellStyle name="20% - Accent1 11 3 4" xfId="10860" xr:uid="{B89BA2BE-30A9-4CF8-9222-1530E17B8D24}"/>
    <cellStyle name="20% - Accent1 11 4" xfId="3263" xr:uid="{00000000-0005-0000-0000-000050010000}"/>
    <cellStyle name="20% - Accent1 11 4 2" xfId="12325" xr:uid="{CB374C84-5368-4607-987F-D83917A403F1}"/>
    <cellStyle name="20% - Accent1 11 5" xfId="6176" xr:uid="{00000000-0005-0000-0000-000051010000}"/>
    <cellStyle name="20% - Accent1 11 5 2" xfId="15201" xr:uid="{84069E84-977D-4711-A12E-29ED1203DE40}"/>
    <cellStyle name="20% - Accent1 11 6" xfId="9441" xr:uid="{C4105C44-488D-46FF-9C60-9EF67293C38A}"/>
    <cellStyle name="20% - Accent1 12" xfId="343" xr:uid="{00000000-0005-0000-0000-000052010000}"/>
    <cellStyle name="20% - Accent1 12 2" xfId="984" xr:uid="{00000000-0005-0000-0000-000053010000}"/>
    <cellStyle name="20% - Accent1 12 2 2" xfId="2413" xr:uid="{00000000-0005-0000-0000-000054010000}"/>
    <cellStyle name="20% - Accent1 12 2 2 2" xfId="5320" xr:uid="{00000000-0005-0000-0000-000055010000}"/>
    <cellStyle name="20% - Accent1 12 2 2 2 2" xfId="14377" xr:uid="{9157067D-6F47-4672-ADDB-05B00DF33C62}"/>
    <cellStyle name="20% - Accent1 12 2 2 3" xfId="8236" xr:uid="{00000000-0005-0000-0000-000056010000}"/>
    <cellStyle name="20% - Accent1 12 2 2 3 2" xfId="17256" xr:uid="{93B54F8D-8717-46AA-AF2E-5E44F8AD07CE}"/>
    <cellStyle name="20% - Accent1 12 2 2 4" xfId="11503" xr:uid="{684BDA90-9D84-4657-9895-DDBCA238DBAE}"/>
    <cellStyle name="20% - Accent1 12 2 3" xfId="3907" xr:uid="{00000000-0005-0000-0000-000057010000}"/>
    <cellStyle name="20% - Accent1 12 2 3 2" xfId="12966" xr:uid="{740C3FC5-265E-4122-BEFE-6941622A9991}"/>
    <cellStyle name="20% - Accent1 12 2 4" xfId="6819" xr:uid="{00000000-0005-0000-0000-000058010000}"/>
    <cellStyle name="20% - Accent1 12 2 4 2" xfId="15844" xr:uid="{A92F2057-181A-4FE3-B4B9-CAFCDA791E5E}"/>
    <cellStyle name="20% - Accent1 12 2 5" xfId="10087" xr:uid="{C97DB2A8-9E42-4261-9293-CCA89B99BF65}"/>
    <cellStyle name="20% - Accent1 12 3" xfId="1780" xr:uid="{00000000-0005-0000-0000-000059010000}"/>
    <cellStyle name="20% - Accent1 12 3 2" xfId="4692" xr:uid="{00000000-0005-0000-0000-00005A010000}"/>
    <cellStyle name="20% - Accent1 12 3 2 2" xfId="13749" xr:uid="{F26410C4-28BD-4A50-924B-E031D9B17471}"/>
    <cellStyle name="20% - Accent1 12 3 3" xfId="7603" xr:uid="{00000000-0005-0000-0000-00005B010000}"/>
    <cellStyle name="20% - Accent1 12 3 3 2" xfId="16628" xr:uid="{1EEDC6E3-0BA2-40F2-BE8F-C0C574035B9E}"/>
    <cellStyle name="20% - Accent1 12 3 4" xfId="10874" xr:uid="{6A24FB95-B423-4C6C-8B0F-24371176FB03}"/>
    <cellStyle name="20% - Accent1 12 4" xfId="3277" xr:uid="{00000000-0005-0000-0000-00005C010000}"/>
    <cellStyle name="20% - Accent1 12 4 2" xfId="12339" xr:uid="{A60DF3B7-C544-470F-8A4C-B1133786A03D}"/>
    <cellStyle name="20% - Accent1 12 5" xfId="6190" xr:uid="{00000000-0005-0000-0000-00005D010000}"/>
    <cellStyle name="20% - Accent1 12 5 2" xfId="15215" xr:uid="{8583C4A9-E935-449B-897D-94B2E4CF0673}"/>
    <cellStyle name="20% - Accent1 12 6" xfId="9455" xr:uid="{A0334F7B-22DA-449D-81DC-A30E18518C50}"/>
    <cellStyle name="20% - Accent1 13" xfId="358" xr:uid="{00000000-0005-0000-0000-00005E010000}"/>
    <cellStyle name="20% - Accent1 13 2" xfId="998" xr:uid="{00000000-0005-0000-0000-00005F010000}"/>
    <cellStyle name="20% - Accent1 13 2 2" xfId="2427" xr:uid="{00000000-0005-0000-0000-000060010000}"/>
    <cellStyle name="20% - Accent1 13 2 2 2" xfId="5334" xr:uid="{00000000-0005-0000-0000-000061010000}"/>
    <cellStyle name="20% - Accent1 13 2 2 2 2" xfId="14391" xr:uid="{674532EC-B266-4845-81F7-CDFD44EB2734}"/>
    <cellStyle name="20% - Accent1 13 2 2 3" xfId="8250" xr:uid="{00000000-0005-0000-0000-000062010000}"/>
    <cellStyle name="20% - Accent1 13 2 2 3 2" xfId="17270" xr:uid="{28D45DAB-D740-4E90-8479-54305C8FA96B}"/>
    <cellStyle name="20% - Accent1 13 2 2 4" xfId="11517" xr:uid="{6C809441-23C0-4DB9-B63F-85105EE70350}"/>
    <cellStyle name="20% - Accent1 13 2 3" xfId="3921" xr:uid="{00000000-0005-0000-0000-000063010000}"/>
    <cellStyle name="20% - Accent1 13 2 3 2" xfId="12980" xr:uid="{DFA213D3-4E51-4A88-9446-C9E71DFD8122}"/>
    <cellStyle name="20% - Accent1 13 2 4" xfId="6833" xr:uid="{00000000-0005-0000-0000-000064010000}"/>
    <cellStyle name="20% - Accent1 13 2 4 2" xfId="15858" xr:uid="{AD3E3EE5-AC1A-49F0-95E0-26E70E734DA1}"/>
    <cellStyle name="20% - Accent1 13 2 5" xfId="10101" xr:uid="{D4960F85-B69B-4061-BF6F-C5D87F8A0D4A}"/>
    <cellStyle name="20% - Accent1 13 3" xfId="1794" xr:uid="{00000000-0005-0000-0000-000065010000}"/>
    <cellStyle name="20% - Accent1 13 3 2" xfId="4706" xr:uid="{00000000-0005-0000-0000-000066010000}"/>
    <cellStyle name="20% - Accent1 13 3 2 2" xfId="13763" xr:uid="{FD1B806F-BEE4-4A7F-A01E-620698716CD2}"/>
    <cellStyle name="20% - Accent1 13 3 3" xfId="7617" xr:uid="{00000000-0005-0000-0000-000067010000}"/>
    <cellStyle name="20% - Accent1 13 3 3 2" xfId="16642" xr:uid="{FDDEF630-0759-4DCC-B345-6479322BD4B0}"/>
    <cellStyle name="20% - Accent1 13 3 4" xfId="10888" xr:uid="{A9ECB304-F5A1-4B5C-9557-1623353B2CBF}"/>
    <cellStyle name="20% - Accent1 13 4" xfId="3291" xr:uid="{00000000-0005-0000-0000-000068010000}"/>
    <cellStyle name="20% - Accent1 13 4 2" xfId="12353" xr:uid="{13AE831A-3B7A-4DE0-B471-774FF54A16F8}"/>
    <cellStyle name="20% - Accent1 13 5" xfId="6204" xr:uid="{00000000-0005-0000-0000-000069010000}"/>
    <cellStyle name="20% - Accent1 13 5 2" xfId="15229" xr:uid="{5968E748-B259-4CE9-B636-980C4C0B6C56}"/>
    <cellStyle name="20% - Accent1 13 6" xfId="9469" xr:uid="{246D636B-D8C8-4FE2-8312-6B6BEE638A22}"/>
    <cellStyle name="20% - Accent1 14" xfId="378" xr:uid="{00000000-0005-0000-0000-00006A010000}"/>
    <cellStyle name="20% - Accent1 14 2" xfId="1018" xr:uid="{00000000-0005-0000-0000-00006B010000}"/>
    <cellStyle name="20% - Accent1 14 2 2" xfId="2447" xr:uid="{00000000-0005-0000-0000-00006C010000}"/>
    <cellStyle name="20% - Accent1 14 2 2 2" xfId="5354" xr:uid="{00000000-0005-0000-0000-00006D010000}"/>
    <cellStyle name="20% - Accent1 14 2 2 2 2" xfId="14411" xr:uid="{A09768A4-98C4-4CA1-BAFC-7477BED47DDF}"/>
    <cellStyle name="20% - Accent1 14 2 2 3" xfId="8270" xr:uid="{00000000-0005-0000-0000-00006E010000}"/>
    <cellStyle name="20% - Accent1 14 2 2 3 2" xfId="17290" xr:uid="{8885E1D4-7440-48C7-9237-F53C40459845}"/>
    <cellStyle name="20% - Accent1 14 2 2 4" xfId="11537" xr:uid="{606D6037-65AA-4A1D-8052-8BDAFDBE4950}"/>
    <cellStyle name="20% - Accent1 14 2 3" xfId="3941" xr:uid="{00000000-0005-0000-0000-00006F010000}"/>
    <cellStyle name="20% - Accent1 14 2 3 2" xfId="13000" xr:uid="{C56121F5-70B6-4BEF-BBB1-9DBC78E9AE99}"/>
    <cellStyle name="20% - Accent1 14 2 4" xfId="6853" xr:uid="{00000000-0005-0000-0000-000070010000}"/>
    <cellStyle name="20% - Accent1 14 2 4 2" xfId="15878" xr:uid="{042225C8-1B23-4D54-A7D4-1179DD13F6F6}"/>
    <cellStyle name="20% - Accent1 14 2 5" xfId="10121" xr:uid="{8DB5809D-FB30-436E-839B-31305D235A68}"/>
    <cellStyle name="20% - Accent1 14 3" xfId="1814" xr:uid="{00000000-0005-0000-0000-000071010000}"/>
    <cellStyle name="20% - Accent1 14 3 2" xfId="4726" xr:uid="{00000000-0005-0000-0000-000072010000}"/>
    <cellStyle name="20% - Accent1 14 3 2 2" xfId="13783" xr:uid="{4971B6D8-505F-4AA7-B3E9-295793BCDA79}"/>
    <cellStyle name="20% - Accent1 14 3 3" xfId="7637" xr:uid="{00000000-0005-0000-0000-000073010000}"/>
    <cellStyle name="20% - Accent1 14 3 3 2" xfId="16662" xr:uid="{DA54920F-48C9-4DB3-97FC-3B8A6547F06E}"/>
    <cellStyle name="20% - Accent1 14 3 4" xfId="10908" xr:uid="{725595FF-9F89-4AC3-9B76-4FDE459374D9}"/>
    <cellStyle name="20% - Accent1 14 4" xfId="3311" xr:uid="{00000000-0005-0000-0000-000074010000}"/>
    <cellStyle name="20% - Accent1 14 4 2" xfId="12373" xr:uid="{DF8AE27A-FB94-4B4B-A926-75EC886DF5DD}"/>
    <cellStyle name="20% - Accent1 14 5" xfId="6224" xr:uid="{00000000-0005-0000-0000-000075010000}"/>
    <cellStyle name="20% - Accent1 14 5 2" xfId="15249" xr:uid="{98CC8718-D098-4252-AAFB-9B43EA13EC82}"/>
    <cellStyle name="20% - Accent1 14 6" xfId="9489" xr:uid="{DBE0D5C1-0852-4155-97FA-F81BC050AF1A}"/>
    <cellStyle name="20% - Accent1 15" xfId="404" xr:uid="{00000000-0005-0000-0000-000076010000}"/>
    <cellStyle name="20% - Accent1 15 2" xfId="1044" xr:uid="{00000000-0005-0000-0000-000077010000}"/>
    <cellStyle name="20% - Accent1 15 2 2" xfId="2473" xr:uid="{00000000-0005-0000-0000-000078010000}"/>
    <cellStyle name="20% - Accent1 15 2 2 2" xfId="5380" xr:uid="{00000000-0005-0000-0000-000079010000}"/>
    <cellStyle name="20% - Accent1 15 2 2 2 2" xfId="14437" xr:uid="{50F0E711-7B1E-44CD-AF52-843B329868CD}"/>
    <cellStyle name="20% - Accent1 15 2 2 3" xfId="8296" xr:uid="{00000000-0005-0000-0000-00007A010000}"/>
    <cellStyle name="20% - Accent1 15 2 2 3 2" xfId="17316" xr:uid="{7E987F65-A63F-4E4F-848A-4448AA214EE3}"/>
    <cellStyle name="20% - Accent1 15 2 2 4" xfId="11563" xr:uid="{2974A7EE-44C8-4A0E-A813-28CB6A9A7543}"/>
    <cellStyle name="20% - Accent1 15 2 3" xfId="3967" xr:uid="{00000000-0005-0000-0000-00007B010000}"/>
    <cellStyle name="20% - Accent1 15 2 3 2" xfId="13026" xr:uid="{37FC919F-E0B5-46E5-AEA9-F351678512A2}"/>
    <cellStyle name="20% - Accent1 15 2 4" xfId="6879" xr:uid="{00000000-0005-0000-0000-00007C010000}"/>
    <cellStyle name="20% - Accent1 15 2 4 2" xfId="15904" xr:uid="{477AB672-AE0E-4314-9F22-FC7D33C3DC3A}"/>
    <cellStyle name="20% - Accent1 15 2 5" xfId="10147" xr:uid="{EAFB3557-C38E-4F87-87D3-C18D75992FD4}"/>
    <cellStyle name="20% - Accent1 15 3" xfId="1840" xr:uid="{00000000-0005-0000-0000-00007D010000}"/>
    <cellStyle name="20% - Accent1 15 3 2" xfId="4752" xr:uid="{00000000-0005-0000-0000-00007E010000}"/>
    <cellStyle name="20% - Accent1 15 3 2 2" xfId="13809" xr:uid="{B19FB8C0-521E-4356-80E8-50651CEDA5E7}"/>
    <cellStyle name="20% - Accent1 15 3 3" xfId="7663" xr:uid="{00000000-0005-0000-0000-00007F010000}"/>
    <cellStyle name="20% - Accent1 15 3 3 2" xfId="16688" xr:uid="{21D302BC-4F2E-419C-BDC1-5ACD96C76CDC}"/>
    <cellStyle name="20% - Accent1 15 3 4" xfId="10934" xr:uid="{533400F1-0CF4-43C2-9E25-F58073F5B027}"/>
    <cellStyle name="20% - Accent1 15 4" xfId="3337" xr:uid="{00000000-0005-0000-0000-000080010000}"/>
    <cellStyle name="20% - Accent1 15 4 2" xfId="12399" xr:uid="{819FE3DA-D2A1-4E84-A393-26071C82A1E3}"/>
    <cellStyle name="20% - Accent1 15 5" xfId="6250" xr:uid="{00000000-0005-0000-0000-000081010000}"/>
    <cellStyle name="20% - Accent1 15 5 2" xfId="15275" xr:uid="{23A9C4F9-9117-4808-8860-342120C28371}"/>
    <cellStyle name="20% - Accent1 15 6" xfId="9515" xr:uid="{04F10283-2DD4-4551-862E-D6F6EF8534E8}"/>
    <cellStyle name="20% - Accent1 16" xfId="418" xr:uid="{00000000-0005-0000-0000-000082010000}"/>
    <cellStyle name="20% - Accent1 16 2" xfId="1058" xr:uid="{00000000-0005-0000-0000-000083010000}"/>
    <cellStyle name="20% - Accent1 16 2 2" xfId="2487" xr:uid="{00000000-0005-0000-0000-000084010000}"/>
    <cellStyle name="20% - Accent1 16 2 2 2" xfId="5394" xr:uid="{00000000-0005-0000-0000-000085010000}"/>
    <cellStyle name="20% - Accent1 16 2 2 2 2" xfId="14451" xr:uid="{CB3D748D-0238-49F6-9BF3-B40A900AB993}"/>
    <cellStyle name="20% - Accent1 16 2 2 3" xfId="8310" xr:uid="{00000000-0005-0000-0000-000086010000}"/>
    <cellStyle name="20% - Accent1 16 2 2 3 2" xfId="17330" xr:uid="{B4BD36E6-83B0-4972-863F-66F3CE0E6F85}"/>
    <cellStyle name="20% - Accent1 16 2 2 4" xfId="11577" xr:uid="{70F12352-DDBA-4E15-A3B2-2E5031248734}"/>
    <cellStyle name="20% - Accent1 16 2 3" xfId="3981" xr:uid="{00000000-0005-0000-0000-000087010000}"/>
    <cellStyle name="20% - Accent1 16 2 3 2" xfId="13040" xr:uid="{96193C19-0BD1-4BCE-9D87-D31989267402}"/>
    <cellStyle name="20% - Accent1 16 2 4" xfId="6893" xr:uid="{00000000-0005-0000-0000-000088010000}"/>
    <cellStyle name="20% - Accent1 16 2 4 2" xfId="15918" xr:uid="{1A97E46D-B0AA-42B0-8839-13CD9F814AE6}"/>
    <cellStyle name="20% - Accent1 16 2 5" xfId="10161" xr:uid="{0DD4C9F0-160F-48DC-9CF5-B801669BF9F2}"/>
    <cellStyle name="20% - Accent1 16 3" xfId="1854" xr:uid="{00000000-0005-0000-0000-000089010000}"/>
    <cellStyle name="20% - Accent1 16 3 2" xfId="4766" xr:uid="{00000000-0005-0000-0000-00008A010000}"/>
    <cellStyle name="20% - Accent1 16 3 2 2" xfId="13823" xr:uid="{1E72C339-FC04-4A7F-B296-0CB2B90F3DE5}"/>
    <cellStyle name="20% - Accent1 16 3 3" xfId="7677" xr:uid="{00000000-0005-0000-0000-00008B010000}"/>
    <cellStyle name="20% - Accent1 16 3 3 2" xfId="16702" xr:uid="{F21F8E0C-FE38-4378-898E-87578F25330B}"/>
    <cellStyle name="20% - Accent1 16 3 4" xfId="10948" xr:uid="{19C0D627-2F78-471C-A7FD-81E8B459CE23}"/>
    <cellStyle name="20% - Accent1 16 4" xfId="3351" xr:uid="{00000000-0005-0000-0000-00008C010000}"/>
    <cellStyle name="20% - Accent1 16 4 2" xfId="12413" xr:uid="{2BAC5C5F-33AB-48D5-8179-4E83C78188DE}"/>
    <cellStyle name="20% - Accent1 16 5" xfId="6264" xr:uid="{00000000-0005-0000-0000-00008D010000}"/>
    <cellStyle name="20% - Accent1 16 5 2" xfId="15289" xr:uid="{0815C4C5-1B77-4200-87AB-AEA5DC134C69}"/>
    <cellStyle name="20% - Accent1 16 6" xfId="9529" xr:uid="{D2C46934-D9A0-4428-B578-2AAEDA95F4B9}"/>
    <cellStyle name="20% - Accent1 17" xfId="432" xr:uid="{00000000-0005-0000-0000-00008E010000}"/>
    <cellStyle name="20% - Accent1 17 2" xfId="1072" xr:uid="{00000000-0005-0000-0000-00008F010000}"/>
    <cellStyle name="20% - Accent1 17 2 2" xfId="2501" xr:uid="{00000000-0005-0000-0000-000090010000}"/>
    <cellStyle name="20% - Accent1 17 2 2 2" xfId="5408" xr:uid="{00000000-0005-0000-0000-000091010000}"/>
    <cellStyle name="20% - Accent1 17 2 2 2 2" xfId="14465" xr:uid="{3AC1EFAF-CC06-4171-85DF-2124C95D5687}"/>
    <cellStyle name="20% - Accent1 17 2 2 3" xfId="8324" xr:uid="{00000000-0005-0000-0000-000092010000}"/>
    <cellStyle name="20% - Accent1 17 2 2 3 2" xfId="17344" xr:uid="{15300D67-183F-4315-85FC-1CB716DA572D}"/>
    <cellStyle name="20% - Accent1 17 2 2 4" xfId="11591" xr:uid="{F8CF23A7-44F9-42B5-ABC7-E7913C5AEDB8}"/>
    <cellStyle name="20% - Accent1 17 2 3" xfId="3995" xr:uid="{00000000-0005-0000-0000-000093010000}"/>
    <cellStyle name="20% - Accent1 17 2 3 2" xfId="13054" xr:uid="{4C1EF40C-9115-4CC4-AFCB-A3D4F4A86AE7}"/>
    <cellStyle name="20% - Accent1 17 2 4" xfId="6907" xr:uid="{00000000-0005-0000-0000-000094010000}"/>
    <cellStyle name="20% - Accent1 17 2 4 2" xfId="15932" xr:uid="{884F4B02-E3E7-4BEA-9137-7D52D95C9989}"/>
    <cellStyle name="20% - Accent1 17 2 5" xfId="10175" xr:uid="{06B4B542-F78E-44C8-8B9B-D62459993857}"/>
    <cellStyle name="20% - Accent1 17 3" xfId="1868" xr:uid="{00000000-0005-0000-0000-000095010000}"/>
    <cellStyle name="20% - Accent1 17 3 2" xfId="4780" xr:uid="{00000000-0005-0000-0000-000096010000}"/>
    <cellStyle name="20% - Accent1 17 3 2 2" xfId="13837" xr:uid="{468F19FE-9979-424E-8CCE-55EF320EBB75}"/>
    <cellStyle name="20% - Accent1 17 3 3" xfId="7691" xr:uid="{00000000-0005-0000-0000-000097010000}"/>
    <cellStyle name="20% - Accent1 17 3 3 2" xfId="16716" xr:uid="{0FD555A5-B157-46C4-91B1-4DA2D9DE2F84}"/>
    <cellStyle name="20% - Accent1 17 3 4" xfId="10962" xr:uid="{1F7FD281-B987-4D06-8E65-C2F663967D75}"/>
    <cellStyle name="20% - Accent1 17 4" xfId="3365" xr:uid="{00000000-0005-0000-0000-000098010000}"/>
    <cellStyle name="20% - Accent1 17 4 2" xfId="12427" xr:uid="{C1C1A027-02BC-4D4D-A600-DE7F9BC8A5FC}"/>
    <cellStyle name="20% - Accent1 17 5" xfId="6278" xr:uid="{00000000-0005-0000-0000-000099010000}"/>
    <cellStyle name="20% - Accent1 17 5 2" xfId="15303" xr:uid="{1EB7A816-72C6-4D07-B32F-399BA91B56CB}"/>
    <cellStyle name="20% - Accent1 17 6" xfId="9543" xr:uid="{A0B3E1EC-CB08-43DD-A8B2-3C92BEF30016}"/>
    <cellStyle name="20% - Accent1 18" xfId="447" xr:uid="{00000000-0005-0000-0000-00009A010000}"/>
    <cellStyle name="20% - Accent1 18 2" xfId="1087" xr:uid="{00000000-0005-0000-0000-00009B010000}"/>
    <cellStyle name="20% - Accent1 18 2 2" xfId="2516" xr:uid="{00000000-0005-0000-0000-00009C010000}"/>
    <cellStyle name="20% - Accent1 18 2 2 2" xfId="5423" xr:uid="{00000000-0005-0000-0000-00009D010000}"/>
    <cellStyle name="20% - Accent1 18 2 2 2 2" xfId="14480" xr:uid="{DAA2E5C6-B6D8-42D8-85FD-FE991A9B4518}"/>
    <cellStyle name="20% - Accent1 18 2 2 3" xfId="8339" xr:uid="{00000000-0005-0000-0000-00009E010000}"/>
    <cellStyle name="20% - Accent1 18 2 2 3 2" xfId="17359" xr:uid="{B68316BA-125E-49D6-8AEF-2AA365E2FDB9}"/>
    <cellStyle name="20% - Accent1 18 2 2 4" xfId="11606" xr:uid="{A05E75C0-6656-4865-8C8C-6F07136D2F20}"/>
    <cellStyle name="20% - Accent1 18 2 3" xfId="4010" xr:uid="{00000000-0005-0000-0000-00009F010000}"/>
    <cellStyle name="20% - Accent1 18 2 3 2" xfId="13069" xr:uid="{98AB8695-9A5D-4E45-831B-BBB85CE4DB55}"/>
    <cellStyle name="20% - Accent1 18 2 4" xfId="6922" xr:uid="{00000000-0005-0000-0000-0000A0010000}"/>
    <cellStyle name="20% - Accent1 18 2 4 2" xfId="15947" xr:uid="{1F08374C-EA40-4B82-8709-1DCCAC2282E6}"/>
    <cellStyle name="20% - Accent1 18 2 5" xfId="10190" xr:uid="{B3C5CBC2-4C63-4E8C-8CC4-D0805DA926B1}"/>
    <cellStyle name="20% - Accent1 18 3" xfId="1883" xr:uid="{00000000-0005-0000-0000-0000A1010000}"/>
    <cellStyle name="20% - Accent1 18 3 2" xfId="4795" xr:uid="{00000000-0005-0000-0000-0000A2010000}"/>
    <cellStyle name="20% - Accent1 18 3 2 2" xfId="13852" xr:uid="{D8456090-62EE-4AA7-9C72-94751FCEBF6A}"/>
    <cellStyle name="20% - Accent1 18 3 3" xfId="7706" xr:uid="{00000000-0005-0000-0000-0000A3010000}"/>
    <cellStyle name="20% - Accent1 18 3 3 2" xfId="16731" xr:uid="{02D95A04-B590-43EC-8940-B287E484C59C}"/>
    <cellStyle name="20% - Accent1 18 3 4" xfId="10977" xr:uid="{10381BE7-2BD6-4D71-A958-F601B59EC0D8}"/>
    <cellStyle name="20% - Accent1 18 4" xfId="3380" xr:uid="{00000000-0005-0000-0000-0000A4010000}"/>
    <cellStyle name="20% - Accent1 18 4 2" xfId="12442" xr:uid="{8EC7D197-ABFC-4098-8490-9C132360B3FD}"/>
    <cellStyle name="20% - Accent1 18 5" xfId="6293" xr:uid="{00000000-0005-0000-0000-0000A5010000}"/>
    <cellStyle name="20% - Accent1 18 5 2" xfId="15318" xr:uid="{96FD0268-36AE-4FE4-9123-EBB2C834D56F}"/>
    <cellStyle name="20% - Accent1 18 6" xfId="9558" xr:uid="{AC82F9F5-3E96-4B88-9E33-B35E7CED97CB}"/>
    <cellStyle name="20% - Accent1 19" xfId="461" xr:uid="{00000000-0005-0000-0000-0000A6010000}"/>
    <cellStyle name="20% - Accent1 19 2" xfId="1101" xr:uid="{00000000-0005-0000-0000-0000A7010000}"/>
    <cellStyle name="20% - Accent1 19 2 2" xfId="2530" xr:uid="{00000000-0005-0000-0000-0000A8010000}"/>
    <cellStyle name="20% - Accent1 19 2 2 2" xfId="5437" xr:uid="{00000000-0005-0000-0000-0000A9010000}"/>
    <cellStyle name="20% - Accent1 19 2 2 2 2" xfId="14494" xr:uid="{6D4A26C8-3137-469C-B402-C2B7EBE7D771}"/>
    <cellStyle name="20% - Accent1 19 2 2 3" xfId="8353" xr:uid="{00000000-0005-0000-0000-0000AA010000}"/>
    <cellStyle name="20% - Accent1 19 2 2 3 2" xfId="17373" xr:uid="{071CDE9F-DA6F-4AB5-82B6-4543D6BCB55A}"/>
    <cellStyle name="20% - Accent1 19 2 2 4" xfId="11620" xr:uid="{1DADEADB-A1A3-4714-A6CE-4BA94AF53092}"/>
    <cellStyle name="20% - Accent1 19 2 3" xfId="4024" xr:uid="{00000000-0005-0000-0000-0000AB010000}"/>
    <cellStyle name="20% - Accent1 19 2 3 2" xfId="13083" xr:uid="{0071E51F-8A1B-4F63-B62B-2A88996CC05F}"/>
    <cellStyle name="20% - Accent1 19 2 4" xfId="6936" xr:uid="{00000000-0005-0000-0000-0000AC010000}"/>
    <cellStyle name="20% - Accent1 19 2 4 2" xfId="15961" xr:uid="{3EA1876C-8B2F-46EF-A74C-343C7A1154AE}"/>
    <cellStyle name="20% - Accent1 19 2 5" xfId="10204" xr:uid="{4D39162D-47ED-4B59-A68E-F0495C664670}"/>
    <cellStyle name="20% - Accent1 19 3" xfId="1897" xr:uid="{00000000-0005-0000-0000-0000AD010000}"/>
    <cellStyle name="20% - Accent1 19 3 2" xfId="4809" xr:uid="{00000000-0005-0000-0000-0000AE010000}"/>
    <cellStyle name="20% - Accent1 19 3 2 2" xfId="13866" xr:uid="{2B350A55-80B6-4C95-ABA8-F9889A131139}"/>
    <cellStyle name="20% - Accent1 19 3 3" xfId="7720" xr:uid="{00000000-0005-0000-0000-0000AF010000}"/>
    <cellStyle name="20% - Accent1 19 3 3 2" xfId="16745" xr:uid="{BD5AE625-43E9-438D-827E-BFCBE94FC9D7}"/>
    <cellStyle name="20% - Accent1 19 3 4" xfId="10991" xr:uid="{2DB08CB9-E6EC-4690-87A8-825617DC431C}"/>
    <cellStyle name="20% - Accent1 19 4" xfId="3394" xr:uid="{00000000-0005-0000-0000-0000B0010000}"/>
    <cellStyle name="20% - Accent1 19 4 2" xfId="12456" xr:uid="{B258EA1C-BECA-4B78-BC60-DA7C6274F5B8}"/>
    <cellStyle name="20% - Accent1 19 5" xfId="6307" xr:uid="{00000000-0005-0000-0000-0000B1010000}"/>
    <cellStyle name="20% - Accent1 19 5 2" xfId="15332" xr:uid="{C1839DBE-D069-4450-B3BD-31644F4E5D32}"/>
    <cellStyle name="20% - Accent1 19 6" xfId="9572" xr:uid="{380F7C68-1C48-4CF0-AE5A-A72ECE7884A0}"/>
    <cellStyle name="20% - Accent1 2" xfId="195" xr:uid="{00000000-0005-0000-0000-0000B2010000}"/>
    <cellStyle name="20% - Accent1 2 2" xfId="538" xr:uid="{00000000-0005-0000-0000-0000B3010000}"/>
    <cellStyle name="20% - Accent1 2 2 2" xfId="1178" xr:uid="{00000000-0005-0000-0000-0000B4010000}"/>
    <cellStyle name="20% - Accent1 2 2 2 2" xfId="2607" xr:uid="{00000000-0005-0000-0000-0000B5010000}"/>
    <cellStyle name="20% - Accent1 2 2 2 2 2" xfId="5512" xr:uid="{00000000-0005-0000-0000-0000B6010000}"/>
    <cellStyle name="20% - Accent1 2 2 2 2 2 2" xfId="14569" xr:uid="{954E13E9-B9D7-4583-91E6-15122210D101}"/>
    <cellStyle name="20% - Accent1 2 2 2 2 3" xfId="8429" xr:uid="{00000000-0005-0000-0000-0000B7010000}"/>
    <cellStyle name="20% - Accent1 2 2 2 2 3 2" xfId="17447" xr:uid="{74BBD6CD-6743-4B7D-A9E2-CA8D0056C2FE}"/>
    <cellStyle name="20% - Accent1 2 2 2 2 4" xfId="11695" xr:uid="{9B9C7D6D-0CB4-4BD7-9A23-E5DE8F22EB5A}"/>
    <cellStyle name="20% - Accent1 2 2 2 3" xfId="4097" xr:uid="{00000000-0005-0000-0000-0000B8010000}"/>
    <cellStyle name="20% - Accent1 2 2 2 3 2" xfId="13156" xr:uid="{FAF72B97-1AAE-4F30-AD5C-37B90EF51E47}"/>
    <cellStyle name="20% - Accent1 2 2 2 4" xfId="7010" xr:uid="{00000000-0005-0000-0000-0000B9010000}"/>
    <cellStyle name="20% - Accent1 2 2 2 4 2" xfId="16035" xr:uid="{FF7123B5-E1A7-488C-95C7-FC72BB0C3794}"/>
    <cellStyle name="20% - Accent1 2 2 2 5" xfId="10279" xr:uid="{7479A380-8D69-4BB2-84EA-C94BD87BB3FC}"/>
    <cellStyle name="20% - Accent1 2 2 3" xfId="1972" xr:uid="{00000000-0005-0000-0000-0000BA010000}"/>
    <cellStyle name="20% - Accent1 2 2 3 2" xfId="4882" xr:uid="{00000000-0005-0000-0000-0000BB010000}"/>
    <cellStyle name="20% - Accent1 2 2 3 2 2" xfId="13939" xr:uid="{463FA2BA-D267-4082-866C-0366C0CE00B7}"/>
    <cellStyle name="20% - Accent1 2 2 3 3" xfId="7795" xr:uid="{00000000-0005-0000-0000-0000BC010000}"/>
    <cellStyle name="20% - Accent1 2 2 3 3 2" xfId="16818" xr:uid="{D1704A91-A917-4EDE-B266-C0104A4FC6B0}"/>
    <cellStyle name="20% - Accent1 2 2 3 4" xfId="11064" xr:uid="{46FE7229-679C-4DB9-BFAC-0C47BF8D6839}"/>
    <cellStyle name="20% - Accent1 2 2 4" xfId="3469" xr:uid="{00000000-0005-0000-0000-0000BD010000}"/>
    <cellStyle name="20% - Accent1 2 2 4 2" xfId="12529" xr:uid="{D29D05AF-C874-4181-B2A7-AF423A9F7A30}"/>
    <cellStyle name="20% - Accent1 2 2 5" xfId="6380" xr:uid="{00000000-0005-0000-0000-0000BE010000}"/>
    <cellStyle name="20% - Accent1 2 2 5 2" xfId="15405" xr:uid="{75E33876-8D22-40A7-BD9E-4117577B40A5}"/>
    <cellStyle name="20% - Accent1 2 2 6" xfId="9647" xr:uid="{B98A9EBA-FE33-4093-B90D-0BEB78D66569}"/>
    <cellStyle name="20% - Accent1 2 3" xfId="840" xr:uid="{00000000-0005-0000-0000-0000BF010000}"/>
    <cellStyle name="20% - Accent1 2 3 2" xfId="2269" xr:uid="{00000000-0005-0000-0000-0000C0010000}"/>
    <cellStyle name="20% - Accent1 2 3 2 2" xfId="5176" xr:uid="{00000000-0005-0000-0000-0000C1010000}"/>
    <cellStyle name="20% - Accent1 2 3 2 2 2" xfId="14233" xr:uid="{8DC2971A-F39A-4081-A1B4-9D054F7D6492}"/>
    <cellStyle name="20% - Accent1 2 3 2 3" xfId="8092" xr:uid="{00000000-0005-0000-0000-0000C2010000}"/>
    <cellStyle name="20% - Accent1 2 3 2 3 2" xfId="17112" xr:uid="{0E4AA967-3435-4E05-836E-361F5DE986C9}"/>
    <cellStyle name="20% - Accent1 2 3 2 4" xfId="11359" xr:uid="{7F2EB2E8-A3E5-44B9-8B74-CD86D5528B63}"/>
    <cellStyle name="20% - Accent1 2 3 3" xfId="3763" xr:uid="{00000000-0005-0000-0000-0000C3010000}"/>
    <cellStyle name="20% - Accent1 2 3 3 2" xfId="12822" xr:uid="{E4055997-E01E-46D0-B338-B7AA46D99F80}"/>
    <cellStyle name="20% - Accent1 2 3 4" xfId="6675" xr:uid="{00000000-0005-0000-0000-0000C4010000}"/>
    <cellStyle name="20% - Accent1 2 3 4 2" xfId="15700" xr:uid="{8C41F554-45B3-4BCC-9AA3-FC8D580AF619}"/>
    <cellStyle name="20% - Accent1 2 3 5" xfId="9943" xr:uid="{F9C3858E-9F4E-4A25-B66C-4A137F1C6F22}"/>
    <cellStyle name="20% - Accent1 2 4" xfId="1635" xr:uid="{00000000-0005-0000-0000-0000C5010000}"/>
    <cellStyle name="20% - Accent1 2 4 2" xfId="4547" xr:uid="{00000000-0005-0000-0000-0000C6010000}"/>
    <cellStyle name="20% - Accent1 2 4 2 2" xfId="13604" xr:uid="{0F06E266-B0C2-41A3-B8C7-C060A7C85E4B}"/>
    <cellStyle name="20% - Accent1 2 4 3" xfId="7459" xr:uid="{00000000-0005-0000-0000-0000C7010000}"/>
    <cellStyle name="20% - Accent1 2 4 3 2" xfId="16484" xr:uid="{C304A687-5ED6-4AA3-B204-2F3637137657}"/>
    <cellStyle name="20% - Accent1 2 4 4" xfId="10729" xr:uid="{35A7816A-B32D-4F8F-8EFE-D85F8F1D18C3}"/>
    <cellStyle name="20% - Accent1 2 5" xfId="3133" xr:uid="{00000000-0005-0000-0000-0000C8010000}"/>
    <cellStyle name="20% - Accent1 2 5 2" xfId="12195" xr:uid="{2BCD98B3-8601-4CAE-8BA4-498AA377BDC0}"/>
    <cellStyle name="20% - Accent1 2 6" xfId="6046" xr:uid="{00000000-0005-0000-0000-0000C9010000}"/>
    <cellStyle name="20% - Accent1 2 6 2" xfId="15071" xr:uid="{142CE014-9681-4F68-9B80-A1DBE5BE040D}"/>
    <cellStyle name="20% - Accent1 2 7" xfId="9310" xr:uid="{5704957E-6B65-4A72-A80C-DAA217A8741C}"/>
    <cellStyle name="20% - Accent1 20" xfId="475" xr:uid="{00000000-0005-0000-0000-0000CA010000}"/>
    <cellStyle name="20% - Accent1 20 2" xfId="1115" xr:uid="{00000000-0005-0000-0000-0000CB010000}"/>
    <cellStyle name="20% - Accent1 20 2 2" xfId="2544" xr:uid="{00000000-0005-0000-0000-0000CC010000}"/>
    <cellStyle name="20% - Accent1 20 2 2 2" xfId="5451" xr:uid="{00000000-0005-0000-0000-0000CD010000}"/>
    <cellStyle name="20% - Accent1 20 2 2 2 2" xfId="14508" xr:uid="{9237E48E-6C34-4225-91C2-F230D84A9E15}"/>
    <cellStyle name="20% - Accent1 20 2 2 3" xfId="8367" xr:uid="{00000000-0005-0000-0000-0000CE010000}"/>
    <cellStyle name="20% - Accent1 20 2 2 3 2" xfId="17387" xr:uid="{6EBD7211-F27D-48B5-A41A-AFD529C84A5E}"/>
    <cellStyle name="20% - Accent1 20 2 2 4" xfId="11634" xr:uid="{3B9FC5FE-1606-4FAE-8C2C-0F4E1C19CCA5}"/>
    <cellStyle name="20% - Accent1 20 2 3" xfId="4038" xr:uid="{00000000-0005-0000-0000-0000CF010000}"/>
    <cellStyle name="20% - Accent1 20 2 3 2" xfId="13097" xr:uid="{8DFE00DD-9E60-46A1-9101-B312FA3D9765}"/>
    <cellStyle name="20% - Accent1 20 2 4" xfId="6950" xr:uid="{00000000-0005-0000-0000-0000D0010000}"/>
    <cellStyle name="20% - Accent1 20 2 4 2" xfId="15975" xr:uid="{32150241-3A8D-4D29-A8FE-07F50B57B516}"/>
    <cellStyle name="20% - Accent1 20 2 5" xfId="10218" xr:uid="{AEEB6DD7-856D-4A56-B801-15E325BF6231}"/>
    <cellStyle name="20% - Accent1 20 3" xfId="1911" xr:uid="{00000000-0005-0000-0000-0000D1010000}"/>
    <cellStyle name="20% - Accent1 20 3 2" xfId="4823" xr:uid="{00000000-0005-0000-0000-0000D2010000}"/>
    <cellStyle name="20% - Accent1 20 3 2 2" xfId="13880" xr:uid="{18DB6984-1BC1-46F1-9EFA-4CD36E145B05}"/>
    <cellStyle name="20% - Accent1 20 3 3" xfId="7734" xr:uid="{00000000-0005-0000-0000-0000D3010000}"/>
    <cellStyle name="20% - Accent1 20 3 3 2" xfId="16759" xr:uid="{F482721D-4A2D-491D-AAE2-DD4580286C52}"/>
    <cellStyle name="20% - Accent1 20 3 4" xfId="11005" xr:uid="{532AF971-DFDA-4BE5-B7B2-15FE1AF4C533}"/>
    <cellStyle name="20% - Accent1 20 4" xfId="3408" xr:uid="{00000000-0005-0000-0000-0000D4010000}"/>
    <cellStyle name="20% - Accent1 20 4 2" xfId="12470" xr:uid="{9418B472-6CB3-42C4-A68B-ADC69D154C3F}"/>
    <cellStyle name="20% - Accent1 20 5" xfId="6321" xr:uid="{00000000-0005-0000-0000-0000D5010000}"/>
    <cellStyle name="20% - Accent1 20 5 2" xfId="15346" xr:uid="{C6A974B0-A51F-4CAA-B499-DD1EAB9B7935}"/>
    <cellStyle name="20% - Accent1 20 6" xfId="9586" xr:uid="{CB01B87F-93DE-4450-9ED2-AFE84155DE70}"/>
    <cellStyle name="20% - Accent1 21" xfId="489" xr:uid="{00000000-0005-0000-0000-0000D6010000}"/>
    <cellStyle name="20% - Accent1 21 2" xfId="1129" xr:uid="{00000000-0005-0000-0000-0000D7010000}"/>
    <cellStyle name="20% - Accent1 21 2 2" xfId="2558" xr:uid="{00000000-0005-0000-0000-0000D8010000}"/>
    <cellStyle name="20% - Accent1 21 2 2 2" xfId="5465" xr:uid="{00000000-0005-0000-0000-0000D9010000}"/>
    <cellStyle name="20% - Accent1 21 2 2 2 2" xfId="14522" xr:uid="{161C34DF-AE27-4D00-BA44-346C501C3BAE}"/>
    <cellStyle name="20% - Accent1 21 2 2 3" xfId="8381" xr:uid="{00000000-0005-0000-0000-0000DA010000}"/>
    <cellStyle name="20% - Accent1 21 2 2 3 2" xfId="17401" xr:uid="{B2CA6395-EBCF-4973-8376-0D9E35FB07B5}"/>
    <cellStyle name="20% - Accent1 21 2 2 4" xfId="11648" xr:uid="{93029657-1E96-41DE-9DE8-8CD3AF19900B}"/>
    <cellStyle name="20% - Accent1 21 2 3" xfId="4052" xr:uid="{00000000-0005-0000-0000-0000DB010000}"/>
    <cellStyle name="20% - Accent1 21 2 3 2" xfId="13111" xr:uid="{0CCCDD20-267D-4685-B704-B704E5D23BF1}"/>
    <cellStyle name="20% - Accent1 21 2 4" xfId="6964" xr:uid="{00000000-0005-0000-0000-0000DC010000}"/>
    <cellStyle name="20% - Accent1 21 2 4 2" xfId="15989" xr:uid="{BD605813-0FB2-40C2-A98A-469675B7E261}"/>
    <cellStyle name="20% - Accent1 21 2 5" xfId="10232" xr:uid="{6949A91C-1F75-43C6-88E4-8539CB719A93}"/>
    <cellStyle name="20% - Accent1 21 3" xfId="1925" xr:uid="{00000000-0005-0000-0000-0000DD010000}"/>
    <cellStyle name="20% - Accent1 21 3 2" xfId="4837" xr:uid="{00000000-0005-0000-0000-0000DE010000}"/>
    <cellStyle name="20% - Accent1 21 3 2 2" xfId="13894" xr:uid="{09711865-90DB-49C1-9A3C-56F2384A6961}"/>
    <cellStyle name="20% - Accent1 21 3 3" xfId="7748" xr:uid="{00000000-0005-0000-0000-0000DF010000}"/>
    <cellStyle name="20% - Accent1 21 3 3 2" xfId="16773" xr:uid="{4F19DA8A-D111-45E1-85DA-CB75CE382E41}"/>
    <cellStyle name="20% - Accent1 21 3 4" xfId="11019" xr:uid="{89A75228-714B-4F42-91C3-3CA7492FE2B6}"/>
    <cellStyle name="20% - Accent1 21 4" xfId="3422" xr:uid="{00000000-0005-0000-0000-0000E0010000}"/>
    <cellStyle name="20% - Accent1 21 4 2" xfId="12484" xr:uid="{D968BFDE-F131-44AC-B608-06BB91AE155D}"/>
    <cellStyle name="20% - Accent1 21 5" xfId="6335" xr:uid="{00000000-0005-0000-0000-0000E1010000}"/>
    <cellStyle name="20% - Accent1 21 5 2" xfId="15360" xr:uid="{BE215D46-C4F8-4EE6-87FC-A8E67FEF7AEF}"/>
    <cellStyle name="20% - Accent1 21 6" xfId="9600" xr:uid="{299D3380-8806-4D31-B156-10CCF828CA2B}"/>
    <cellStyle name="20% - Accent1 22" xfId="503" xr:uid="{00000000-0005-0000-0000-0000E2010000}"/>
    <cellStyle name="20% - Accent1 22 2" xfId="1143" xr:uid="{00000000-0005-0000-0000-0000E3010000}"/>
    <cellStyle name="20% - Accent1 22 2 2" xfId="2572" xr:uid="{00000000-0005-0000-0000-0000E4010000}"/>
    <cellStyle name="20% - Accent1 22 2 2 2" xfId="5479" xr:uid="{00000000-0005-0000-0000-0000E5010000}"/>
    <cellStyle name="20% - Accent1 22 2 2 2 2" xfId="14536" xr:uid="{CCF52E49-21D1-439F-BC08-F314A617BFD8}"/>
    <cellStyle name="20% - Accent1 22 2 2 3" xfId="8395" xr:uid="{00000000-0005-0000-0000-0000E6010000}"/>
    <cellStyle name="20% - Accent1 22 2 2 3 2" xfId="17415" xr:uid="{251236D8-15E1-445A-ADA9-A5BAFAF4ACE2}"/>
    <cellStyle name="20% - Accent1 22 2 2 4" xfId="11662" xr:uid="{6A6123AD-E106-4F7F-B5A7-0838FF98A210}"/>
    <cellStyle name="20% - Accent1 22 2 3" xfId="4066" xr:uid="{00000000-0005-0000-0000-0000E7010000}"/>
    <cellStyle name="20% - Accent1 22 2 3 2" xfId="13125" xr:uid="{F0B43473-82A1-4CA3-BE30-E39966D15542}"/>
    <cellStyle name="20% - Accent1 22 2 4" xfId="6978" xr:uid="{00000000-0005-0000-0000-0000E8010000}"/>
    <cellStyle name="20% - Accent1 22 2 4 2" xfId="16003" xr:uid="{52970F07-D4EF-4469-8BB0-743C89549886}"/>
    <cellStyle name="20% - Accent1 22 2 5" xfId="10246" xr:uid="{DC03A646-F4F2-4DD7-B3A8-E409B60FE348}"/>
    <cellStyle name="20% - Accent1 22 3" xfId="1939" xr:uid="{00000000-0005-0000-0000-0000E9010000}"/>
    <cellStyle name="20% - Accent1 22 3 2" xfId="4851" xr:uid="{00000000-0005-0000-0000-0000EA010000}"/>
    <cellStyle name="20% - Accent1 22 3 2 2" xfId="13908" xr:uid="{44EF2F96-CD7A-4581-BD42-039AC9CF3816}"/>
    <cellStyle name="20% - Accent1 22 3 3" xfId="7762" xr:uid="{00000000-0005-0000-0000-0000EB010000}"/>
    <cellStyle name="20% - Accent1 22 3 3 2" xfId="16787" xr:uid="{DEE89C0E-08EF-4805-B820-40AD6037314F}"/>
    <cellStyle name="20% - Accent1 22 3 4" xfId="11033" xr:uid="{3DE2E9A8-3F3D-405B-9A67-017E06B68016}"/>
    <cellStyle name="20% - Accent1 22 4" xfId="3436" xr:uid="{00000000-0005-0000-0000-0000EC010000}"/>
    <cellStyle name="20% - Accent1 22 4 2" xfId="12498" xr:uid="{E9B6A264-C1A3-4058-B4CE-71F4EB88770F}"/>
    <cellStyle name="20% - Accent1 22 5" xfId="6349" xr:uid="{00000000-0005-0000-0000-0000ED010000}"/>
    <cellStyle name="20% - Accent1 22 5 2" xfId="15374" xr:uid="{7AF3335D-36ED-47A2-8916-3A1FB9701CEF}"/>
    <cellStyle name="20% - Accent1 22 6" xfId="9614" xr:uid="{E624DADD-E798-42C5-AC95-1827DA5A1793}"/>
    <cellStyle name="20% - Accent1 23" xfId="517" xr:uid="{00000000-0005-0000-0000-0000EE010000}"/>
    <cellStyle name="20% - Accent1 23 2" xfId="1157" xr:uid="{00000000-0005-0000-0000-0000EF010000}"/>
    <cellStyle name="20% - Accent1 23 2 2" xfId="2586" xr:uid="{00000000-0005-0000-0000-0000F0010000}"/>
    <cellStyle name="20% - Accent1 23 2 2 2" xfId="5493" xr:uid="{00000000-0005-0000-0000-0000F1010000}"/>
    <cellStyle name="20% - Accent1 23 2 2 2 2" xfId="14550" xr:uid="{520A025C-1526-43DD-9A36-2A7D88D63155}"/>
    <cellStyle name="20% - Accent1 23 2 2 3" xfId="8409" xr:uid="{00000000-0005-0000-0000-0000F2010000}"/>
    <cellStyle name="20% - Accent1 23 2 2 3 2" xfId="17429" xr:uid="{3E4C085A-4061-44CC-8E0A-8732BF7CE8AC}"/>
    <cellStyle name="20% - Accent1 23 2 2 4" xfId="11676" xr:uid="{78E53D8F-8941-48D2-83B3-4930166FF1FE}"/>
    <cellStyle name="20% - Accent1 23 2 3" xfId="4080" xr:uid="{00000000-0005-0000-0000-0000F3010000}"/>
    <cellStyle name="20% - Accent1 23 2 3 2" xfId="13139" xr:uid="{8AF36F67-E31A-4354-B819-FD4EB4AC0043}"/>
    <cellStyle name="20% - Accent1 23 2 4" xfId="6992" xr:uid="{00000000-0005-0000-0000-0000F4010000}"/>
    <cellStyle name="20% - Accent1 23 2 4 2" xfId="16017" xr:uid="{7C57C749-A851-4857-9552-BAFE0C53C564}"/>
    <cellStyle name="20% - Accent1 23 2 5" xfId="10260" xr:uid="{4CECC65D-7C8B-4B32-98E3-80472E0D981F}"/>
    <cellStyle name="20% - Accent1 23 3" xfId="1953" xr:uid="{00000000-0005-0000-0000-0000F5010000}"/>
    <cellStyle name="20% - Accent1 23 3 2" xfId="4865" xr:uid="{00000000-0005-0000-0000-0000F6010000}"/>
    <cellStyle name="20% - Accent1 23 3 2 2" xfId="13922" xr:uid="{169A2331-05B5-49B6-BBD3-9332B1BBC74C}"/>
    <cellStyle name="20% - Accent1 23 3 3" xfId="7776" xr:uid="{00000000-0005-0000-0000-0000F7010000}"/>
    <cellStyle name="20% - Accent1 23 3 3 2" xfId="16801" xr:uid="{FF26DCF1-4DB4-4D7E-AD27-CA0A748B6C10}"/>
    <cellStyle name="20% - Accent1 23 3 4" xfId="11047" xr:uid="{50505C9E-064E-4020-9B2D-B6F34D90C0C1}"/>
    <cellStyle name="20% - Accent1 23 4" xfId="3450" xr:uid="{00000000-0005-0000-0000-0000F8010000}"/>
    <cellStyle name="20% - Accent1 23 4 2" xfId="12512" xr:uid="{C5D11E57-6034-4596-8363-B31252FB63A1}"/>
    <cellStyle name="20% - Accent1 23 5" xfId="6363" xr:uid="{00000000-0005-0000-0000-0000F9010000}"/>
    <cellStyle name="20% - Accent1 23 5 2" xfId="15388" xr:uid="{5A457E2E-F5AD-4136-BEA8-2228386E2A3F}"/>
    <cellStyle name="20% - Accent1 23 6" xfId="9628" xr:uid="{8A126685-6C98-40B0-B227-36847697CFC7}"/>
    <cellStyle name="20% - Accent1 24" xfId="604" xr:uid="{00000000-0005-0000-0000-0000FA010000}"/>
    <cellStyle name="20% - Accent1 24 2" xfId="1243" xr:uid="{00000000-0005-0000-0000-0000FB010000}"/>
    <cellStyle name="20% - Accent1 24 2 2" xfId="2671" xr:uid="{00000000-0005-0000-0000-0000FC010000}"/>
    <cellStyle name="20% - Accent1 24 2 2 2" xfId="5575" xr:uid="{00000000-0005-0000-0000-0000FD010000}"/>
    <cellStyle name="20% - Accent1 24 2 2 2 2" xfId="14632" xr:uid="{BC35A4DF-F51A-42AE-BCE3-4A05B090C308}"/>
    <cellStyle name="20% - Accent1 24 2 2 3" xfId="8493" xr:uid="{00000000-0005-0000-0000-0000FE010000}"/>
    <cellStyle name="20% - Accent1 24 2 2 3 2" xfId="17510" xr:uid="{E0D8F0C5-E727-4089-A2FE-DC4254A90125}"/>
    <cellStyle name="20% - Accent1 24 2 2 4" xfId="11758" xr:uid="{11DF03F9-8121-4AFD-BBB8-A711AAC2CB08}"/>
    <cellStyle name="20% - Accent1 24 2 3" xfId="4160" xr:uid="{00000000-0005-0000-0000-0000FF010000}"/>
    <cellStyle name="20% - Accent1 24 2 3 2" xfId="13219" xr:uid="{DF96582B-6060-4483-BA7A-B941D9636D70}"/>
    <cellStyle name="20% - Accent1 24 2 4" xfId="7074" xr:uid="{00000000-0005-0000-0000-000000020000}"/>
    <cellStyle name="20% - Accent1 24 2 4 2" xfId="16099" xr:uid="{6ADED0DB-5875-4C80-ADF4-965201875C83}"/>
    <cellStyle name="20% - Accent1 24 2 5" xfId="10343" xr:uid="{281A429A-6966-4C62-BFDB-E692CED077A2}"/>
    <cellStyle name="20% - Accent1 24 3" xfId="2036" xr:uid="{00000000-0005-0000-0000-000001020000}"/>
    <cellStyle name="20% - Accent1 24 3 2" xfId="4945" xr:uid="{00000000-0005-0000-0000-000002020000}"/>
    <cellStyle name="20% - Accent1 24 3 2 2" xfId="14002" xr:uid="{B1B5C94D-166F-4AC6-B6D6-E46964A7D94B}"/>
    <cellStyle name="20% - Accent1 24 3 3" xfId="7859" xr:uid="{00000000-0005-0000-0000-000003020000}"/>
    <cellStyle name="20% - Accent1 24 3 3 2" xfId="16881" xr:uid="{8F43C0E3-F7C5-460C-B5CD-89A05DFA38AB}"/>
    <cellStyle name="20% - Accent1 24 3 4" xfId="11128" xr:uid="{5C2E38F6-9CF0-4F61-8C5E-1AF457A78902}"/>
    <cellStyle name="20% - Accent1 24 4" xfId="3533" xr:uid="{00000000-0005-0000-0000-000004020000}"/>
    <cellStyle name="20% - Accent1 24 4 2" xfId="12592" xr:uid="{B6B98238-BA8E-437B-8E64-3C4E1C2FDF4F}"/>
    <cellStyle name="20% - Accent1 24 5" xfId="6443" xr:uid="{00000000-0005-0000-0000-000005020000}"/>
    <cellStyle name="20% - Accent1 24 5 2" xfId="15468" xr:uid="{E6620E98-9350-4F97-850A-9BCEB24376FA}"/>
    <cellStyle name="20% - Accent1 24 6" xfId="9711" xr:uid="{3D8E66B2-3753-4759-9334-48AB80728325}"/>
    <cellStyle name="20% - Accent1 25" xfId="619" xr:uid="{00000000-0005-0000-0000-000006020000}"/>
    <cellStyle name="20% - Accent1 25 2" xfId="1258" xr:uid="{00000000-0005-0000-0000-000007020000}"/>
    <cellStyle name="20% - Accent1 25 2 2" xfId="2686" xr:uid="{00000000-0005-0000-0000-000008020000}"/>
    <cellStyle name="20% - Accent1 25 2 2 2" xfId="5590" xr:uid="{00000000-0005-0000-0000-000009020000}"/>
    <cellStyle name="20% - Accent1 25 2 2 2 2" xfId="14647" xr:uid="{42627F5B-15AF-4234-89E8-DAA57358A184}"/>
    <cellStyle name="20% - Accent1 25 2 2 3" xfId="8508" xr:uid="{00000000-0005-0000-0000-00000A020000}"/>
    <cellStyle name="20% - Accent1 25 2 2 3 2" xfId="17525" xr:uid="{89E0967D-9910-43A4-8E86-EB20E2CE66F5}"/>
    <cellStyle name="20% - Accent1 25 2 2 4" xfId="11773" xr:uid="{CF035431-43EC-4B2B-8EF1-4C2D1D911D70}"/>
    <cellStyle name="20% - Accent1 25 2 3" xfId="4175" xr:uid="{00000000-0005-0000-0000-00000B020000}"/>
    <cellStyle name="20% - Accent1 25 2 3 2" xfId="13234" xr:uid="{A4C70E46-5B55-4898-916E-A7BCDD626FB2}"/>
    <cellStyle name="20% - Accent1 25 2 4" xfId="7089" xr:uid="{00000000-0005-0000-0000-00000C020000}"/>
    <cellStyle name="20% - Accent1 25 2 4 2" xfId="16114" xr:uid="{FE1A2F55-3E9A-4630-A72D-F348C8842493}"/>
    <cellStyle name="20% - Accent1 25 2 5" xfId="10358" xr:uid="{35D552D5-4F36-4976-9631-2F1435CBB03C}"/>
    <cellStyle name="20% - Accent1 25 3" xfId="2051" xr:uid="{00000000-0005-0000-0000-00000D020000}"/>
    <cellStyle name="20% - Accent1 25 3 2" xfId="4960" xr:uid="{00000000-0005-0000-0000-00000E020000}"/>
    <cellStyle name="20% - Accent1 25 3 2 2" xfId="14017" xr:uid="{D10F5A23-B29F-4612-ABD9-CE6B7618D6ED}"/>
    <cellStyle name="20% - Accent1 25 3 3" xfId="7874" xr:uid="{00000000-0005-0000-0000-00000F020000}"/>
    <cellStyle name="20% - Accent1 25 3 3 2" xfId="16896" xr:uid="{74214374-3BA6-445C-9A91-16808F282217}"/>
    <cellStyle name="20% - Accent1 25 3 4" xfId="11143" xr:uid="{98F87255-751D-4579-9E78-85EB1293BE3B}"/>
    <cellStyle name="20% - Accent1 25 4" xfId="3548" xr:uid="{00000000-0005-0000-0000-000010020000}"/>
    <cellStyle name="20% - Accent1 25 4 2" xfId="12607" xr:uid="{CA1E0152-DB12-468C-BF59-821A90CE80A6}"/>
    <cellStyle name="20% - Accent1 25 5" xfId="6458" xr:uid="{00000000-0005-0000-0000-000011020000}"/>
    <cellStyle name="20% - Accent1 25 5 2" xfId="15483" xr:uid="{21928508-F1FA-40FE-AB84-B797AABD91D4}"/>
    <cellStyle name="20% - Accent1 25 6" xfId="9726" xr:uid="{50C2C053-ED99-498D-AD87-378BB0A5925C}"/>
    <cellStyle name="20% - Accent1 26" xfId="633" xr:uid="{00000000-0005-0000-0000-000012020000}"/>
    <cellStyle name="20% - Accent1 26 2" xfId="1272" xr:uid="{00000000-0005-0000-0000-000013020000}"/>
    <cellStyle name="20% - Accent1 26 2 2" xfId="2700" xr:uid="{00000000-0005-0000-0000-000014020000}"/>
    <cellStyle name="20% - Accent1 26 2 2 2" xfId="5604" xr:uid="{00000000-0005-0000-0000-000015020000}"/>
    <cellStyle name="20% - Accent1 26 2 2 2 2" xfId="14661" xr:uid="{81C8F35B-D8E3-418C-8EFD-0A3A484ADF61}"/>
    <cellStyle name="20% - Accent1 26 2 2 3" xfId="8522" xr:uid="{00000000-0005-0000-0000-000016020000}"/>
    <cellStyle name="20% - Accent1 26 2 2 3 2" xfId="17539" xr:uid="{71132642-A063-473D-9E5B-C39A0DF15514}"/>
    <cellStyle name="20% - Accent1 26 2 2 4" xfId="11787" xr:uid="{7729CCC5-883E-46B9-A8B2-B2E9E37291DE}"/>
    <cellStyle name="20% - Accent1 26 2 3" xfId="4189" xr:uid="{00000000-0005-0000-0000-000017020000}"/>
    <cellStyle name="20% - Accent1 26 2 3 2" xfId="13248" xr:uid="{49E4574F-164D-4D5F-927A-7DEDFE8B52F2}"/>
    <cellStyle name="20% - Accent1 26 2 4" xfId="7103" xr:uid="{00000000-0005-0000-0000-000018020000}"/>
    <cellStyle name="20% - Accent1 26 2 4 2" xfId="16128" xr:uid="{4F727206-6EE1-42D6-9D79-A6B1CE2E5930}"/>
    <cellStyle name="20% - Accent1 26 2 5" xfId="10372" xr:uid="{06EA9188-88A4-4939-87F2-95AB20087E05}"/>
    <cellStyle name="20% - Accent1 26 3" xfId="2065" xr:uid="{00000000-0005-0000-0000-000019020000}"/>
    <cellStyle name="20% - Accent1 26 3 2" xfId="4974" xr:uid="{00000000-0005-0000-0000-00001A020000}"/>
    <cellStyle name="20% - Accent1 26 3 2 2" xfId="14031" xr:uid="{60467739-BBA2-4EF7-8F89-5A05F2C8A2AB}"/>
    <cellStyle name="20% - Accent1 26 3 3" xfId="7888" xr:uid="{00000000-0005-0000-0000-00001B020000}"/>
    <cellStyle name="20% - Accent1 26 3 3 2" xfId="16910" xr:uid="{226E807E-C8CB-4541-9EF1-F5A919104803}"/>
    <cellStyle name="20% - Accent1 26 3 4" xfId="11157" xr:uid="{1D99E4B3-D237-4896-8AFC-BB3DF1790E37}"/>
    <cellStyle name="20% - Accent1 26 4" xfId="3562" xr:uid="{00000000-0005-0000-0000-00001C020000}"/>
    <cellStyle name="20% - Accent1 26 4 2" xfId="12621" xr:uid="{B783C904-3CCB-44E0-86D2-4CEBE873012C}"/>
    <cellStyle name="20% - Accent1 26 5" xfId="6472" xr:uid="{00000000-0005-0000-0000-00001D020000}"/>
    <cellStyle name="20% - Accent1 26 5 2" xfId="15497" xr:uid="{04A7A366-DC71-46C4-8201-F14B64A39DCD}"/>
    <cellStyle name="20% - Accent1 26 6" xfId="9740" xr:uid="{59386ACC-888B-49A9-93A6-E6CFA713E4E0}"/>
    <cellStyle name="20% - Accent1 27" xfId="647" xr:uid="{00000000-0005-0000-0000-00001E020000}"/>
    <cellStyle name="20% - Accent1 27 2" xfId="1286" xr:uid="{00000000-0005-0000-0000-00001F020000}"/>
    <cellStyle name="20% - Accent1 27 2 2" xfId="2714" xr:uid="{00000000-0005-0000-0000-000020020000}"/>
    <cellStyle name="20% - Accent1 27 2 2 2" xfId="5618" xr:uid="{00000000-0005-0000-0000-000021020000}"/>
    <cellStyle name="20% - Accent1 27 2 2 2 2" xfId="14675" xr:uid="{946B5036-7497-4834-B5DE-A7165FAC92B1}"/>
    <cellStyle name="20% - Accent1 27 2 2 3" xfId="8536" xr:uid="{00000000-0005-0000-0000-000022020000}"/>
    <cellStyle name="20% - Accent1 27 2 2 3 2" xfId="17553" xr:uid="{6A03B394-A895-4EA8-961A-8BD7B3E7163D}"/>
    <cellStyle name="20% - Accent1 27 2 2 4" xfId="11801" xr:uid="{10A2D847-C06E-4DA8-A1E6-0BB54B8708F6}"/>
    <cellStyle name="20% - Accent1 27 2 3" xfId="4203" xr:uid="{00000000-0005-0000-0000-000023020000}"/>
    <cellStyle name="20% - Accent1 27 2 3 2" xfId="13262" xr:uid="{5063B40D-B2E4-4E39-A39B-954E0CA17D22}"/>
    <cellStyle name="20% - Accent1 27 2 4" xfId="7117" xr:uid="{00000000-0005-0000-0000-000024020000}"/>
    <cellStyle name="20% - Accent1 27 2 4 2" xfId="16142" xr:uid="{BACC2C2F-2971-432D-9EDE-B74C639D2778}"/>
    <cellStyle name="20% - Accent1 27 2 5" xfId="10386" xr:uid="{03F53624-ACEC-442A-8E97-F9D9A6FB299A}"/>
    <cellStyle name="20% - Accent1 27 3" xfId="2079" xr:uid="{00000000-0005-0000-0000-000025020000}"/>
    <cellStyle name="20% - Accent1 27 3 2" xfId="4988" xr:uid="{00000000-0005-0000-0000-000026020000}"/>
    <cellStyle name="20% - Accent1 27 3 2 2" xfId="14045" xr:uid="{5801D867-DFAD-4599-93AD-BF5E54A4297A}"/>
    <cellStyle name="20% - Accent1 27 3 3" xfId="7902" xr:uid="{00000000-0005-0000-0000-000027020000}"/>
    <cellStyle name="20% - Accent1 27 3 3 2" xfId="16924" xr:uid="{F9CFD788-A646-4129-AD25-933F5AD01A7E}"/>
    <cellStyle name="20% - Accent1 27 3 4" xfId="11171" xr:uid="{A386BCF7-18C4-4B89-BF24-D50B5C18221F}"/>
    <cellStyle name="20% - Accent1 27 4" xfId="3576" xr:uid="{00000000-0005-0000-0000-000028020000}"/>
    <cellStyle name="20% - Accent1 27 4 2" xfId="12635" xr:uid="{908CE6F4-C7EF-4314-8E7E-CFE9C7499735}"/>
    <cellStyle name="20% - Accent1 27 5" xfId="6486" xr:uid="{00000000-0005-0000-0000-000029020000}"/>
    <cellStyle name="20% - Accent1 27 5 2" xfId="15511" xr:uid="{86F7AD64-3899-423A-B368-006F8253CF18}"/>
    <cellStyle name="20% - Accent1 27 6" xfId="9754" xr:uid="{FFFAB713-52D3-4D3D-8B17-776BD91DE71C}"/>
    <cellStyle name="20% - Accent1 28" xfId="661" xr:uid="{00000000-0005-0000-0000-00002A020000}"/>
    <cellStyle name="20% - Accent1 28 2" xfId="1300" xr:uid="{00000000-0005-0000-0000-00002B020000}"/>
    <cellStyle name="20% - Accent1 28 2 2" xfId="2728" xr:uid="{00000000-0005-0000-0000-00002C020000}"/>
    <cellStyle name="20% - Accent1 28 2 2 2" xfId="5632" xr:uid="{00000000-0005-0000-0000-00002D020000}"/>
    <cellStyle name="20% - Accent1 28 2 2 2 2" xfId="14689" xr:uid="{A663AD47-E479-47B4-BE5C-6C55669087B5}"/>
    <cellStyle name="20% - Accent1 28 2 2 3" xfId="8550" xr:uid="{00000000-0005-0000-0000-00002E020000}"/>
    <cellStyle name="20% - Accent1 28 2 2 3 2" xfId="17567" xr:uid="{C0D04DEA-C37F-4881-BDF3-9634F6DBDF77}"/>
    <cellStyle name="20% - Accent1 28 2 2 4" xfId="11815" xr:uid="{A68AE1EF-8E25-4DA5-BE2F-F0CB130E36B8}"/>
    <cellStyle name="20% - Accent1 28 2 3" xfId="4217" xr:uid="{00000000-0005-0000-0000-00002F020000}"/>
    <cellStyle name="20% - Accent1 28 2 3 2" xfId="13276" xr:uid="{D87A9210-1976-40A7-8A6B-F3346687D88F}"/>
    <cellStyle name="20% - Accent1 28 2 4" xfId="7131" xr:uid="{00000000-0005-0000-0000-000030020000}"/>
    <cellStyle name="20% - Accent1 28 2 4 2" xfId="16156" xr:uid="{66058A18-FF17-4684-B206-EAA823D41B45}"/>
    <cellStyle name="20% - Accent1 28 2 5" xfId="10400" xr:uid="{79E44815-42F4-4D52-96D0-9865B184B4BE}"/>
    <cellStyle name="20% - Accent1 28 3" xfId="2093" xr:uid="{00000000-0005-0000-0000-000031020000}"/>
    <cellStyle name="20% - Accent1 28 3 2" xfId="5002" xr:uid="{00000000-0005-0000-0000-000032020000}"/>
    <cellStyle name="20% - Accent1 28 3 2 2" xfId="14059" xr:uid="{B9B3456D-5D07-49D6-88EC-2640AB37F3E2}"/>
    <cellStyle name="20% - Accent1 28 3 3" xfId="7916" xr:uid="{00000000-0005-0000-0000-000033020000}"/>
    <cellStyle name="20% - Accent1 28 3 3 2" xfId="16938" xr:uid="{C4E71C67-8D81-42EC-8264-EC0E58EADE62}"/>
    <cellStyle name="20% - Accent1 28 3 4" xfId="11185" xr:uid="{4A9D1C57-C2EC-4540-AFC1-5C0850BA218F}"/>
    <cellStyle name="20% - Accent1 28 4" xfId="3590" xr:uid="{00000000-0005-0000-0000-000034020000}"/>
    <cellStyle name="20% - Accent1 28 4 2" xfId="12649" xr:uid="{0C783A61-E4C6-4CA3-BBC1-41C231977484}"/>
    <cellStyle name="20% - Accent1 28 5" xfId="6500" xr:uid="{00000000-0005-0000-0000-000035020000}"/>
    <cellStyle name="20% - Accent1 28 5 2" xfId="15525" xr:uid="{62FD9611-1DE0-409C-97A5-E2CA1FC8D935}"/>
    <cellStyle name="20% - Accent1 28 6" xfId="9768" xr:uid="{B62EEA5A-9544-4B3A-BF19-652DD53D3437}"/>
    <cellStyle name="20% - Accent1 29" xfId="675" xr:uid="{00000000-0005-0000-0000-000036020000}"/>
    <cellStyle name="20% - Accent1 29 2" xfId="1314" xr:uid="{00000000-0005-0000-0000-000037020000}"/>
    <cellStyle name="20% - Accent1 29 2 2" xfId="2742" xr:uid="{00000000-0005-0000-0000-000038020000}"/>
    <cellStyle name="20% - Accent1 29 2 2 2" xfId="5646" xr:uid="{00000000-0005-0000-0000-000039020000}"/>
    <cellStyle name="20% - Accent1 29 2 2 2 2" xfId="14703" xr:uid="{C6CE0649-C2FE-4FE7-B7AE-781E92F7CE68}"/>
    <cellStyle name="20% - Accent1 29 2 2 3" xfId="8564" xr:uid="{00000000-0005-0000-0000-00003A020000}"/>
    <cellStyle name="20% - Accent1 29 2 2 3 2" xfId="17581" xr:uid="{0C2FAA2E-01AA-483D-B0AF-70CBB10D5089}"/>
    <cellStyle name="20% - Accent1 29 2 2 4" xfId="11829" xr:uid="{2A6BB811-6F57-4385-B2F0-6AF1FE0229C7}"/>
    <cellStyle name="20% - Accent1 29 2 3" xfId="4231" xr:uid="{00000000-0005-0000-0000-00003B020000}"/>
    <cellStyle name="20% - Accent1 29 2 3 2" xfId="13290" xr:uid="{2D8C9A14-6AE5-4168-AD94-3A62D4C85D44}"/>
    <cellStyle name="20% - Accent1 29 2 4" xfId="7145" xr:uid="{00000000-0005-0000-0000-00003C020000}"/>
    <cellStyle name="20% - Accent1 29 2 4 2" xfId="16170" xr:uid="{50B4DBFD-9B9E-4DE5-86E1-A11C0752238E}"/>
    <cellStyle name="20% - Accent1 29 2 5" xfId="10414" xr:uid="{06E10D68-5523-42E9-A736-AA2AC4894AF9}"/>
    <cellStyle name="20% - Accent1 29 3" xfId="2107" xr:uid="{00000000-0005-0000-0000-00003D020000}"/>
    <cellStyle name="20% - Accent1 29 3 2" xfId="5016" xr:uid="{00000000-0005-0000-0000-00003E020000}"/>
    <cellStyle name="20% - Accent1 29 3 2 2" xfId="14073" xr:uid="{4ED86AC7-201F-43F7-BCA8-F6D571F2FEBA}"/>
    <cellStyle name="20% - Accent1 29 3 3" xfId="7930" xr:uid="{00000000-0005-0000-0000-00003F020000}"/>
    <cellStyle name="20% - Accent1 29 3 3 2" xfId="16952" xr:uid="{48892F69-A26A-4CB9-B249-2DE441C27E07}"/>
    <cellStyle name="20% - Accent1 29 3 4" xfId="11199" xr:uid="{88C2BACB-E5B9-4DF5-890C-96547075AA80}"/>
    <cellStyle name="20% - Accent1 29 4" xfId="3604" xr:uid="{00000000-0005-0000-0000-000040020000}"/>
    <cellStyle name="20% - Accent1 29 4 2" xfId="12663" xr:uid="{C9EEB7D3-D341-4310-9A0C-02E90AD16E39}"/>
    <cellStyle name="20% - Accent1 29 5" xfId="6514" xr:uid="{00000000-0005-0000-0000-000041020000}"/>
    <cellStyle name="20% - Accent1 29 5 2" xfId="15539" xr:uid="{5A84C71F-3BBA-422C-B8C7-528336B20274}"/>
    <cellStyle name="20% - Accent1 29 6" xfId="9782" xr:uid="{CB01A15E-08A8-4303-BC98-4B9AFD679577}"/>
    <cellStyle name="20% - Accent1 3" xfId="209" xr:uid="{00000000-0005-0000-0000-000042020000}"/>
    <cellStyle name="20% - Accent1 3 2" xfId="555" xr:uid="{00000000-0005-0000-0000-000043020000}"/>
    <cellStyle name="20% - Accent1 3 2 2" xfId="1196" xr:uid="{00000000-0005-0000-0000-000044020000}"/>
    <cellStyle name="20% - Accent1 3 2 2 2" xfId="2624" xr:uid="{00000000-0005-0000-0000-000045020000}"/>
    <cellStyle name="20% - Accent1 3 2 2 2 2" xfId="5528" xr:uid="{00000000-0005-0000-0000-000046020000}"/>
    <cellStyle name="20% - Accent1 3 2 2 2 2 2" xfId="14585" xr:uid="{FD188193-0B13-43BD-9A36-F9AE84A8EB7D}"/>
    <cellStyle name="20% - Accent1 3 2 2 2 3" xfId="8446" xr:uid="{00000000-0005-0000-0000-000047020000}"/>
    <cellStyle name="20% - Accent1 3 2 2 2 3 2" xfId="17463" xr:uid="{E4755CC8-D728-4B63-BF0E-486A864C8744}"/>
    <cellStyle name="20% - Accent1 3 2 2 2 4" xfId="11711" xr:uid="{87E23C28-9B98-44CB-B626-9C94BAAA478C}"/>
    <cellStyle name="20% - Accent1 3 2 2 3" xfId="4113" xr:uid="{00000000-0005-0000-0000-000048020000}"/>
    <cellStyle name="20% - Accent1 3 2 2 3 2" xfId="13172" xr:uid="{2DB4F425-C317-4BDA-861C-53DEFDA3377D}"/>
    <cellStyle name="20% - Accent1 3 2 2 4" xfId="7027" xr:uid="{00000000-0005-0000-0000-000049020000}"/>
    <cellStyle name="20% - Accent1 3 2 2 4 2" xfId="16052" xr:uid="{F1EAC48B-7A3E-4BF4-95CF-DF053B6EDE18}"/>
    <cellStyle name="20% - Accent1 3 2 2 5" xfId="10296" xr:uid="{394097C6-E1AF-429E-B40F-591C44DF011B}"/>
    <cellStyle name="20% - Accent1 3 2 3" xfId="1989" xr:uid="{00000000-0005-0000-0000-00004A020000}"/>
    <cellStyle name="20% - Accent1 3 2 3 2" xfId="4898" xr:uid="{00000000-0005-0000-0000-00004B020000}"/>
    <cellStyle name="20% - Accent1 3 2 3 2 2" xfId="13955" xr:uid="{8BA851E2-3900-4092-9CB8-5E8B900BF868}"/>
    <cellStyle name="20% - Accent1 3 2 3 3" xfId="7812" xr:uid="{00000000-0005-0000-0000-00004C020000}"/>
    <cellStyle name="20% - Accent1 3 2 3 3 2" xfId="16834" xr:uid="{DCEB4757-B839-4ACE-8A53-1DFCE0D35908}"/>
    <cellStyle name="20% - Accent1 3 2 3 4" xfId="11081" xr:uid="{CE31A216-83AB-4715-BD63-CC7DBD35BB62}"/>
    <cellStyle name="20% - Accent1 3 2 4" xfId="3486" xr:uid="{00000000-0005-0000-0000-00004D020000}"/>
    <cellStyle name="20% - Accent1 3 2 4 2" xfId="12545" xr:uid="{4CE93719-248B-4C02-82C3-D8E41EA2E4E6}"/>
    <cellStyle name="20% - Accent1 3 2 5" xfId="6396" xr:uid="{00000000-0005-0000-0000-00004E020000}"/>
    <cellStyle name="20% - Accent1 3 2 5 2" xfId="15421" xr:uid="{8A6BF5C9-52FC-40B1-B83C-89756BB889B2}"/>
    <cellStyle name="20% - Accent1 3 2 6" xfId="9664" xr:uid="{0F15EF55-DCC9-4859-9A19-61DF44C4FE1B}"/>
    <cellStyle name="20% - Accent1 3 3" xfId="854" xr:uid="{00000000-0005-0000-0000-00004F020000}"/>
    <cellStyle name="20% - Accent1 3 3 2" xfId="2283" xr:uid="{00000000-0005-0000-0000-000050020000}"/>
    <cellStyle name="20% - Accent1 3 3 2 2" xfId="5190" xr:uid="{00000000-0005-0000-0000-000051020000}"/>
    <cellStyle name="20% - Accent1 3 3 2 2 2" xfId="14247" xr:uid="{783F8A49-BEBF-4BE2-9E37-8D2B7438747D}"/>
    <cellStyle name="20% - Accent1 3 3 2 3" xfId="8106" xr:uid="{00000000-0005-0000-0000-000052020000}"/>
    <cellStyle name="20% - Accent1 3 3 2 3 2" xfId="17126" xr:uid="{A4A8E8F9-4F99-4D7F-BB86-C3011D680078}"/>
    <cellStyle name="20% - Accent1 3 3 2 4" xfId="11373" xr:uid="{949D948F-A45F-4197-B016-06DDA89EB9CD}"/>
    <cellStyle name="20% - Accent1 3 3 3" xfId="3777" xr:uid="{00000000-0005-0000-0000-000053020000}"/>
    <cellStyle name="20% - Accent1 3 3 3 2" xfId="12836" xr:uid="{4FFA7644-04D3-4327-95E5-5D431E2C762F}"/>
    <cellStyle name="20% - Accent1 3 3 4" xfId="6689" xr:uid="{00000000-0005-0000-0000-000054020000}"/>
    <cellStyle name="20% - Accent1 3 3 4 2" xfId="15714" xr:uid="{C6A5D2F2-A1E5-440E-B831-6E133BE882B9}"/>
    <cellStyle name="20% - Accent1 3 3 5" xfId="9957" xr:uid="{0EC91F97-3F1A-47C2-8AC0-10CEA5A75ED8}"/>
    <cellStyle name="20% - Accent1 3 4" xfId="1649" xr:uid="{00000000-0005-0000-0000-000055020000}"/>
    <cellStyle name="20% - Accent1 3 4 2" xfId="4561" xr:uid="{00000000-0005-0000-0000-000056020000}"/>
    <cellStyle name="20% - Accent1 3 4 2 2" xfId="13618" xr:uid="{723D236E-8989-4A54-9356-2BB0D4F3AF27}"/>
    <cellStyle name="20% - Accent1 3 4 3" xfId="7473" xr:uid="{00000000-0005-0000-0000-000057020000}"/>
    <cellStyle name="20% - Accent1 3 4 3 2" xfId="16498" xr:uid="{4D0AB906-0F66-417C-B03C-4DE398826708}"/>
    <cellStyle name="20% - Accent1 3 4 4" xfId="10743" xr:uid="{B3B4D359-2B29-4223-9362-D58DE0955E96}"/>
    <cellStyle name="20% - Accent1 3 5" xfId="3147" xr:uid="{00000000-0005-0000-0000-000058020000}"/>
    <cellStyle name="20% - Accent1 3 5 2" xfId="12209" xr:uid="{7A3C892E-F976-491E-B3BD-86504EEBA2A6}"/>
    <cellStyle name="20% - Accent1 3 6" xfId="6060" xr:uid="{00000000-0005-0000-0000-000059020000}"/>
    <cellStyle name="20% - Accent1 3 6 2" xfId="15085" xr:uid="{44309AE7-7341-4A58-806F-9C9165DF2DF7}"/>
    <cellStyle name="20% - Accent1 3 7" xfId="9324" xr:uid="{6B134ED2-045E-4253-8020-FA09662A4C53}"/>
    <cellStyle name="20% - Accent1 30" xfId="689" xr:uid="{00000000-0005-0000-0000-00005A020000}"/>
    <cellStyle name="20% - Accent1 30 2" xfId="1328" xr:uid="{00000000-0005-0000-0000-00005B020000}"/>
    <cellStyle name="20% - Accent1 30 2 2" xfId="2756" xr:uid="{00000000-0005-0000-0000-00005C020000}"/>
    <cellStyle name="20% - Accent1 30 2 2 2" xfId="5660" xr:uid="{00000000-0005-0000-0000-00005D020000}"/>
    <cellStyle name="20% - Accent1 30 2 2 2 2" xfId="14717" xr:uid="{747BB106-A6D5-4C5B-83F5-ED1CA3057DF1}"/>
    <cellStyle name="20% - Accent1 30 2 2 3" xfId="8578" xr:uid="{00000000-0005-0000-0000-00005E020000}"/>
    <cellStyle name="20% - Accent1 30 2 2 3 2" xfId="17595" xr:uid="{573467C6-9615-41C9-B0EA-CB996BDD73F4}"/>
    <cellStyle name="20% - Accent1 30 2 2 4" xfId="11843" xr:uid="{10C7A4E2-695A-4199-986E-EB1688741E6C}"/>
    <cellStyle name="20% - Accent1 30 2 3" xfId="4245" xr:uid="{00000000-0005-0000-0000-00005F020000}"/>
    <cellStyle name="20% - Accent1 30 2 3 2" xfId="13304" xr:uid="{FF963AF1-4A5A-4A42-B333-1EDECD358CF5}"/>
    <cellStyle name="20% - Accent1 30 2 4" xfId="7159" xr:uid="{00000000-0005-0000-0000-000060020000}"/>
    <cellStyle name="20% - Accent1 30 2 4 2" xfId="16184" xr:uid="{D32A4EDC-DE19-45EE-9D26-50265794CFC8}"/>
    <cellStyle name="20% - Accent1 30 2 5" xfId="10428" xr:uid="{FEF47DFD-D211-453A-AACA-E29F19C6970E}"/>
    <cellStyle name="20% - Accent1 30 3" xfId="2121" xr:uid="{00000000-0005-0000-0000-000061020000}"/>
    <cellStyle name="20% - Accent1 30 3 2" xfId="5030" xr:uid="{00000000-0005-0000-0000-000062020000}"/>
    <cellStyle name="20% - Accent1 30 3 2 2" xfId="14087" xr:uid="{CA4D4685-16C6-4D95-989A-F56BE9DBEB18}"/>
    <cellStyle name="20% - Accent1 30 3 3" xfId="7944" xr:uid="{00000000-0005-0000-0000-000063020000}"/>
    <cellStyle name="20% - Accent1 30 3 3 2" xfId="16966" xr:uid="{BFE8C49E-B843-44FD-B8AF-E2CE79149CBC}"/>
    <cellStyle name="20% - Accent1 30 3 4" xfId="11213" xr:uid="{45BD7C29-E33C-4A62-9611-17B2DEAAA54B}"/>
    <cellStyle name="20% - Accent1 30 4" xfId="3618" xr:uid="{00000000-0005-0000-0000-000064020000}"/>
    <cellStyle name="20% - Accent1 30 4 2" xfId="12677" xr:uid="{9B8422E3-6248-4237-B8BC-24A550F59A0D}"/>
    <cellStyle name="20% - Accent1 30 5" xfId="6528" xr:uid="{00000000-0005-0000-0000-000065020000}"/>
    <cellStyle name="20% - Accent1 30 5 2" xfId="15553" xr:uid="{EB471838-CDC3-40D6-A515-6D7FC6F04EA1}"/>
    <cellStyle name="20% - Accent1 30 6" xfId="9796" xr:uid="{645746D0-3277-4CCD-9923-2CD7DAE2859C}"/>
    <cellStyle name="20% - Accent1 31" xfId="704" xr:uid="{00000000-0005-0000-0000-000066020000}"/>
    <cellStyle name="20% - Accent1 31 2" xfId="1343" xr:uid="{00000000-0005-0000-0000-000067020000}"/>
    <cellStyle name="20% - Accent1 31 2 2" xfId="2771" xr:uid="{00000000-0005-0000-0000-000068020000}"/>
    <cellStyle name="20% - Accent1 31 2 2 2" xfId="5675" xr:uid="{00000000-0005-0000-0000-000069020000}"/>
    <cellStyle name="20% - Accent1 31 2 2 2 2" xfId="14732" xr:uid="{E2E5E0A7-2CD9-497B-90EA-0455612275E6}"/>
    <cellStyle name="20% - Accent1 31 2 2 3" xfId="8593" xr:uid="{00000000-0005-0000-0000-00006A020000}"/>
    <cellStyle name="20% - Accent1 31 2 2 3 2" xfId="17610" xr:uid="{15E40F88-A2D9-4532-BC6E-458B19C7A919}"/>
    <cellStyle name="20% - Accent1 31 2 2 4" xfId="11858" xr:uid="{08469EAD-716A-46F7-A51F-10CF90488E43}"/>
    <cellStyle name="20% - Accent1 31 2 3" xfId="4260" xr:uid="{00000000-0005-0000-0000-00006B020000}"/>
    <cellStyle name="20% - Accent1 31 2 3 2" xfId="13319" xr:uid="{657733BB-E894-4502-8A0A-B7F21327AC4C}"/>
    <cellStyle name="20% - Accent1 31 2 4" xfId="7174" xr:uid="{00000000-0005-0000-0000-00006C020000}"/>
    <cellStyle name="20% - Accent1 31 2 4 2" xfId="16199" xr:uid="{82747873-AE0B-44E9-804E-7C030860E174}"/>
    <cellStyle name="20% - Accent1 31 2 5" xfId="10443" xr:uid="{0605AECB-CF3A-4C8E-AE7B-17A97D2B59DD}"/>
    <cellStyle name="20% - Accent1 31 3" xfId="2136" xr:uid="{00000000-0005-0000-0000-00006D020000}"/>
    <cellStyle name="20% - Accent1 31 3 2" xfId="5045" xr:uid="{00000000-0005-0000-0000-00006E020000}"/>
    <cellStyle name="20% - Accent1 31 3 2 2" xfId="14102" xr:uid="{44030EEB-62A4-4B9A-B6B1-7E843BEF6D39}"/>
    <cellStyle name="20% - Accent1 31 3 3" xfId="7959" xr:uid="{00000000-0005-0000-0000-00006F020000}"/>
    <cellStyle name="20% - Accent1 31 3 3 2" xfId="16981" xr:uid="{1C3F4CD5-026E-4197-B735-D2CD191E9560}"/>
    <cellStyle name="20% - Accent1 31 3 4" xfId="11228" xr:uid="{8C98638D-A5B7-4C05-97F2-5332C6A24CCB}"/>
    <cellStyle name="20% - Accent1 31 4" xfId="3633" xr:uid="{00000000-0005-0000-0000-000070020000}"/>
    <cellStyle name="20% - Accent1 31 4 2" xfId="12692" xr:uid="{F9F08AF0-0E96-4672-8F72-30FC165AE472}"/>
    <cellStyle name="20% - Accent1 31 5" xfId="6543" xr:uid="{00000000-0005-0000-0000-000071020000}"/>
    <cellStyle name="20% - Accent1 31 5 2" xfId="15568" xr:uid="{58A097E6-BDA9-44DC-BC39-94B837EF354D}"/>
    <cellStyle name="20% - Accent1 31 6" xfId="9811" xr:uid="{A4D0A257-2858-42EA-B79C-0A5FD2500022}"/>
    <cellStyle name="20% - Accent1 32" xfId="718" xr:uid="{00000000-0005-0000-0000-000072020000}"/>
    <cellStyle name="20% - Accent1 32 2" xfId="1357" xr:uid="{00000000-0005-0000-0000-000073020000}"/>
    <cellStyle name="20% - Accent1 32 2 2" xfId="2785" xr:uid="{00000000-0005-0000-0000-000074020000}"/>
    <cellStyle name="20% - Accent1 32 2 2 2" xfId="5689" xr:uid="{00000000-0005-0000-0000-000075020000}"/>
    <cellStyle name="20% - Accent1 32 2 2 2 2" xfId="14746" xr:uid="{58BC64B1-2EFC-446B-B6C3-D450B2500F73}"/>
    <cellStyle name="20% - Accent1 32 2 2 3" xfId="8607" xr:uid="{00000000-0005-0000-0000-000076020000}"/>
    <cellStyle name="20% - Accent1 32 2 2 3 2" xfId="17624" xr:uid="{71BA48EA-063A-4A35-BFA3-4917DAB20DA5}"/>
    <cellStyle name="20% - Accent1 32 2 2 4" xfId="11872" xr:uid="{56383D46-970D-4F1C-A2BB-5DECECAA4480}"/>
    <cellStyle name="20% - Accent1 32 2 3" xfId="4274" xr:uid="{00000000-0005-0000-0000-000077020000}"/>
    <cellStyle name="20% - Accent1 32 2 3 2" xfId="13333" xr:uid="{483A6649-54C5-41E0-ABD5-1DB100FD8BBB}"/>
    <cellStyle name="20% - Accent1 32 2 4" xfId="7188" xr:uid="{00000000-0005-0000-0000-000078020000}"/>
    <cellStyle name="20% - Accent1 32 2 4 2" xfId="16213" xr:uid="{FD7C8DD0-08B4-4DAD-A055-226327055EFE}"/>
    <cellStyle name="20% - Accent1 32 2 5" xfId="10457" xr:uid="{B793B94B-150C-4AE0-A789-F3298590BEB7}"/>
    <cellStyle name="20% - Accent1 32 3" xfId="2150" xr:uid="{00000000-0005-0000-0000-000079020000}"/>
    <cellStyle name="20% - Accent1 32 3 2" xfId="5059" xr:uid="{00000000-0005-0000-0000-00007A020000}"/>
    <cellStyle name="20% - Accent1 32 3 2 2" xfId="14116" xr:uid="{2E8CE634-1478-4ACB-B0A4-7F1F248F549E}"/>
    <cellStyle name="20% - Accent1 32 3 3" xfId="7973" xr:uid="{00000000-0005-0000-0000-00007B020000}"/>
    <cellStyle name="20% - Accent1 32 3 3 2" xfId="16995" xr:uid="{7E551D77-CD92-4D6F-A360-A113B0EEB342}"/>
    <cellStyle name="20% - Accent1 32 3 4" xfId="11242" xr:uid="{7DFDEF0D-C18E-4D3C-BC21-A3EA0728DD14}"/>
    <cellStyle name="20% - Accent1 32 4" xfId="3647" xr:uid="{00000000-0005-0000-0000-00007C020000}"/>
    <cellStyle name="20% - Accent1 32 4 2" xfId="12706" xr:uid="{08612FDA-0D6D-480D-831C-3D7DEA21B9D0}"/>
    <cellStyle name="20% - Accent1 32 5" xfId="6557" xr:uid="{00000000-0005-0000-0000-00007D020000}"/>
    <cellStyle name="20% - Accent1 32 5 2" xfId="15582" xr:uid="{B5BE240B-C179-411D-A66F-60D432CAD79D}"/>
    <cellStyle name="20% - Accent1 32 6" xfId="9825" xr:uid="{81943ADD-17DB-4AF4-9B51-3DB0E95CD050}"/>
    <cellStyle name="20% - Accent1 33" xfId="732" xr:uid="{00000000-0005-0000-0000-00007E020000}"/>
    <cellStyle name="20% - Accent1 33 2" xfId="1371" xr:uid="{00000000-0005-0000-0000-00007F020000}"/>
    <cellStyle name="20% - Accent1 33 2 2" xfId="2799" xr:uid="{00000000-0005-0000-0000-000080020000}"/>
    <cellStyle name="20% - Accent1 33 2 2 2" xfId="5703" xr:uid="{00000000-0005-0000-0000-000081020000}"/>
    <cellStyle name="20% - Accent1 33 2 2 2 2" xfId="14760" xr:uid="{F7ACD43B-3EB5-452A-AFA6-D6F9A580F322}"/>
    <cellStyle name="20% - Accent1 33 2 2 3" xfId="8621" xr:uid="{00000000-0005-0000-0000-000082020000}"/>
    <cellStyle name="20% - Accent1 33 2 2 3 2" xfId="17638" xr:uid="{8A0A92DA-76D1-496B-B2FB-A978EE364B16}"/>
    <cellStyle name="20% - Accent1 33 2 2 4" xfId="11886" xr:uid="{80F974D4-70E4-4529-A63D-0F77E031E077}"/>
    <cellStyle name="20% - Accent1 33 2 3" xfId="4288" xr:uid="{00000000-0005-0000-0000-000083020000}"/>
    <cellStyle name="20% - Accent1 33 2 3 2" xfId="13347" xr:uid="{77F89F20-5E48-47AD-AE0F-43693C390C7E}"/>
    <cellStyle name="20% - Accent1 33 2 4" xfId="7202" xr:uid="{00000000-0005-0000-0000-000084020000}"/>
    <cellStyle name="20% - Accent1 33 2 4 2" xfId="16227" xr:uid="{F9526AA1-ED94-4E67-8D02-119FA15DDFE0}"/>
    <cellStyle name="20% - Accent1 33 2 5" xfId="10471" xr:uid="{0187C90E-3816-4872-B314-50F3A0EB815E}"/>
    <cellStyle name="20% - Accent1 33 3" xfId="2164" xr:uid="{00000000-0005-0000-0000-000085020000}"/>
    <cellStyle name="20% - Accent1 33 3 2" xfId="5073" xr:uid="{00000000-0005-0000-0000-000086020000}"/>
    <cellStyle name="20% - Accent1 33 3 2 2" xfId="14130" xr:uid="{E8EC1C1C-CFC4-4E02-9E7D-9F7C02D28D9B}"/>
    <cellStyle name="20% - Accent1 33 3 3" xfId="7987" xr:uid="{00000000-0005-0000-0000-000087020000}"/>
    <cellStyle name="20% - Accent1 33 3 3 2" xfId="17009" xr:uid="{396D185D-D28A-4B26-A397-4AC5E8E10B40}"/>
    <cellStyle name="20% - Accent1 33 3 4" xfId="11256" xr:uid="{F60371CE-4F95-4403-AC3D-5D713A893341}"/>
    <cellStyle name="20% - Accent1 33 4" xfId="3661" xr:uid="{00000000-0005-0000-0000-000088020000}"/>
    <cellStyle name="20% - Accent1 33 4 2" xfId="12720" xr:uid="{8C0E395E-7ED5-4B5D-A5A1-999EE66901EA}"/>
    <cellStyle name="20% - Accent1 33 5" xfId="6571" xr:uid="{00000000-0005-0000-0000-000089020000}"/>
    <cellStyle name="20% - Accent1 33 5 2" xfId="15596" xr:uid="{F855ACDB-79F0-46E2-9CDF-8C203E1EF104}"/>
    <cellStyle name="20% - Accent1 33 6" xfId="9839" xr:uid="{7CDFFBCA-43B4-452A-8432-5CCB2AC72A4F}"/>
    <cellStyle name="20% - Accent1 34" xfId="746" xr:uid="{00000000-0005-0000-0000-00008A020000}"/>
    <cellStyle name="20% - Accent1 34 2" xfId="1385" xr:uid="{00000000-0005-0000-0000-00008B020000}"/>
    <cellStyle name="20% - Accent1 34 2 2" xfId="2813" xr:uid="{00000000-0005-0000-0000-00008C020000}"/>
    <cellStyle name="20% - Accent1 34 2 2 2" xfId="5717" xr:uid="{00000000-0005-0000-0000-00008D020000}"/>
    <cellStyle name="20% - Accent1 34 2 2 2 2" xfId="14774" xr:uid="{1A76122D-34B4-4E29-A36D-45C8DCCD9315}"/>
    <cellStyle name="20% - Accent1 34 2 2 3" xfId="8635" xr:uid="{00000000-0005-0000-0000-00008E020000}"/>
    <cellStyle name="20% - Accent1 34 2 2 3 2" xfId="17652" xr:uid="{7233FE8C-3385-4327-B866-68040E423AC3}"/>
    <cellStyle name="20% - Accent1 34 2 2 4" xfId="11900" xr:uid="{365A2AF1-D70A-4CEE-BDE8-45F518A67B18}"/>
    <cellStyle name="20% - Accent1 34 2 3" xfId="4302" xr:uid="{00000000-0005-0000-0000-00008F020000}"/>
    <cellStyle name="20% - Accent1 34 2 3 2" xfId="13361" xr:uid="{1EF89B10-E082-4793-B65C-860048CFBA6C}"/>
    <cellStyle name="20% - Accent1 34 2 4" xfId="7216" xr:uid="{00000000-0005-0000-0000-000090020000}"/>
    <cellStyle name="20% - Accent1 34 2 4 2" xfId="16241" xr:uid="{1F3BA35F-35B4-427E-A2C6-D16B5AA3AC4C}"/>
    <cellStyle name="20% - Accent1 34 2 5" xfId="10485" xr:uid="{DAED3979-2D58-4C26-AF96-38891D67F193}"/>
    <cellStyle name="20% - Accent1 34 3" xfId="2178" xr:uid="{00000000-0005-0000-0000-000091020000}"/>
    <cellStyle name="20% - Accent1 34 3 2" xfId="5087" xr:uid="{00000000-0005-0000-0000-000092020000}"/>
    <cellStyle name="20% - Accent1 34 3 2 2" xfId="14144" xr:uid="{4CBCD377-59D5-458C-B5F6-5B89E9284325}"/>
    <cellStyle name="20% - Accent1 34 3 3" xfId="8001" xr:uid="{00000000-0005-0000-0000-000093020000}"/>
    <cellStyle name="20% - Accent1 34 3 3 2" xfId="17023" xr:uid="{65E9BC3C-A57A-485D-8FB1-43161AAAA521}"/>
    <cellStyle name="20% - Accent1 34 3 4" xfId="11270" xr:uid="{808D6063-AE5A-4470-8CAF-E54AA6676BD9}"/>
    <cellStyle name="20% - Accent1 34 4" xfId="3675" xr:uid="{00000000-0005-0000-0000-000094020000}"/>
    <cellStyle name="20% - Accent1 34 4 2" xfId="12734" xr:uid="{74675089-E165-4801-A96D-BC1A603680A3}"/>
    <cellStyle name="20% - Accent1 34 5" xfId="6585" xr:uid="{00000000-0005-0000-0000-000095020000}"/>
    <cellStyle name="20% - Accent1 34 5 2" xfId="15610" xr:uid="{C3D23FAB-A82E-414B-B800-8774137B843B}"/>
    <cellStyle name="20% - Accent1 34 6" xfId="9853" xr:uid="{F9F96119-A0C7-487B-A45C-7FD8BEDA14E3}"/>
    <cellStyle name="20% - Accent1 35" xfId="760" xr:uid="{00000000-0005-0000-0000-000096020000}"/>
    <cellStyle name="20% - Accent1 35 2" xfId="1399" xr:uid="{00000000-0005-0000-0000-000097020000}"/>
    <cellStyle name="20% - Accent1 35 2 2" xfId="2827" xr:uid="{00000000-0005-0000-0000-000098020000}"/>
    <cellStyle name="20% - Accent1 35 2 2 2" xfId="5731" xr:uid="{00000000-0005-0000-0000-000099020000}"/>
    <cellStyle name="20% - Accent1 35 2 2 2 2" xfId="14788" xr:uid="{3D411E38-9421-442A-AAFD-B627D34C4E26}"/>
    <cellStyle name="20% - Accent1 35 2 2 3" xfId="8649" xr:uid="{00000000-0005-0000-0000-00009A020000}"/>
    <cellStyle name="20% - Accent1 35 2 2 3 2" xfId="17666" xr:uid="{BC54F301-F3C9-4395-B020-CE0BDE81BB99}"/>
    <cellStyle name="20% - Accent1 35 2 2 4" xfId="11914" xr:uid="{65470564-C095-4ABD-94CB-BE4FFCFAE2A2}"/>
    <cellStyle name="20% - Accent1 35 2 3" xfId="4316" xr:uid="{00000000-0005-0000-0000-00009B020000}"/>
    <cellStyle name="20% - Accent1 35 2 3 2" xfId="13375" xr:uid="{905B29C9-0B35-42F1-86D1-BA20F2D4EFBB}"/>
    <cellStyle name="20% - Accent1 35 2 4" xfId="7230" xr:uid="{00000000-0005-0000-0000-00009C020000}"/>
    <cellStyle name="20% - Accent1 35 2 4 2" xfId="16255" xr:uid="{4AAD335E-BEE3-4F93-A117-7C074FE63866}"/>
    <cellStyle name="20% - Accent1 35 2 5" xfId="10499" xr:uid="{276E07AB-9474-40A0-91CD-159D0D02B78B}"/>
    <cellStyle name="20% - Accent1 35 3" xfId="2192" xr:uid="{00000000-0005-0000-0000-00009D020000}"/>
    <cellStyle name="20% - Accent1 35 3 2" xfId="5101" xr:uid="{00000000-0005-0000-0000-00009E020000}"/>
    <cellStyle name="20% - Accent1 35 3 2 2" xfId="14158" xr:uid="{063BF614-47E3-4DF9-887C-746D215652DC}"/>
    <cellStyle name="20% - Accent1 35 3 3" xfId="8015" xr:uid="{00000000-0005-0000-0000-00009F020000}"/>
    <cellStyle name="20% - Accent1 35 3 3 2" xfId="17037" xr:uid="{629882FD-6D93-40E4-8F4C-8AEC103F3AF6}"/>
    <cellStyle name="20% - Accent1 35 3 4" xfId="11284" xr:uid="{208FB566-C66E-4173-BEE1-B5AFE3CD82F7}"/>
    <cellStyle name="20% - Accent1 35 4" xfId="3689" xr:uid="{00000000-0005-0000-0000-0000A0020000}"/>
    <cellStyle name="20% - Accent1 35 4 2" xfId="12748" xr:uid="{2817557C-48BA-413A-9DE4-3BF2FBB305F9}"/>
    <cellStyle name="20% - Accent1 35 5" xfId="6599" xr:uid="{00000000-0005-0000-0000-0000A1020000}"/>
    <cellStyle name="20% - Accent1 35 5 2" xfId="15624" xr:uid="{F0D6D80A-087B-46A6-B3AA-E6C2D52D8829}"/>
    <cellStyle name="20% - Accent1 35 6" xfId="9867" xr:uid="{A584CC53-EA76-4702-89E7-03906BB6FBBC}"/>
    <cellStyle name="20% - Accent1 36" xfId="774" xr:uid="{00000000-0005-0000-0000-0000A2020000}"/>
    <cellStyle name="20% - Accent1 36 2" xfId="1413" xr:uid="{00000000-0005-0000-0000-0000A3020000}"/>
    <cellStyle name="20% - Accent1 36 2 2" xfId="2841" xr:uid="{00000000-0005-0000-0000-0000A4020000}"/>
    <cellStyle name="20% - Accent1 36 2 2 2" xfId="5745" xr:uid="{00000000-0005-0000-0000-0000A5020000}"/>
    <cellStyle name="20% - Accent1 36 2 2 2 2" xfId="14802" xr:uid="{220127F4-51C6-461B-AC72-301B72ECB3C6}"/>
    <cellStyle name="20% - Accent1 36 2 2 3" xfId="8663" xr:uid="{00000000-0005-0000-0000-0000A6020000}"/>
    <cellStyle name="20% - Accent1 36 2 2 3 2" xfId="17680" xr:uid="{DC9AA25B-A0F3-4608-B718-42C29BFC9DB8}"/>
    <cellStyle name="20% - Accent1 36 2 2 4" xfId="11928" xr:uid="{8CDD2516-489F-4DC7-89DC-506C3CABC68E}"/>
    <cellStyle name="20% - Accent1 36 2 3" xfId="4330" xr:uid="{00000000-0005-0000-0000-0000A7020000}"/>
    <cellStyle name="20% - Accent1 36 2 3 2" xfId="13389" xr:uid="{CAEE7301-E07F-479A-9908-6A4B8009CC9F}"/>
    <cellStyle name="20% - Accent1 36 2 4" xfId="7244" xr:uid="{00000000-0005-0000-0000-0000A8020000}"/>
    <cellStyle name="20% - Accent1 36 2 4 2" xfId="16269" xr:uid="{F951172C-68E1-43A4-A18A-DF9550889A42}"/>
    <cellStyle name="20% - Accent1 36 2 5" xfId="10513" xr:uid="{8E29E941-A382-424B-AF46-7329214BD880}"/>
    <cellStyle name="20% - Accent1 36 3" xfId="2206" xr:uid="{00000000-0005-0000-0000-0000A9020000}"/>
    <cellStyle name="20% - Accent1 36 3 2" xfId="5115" xr:uid="{00000000-0005-0000-0000-0000AA020000}"/>
    <cellStyle name="20% - Accent1 36 3 2 2" xfId="14172" xr:uid="{C102A7B8-6ADA-4DD0-B94E-2F214DFC2F17}"/>
    <cellStyle name="20% - Accent1 36 3 3" xfId="8029" xr:uid="{00000000-0005-0000-0000-0000AB020000}"/>
    <cellStyle name="20% - Accent1 36 3 3 2" xfId="17051" xr:uid="{7A26E9BA-7719-4C13-A515-427B2B17B837}"/>
    <cellStyle name="20% - Accent1 36 3 4" xfId="11298" xr:uid="{9DFF2181-B430-4516-B88B-9DAF75D5E34B}"/>
    <cellStyle name="20% - Accent1 36 4" xfId="3703" xr:uid="{00000000-0005-0000-0000-0000AC020000}"/>
    <cellStyle name="20% - Accent1 36 4 2" xfId="12762" xr:uid="{FE4C2457-8880-4E66-BB44-E6822BA9E61C}"/>
    <cellStyle name="20% - Accent1 36 5" xfId="6613" xr:uid="{00000000-0005-0000-0000-0000AD020000}"/>
    <cellStyle name="20% - Accent1 36 5 2" xfId="15638" xr:uid="{643C576F-C702-48F4-880E-93AD1D7B3852}"/>
    <cellStyle name="20% - Accent1 36 6" xfId="9881" xr:uid="{7310EF55-9E5E-4687-B93A-2CFF76B5192D}"/>
    <cellStyle name="20% - Accent1 37" xfId="789" xr:uid="{00000000-0005-0000-0000-0000AE020000}"/>
    <cellStyle name="20% - Accent1 37 2" xfId="1428" xr:uid="{00000000-0005-0000-0000-0000AF020000}"/>
    <cellStyle name="20% - Accent1 37 2 2" xfId="2856" xr:uid="{00000000-0005-0000-0000-0000B0020000}"/>
    <cellStyle name="20% - Accent1 37 2 2 2" xfId="5760" xr:uid="{00000000-0005-0000-0000-0000B1020000}"/>
    <cellStyle name="20% - Accent1 37 2 2 2 2" xfId="14817" xr:uid="{14668DD6-B50E-40F8-836F-BAA341A5DF98}"/>
    <cellStyle name="20% - Accent1 37 2 2 3" xfId="8678" xr:uid="{00000000-0005-0000-0000-0000B2020000}"/>
    <cellStyle name="20% - Accent1 37 2 2 3 2" xfId="17695" xr:uid="{A2FE20E9-FD38-4B2F-959E-3A1C07D0B90C}"/>
    <cellStyle name="20% - Accent1 37 2 2 4" xfId="11943" xr:uid="{33216B63-6D45-4E97-B0E0-045F8E182C22}"/>
    <cellStyle name="20% - Accent1 37 2 3" xfId="4345" xr:uid="{00000000-0005-0000-0000-0000B3020000}"/>
    <cellStyle name="20% - Accent1 37 2 3 2" xfId="13404" xr:uid="{41961A18-3550-4313-9CC2-45B317001CCD}"/>
    <cellStyle name="20% - Accent1 37 2 4" xfId="7259" xr:uid="{00000000-0005-0000-0000-0000B4020000}"/>
    <cellStyle name="20% - Accent1 37 2 4 2" xfId="16284" xr:uid="{F3C75FF9-A92E-4A99-97FD-F48CD1BAB7DF}"/>
    <cellStyle name="20% - Accent1 37 2 5" xfId="10528" xr:uid="{71B31AE6-612A-462B-A177-9884AAE548A5}"/>
    <cellStyle name="20% - Accent1 37 3" xfId="2221" xr:uid="{00000000-0005-0000-0000-0000B5020000}"/>
    <cellStyle name="20% - Accent1 37 3 2" xfId="5130" xr:uid="{00000000-0005-0000-0000-0000B6020000}"/>
    <cellStyle name="20% - Accent1 37 3 2 2" xfId="14187" xr:uid="{2DC53FB0-3354-4E1B-8C9F-F9B8D4E9384D}"/>
    <cellStyle name="20% - Accent1 37 3 3" xfId="8044" xr:uid="{00000000-0005-0000-0000-0000B7020000}"/>
    <cellStyle name="20% - Accent1 37 3 3 2" xfId="17066" xr:uid="{48E5A87C-9E7C-4D3D-BF8C-64A72B8AEBA1}"/>
    <cellStyle name="20% - Accent1 37 3 4" xfId="11313" xr:uid="{11FD91F8-E698-447B-ACFB-71E482BF5989}"/>
    <cellStyle name="20% - Accent1 37 4" xfId="3718" xr:uid="{00000000-0005-0000-0000-0000B8020000}"/>
    <cellStyle name="20% - Accent1 37 4 2" xfId="12777" xr:uid="{43CD034A-00E1-4007-845A-A9E6E171BD77}"/>
    <cellStyle name="20% - Accent1 37 5" xfId="6628" xr:uid="{00000000-0005-0000-0000-0000B9020000}"/>
    <cellStyle name="20% - Accent1 37 5 2" xfId="15653" xr:uid="{B8E85DE4-5A42-4E25-9F79-A1C1D18FB7F6}"/>
    <cellStyle name="20% - Accent1 37 6" xfId="9896" xr:uid="{975D769A-6F83-446F-889D-DCF582C3E7B8}"/>
    <cellStyle name="20% - Accent1 38" xfId="803" xr:uid="{00000000-0005-0000-0000-0000BA020000}"/>
    <cellStyle name="20% - Accent1 38 2" xfId="1442" xr:uid="{00000000-0005-0000-0000-0000BB020000}"/>
    <cellStyle name="20% - Accent1 38 2 2" xfId="2870" xr:uid="{00000000-0005-0000-0000-0000BC020000}"/>
    <cellStyle name="20% - Accent1 38 2 2 2" xfId="5774" xr:uid="{00000000-0005-0000-0000-0000BD020000}"/>
    <cellStyle name="20% - Accent1 38 2 2 2 2" xfId="14831" xr:uid="{1191C58A-DD81-48D1-9C70-D9A6EEB45C43}"/>
    <cellStyle name="20% - Accent1 38 2 2 3" xfId="8692" xr:uid="{00000000-0005-0000-0000-0000BE020000}"/>
    <cellStyle name="20% - Accent1 38 2 2 3 2" xfId="17709" xr:uid="{9E5DA938-C969-48CF-8038-EFCF69789100}"/>
    <cellStyle name="20% - Accent1 38 2 2 4" xfId="11957" xr:uid="{74B1FECD-868C-487C-91CD-E8D215DF2594}"/>
    <cellStyle name="20% - Accent1 38 2 3" xfId="4359" xr:uid="{00000000-0005-0000-0000-0000BF020000}"/>
    <cellStyle name="20% - Accent1 38 2 3 2" xfId="13418" xr:uid="{BB4C1EA4-3115-491A-9454-CE6612B83D3B}"/>
    <cellStyle name="20% - Accent1 38 2 4" xfId="7273" xr:uid="{00000000-0005-0000-0000-0000C0020000}"/>
    <cellStyle name="20% - Accent1 38 2 4 2" xfId="16298" xr:uid="{D2B94C5F-E370-489B-A574-BE7FCEDFC55A}"/>
    <cellStyle name="20% - Accent1 38 2 5" xfId="10542" xr:uid="{45F2D421-8A53-46D8-9ED9-828526A14E46}"/>
    <cellStyle name="20% - Accent1 38 3" xfId="2235" xr:uid="{00000000-0005-0000-0000-0000C1020000}"/>
    <cellStyle name="20% - Accent1 38 3 2" xfId="5144" xr:uid="{00000000-0005-0000-0000-0000C2020000}"/>
    <cellStyle name="20% - Accent1 38 3 2 2" xfId="14201" xr:uid="{619EEC43-916C-4041-B3C5-E624D478278F}"/>
    <cellStyle name="20% - Accent1 38 3 3" xfId="8058" xr:uid="{00000000-0005-0000-0000-0000C3020000}"/>
    <cellStyle name="20% - Accent1 38 3 3 2" xfId="17080" xr:uid="{FEB735C3-0971-4166-8407-14BE2ADDD9C3}"/>
    <cellStyle name="20% - Accent1 38 3 4" xfId="11327" xr:uid="{8E064FF8-F91C-4529-9C2D-E158B5B25AE0}"/>
    <cellStyle name="20% - Accent1 38 4" xfId="3732" xr:uid="{00000000-0005-0000-0000-0000C4020000}"/>
    <cellStyle name="20% - Accent1 38 4 2" xfId="12791" xr:uid="{298C90A6-FDAD-4484-9740-11FF2D983802}"/>
    <cellStyle name="20% - Accent1 38 5" xfId="6642" xr:uid="{00000000-0005-0000-0000-0000C5020000}"/>
    <cellStyle name="20% - Accent1 38 5 2" xfId="15667" xr:uid="{79F0CA7D-1C06-4DA8-9D2E-2730952E3A52}"/>
    <cellStyle name="20% - Accent1 38 6" xfId="9910" xr:uid="{C482A210-EF97-4CEC-B11B-88D93A0B2ECA}"/>
    <cellStyle name="20% - Accent1 39" xfId="817" xr:uid="{00000000-0005-0000-0000-0000C6020000}"/>
    <cellStyle name="20% - Accent1 39 2" xfId="2249" xr:uid="{00000000-0005-0000-0000-0000C7020000}"/>
    <cellStyle name="20% - Accent1 39 2 2" xfId="5158" xr:uid="{00000000-0005-0000-0000-0000C8020000}"/>
    <cellStyle name="20% - Accent1 39 2 2 2" xfId="14215" xr:uid="{574F5E1E-6462-4535-8AAA-83D3A9774194}"/>
    <cellStyle name="20% - Accent1 39 2 3" xfId="8072" xr:uid="{00000000-0005-0000-0000-0000C9020000}"/>
    <cellStyle name="20% - Accent1 39 2 3 2" xfId="17094" xr:uid="{4A76B72D-1B12-4388-AB60-A4E9E1AAB017}"/>
    <cellStyle name="20% - Accent1 39 2 4" xfId="11341" xr:uid="{A1A94798-6686-4727-A801-6179518466E3}"/>
    <cellStyle name="20% - Accent1 39 3" xfId="3746" xr:uid="{00000000-0005-0000-0000-0000CA020000}"/>
    <cellStyle name="20% - Accent1 39 3 2" xfId="12805" xr:uid="{C24D7A0C-B8C6-4CE3-82F8-3AFFE01DEDD6}"/>
    <cellStyle name="20% - Accent1 39 4" xfId="6656" xr:uid="{00000000-0005-0000-0000-0000CB020000}"/>
    <cellStyle name="20% - Accent1 39 4 2" xfId="15681" xr:uid="{0C415D30-9E94-42CF-B2A6-C5FCB211A22E}"/>
    <cellStyle name="20% - Accent1 39 5" xfId="9924" xr:uid="{0E2976E7-87A3-47AC-9FF4-F256BFB4ED63}"/>
    <cellStyle name="20% - Accent1 4" xfId="223" xr:uid="{00000000-0005-0000-0000-0000CC020000}"/>
    <cellStyle name="20% - Accent1 4 2" xfId="575" xr:uid="{00000000-0005-0000-0000-0000CD020000}"/>
    <cellStyle name="20% - Accent1 4 2 2" xfId="1214" xr:uid="{00000000-0005-0000-0000-0000CE020000}"/>
    <cellStyle name="20% - Accent1 4 2 2 2" xfId="2642" xr:uid="{00000000-0005-0000-0000-0000CF020000}"/>
    <cellStyle name="20% - Accent1 4 2 2 2 2" xfId="5546" xr:uid="{00000000-0005-0000-0000-0000D0020000}"/>
    <cellStyle name="20% - Accent1 4 2 2 2 2 2" xfId="14603" xr:uid="{96C95E5D-9AD7-4F25-8FB8-CC7A2E98F15F}"/>
    <cellStyle name="20% - Accent1 4 2 2 2 3" xfId="8464" xr:uid="{00000000-0005-0000-0000-0000D1020000}"/>
    <cellStyle name="20% - Accent1 4 2 2 2 3 2" xfId="17481" xr:uid="{329CA56B-D770-454D-95DF-E040C5BC6D6F}"/>
    <cellStyle name="20% - Accent1 4 2 2 2 4" xfId="11729" xr:uid="{AEED3EFF-F7B3-45C9-8B18-248146703DC6}"/>
    <cellStyle name="20% - Accent1 4 2 2 3" xfId="4131" xr:uid="{00000000-0005-0000-0000-0000D2020000}"/>
    <cellStyle name="20% - Accent1 4 2 2 3 2" xfId="13190" xr:uid="{24EE620B-2347-4AE7-8C11-C754B8857340}"/>
    <cellStyle name="20% - Accent1 4 2 2 4" xfId="7045" xr:uid="{00000000-0005-0000-0000-0000D3020000}"/>
    <cellStyle name="20% - Accent1 4 2 2 4 2" xfId="16070" xr:uid="{2439D27A-DE1A-47BA-AB30-46DCC9C2A635}"/>
    <cellStyle name="20% - Accent1 4 2 2 5" xfId="10314" xr:uid="{44BDA24F-E6A6-4C25-8735-90CA194AFE6F}"/>
    <cellStyle name="20% - Accent1 4 2 3" xfId="2007" xr:uid="{00000000-0005-0000-0000-0000D4020000}"/>
    <cellStyle name="20% - Accent1 4 2 3 2" xfId="4916" xr:uid="{00000000-0005-0000-0000-0000D5020000}"/>
    <cellStyle name="20% - Accent1 4 2 3 2 2" xfId="13973" xr:uid="{6BF4F1E4-FB8E-471B-9257-23963F8951C7}"/>
    <cellStyle name="20% - Accent1 4 2 3 3" xfId="7830" xr:uid="{00000000-0005-0000-0000-0000D6020000}"/>
    <cellStyle name="20% - Accent1 4 2 3 3 2" xfId="16852" xr:uid="{D959482B-D9CD-449D-A40B-9533D0ABBDD0}"/>
    <cellStyle name="20% - Accent1 4 2 3 4" xfId="11099" xr:uid="{D7AC75E1-F40D-4E40-9049-129D1C69F625}"/>
    <cellStyle name="20% - Accent1 4 2 4" xfId="3504" xr:uid="{00000000-0005-0000-0000-0000D7020000}"/>
    <cellStyle name="20% - Accent1 4 2 4 2" xfId="12563" xr:uid="{666E4A88-7081-4AA4-935B-DDF277FA4138}"/>
    <cellStyle name="20% - Accent1 4 2 5" xfId="6414" xr:uid="{00000000-0005-0000-0000-0000D8020000}"/>
    <cellStyle name="20% - Accent1 4 2 5 2" xfId="15439" xr:uid="{5A457B34-553B-4E8A-A495-3459A14396AC}"/>
    <cellStyle name="20% - Accent1 4 2 6" xfId="9682" xr:uid="{ED35AD06-FC44-43BC-9142-9E89478284AF}"/>
    <cellStyle name="20% - Accent1 4 3" xfId="868" xr:uid="{00000000-0005-0000-0000-0000D9020000}"/>
    <cellStyle name="20% - Accent1 4 3 2" xfId="2297" xr:uid="{00000000-0005-0000-0000-0000DA020000}"/>
    <cellStyle name="20% - Accent1 4 3 2 2" xfId="5204" xr:uid="{00000000-0005-0000-0000-0000DB020000}"/>
    <cellStyle name="20% - Accent1 4 3 2 2 2" xfId="14261" xr:uid="{4DDAA4EE-DA51-4F5F-B5B7-AACB8B07E8DE}"/>
    <cellStyle name="20% - Accent1 4 3 2 3" xfId="8120" xr:uid="{00000000-0005-0000-0000-0000DC020000}"/>
    <cellStyle name="20% - Accent1 4 3 2 3 2" xfId="17140" xr:uid="{CAABAABF-491E-460F-9477-0088DD3E8B7C}"/>
    <cellStyle name="20% - Accent1 4 3 2 4" xfId="11387" xr:uid="{D9B927B5-FC34-4416-9E61-EA47004BFEAF}"/>
    <cellStyle name="20% - Accent1 4 3 3" xfId="3791" xr:uid="{00000000-0005-0000-0000-0000DD020000}"/>
    <cellStyle name="20% - Accent1 4 3 3 2" xfId="12850" xr:uid="{BC8F910B-A787-4E41-8629-07127CC379E1}"/>
    <cellStyle name="20% - Accent1 4 3 4" xfId="6703" xr:uid="{00000000-0005-0000-0000-0000DE020000}"/>
    <cellStyle name="20% - Accent1 4 3 4 2" xfId="15728" xr:uid="{C0C95A9B-4FE2-419A-B31B-DAB584B6CEDC}"/>
    <cellStyle name="20% - Accent1 4 3 5" xfId="9971" xr:uid="{74201AD4-7356-4E9E-BECE-E81CEF4EFC9F}"/>
    <cellStyle name="20% - Accent1 4 4" xfId="1663" xr:uid="{00000000-0005-0000-0000-0000DF020000}"/>
    <cellStyle name="20% - Accent1 4 4 2" xfId="4575" xr:uid="{00000000-0005-0000-0000-0000E0020000}"/>
    <cellStyle name="20% - Accent1 4 4 2 2" xfId="13632" xr:uid="{0BE9340C-8249-44E2-AA29-8967EF60B8E9}"/>
    <cellStyle name="20% - Accent1 4 4 3" xfId="7487" xr:uid="{00000000-0005-0000-0000-0000E1020000}"/>
    <cellStyle name="20% - Accent1 4 4 3 2" xfId="16512" xr:uid="{3BE07D01-0260-4F06-A80D-3ADFF6BC4CC8}"/>
    <cellStyle name="20% - Accent1 4 4 4" xfId="10757" xr:uid="{54509382-DEC2-4311-A744-1231A64780DC}"/>
    <cellStyle name="20% - Accent1 4 5" xfId="3161" xr:uid="{00000000-0005-0000-0000-0000E2020000}"/>
    <cellStyle name="20% - Accent1 4 5 2" xfId="12223" xr:uid="{33AD4AD0-362E-4B4E-89DE-8F30F4606E55}"/>
    <cellStyle name="20% - Accent1 4 6" xfId="6074" xr:uid="{00000000-0005-0000-0000-0000E3020000}"/>
    <cellStyle name="20% - Accent1 4 6 2" xfId="15099" xr:uid="{89789350-189D-4531-B6AF-C4ECDF22DF88}"/>
    <cellStyle name="20% - Accent1 4 7" xfId="9338" xr:uid="{F6814674-8C17-4DE2-9BC9-C9D6120343E4}"/>
    <cellStyle name="20% - Accent1 40" xfId="1459" xr:uid="{00000000-0005-0000-0000-0000E4020000}"/>
    <cellStyle name="20% - Accent1 40 2" xfId="2884" xr:uid="{00000000-0005-0000-0000-0000E5020000}"/>
    <cellStyle name="20% - Accent1 40 2 2" xfId="5788" xr:uid="{00000000-0005-0000-0000-0000E6020000}"/>
    <cellStyle name="20% - Accent1 40 2 2 2" xfId="14845" xr:uid="{7204D151-255A-4388-BA0E-7A13A3185852}"/>
    <cellStyle name="20% - Accent1 40 2 3" xfId="8706" xr:uid="{00000000-0005-0000-0000-0000E7020000}"/>
    <cellStyle name="20% - Accent1 40 2 3 2" xfId="17723" xr:uid="{AF15A38C-AE47-47FD-A510-F2CED9D74ADC}"/>
    <cellStyle name="20% - Accent1 40 2 4" xfId="11971" xr:uid="{AD750CF5-08CF-4727-A295-C64206E614EC}"/>
    <cellStyle name="20% - Accent1 40 3" xfId="4373" xr:uid="{00000000-0005-0000-0000-0000E8020000}"/>
    <cellStyle name="20% - Accent1 40 3 2" xfId="13432" xr:uid="{F5B724A4-09A4-4991-8C67-7F8447208E41}"/>
    <cellStyle name="20% - Accent1 40 4" xfId="7287" xr:uid="{00000000-0005-0000-0000-0000E9020000}"/>
    <cellStyle name="20% - Accent1 40 4 2" xfId="16312" xr:uid="{12073459-EC31-45C2-87B3-B703AD834C8B}"/>
    <cellStyle name="20% - Accent1 40 5" xfId="10556" xr:uid="{DC825755-8A20-4AB5-87F5-00B23A8F3EB4}"/>
    <cellStyle name="20% - Accent1 41" xfId="1473" xr:uid="{00000000-0005-0000-0000-0000EA020000}"/>
    <cellStyle name="20% - Accent1 41 2" xfId="2898" xr:uid="{00000000-0005-0000-0000-0000EB020000}"/>
    <cellStyle name="20% - Accent1 41 2 2" xfId="5802" xr:uid="{00000000-0005-0000-0000-0000EC020000}"/>
    <cellStyle name="20% - Accent1 41 2 2 2" xfId="14859" xr:uid="{D87C0749-1BCA-47F0-B840-221F624D1EDB}"/>
    <cellStyle name="20% - Accent1 41 2 3" xfId="8720" xr:uid="{00000000-0005-0000-0000-0000ED020000}"/>
    <cellStyle name="20% - Accent1 41 2 3 2" xfId="17737" xr:uid="{1501F222-A58C-4847-AB2E-3F3C6A026BF8}"/>
    <cellStyle name="20% - Accent1 41 2 4" xfId="11985" xr:uid="{A21A6E59-CA1F-45D5-A5A2-46359A51C613}"/>
    <cellStyle name="20% - Accent1 41 3" xfId="4387" xr:uid="{00000000-0005-0000-0000-0000EE020000}"/>
    <cellStyle name="20% - Accent1 41 3 2" xfId="13446" xr:uid="{7CC2A63C-23F0-47F9-AAD7-457979C7B101}"/>
    <cellStyle name="20% - Accent1 41 4" xfId="7301" xr:uid="{00000000-0005-0000-0000-0000EF020000}"/>
    <cellStyle name="20% - Accent1 41 4 2" xfId="16326" xr:uid="{78D429DD-1539-430C-8DFC-CE097B9B0B5D}"/>
    <cellStyle name="20% - Accent1 41 5" xfId="10570" xr:uid="{087A69E8-0941-4A2D-B449-3BC2560EFF30}"/>
    <cellStyle name="20% - Accent1 42" xfId="1487" xr:uid="{00000000-0005-0000-0000-0000F0020000}"/>
    <cellStyle name="20% - Accent1 42 2" xfId="2912" xr:uid="{00000000-0005-0000-0000-0000F1020000}"/>
    <cellStyle name="20% - Accent1 42 2 2" xfId="5816" xr:uid="{00000000-0005-0000-0000-0000F2020000}"/>
    <cellStyle name="20% - Accent1 42 2 2 2" xfId="14873" xr:uid="{FED26104-0057-400D-9C86-5B80F91271CD}"/>
    <cellStyle name="20% - Accent1 42 2 3" xfId="8734" xr:uid="{00000000-0005-0000-0000-0000F3020000}"/>
    <cellStyle name="20% - Accent1 42 2 3 2" xfId="17751" xr:uid="{A58F4029-0F89-4102-A75F-1626CD8BEA45}"/>
    <cellStyle name="20% - Accent1 42 2 4" xfId="11999" xr:uid="{6465F081-5BCE-4CDE-A7A5-DC3F50B025E8}"/>
    <cellStyle name="20% - Accent1 42 3" xfId="4401" xr:uid="{00000000-0005-0000-0000-0000F4020000}"/>
    <cellStyle name="20% - Accent1 42 3 2" xfId="13460" xr:uid="{32DBE840-0E46-487D-9C13-7B62C228D5DB}"/>
    <cellStyle name="20% - Accent1 42 4" xfId="7315" xr:uid="{00000000-0005-0000-0000-0000F5020000}"/>
    <cellStyle name="20% - Accent1 42 4 2" xfId="16340" xr:uid="{E18FDEB6-85A1-456D-B5E6-079B24E9E34C}"/>
    <cellStyle name="20% - Accent1 42 5" xfId="10584" xr:uid="{128A355F-5D88-4BCB-8BA7-08F0DC772806}"/>
    <cellStyle name="20% - Accent1 43" xfId="1501" xr:uid="{00000000-0005-0000-0000-0000F6020000}"/>
    <cellStyle name="20% - Accent1 43 2" xfId="2926" xr:uid="{00000000-0005-0000-0000-0000F7020000}"/>
    <cellStyle name="20% - Accent1 43 2 2" xfId="5830" xr:uid="{00000000-0005-0000-0000-0000F8020000}"/>
    <cellStyle name="20% - Accent1 43 2 2 2" xfId="14887" xr:uid="{8FE63CB7-AEAB-4EFF-8B51-1D22E9B45181}"/>
    <cellStyle name="20% - Accent1 43 2 3" xfId="8748" xr:uid="{00000000-0005-0000-0000-0000F9020000}"/>
    <cellStyle name="20% - Accent1 43 2 3 2" xfId="17765" xr:uid="{9D4C319F-4EAC-4D07-9E1D-D3E2CFB43ECA}"/>
    <cellStyle name="20% - Accent1 43 2 4" xfId="12013" xr:uid="{6B65D411-2A70-4577-97C4-177FC6408E8E}"/>
    <cellStyle name="20% - Accent1 43 3" xfId="4415" xr:uid="{00000000-0005-0000-0000-0000FA020000}"/>
    <cellStyle name="20% - Accent1 43 3 2" xfId="13474" xr:uid="{CB3C50B2-6785-4A96-AB95-031BD5AF3EE4}"/>
    <cellStyle name="20% - Accent1 43 4" xfId="7329" xr:uid="{00000000-0005-0000-0000-0000FB020000}"/>
    <cellStyle name="20% - Accent1 43 4 2" xfId="16354" xr:uid="{C3A22F50-7DEA-4560-8B33-ED36F040130C}"/>
    <cellStyle name="20% - Accent1 43 5" xfId="10598" xr:uid="{89D398E9-02B7-4D59-9BF3-08B734638BFA}"/>
    <cellStyle name="20% - Accent1 44" xfId="1515" xr:uid="{00000000-0005-0000-0000-0000FC020000}"/>
    <cellStyle name="20% - Accent1 44 2" xfId="2940" xr:uid="{00000000-0005-0000-0000-0000FD020000}"/>
    <cellStyle name="20% - Accent1 44 2 2" xfId="5844" xr:uid="{00000000-0005-0000-0000-0000FE020000}"/>
    <cellStyle name="20% - Accent1 44 2 2 2" xfId="14901" xr:uid="{08DDE560-3F30-425C-8923-2816C8C4FAAC}"/>
    <cellStyle name="20% - Accent1 44 2 3" xfId="8762" xr:uid="{00000000-0005-0000-0000-0000FF020000}"/>
    <cellStyle name="20% - Accent1 44 2 3 2" xfId="17779" xr:uid="{FA1EF397-6089-4B88-B8FB-148CE95C475D}"/>
    <cellStyle name="20% - Accent1 44 2 4" xfId="12027" xr:uid="{E6524AAD-9AAB-4DA5-AE50-50743666C6BE}"/>
    <cellStyle name="20% - Accent1 44 3" xfId="4429" xr:uid="{00000000-0005-0000-0000-000000030000}"/>
    <cellStyle name="20% - Accent1 44 3 2" xfId="13488" xr:uid="{562F51B9-A58C-4E68-AD2C-A19F465CBE3B}"/>
    <cellStyle name="20% - Accent1 44 4" xfId="7343" xr:uid="{00000000-0005-0000-0000-000001030000}"/>
    <cellStyle name="20% - Accent1 44 4 2" xfId="16368" xr:uid="{01C4F090-3732-438D-A1A1-233FC977E18B}"/>
    <cellStyle name="20% - Accent1 44 5" xfId="10612" xr:uid="{10363EED-A896-4049-AC81-6C7D983D60C5}"/>
    <cellStyle name="20% - Accent1 45" xfId="1529" xr:uid="{00000000-0005-0000-0000-000002030000}"/>
    <cellStyle name="20% - Accent1 45 2" xfId="2954" xr:uid="{00000000-0005-0000-0000-000003030000}"/>
    <cellStyle name="20% - Accent1 45 2 2" xfId="5858" xr:uid="{00000000-0005-0000-0000-000004030000}"/>
    <cellStyle name="20% - Accent1 45 2 2 2" xfId="14915" xr:uid="{36B6CCC4-40B6-4AAE-836A-D1FF571A145B}"/>
    <cellStyle name="20% - Accent1 45 2 3" xfId="8776" xr:uid="{00000000-0005-0000-0000-000005030000}"/>
    <cellStyle name="20% - Accent1 45 2 3 2" xfId="17793" xr:uid="{A477F9C8-F9CE-4266-9108-113A87E653DF}"/>
    <cellStyle name="20% - Accent1 45 2 4" xfId="12041" xr:uid="{EE1120C9-80F8-4DF5-862F-369136D2CC09}"/>
    <cellStyle name="20% - Accent1 45 3" xfId="4443" xr:uid="{00000000-0005-0000-0000-000006030000}"/>
    <cellStyle name="20% - Accent1 45 3 2" xfId="13502" xr:uid="{ADD9EB49-4828-4101-8DE3-BF3D5F31CC48}"/>
    <cellStyle name="20% - Accent1 45 4" xfId="7357" xr:uid="{00000000-0005-0000-0000-000007030000}"/>
    <cellStyle name="20% - Accent1 45 4 2" xfId="16382" xr:uid="{639024E5-6BE8-4E63-9D75-EC360BB78301}"/>
    <cellStyle name="20% - Accent1 45 5" xfId="10626" xr:uid="{8395BD36-C152-42FC-93A3-617D4B85A65C}"/>
    <cellStyle name="20% - Accent1 46" xfId="1544" xr:uid="{00000000-0005-0000-0000-000008030000}"/>
    <cellStyle name="20% - Accent1 46 2" xfId="2969" xr:uid="{00000000-0005-0000-0000-000009030000}"/>
    <cellStyle name="20% - Accent1 46 2 2" xfId="5873" xr:uid="{00000000-0005-0000-0000-00000A030000}"/>
    <cellStyle name="20% - Accent1 46 2 2 2" xfId="14930" xr:uid="{0E8AF8CE-FEA2-4C1D-9698-65265FA69909}"/>
    <cellStyle name="20% - Accent1 46 2 3" xfId="8791" xr:uid="{00000000-0005-0000-0000-00000B030000}"/>
    <cellStyle name="20% - Accent1 46 2 3 2" xfId="17808" xr:uid="{16570FBB-335F-4C0F-B726-EABC35DE52AC}"/>
    <cellStyle name="20% - Accent1 46 2 4" xfId="12056" xr:uid="{F5FA8CB4-72D4-40A1-A9ED-05C8C52CF6FC}"/>
    <cellStyle name="20% - Accent1 46 3" xfId="4458" xr:uid="{00000000-0005-0000-0000-00000C030000}"/>
    <cellStyle name="20% - Accent1 46 3 2" xfId="13517" xr:uid="{0899E92F-FBA3-4E0E-8554-37BF24C807C0}"/>
    <cellStyle name="20% - Accent1 46 4" xfId="7372" xr:uid="{00000000-0005-0000-0000-00000D030000}"/>
    <cellStyle name="20% - Accent1 46 4 2" xfId="16397" xr:uid="{35A39F23-66C2-4115-9DF2-DDCB6382B3CD}"/>
    <cellStyle name="20% - Accent1 46 5" xfId="10641" xr:uid="{450ED43C-689E-4E7C-9FE1-68A790C6EA00}"/>
    <cellStyle name="20% - Accent1 47" xfId="1558" xr:uid="{00000000-0005-0000-0000-00000E030000}"/>
    <cellStyle name="20% - Accent1 47 2" xfId="2983" xr:uid="{00000000-0005-0000-0000-00000F030000}"/>
    <cellStyle name="20% - Accent1 47 2 2" xfId="5887" xr:uid="{00000000-0005-0000-0000-000010030000}"/>
    <cellStyle name="20% - Accent1 47 2 2 2" xfId="14944" xr:uid="{E081C1A6-9D21-4379-B659-086E3F61DB63}"/>
    <cellStyle name="20% - Accent1 47 2 3" xfId="8805" xr:uid="{00000000-0005-0000-0000-000011030000}"/>
    <cellStyle name="20% - Accent1 47 2 3 2" xfId="17822" xr:uid="{C3DB71B8-4D4F-4341-B66E-6BE188052C29}"/>
    <cellStyle name="20% - Accent1 47 2 4" xfId="12070" xr:uid="{582C81D3-1231-40D4-AA00-3473E46595B0}"/>
    <cellStyle name="20% - Accent1 47 3" xfId="4472" xr:uid="{00000000-0005-0000-0000-000012030000}"/>
    <cellStyle name="20% - Accent1 47 3 2" xfId="13531" xr:uid="{21495892-8DA9-4C9B-BB74-B8DDE3625D48}"/>
    <cellStyle name="20% - Accent1 47 4" xfId="7386" xr:uid="{00000000-0005-0000-0000-000013030000}"/>
    <cellStyle name="20% - Accent1 47 4 2" xfId="16411" xr:uid="{99547871-FAD2-4DB5-B225-0B862480B035}"/>
    <cellStyle name="20% - Accent1 47 5" xfId="10655" xr:uid="{03299AE7-1FEE-4A24-AE5B-365968C9E971}"/>
    <cellStyle name="20% - Accent1 48" xfId="1573" xr:uid="{00000000-0005-0000-0000-000014030000}"/>
    <cellStyle name="20% - Accent1 48 2" xfId="2998" xr:uid="{00000000-0005-0000-0000-000015030000}"/>
    <cellStyle name="20% - Accent1 48 2 2" xfId="5902" xr:uid="{00000000-0005-0000-0000-000016030000}"/>
    <cellStyle name="20% - Accent1 48 2 2 2" xfId="14959" xr:uid="{248BF134-BF49-41EC-AE43-CE4AF565A433}"/>
    <cellStyle name="20% - Accent1 48 2 3" xfId="8820" xr:uid="{00000000-0005-0000-0000-000017030000}"/>
    <cellStyle name="20% - Accent1 48 2 3 2" xfId="17837" xr:uid="{5D6F75A5-E2C1-461F-8433-9807ED35CEDA}"/>
    <cellStyle name="20% - Accent1 48 2 4" xfId="12085" xr:uid="{4FE98ABD-604B-49E0-B615-A9901E3CC313}"/>
    <cellStyle name="20% - Accent1 48 3" xfId="4487" xr:uid="{00000000-0005-0000-0000-000018030000}"/>
    <cellStyle name="20% - Accent1 48 3 2" xfId="13546" xr:uid="{9B69168E-E252-435E-95AE-F0F844FE14FC}"/>
    <cellStyle name="20% - Accent1 48 4" xfId="7401" xr:uid="{00000000-0005-0000-0000-000019030000}"/>
    <cellStyle name="20% - Accent1 48 4 2" xfId="16426" xr:uid="{F2B8B769-B472-4FBE-A181-0C1F0ACDA4CD}"/>
    <cellStyle name="20% - Accent1 48 5" xfId="10670" xr:uid="{F26FFDB5-8A67-4D42-BAF8-F8D40CB62641}"/>
    <cellStyle name="20% - Accent1 49" xfId="1595" xr:uid="{00000000-0005-0000-0000-00001A030000}"/>
    <cellStyle name="20% - Accent1 49 2" xfId="4508" xr:uid="{00000000-0005-0000-0000-00001B030000}"/>
    <cellStyle name="20% - Accent1 49 2 2" xfId="13567" xr:uid="{B3EF6FBF-3C15-4DED-AA65-95A132293704}"/>
    <cellStyle name="20% - Accent1 49 3" xfId="7422" xr:uid="{00000000-0005-0000-0000-00001C030000}"/>
    <cellStyle name="20% - Accent1 49 3 2" xfId="16447" xr:uid="{D4FE417A-101E-407B-A058-068651AB1B48}"/>
    <cellStyle name="20% - Accent1 49 4" xfId="10691" xr:uid="{162BB3B5-C280-4EE7-9A9E-2C35FFF59205}"/>
    <cellStyle name="20% - Accent1 5" xfId="237" xr:uid="{00000000-0005-0000-0000-00001D030000}"/>
    <cellStyle name="20% - Accent1 5 2" xfId="589" xr:uid="{00000000-0005-0000-0000-00001E030000}"/>
    <cellStyle name="20% - Accent1 5 2 2" xfId="1228" xr:uid="{00000000-0005-0000-0000-00001F030000}"/>
    <cellStyle name="20% - Accent1 5 2 2 2" xfId="2656" xr:uid="{00000000-0005-0000-0000-000020030000}"/>
    <cellStyle name="20% - Accent1 5 2 2 2 2" xfId="5560" xr:uid="{00000000-0005-0000-0000-000021030000}"/>
    <cellStyle name="20% - Accent1 5 2 2 2 2 2" xfId="14617" xr:uid="{DBCBC211-3847-4152-A61F-1F4F29E9EB56}"/>
    <cellStyle name="20% - Accent1 5 2 2 2 3" xfId="8478" xr:uid="{00000000-0005-0000-0000-000022030000}"/>
    <cellStyle name="20% - Accent1 5 2 2 2 3 2" xfId="17495" xr:uid="{0E6C3701-CA17-4EFD-A599-EFC50C2D22E7}"/>
    <cellStyle name="20% - Accent1 5 2 2 2 4" xfId="11743" xr:uid="{327BC019-5677-431A-966E-D86B7291741B}"/>
    <cellStyle name="20% - Accent1 5 2 2 3" xfId="4145" xr:uid="{00000000-0005-0000-0000-000023030000}"/>
    <cellStyle name="20% - Accent1 5 2 2 3 2" xfId="13204" xr:uid="{DE19FE4B-5984-4EEF-8718-B8B4F3D31EE9}"/>
    <cellStyle name="20% - Accent1 5 2 2 4" xfId="7059" xr:uid="{00000000-0005-0000-0000-000024030000}"/>
    <cellStyle name="20% - Accent1 5 2 2 4 2" xfId="16084" xr:uid="{CBAFEC35-754F-4E84-A0A4-5D854C5BF735}"/>
    <cellStyle name="20% - Accent1 5 2 2 5" xfId="10328" xr:uid="{6722BDB5-034E-4F67-9EF6-BE01C4378957}"/>
    <cellStyle name="20% - Accent1 5 2 3" xfId="2021" xr:uid="{00000000-0005-0000-0000-000025030000}"/>
    <cellStyle name="20% - Accent1 5 2 3 2" xfId="4930" xr:uid="{00000000-0005-0000-0000-000026030000}"/>
    <cellStyle name="20% - Accent1 5 2 3 2 2" xfId="13987" xr:uid="{A4CD2C4A-4F88-48E5-A83A-CE85035239AA}"/>
    <cellStyle name="20% - Accent1 5 2 3 3" xfId="7844" xr:uid="{00000000-0005-0000-0000-000027030000}"/>
    <cellStyle name="20% - Accent1 5 2 3 3 2" xfId="16866" xr:uid="{2822F12B-267B-436E-B1F5-05E0DF806AB2}"/>
    <cellStyle name="20% - Accent1 5 2 3 4" xfId="11113" xr:uid="{5F069637-5207-465B-BF17-D478FF7046AD}"/>
    <cellStyle name="20% - Accent1 5 2 4" xfId="3518" xr:uid="{00000000-0005-0000-0000-000028030000}"/>
    <cellStyle name="20% - Accent1 5 2 4 2" xfId="12577" xr:uid="{4D032D43-2351-44E8-AA06-E95EA82F5021}"/>
    <cellStyle name="20% - Accent1 5 2 5" xfId="6428" xr:uid="{00000000-0005-0000-0000-000029030000}"/>
    <cellStyle name="20% - Accent1 5 2 5 2" xfId="15453" xr:uid="{592A7652-0546-4243-84E4-D012F88A23B2}"/>
    <cellStyle name="20% - Accent1 5 2 6" xfId="9696" xr:uid="{604C658A-68C9-49E2-987B-46C879469CB5}"/>
    <cellStyle name="20% - Accent1 5 3" xfId="882" xr:uid="{00000000-0005-0000-0000-00002A030000}"/>
    <cellStyle name="20% - Accent1 5 3 2" xfId="2311" xr:uid="{00000000-0005-0000-0000-00002B030000}"/>
    <cellStyle name="20% - Accent1 5 3 2 2" xfId="5218" xr:uid="{00000000-0005-0000-0000-00002C030000}"/>
    <cellStyle name="20% - Accent1 5 3 2 2 2" xfId="14275" xr:uid="{E1D7124C-1780-42B7-BB48-E3BB1055AB48}"/>
    <cellStyle name="20% - Accent1 5 3 2 3" xfId="8134" xr:uid="{00000000-0005-0000-0000-00002D030000}"/>
    <cellStyle name="20% - Accent1 5 3 2 3 2" xfId="17154" xr:uid="{7E8F4303-D293-4E2D-8FA5-9CFD05568913}"/>
    <cellStyle name="20% - Accent1 5 3 2 4" xfId="11401" xr:uid="{6D30DF4E-7C12-4FFD-A877-49ED9593D63C}"/>
    <cellStyle name="20% - Accent1 5 3 3" xfId="3805" xr:uid="{00000000-0005-0000-0000-00002E030000}"/>
    <cellStyle name="20% - Accent1 5 3 3 2" xfId="12864" xr:uid="{D7C1CCA7-3C8C-40D1-8004-2CB9B60D52FA}"/>
    <cellStyle name="20% - Accent1 5 3 4" xfId="6717" xr:uid="{00000000-0005-0000-0000-00002F030000}"/>
    <cellStyle name="20% - Accent1 5 3 4 2" xfId="15742" xr:uid="{7B293C58-A377-4DA5-9809-F7FD025D099A}"/>
    <cellStyle name="20% - Accent1 5 3 5" xfId="9985" xr:uid="{8B12B0DC-AF4F-4659-8B86-73D9D33A1871}"/>
    <cellStyle name="20% - Accent1 5 4" xfId="1677" xr:uid="{00000000-0005-0000-0000-000030030000}"/>
    <cellStyle name="20% - Accent1 5 4 2" xfId="4589" xr:uid="{00000000-0005-0000-0000-000031030000}"/>
    <cellStyle name="20% - Accent1 5 4 2 2" xfId="13646" xr:uid="{3330B5A9-2AE6-4DED-B9C9-1284295E4AAB}"/>
    <cellStyle name="20% - Accent1 5 4 3" xfId="7501" xr:uid="{00000000-0005-0000-0000-000032030000}"/>
    <cellStyle name="20% - Accent1 5 4 3 2" xfId="16526" xr:uid="{3995A3C1-4CE1-4AEB-80BC-E0EA295230D1}"/>
    <cellStyle name="20% - Accent1 5 4 4" xfId="10771" xr:uid="{BA271CB0-B552-4029-8921-6D6F2C488A18}"/>
    <cellStyle name="20% - Accent1 5 5" xfId="3175" xr:uid="{00000000-0005-0000-0000-000033030000}"/>
    <cellStyle name="20% - Accent1 5 5 2" xfId="12237" xr:uid="{E17C7050-2003-4923-B3B6-3B0486C1FEF0}"/>
    <cellStyle name="20% - Accent1 5 6" xfId="6088" xr:uid="{00000000-0005-0000-0000-000034030000}"/>
    <cellStyle name="20% - Accent1 5 6 2" xfId="15113" xr:uid="{D6F8B58A-341B-4997-91AC-BF36C19311EB}"/>
    <cellStyle name="20% - Accent1 5 7" xfId="9352" xr:uid="{7EE19B35-90A3-4A1F-818C-F3EC37958CC9}"/>
    <cellStyle name="20% - Accent1 50" xfId="1619" xr:uid="{00000000-0005-0000-0000-000035030000}"/>
    <cellStyle name="20% - Accent1 50 2" xfId="4531" xr:uid="{00000000-0005-0000-0000-000036030000}"/>
    <cellStyle name="20% - Accent1 50 2 2" xfId="13588" xr:uid="{FCB5B640-38D8-400D-A908-C235F30E17E7}"/>
    <cellStyle name="20% - Accent1 50 3" xfId="7443" xr:uid="{00000000-0005-0000-0000-000037030000}"/>
    <cellStyle name="20% - Accent1 50 3 2" xfId="16468" xr:uid="{6666A750-C4B0-4EF6-91A8-60AE8C62DEB6}"/>
    <cellStyle name="20% - Accent1 50 4" xfId="10713" xr:uid="{FC266667-EB3F-4D97-BB12-A8F6903E297B}"/>
    <cellStyle name="20% - Accent1 51" xfId="3117" xr:uid="{00000000-0005-0000-0000-000038030000}"/>
    <cellStyle name="20% - Accent1 51 2" xfId="12179" xr:uid="{4685DB4B-C238-46FA-81E8-949919F6FEB8}"/>
    <cellStyle name="20% - Accent1 52" xfId="6014" xr:uid="{00000000-0005-0000-0000-000039030000}"/>
    <cellStyle name="20% - Accent1 52 2" xfId="15048" xr:uid="{74F49465-EC6D-4A28-A1EE-FFB9E3C06A86}"/>
    <cellStyle name="20% - Accent1 53" xfId="9001" xr:uid="{00000000-0005-0000-0000-00003A030000}"/>
    <cellStyle name="20% - Accent1 53 2" xfId="18013" xr:uid="{43225036-E51F-497D-82FD-80B61AD52034}"/>
    <cellStyle name="20% - Accent1 54" xfId="9021" xr:uid="{00000000-0005-0000-0000-00003B030000}"/>
    <cellStyle name="20% - Accent1 54 2" xfId="18033" xr:uid="{9D71BB73-C0CA-49DE-9851-3242E93A972B}"/>
    <cellStyle name="20% - Accent1 55" xfId="9041" xr:uid="{00000000-0005-0000-0000-00003C030000}"/>
    <cellStyle name="20% - Accent1 55 2" xfId="18053" xr:uid="{92D9D98D-EDB1-440E-9560-C234E86F2B69}"/>
    <cellStyle name="20% - Accent1 56" xfId="9062" xr:uid="{00000000-0005-0000-0000-00003D030000}"/>
    <cellStyle name="20% - Accent1 56 2" xfId="18074" xr:uid="{2452A08D-66C5-44B8-A7F9-CC95BFFF66D3}"/>
    <cellStyle name="20% - Accent1 57" xfId="9083" xr:uid="{00000000-0005-0000-0000-00003E030000}"/>
    <cellStyle name="20% - Accent1 57 2" xfId="18095" xr:uid="{8EAA4820-0ADF-405C-8C5A-A1FC8CD69A4D}"/>
    <cellStyle name="20% - Accent1 58" xfId="9104" xr:uid="{00000000-0005-0000-0000-00003F030000}"/>
    <cellStyle name="20% - Accent1 58 2" xfId="18116" xr:uid="{D463C454-9ADF-4E77-8D21-EAA7C57CDF66}"/>
    <cellStyle name="20% - Accent1 59" xfId="9126" xr:uid="{00000000-0005-0000-0000-000040030000}"/>
    <cellStyle name="20% - Accent1 59 2" xfId="18138" xr:uid="{2B091D40-7064-4A66-83A8-72D890F2D5EA}"/>
    <cellStyle name="20% - Accent1 6" xfId="251" xr:uid="{00000000-0005-0000-0000-000041030000}"/>
    <cellStyle name="20% - Accent1 6 2" xfId="896" xr:uid="{00000000-0005-0000-0000-000042030000}"/>
    <cellStyle name="20% - Accent1 6 2 2" xfId="2325" xr:uid="{00000000-0005-0000-0000-000043030000}"/>
    <cellStyle name="20% - Accent1 6 2 2 2" xfId="5232" xr:uid="{00000000-0005-0000-0000-000044030000}"/>
    <cellStyle name="20% - Accent1 6 2 2 2 2" xfId="14289" xr:uid="{E8998596-0679-42FE-A937-F1169BF8D7E6}"/>
    <cellStyle name="20% - Accent1 6 2 2 3" xfId="8148" xr:uid="{00000000-0005-0000-0000-000045030000}"/>
    <cellStyle name="20% - Accent1 6 2 2 3 2" xfId="17168" xr:uid="{B03AE87C-55BE-46A1-A7A5-F037B2334FED}"/>
    <cellStyle name="20% - Accent1 6 2 2 4" xfId="11415" xr:uid="{505145B0-A2B4-4F8A-B7D3-FC66243756C0}"/>
    <cellStyle name="20% - Accent1 6 2 3" xfId="3819" xr:uid="{00000000-0005-0000-0000-000046030000}"/>
    <cellStyle name="20% - Accent1 6 2 3 2" xfId="12878" xr:uid="{9FFF4E61-5380-4D00-9D52-9D240957606C}"/>
    <cellStyle name="20% - Accent1 6 2 4" xfId="6731" xr:uid="{00000000-0005-0000-0000-000047030000}"/>
    <cellStyle name="20% - Accent1 6 2 4 2" xfId="15756" xr:uid="{58E7749F-AECC-44B2-9801-C4D785167D6D}"/>
    <cellStyle name="20% - Accent1 6 2 5" xfId="9999" xr:uid="{A38062A5-8951-4EF4-A9D8-D8F122ED4136}"/>
    <cellStyle name="20% - Accent1 6 3" xfId="1691" xr:uid="{00000000-0005-0000-0000-000048030000}"/>
    <cellStyle name="20% - Accent1 6 3 2" xfId="4603" xr:uid="{00000000-0005-0000-0000-000049030000}"/>
    <cellStyle name="20% - Accent1 6 3 2 2" xfId="13660" xr:uid="{AF7C89DF-0719-45B1-BC46-2549D2B407C9}"/>
    <cellStyle name="20% - Accent1 6 3 3" xfId="7515" xr:uid="{00000000-0005-0000-0000-00004A030000}"/>
    <cellStyle name="20% - Accent1 6 3 3 2" xfId="16540" xr:uid="{E89CE535-68EA-451F-9264-4BCEE4F237B0}"/>
    <cellStyle name="20% - Accent1 6 3 4" xfId="10785" xr:uid="{FB83E80F-76D9-4E14-A88B-9FBAC14AADE3}"/>
    <cellStyle name="20% - Accent1 6 4" xfId="3189" xr:uid="{00000000-0005-0000-0000-00004B030000}"/>
    <cellStyle name="20% - Accent1 6 4 2" xfId="12251" xr:uid="{BC0EC729-6EB9-4A6C-910E-FE2A91285639}"/>
    <cellStyle name="20% - Accent1 6 5" xfId="6102" xr:uid="{00000000-0005-0000-0000-00004C030000}"/>
    <cellStyle name="20% - Accent1 6 5 2" xfId="15127" xr:uid="{2BE0173C-872C-493C-8AFC-F4953B0ECEAE}"/>
    <cellStyle name="20% - Accent1 6 6" xfId="9366" xr:uid="{F6F2AA65-56B7-42AA-ADDB-A4A42DCE496B}"/>
    <cellStyle name="20% - Accent1 60" xfId="9146" xr:uid="{00000000-0005-0000-0000-00004D030000}"/>
    <cellStyle name="20% - Accent1 60 2" xfId="18158" xr:uid="{ACB9423F-D2FC-4190-B8B6-08358C31AD88}"/>
    <cellStyle name="20% - Accent1 61" xfId="9166" xr:uid="{00000000-0005-0000-0000-00004E030000}"/>
    <cellStyle name="20% - Accent1 61 2" xfId="18178" xr:uid="{54AAB3D0-AEF9-426B-8604-2511D7B97DC7}"/>
    <cellStyle name="20% - Accent1 62" xfId="9186" xr:uid="{00000000-0005-0000-0000-00004F030000}"/>
    <cellStyle name="20% - Accent1 62 2" xfId="18198" xr:uid="{9CA8F143-6290-40CF-A704-97594BCF8176}"/>
    <cellStyle name="20% - Accent1 63" xfId="179" xr:uid="{00000000-0005-0000-0000-000050030000}"/>
    <cellStyle name="20% - Accent1 63 2" xfId="9294" xr:uid="{D84D8F3B-8F91-4579-8FB8-0B8FA2735CDD}"/>
    <cellStyle name="20% - Accent1 64" xfId="9212" xr:uid="{F9ED481A-DB8B-4D0D-836C-0E2336FE1A57}"/>
    <cellStyle name="20% - Accent1 7" xfId="265" xr:uid="{00000000-0005-0000-0000-000051030000}"/>
    <cellStyle name="20% - Accent1 7 2" xfId="910" xr:uid="{00000000-0005-0000-0000-000052030000}"/>
    <cellStyle name="20% - Accent1 7 2 2" xfId="2339" xr:uid="{00000000-0005-0000-0000-000053030000}"/>
    <cellStyle name="20% - Accent1 7 2 2 2" xfId="5246" xr:uid="{00000000-0005-0000-0000-000054030000}"/>
    <cellStyle name="20% - Accent1 7 2 2 2 2" xfId="14303" xr:uid="{170B46B8-FF9E-44A0-B68C-99981CEB4058}"/>
    <cellStyle name="20% - Accent1 7 2 2 3" xfId="8162" xr:uid="{00000000-0005-0000-0000-000055030000}"/>
    <cellStyle name="20% - Accent1 7 2 2 3 2" xfId="17182" xr:uid="{4DE7F587-E2BD-4529-B4A5-9A1856F74A5F}"/>
    <cellStyle name="20% - Accent1 7 2 2 4" xfId="11429" xr:uid="{0F6E5B78-F7A5-4466-A2AF-7B2DA34EABCD}"/>
    <cellStyle name="20% - Accent1 7 2 3" xfId="3833" xr:uid="{00000000-0005-0000-0000-000056030000}"/>
    <cellStyle name="20% - Accent1 7 2 3 2" xfId="12892" xr:uid="{EBAFD6B8-1AAD-4BEF-8D3E-0A03B0742FB2}"/>
    <cellStyle name="20% - Accent1 7 2 4" xfId="6745" xr:uid="{00000000-0005-0000-0000-000057030000}"/>
    <cellStyle name="20% - Accent1 7 2 4 2" xfId="15770" xr:uid="{F2DF6279-118A-47EF-A5B3-261DBB3F9518}"/>
    <cellStyle name="20% - Accent1 7 2 5" xfId="10013" xr:uid="{D7F0481F-E315-4A5B-8AAD-4CC2B989B75B}"/>
    <cellStyle name="20% - Accent1 7 3" xfId="1705" xr:uid="{00000000-0005-0000-0000-000058030000}"/>
    <cellStyle name="20% - Accent1 7 3 2" xfId="4617" xr:uid="{00000000-0005-0000-0000-000059030000}"/>
    <cellStyle name="20% - Accent1 7 3 2 2" xfId="13674" xr:uid="{7B21FDD4-EA2E-4889-BF79-040A731D4E53}"/>
    <cellStyle name="20% - Accent1 7 3 3" xfId="7529" xr:uid="{00000000-0005-0000-0000-00005A030000}"/>
    <cellStyle name="20% - Accent1 7 3 3 2" xfId="16554" xr:uid="{0FA05F70-4353-49BA-BA5A-838EF12611BB}"/>
    <cellStyle name="20% - Accent1 7 3 4" xfId="10799" xr:uid="{6F162A9C-313C-41DE-A690-87DE5804B51F}"/>
    <cellStyle name="20% - Accent1 7 4" xfId="3203" xr:uid="{00000000-0005-0000-0000-00005B030000}"/>
    <cellStyle name="20% - Accent1 7 4 2" xfId="12265" xr:uid="{8BEA08E0-3ED4-4F13-AFDB-256DCD3D326A}"/>
    <cellStyle name="20% - Accent1 7 5" xfId="6116" xr:uid="{00000000-0005-0000-0000-00005C030000}"/>
    <cellStyle name="20% - Accent1 7 5 2" xfId="15141" xr:uid="{647B4068-2051-4EEA-B77A-DFDB0975E26C}"/>
    <cellStyle name="20% - Accent1 7 6" xfId="9380" xr:uid="{A9B884A0-7B6B-486F-BBAB-A2B4BA0E2A3B}"/>
    <cellStyle name="20% - Accent1 8" xfId="280" xr:uid="{00000000-0005-0000-0000-00005D030000}"/>
    <cellStyle name="20% - Accent1 8 2" xfId="924" xr:uid="{00000000-0005-0000-0000-00005E030000}"/>
    <cellStyle name="20% - Accent1 8 2 2" xfId="2353" xr:uid="{00000000-0005-0000-0000-00005F030000}"/>
    <cellStyle name="20% - Accent1 8 2 2 2" xfId="5260" xr:uid="{00000000-0005-0000-0000-000060030000}"/>
    <cellStyle name="20% - Accent1 8 2 2 2 2" xfId="14317" xr:uid="{BD6CEA85-938A-44D8-A11C-F71784B0394F}"/>
    <cellStyle name="20% - Accent1 8 2 2 3" xfId="8176" xr:uid="{00000000-0005-0000-0000-000061030000}"/>
    <cellStyle name="20% - Accent1 8 2 2 3 2" xfId="17196" xr:uid="{EA17CCDD-B3EE-4976-AF0F-DB5B54A0A57E}"/>
    <cellStyle name="20% - Accent1 8 2 2 4" xfId="11443" xr:uid="{5A7B9482-D724-408E-995B-AAF8CE61B3F0}"/>
    <cellStyle name="20% - Accent1 8 2 3" xfId="3847" xr:uid="{00000000-0005-0000-0000-000062030000}"/>
    <cellStyle name="20% - Accent1 8 2 3 2" xfId="12906" xr:uid="{6188FA28-640B-40E6-9469-9B3723E7A676}"/>
    <cellStyle name="20% - Accent1 8 2 4" xfId="6759" xr:uid="{00000000-0005-0000-0000-000063030000}"/>
    <cellStyle name="20% - Accent1 8 2 4 2" xfId="15784" xr:uid="{DC9B337E-68FD-4085-BD43-499593E0DA78}"/>
    <cellStyle name="20% - Accent1 8 2 5" xfId="10027" xr:uid="{D3D17745-EA0F-4EAF-8722-5569F4FE743B}"/>
    <cellStyle name="20% - Accent1 8 3" xfId="1719" xr:uid="{00000000-0005-0000-0000-000064030000}"/>
    <cellStyle name="20% - Accent1 8 3 2" xfId="4631" xr:uid="{00000000-0005-0000-0000-000065030000}"/>
    <cellStyle name="20% - Accent1 8 3 2 2" xfId="13688" xr:uid="{14519E88-95E4-47E5-A96E-CCB7D51CA49B}"/>
    <cellStyle name="20% - Accent1 8 3 3" xfId="7543" xr:uid="{00000000-0005-0000-0000-000066030000}"/>
    <cellStyle name="20% - Accent1 8 3 3 2" xfId="16568" xr:uid="{8BBB2667-6EC0-4740-B9E1-E6396CBFD19B}"/>
    <cellStyle name="20% - Accent1 8 3 4" xfId="10813" xr:uid="{19DF8598-212D-4D26-8A11-4F1DE709CCF0}"/>
    <cellStyle name="20% - Accent1 8 4" xfId="3217" xr:uid="{00000000-0005-0000-0000-000067030000}"/>
    <cellStyle name="20% - Accent1 8 4 2" xfId="12279" xr:uid="{A3F9DF71-0B4D-4E16-A2E0-D93603448492}"/>
    <cellStyle name="20% - Accent1 8 5" xfId="6130" xr:uid="{00000000-0005-0000-0000-000068030000}"/>
    <cellStyle name="20% - Accent1 8 5 2" xfId="15155" xr:uid="{403AE4F3-9E65-4F62-9C58-DA015CE470A9}"/>
    <cellStyle name="20% - Accent1 8 6" xfId="9394" xr:uid="{1D0978DE-D5CE-49FF-BE7D-6C1EEF27691E}"/>
    <cellStyle name="20% - Accent1 9" xfId="301" xr:uid="{00000000-0005-0000-0000-000069030000}"/>
    <cellStyle name="20% - Accent1 9 2" xfId="942" xr:uid="{00000000-0005-0000-0000-00006A030000}"/>
    <cellStyle name="20% - Accent1 9 2 2" xfId="2371" xr:uid="{00000000-0005-0000-0000-00006B030000}"/>
    <cellStyle name="20% - Accent1 9 2 2 2" xfId="5278" xr:uid="{00000000-0005-0000-0000-00006C030000}"/>
    <cellStyle name="20% - Accent1 9 2 2 2 2" xfId="14335" xr:uid="{5351C822-9032-40B9-8E54-10D68A9A12BE}"/>
    <cellStyle name="20% - Accent1 9 2 2 3" xfId="8194" xr:uid="{00000000-0005-0000-0000-00006D030000}"/>
    <cellStyle name="20% - Accent1 9 2 2 3 2" xfId="17214" xr:uid="{3CBDA168-6DBE-40D3-8B62-FA54791486C6}"/>
    <cellStyle name="20% - Accent1 9 2 2 4" xfId="11461" xr:uid="{6D7343C5-2992-48D9-8C13-138855976911}"/>
    <cellStyle name="20% - Accent1 9 2 3" xfId="3865" xr:uid="{00000000-0005-0000-0000-00006E030000}"/>
    <cellStyle name="20% - Accent1 9 2 3 2" xfId="12924" xr:uid="{F6F7209D-A8BB-424B-84E7-684C24B50408}"/>
    <cellStyle name="20% - Accent1 9 2 4" xfId="6777" xr:uid="{00000000-0005-0000-0000-00006F030000}"/>
    <cellStyle name="20% - Accent1 9 2 4 2" xfId="15802" xr:uid="{7C86F978-6346-4757-BC9C-1AB257747B0E}"/>
    <cellStyle name="20% - Accent1 9 2 5" xfId="10045" xr:uid="{712B470A-E689-417B-A060-4C56F6B71215}"/>
    <cellStyle name="20% - Accent1 9 3" xfId="1738" xr:uid="{00000000-0005-0000-0000-000070030000}"/>
    <cellStyle name="20% - Accent1 9 3 2" xfId="4650" xr:uid="{00000000-0005-0000-0000-000071030000}"/>
    <cellStyle name="20% - Accent1 9 3 2 2" xfId="13707" xr:uid="{1AC3F233-EC58-4A7D-9474-6D8C7097DA00}"/>
    <cellStyle name="20% - Accent1 9 3 3" xfId="7561" xr:uid="{00000000-0005-0000-0000-000072030000}"/>
    <cellStyle name="20% - Accent1 9 3 3 2" xfId="16586" xr:uid="{A596C0A4-D362-44DD-A8AD-76DD6D24A067}"/>
    <cellStyle name="20% - Accent1 9 3 4" xfId="10832" xr:uid="{89D15BDA-A21D-460A-9489-66351F5B673A}"/>
    <cellStyle name="20% - Accent1 9 4" xfId="3235" xr:uid="{00000000-0005-0000-0000-000073030000}"/>
    <cellStyle name="20% - Accent1 9 4 2" xfId="12297" xr:uid="{0605B026-A357-4C59-9174-99640C893214}"/>
    <cellStyle name="20% - Accent1 9 5" xfId="6148" xr:uid="{00000000-0005-0000-0000-000074030000}"/>
    <cellStyle name="20% - Accent1 9 5 2" xfId="15173" xr:uid="{F31E12C3-14D7-45C4-8ACA-DE901CA68CCA}"/>
    <cellStyle name="20% - Accent1 9 6" xfId="9413" xr:uid="{E3F703BB-DF48-4EAE-8448-6E28ACDF0F36}"/>
    <cellStyle name="20% - Accent2" xfId="28" builtinId="34" customBuiltin="1"/>
    <cellStyle name="20% - Accent2 10" xfId="317" xr:uid="{00000000-0005-0000-0000-000076030000}"/>
    <cellStyle name="20% - Accent2 10 2" xfId="958" xr:uid="{00000000-0005-0000-0000-000077030000}"/>
    <cellStyle name="20% - Accent2 10 2 2" xfId="2387" xr:uid="{00000000-0005-0000-0000-000078030000}"/>
    <cellStyle name="20% - Accent2 10 2 2 2" xfId="5294" xr:uid="{00000000-0005-0000-0000-000079030000}"/>
    <cellStyle name="20% - Accent2 10 2 2 2 2" xfId="14351" xr:uid="{9A7362B9-51F0-4904-A23A-15A53D3D20E6}"/>
    <cellStyle name="20% - Accent2 10 2 2 3" xfId="8210" xr:uid="{00000000-0005-0000-0000-00007A030000}"/>
    <cellStyle name="20% - Accent2 10 2 2 3 2" xfId="17230" xr:uid="{4F2F80BC-0C8D-4A06-9C7E-EAFA88C79D25}"/>
    <cellStyle name="20% - Accent2 10 2 2 4" xfId="11477" xr:uid="{BECF92D1-2321-4E4A-A816-FBEFE4B278F6}"/>
    <cellStyle name="20% - Accent2 10 2 3" xfId="3881" xr:uid="{00000000-0005-0000-0000-00007B030000}"/>
    <cellStyle name="20% - Accent2 10 2 3 2" xfId="12940" xr:uid="{DADEB39E-3D49-473F-928B-F2B41C0EF957}"/>
    <cellStyle name="20% - Accent2 10 2 4" xfId="6793" xr:uid="{00000000-0005-0000-0000-00007C030000}"/>
    <cellStyle name="20% - Accent2 10 2 4 2" xfId="15818" xr:uid="{BC086884-C80C-48C7-A3FE-B8D5FDA9501C}"/>
    <cellStyle name="20% - Accent2 10 2 5" xfId="10061" xr:uid="{F2F818B2-CCA1-432C-A081-4114284CCCA4}"/>
    <cellStyle name="20% - Accent2 10 3" xfId="1754" xr:uid="{00000000-0005-0000-0000-00007D030000}"/>
    <cellStyle name="20% - Accent2 10 3 2" xfId="4666" xr:uid="{00000000-0005-0000-0000-00007E030000}"/>
    <cellStyle name="20% - Accent2 10 3 2 2" xfId="13723" xr:uid="{63946E8E-6A09-4625-9417-5C7D4B79A576}"/>
    <cellStyle name="20% - Accent2 10 3 3" xfId="7577" xr:uid="{00000000-0005-0000-0000-00007F030000}"/>
    <cellStyle name="20% - Accent2 10 3 3 2" xfId="16602" xr:uid="{C09C6C02-0068-4738-BEAE-07B6884FD9D5}"/>
    <cellStyle name="20% - Accent2 10 3 4" xfId="10848" xr:uid="{A437EDB7-0B59-41B2-AEA2-BC31BAC5FB71}"/>
    <cellStyle name="20% - Accent2 10 4" xfId="3251" xr:uid="{00000000-0005-0000-0000-000080030000}"/>
    <cellStyle name="20% - Accent2 10 4 2" xfId="12313" xr:uid="{90B95820-B788-4C0B-8E40-EED577716C3A}"/>
    <cellStyle name="20% - Accent2 10 5" xfId="6164" xr:uid="{00000000-0005-0000-0000-000081030000}"/>
    <cellStyle name="20% - Accent2 10 5 2" xfId="15189" xr:uid="{C6FF72E7-D293-4495-A013-29283702DE0F}"/>
    <cellStyle name="20% - Accent2 10 6" xfId="9429" xr:uid="{0710D6C1-103F-43A7-A68C-5473CDD5900C}"/>
    <cellStyle name="20% - Accent2 11" xfId="331" xr:uid="{00000000-0005-0000-0000-000082030000}"/>
    <cellStyle name="20% - Accent2 11 2" xfId="972" xr:uid="{00000000-0005-0000-0000-000083030000}"/>
    <cellStyle name="20% - Accent2 11 2 2" xfId="2401" xr:uid="{00000000-0005-0000-0000-000084030000}"/>
    <cellStyle name="20% - Accent2 11 2 2 2" xfId="5308" xr:uid="{00000000-0005-0000-0000-000085030000}"/>
    <cellStyle name="20% - Accent2 11 2 2 2 2" xfId="14365" xr:uid="{92A81AC7-C2A3-43EE-AD42-BFF60E2B6B3E}"/>
    <cellStyle name="20% - Accent2 11 2 2 3" xfId="8224" xr:uid="{00000000-0005-0000-0000-000086030000}"/>
    <cellStyle name="20% - Accent2 11 2 2 3 2" xfId="17244" xr:uid="{09C94E57-ACF3-4F08-A1EA-248883FBEE8A}"/>
    <cellStyle name="20% - Accent2 11 2 2 4" xfId="11491" xr:uid="{F03BC361-725F-45D1-963C-E9E5B3B515F9}"/>
    <cellStyle name="20% - Accent2 11 2 3" xfId="3895" xr:uid="{00000000-0005-0000-0000-000087030000}"/>
    <cellStyle name="20% - Accent2 11 2 3 2" xfId="12954" xr:uid="{B67064FA-16BF-408E-A802-EC4137511512}"/>
    <cellStyle name="20% - Accent2 11 2 4" xfId="6807" xr:uid="{00000000-0005-0000-0000-000088030000}"/>
    <cellStyle name="20% - Accent2 11 2 4 2" xfId="15832" xr:uid="{E8EB591B-46B5-43E6-8F1D-8E2BE9495400}"/>
    <cellStyle name="20% - Accent2 11 2 5" xfId="10075" xr:uid="{D061F86C-EBCC-4487-9F1E-28ED7CC4E122}"/>
    <cellStyle name="20% - Accent2 11 3" xfId="1768" xr:uid="{00000000-0005-0000-0000-000089030000}"/>
    <cellStyle name="20% - Accent2 11 3 2" xfId="4680" xr:uid="{00000000-0005-0000-0000-00008A030000}"/>
    <cellStyle name="20% - Accent2 11 3 2 2" xfId="13737" xr:uid="{6EA0AE0B-6014-4970-AD8B-EE8757AE4CBE}"/>
    <cellStyle name="20% - Accent2 11 3 3" xfId="7591" xr:uid="{00000000-0005-0000-0000-00008B030000}"/>
    <cellStyle name="20% - Accent2 11 3 3 2" xfId="16616" xr:uid="{E3CD3DB0-D27E-4CA0-970D-6721E56FE1A3}"/>
    <cellStyle name="20% - Accent2 11 3 4" xfId="10862" xr:uid="{57E0969F-54C4-4754-A9F4-53413869B45F}"/>
    <cellStyle name="20% - Accent2 11 4" xfId="3265" xr:uid="{00000000-0005-0000-0000-00008C030000}"/>
    <cellStyle name="20% - Accent2 11 4 2" xfId="12327" xr:uid="{CD62F475-2CBE-46FC-8EA4-7AB39CF6E2BE}"/>
    <cellStyle name="20% - Accent2 11 5" xfId="6178" xr:uid="{00000000-0005-0000-0000-00008D030000}"/>
    <cellStyle name="20% - Accent2 11 5 2" xfId="15203" xr:uid="{66EDE6C9-7D3B-4837-9E0C-AA13E8CCBD7F}"/>
    <cellStyle name="20% - Accent2 11 6" xfId="9443" xr:uid="{DA1BC20D-D408-41FA-B993-81C77AB5CF76}"/>
    <cellStyle name="20% - Accent2 12" xfId="345" xr:uid="{00000000-0005-0000-0000-00008E030000}"/>
    <cellStyle name="20% - Accent2 12 2" xfId="986" xr:uid="{00000000-0005-0000-0000-00008F030000}"/>
    <cellStyle name="20% - Accent2 12 2 2" xfId="2415" xr:uid="{00000000-0005-0000-0000-000090030000}"/>
    <cellStyle name="20% - Accent2 12 2 2 2" xfId="5322" xr:uid="{00000000-0005-0000-0000-000091030000}"/>
    <cellStyle name="20% - Accent2 12 2 2 2 2" xfId="14379" xr:uid="{DDEC154B-F098-4FCF-9564-F98ADD858D2D}"/>
    <cellStyle name="20% - Accent2 12 2 2 3" xfId="8238" xr:uid="{00000000-0005-0000-0000-000092030000}"/>
    <cellStyle name="20% - Accent2 12 2 2 3 2" xfId="17258" xr:uid="{22EC1E6C-7F8C-4226-A079-93F7E3AD8541}"/>
    <cellStyle name="20% - Accent2 12 2 2 4" xfId="11505" xr:uid="{28FCBAAE-06E7-444C-B953-1E569A114636}"/>
    <cellStyle name="20% - Accent2 12 2 3" xfId="3909" xr:uid="{00000000-0005-0000-0000-000093030000}"/>
    <cellStyle name="20% - Accent2 12 2 3 2" xfId="12968" xr:uid="{2F777460-8B4F-4A78-8BAE-07A6A94AADC8}"/>
    <cellStyle name="20% - Accent2 12 2 4" xfId="6821" xr:uid="{00000000-0005-0000-0000-000094030000}"/>
    <cellStyle name="20% - Accent2 12 2 4 2" xfId="15846" xr:uid="{B16A84C5-A78E-4635-BE69-C5CFA06B2F5C}"/>
    <cellStyle name="20% - Accent2 12 2 5" xfId="10089" xr:uid="{C7012F35-7170-4D5F-8019-837C3E8708C8}"/>
    <cellStyle name="20% - Accent2 12 3" xfId="1782" xr:uid="{00000000-0005-0000-0000-000095030000}"/>
    <cellStyle name="20% - Accent2 12 3 2" xfId="4694" xr:uid="{00000000-0005-0000-0000-000096030000}"/>
    <cellStyle name="20% - Accent2 12 3 2 2" xfId="13751" xr:uid="{C8B77F4E-949F-498D-AA48-8D79F3820823}"/>
    <cellStyle name="20% - Accent2 12 3 3" xfId="7605" xr:uid="{00000000-0005-0000-0000-000097030000}"/>
    <cellStyle name="20% - Accent2 12 3 3 2" xfId="16630" xr:uid="{D2E43A3B-4975-4D38-BB9B-1E5B82E49996}"/>
    <cellStyle name="20% - Accent2 12 3 4" xfId="10876" xr:uid="{0304FEC4-C2B7-4F34-8DA6-69A099F0554F}"/>
    <cellStyle name="20% - Accent2 12 4" xfId="3279" xr:uid="{00000000-0005-0000-0000-000098030000}"/>
    <cellStyle name="20% - Accent2 12 4 2" xfId="12341" xr:uid="{779B1468-6C18-4B52-A56F-D08E1A01892F}"/>
    <cellStyle name="20% - Accent2 12 5" xfId="6192" xr:uid="{00000000-0005-0000-0000-000099030000}"/>
    <cellStyle name="20% - Accent2 12 5 2" xfId="15217" xr:uid="{1386448C-1819-41D3-9710-A28740936D91}"/>
    <cellStyle name="20% - Accent2 12 6" xfId="9457" xr:uid="{E5DB591A-7784-49BE-8F19-8411A15E9200}"/>
    <cellStyle name="20% - Accent2 13" xfId="361" xr:uid="{00000000-0005-0000-0000-00009A030000}"/>
    <cellStyle name="20% - Accent2 13 2" xfId="1001" xr:uid="{00000000-0005-0000-0000-00009B030000}"/>
    <cellStyle name="20% - Accent2 13 2 2" xfId="2430" xr:uid="{00000000-0005-0000-0000-00009C030000}"/>
    <cellStyle name="20% - Accent2 13 2 2 2" xfId="5337" xr:uid="{00000000-0005-0000-0000-00009D030000}"/>
    <cellStyle name="20% - Accent2 13 2 2 2 2" xfId="14394" xr:uid="{5D1761D3-0797-4C4C-9604-50B656BC4D15}"/>
    <cellStyle name="20% - Accent2 13 2 2 3" xfId="8253" xr:uid="{00000000-0005-0000-0000-00009E030000}"/>
    <cellStyle name="20% - Accent2 13 2 2 3 2" xfId="17273" xr:uid="{A8BE91C2-F1D2-44C4-A9B1-CCC56463A49D}"/>
    <cellStyle name="20% - Accent2 13 2 2 4" xfId="11520" xr:uid="{C4D333B7-5BDA-4B32-9DF0-BFB2E4A35A61}"/>
    <cellStyle name="20% - Accent2 13 2 3" xfId="3924" xr:uid="{00000000-0005-0000-0000-00009F030000}"/>
    <cellStyle name="20% - Accent2 13 2 3 2" xfId="12983" xr:uid="{A852961E-B21A-45C7-8134-54C01BAE1AED}"/>
    <cellStyle name="20% - Accent2 13 2 4" xfId="6836" xr:uid="{00000000-0005-0000-0000-0000A0030000}"/>
    <cellStyle name="20% - Accent2 13 2 4 2" xfId="15861" xr:uid="{96711D17-6EE1-46EE-BA42-D4425FA55865}"/>
    <cellStyle name="20% - Accent2 13 2 5" xfId="10104" xr:uid="{E3B07C8C-F320-48A8-B790-BD6658759A81}"/>
    <cellStyle name="20% - Accent2 13 3" xfId="1797" xr:uid="{00000000-0005-0000-0000-0000A1030000}"/>
    <cellStyle name="20% - Accent2 13 3 2" xfId="4709" xr:uid="{00000000-0005-0000-0000-0000A2030000}"/>
    <cellStyle name="20% - Accent2 13 3 2 2" xfId="13766" xr:uid="{A418E06B-D531-45EA-8FA7-FC8235DAA8BD}"/>
    <cellStyle name="20% - Accent2 13 3 3" xfId="7620" xr:uid="{00000000-0005-0000-0000-0000A3030000}"/>
    <cellStyle name="20% - Accent2 13 3 3 2" xfId="16645" xr:uid="{D91E22DC-2AD8-4E82-A89A-6E5CCDEFC55F}"/>
    <cellStyle name="20% - Accent2 13 3 4" xfId="10891" xr:uid="{4DAD0554-E855-432A-9E6A-3C3532BFC979}"/>
    <cellStyle name="20% - Accent2 13 4" xfId="3294" xr:uid="{00000000-0005-0000-0000-0000A4030000}"/>
    <cellStyle name="20% - Accent2 13 4 2" xfId="12356" xr:uid="{D3C7E016-C2B1-4B2B-8C19-61C7320DD47A}"/>
    <cellStyle name="20% - Accent2 13 5" xfId="6207" xr:uid="{00000000-0005-0000-0000-0000A5030000}"/>
    <cellStyle name="20% - Accent2 13 5 2" xfId="15232" xr:uid="{45B4B5F0-848A-400B-AE9E-EA047C8922EE}"/>
    <cellStyle name="20% - Accent2 13 6" xfId="9472" xr:uid="{BD600405-ACE9-4C03-9788-CCB8EE78C404}"/>
    <cellStyle name="20% - Accent2 14" xfId="380" xr:uid="{00000000-0005-0000-0000-0000A6030000}"/>
    <cellStyle name="20% - Accent2 14 2" xfId="1020" xr:uid="{00000000-0005-0000-0000-0000A7030000}"/>
    <cellStyle name="20% - Accent2 14 2 2" xfId="2449" xr:uid="{00000000-0005-0000-0000-0000A8030000}"/>
    <cellStyle name="20% - Accent2 14 2 2 2" xfId="5356" xr:uid="{00000000-0005-0000-0000-0000A9030000}"/>
    <cellStyle name="20% - Accent2 14 2 2 2 2" xfId="14413" xr:uid="{9F46FED6-BF63-4254-BBAB-53D372757C3F}"/>
    <cellStyle name="20% - Accent2 14 2 2 3" xfId="8272" xr:uid="{00000000-0005-0000-0000-0000AA030000}"/>
    <cellStyle name="20% - Accent2 14 2 2 3 2" xfId="17292" xr:uid="{B848D3AF-03C3-422C-8406-F112193DB7CC}"/>
    <cellStyle name="20% - Accent2 14 2 2 4" xfId="11539" xr:uid="{7CA6F19F-8394-4CE6-9287-96334955DF18}"/>
    <cellStyle name="20% - Accent2 14 2 3" xfId="3943" xr:uid="{00000000-0005-0000-0000-0000AB030000}"/>
    <cellStyle name="20% - Accent2 14 2 3 2" xfId="13002" xr:uid="{CFB41F78-D38A-4841-AE85-A4F488CFB4D1}"/>
    <cellStyle name="20% - Accent2 14 2 4" xfId="6855" xr:uid="{00000000-0005-0000-0000-0000AC030000}"/>
    <cellStyle name="20% - Accent2 14 2 4 2" xfId="15880" xr:uid="{61EE06F2-7CB9-4EEE-89A4-2AD1268E0F6F}"/>
    <cellStyle name="20% - Accent2 14 2 5" xfId="10123" xr:uid="{C023FB65-9973-4FF1-970E-08D65478C022}"/>
    <cellStyle name="20% - Accent2 14 3" xfId="1816" xr:uid="{00000000-0005-0000-0000-0000AD030000}"/>
    <cellStyle name="20% - Accent2 14 3 2" xfId="4728" xr:uid="{00000000-0005-0000-0000-0000AE030000}"/>
    <cellStyle name="20% - Accent2 14 3 2 2" xfId="13785" xr:uid="{7DBD7782-48D8-45BA-B574-16A913D29983}"/>
    <cellStyle name="20% - Accent2 14 3 3" xfId="7639" xr:uid="{00000000-0005-0000-0000-0000AF030000}"/>
    <cellStyle name="20% - Accent2 14 3 3 2" xfId="16664" xr:uid="{4D098D14-507A-43CA-83E3-D68334368488}"/>
    <cellStyle name="20% - Accent2 14 3 4" xfId="10910" xr:uid="{FD26531B-1543-49F1-90FE-0B7FAADCBCE3}"/>
    <cellStyle name="20% - Accent2 14 4" xfId="3313" xr:uid="{00000000-0005-0000-0000-0000B0030000}"/>
    <cellStyle name="20% - Accent2 14 4 2" xfId="12375" xr:uid="{81056709-DE41-4FDE-BF02-DD940FFF999C}"/>
    <cellStyle name="20% - Accent2 14 5" xfId="6226" xr:uid="{00000000-0005-0000-0000-0000B1030000}"/>
    <cellStyle name="20% - Accent2 14 5 2" xfId="15251" xr:uid="{7410FCC4-5B04-4F32-89A3-BF4D9BF55BC5}"/>
    <cellStyle name="20% - Accent2 14 6" xfId="9491" xr:uid="{86D75AB6-DCD0-4941-9155-2AB28AED12A8}"/>
    <cellStyle name="20% - Accent2 15" xfId="406" xr:uid="{00000000-0005-0000-0000-0000B2030000}"/>
    <cellStyle name="20% - Accent2 15 2" xfId="1046" xr:uid="{00000000-0005-0000-0000-0000B3030000}"/>
    <cellStyle name="20% - Accent2 15 2 2" xfId="2475" xr:uid="{00000000-0005-0000-0000-0000B4030000}"/>
    <cellStyle name="20% - Accent2 15 2 2 2" xfId="5382" xr:uid="{00000000-0005-0000-0000-0000B5030000}"/>
    <cellStyle name="20% - Accent2 15 2 2 2 2" xfId="14439" xr:uid="{A17A13B8-B99B-4DF3-855D-D2BB264F562C}"/>
    <cellStyle name="20% - Accent2 15 2 2 3" xfId="8298" xr:uid="{00000000-0005-0000-0000-0000B6030000}"/>
    <cellStyle name="20% - Accent2 15 2 2 3 2" xfId="17318" xr:uid="{11956AA1-B87E-485E-A924-9A087CCEA3FF}"/>
    <cellStyle name="20% - Accent2 15 2 2 4" xfId="11565" xr:uid="{335CD7FD-DF8E-476B-93DC-2633FBA004E5}"/>
    <cellStyle name="20% - Accent2 15 2 3" xfId="3969" xr:uid="{00000000-0005-0000-0000-0000B7030000}"/>
    <cellStyle name="20% - Accent2 15 2 3 2" xfId="13028" xr:uid="{C4C5A972-E996-43DC-BDF8-E47DAA3F110A}"/>
    <cellStyle name="20% - Accent2 15 2 4" xfId="6881" xr:uid="{00000000-0005-0000-0000-0000B8030000}"/>
    <cellStyle name="20% - Accent2 15 2 4 2" xfId="15906" xr:uid="{F63A3218-4A9D-4263-83B0-430BFB5C94FE}"/>
    <cellStyle name="20% - Accent2 15 2 5" xfId="10149" xr:uid="{6F9186B9-1675-4BF3-A103-8B535E8A9DF7}"/>
    <cellStyle name="20% - Accent2 15 3" xfId="1842" xr:uid="{00000000-0005-0000-0000-0000B9030000}"/>
    <cellStyle name="20% - Accent2 15 3 2" xfId="4754" xr:uid="{00000000-0005-0000-0000-0000BA030000}"/>
    <cellStyle name="20% - Accent2 15 3 2 2" xfId="13811" xr:uid="{BA582FCD-0913-4D5D-9F58-96D1577D5192}"/>
    <cellStyle name="20% - Accent2 15 3 3" xfId="7665" xr:uid="{00000000-0005-0000-0000-0000BB030000}"/>
    <cellStyle name="20% - Accent2 15 3 3 2" xfId="16690" xr:uid="{B2E31D95-326A-400B-A912-37D2CC8C3EE7}"/>
    <cellStyle name="20% - Accent2 15 3 4" xfId="10936" xr:uid="{DCE69D96-03C7-4841-A0B5-168B18AC54D1}"/>
    <cellStyle name="20% - Accent2 15 4" xfId="3339" xr:uid="{00000000-0005-0000-0000-0000BC030000}"/>
    <cellStyle name="20% - Accent2 15 4 2" xfId="12401" xr:uid="{C99F5C9C-79D6-4B5B-A023-FE4A9E824730}"/>
    <cellStyle name="20% - Accent2 15 5" xfId="6252" xr:uid="{00000000-0005-0000-0000-0000BD030000}"/>
    <cellStyle name="20% - Accent2 15 5 2" xfId="15277" xr:uid="{94170D40-8F42-483B-802F-F25CA5403567}"/>
    <cellStyle name="20% - Accent2 15 6" xfId="9517" xr:uid="{C57EE48E-0909-4934-98B3-90789DBD3135}"/>
    <cellStyle name="20% - Accent2 16" xfId="420" xr:uid="{00000000-0005-0000-0000-0000BE030000}"/>
    <cellStyle name="20% - Accent2 16 2" xfId="1060" xr:uid="{00000000-0005-0000-0000-0000BF030000}"/>
    <cellStyle name="20% - Accent2 16 2 2" xfId="2489" xr:uid="{00000000-0005-0000-0000-0000C0030000}"/>
    <cellStyle name="20% - Accent2 16 2 2 2" xfId="5396" xr:uid="{00000000-0005-0000-0000-0000C1030000}"/>
    <cellStyle name="20% - Accent2 16 2 2 2 2" xfId="14453" xr:uid="{340A9929-8033-461B-9534-03F6B3666BDB}"/>
    <cellStyle name="20% - Accent2 16 2 2 3" xfId="8312" xr:uid="{00000000-0005-0000-0000-0000C2030000}"/>
    <cellStyle name="20% - Accent2 16 2 2 3 2" xfId="17332" xr:uid="{72C6D015-A01F-48D5-B5DC-294C3EC358C7}"/>
    <cellStyle name="20% - Accent2 16 2 2 4" xfId="11579" xr:uid="{B8EC126F-E4E1-40B4-B4F4-4D03BA78CFE9}"/>
    <cellStyle name="20% - Accent2 16 2 3" xfId="3983" xr:uid="{00000000-0005-0000-0000-0000C3030000}"/>
    <cellStyle name="20% - Accent2 16 2 3 2" xfId="13042" xr:uid="{5B1443D3-401A-47A8-867D-B731D303089D}"/>
    <cellStyle name="20% - Accent2 16 2 4" xfId="6895" xr:uid="{00000000-0005-0000-0000-0000C4030000}"/>
    <cellStyle name="20% - Accent2 16 2 4 2" xfId="15920" xr:uid="{7342BAFF-3A6A-4A0A-BEC7-5BE4E327AC8F}"/>
    <cellStyle name="20% - Accent2 16 2 5" xfId="10163" xr:uid="{94BA1DBF-56AC-4959-B2EA-75E32B0A17F9}"/>
    <cellStyle name="20% - Accent2 16 3" xfId="1856" xr:uid="{00000000-0005-0000-0000-0000C5030000}"/>
    <cellStyle name="20% - Accent2 16 3 2" xfId="4768" xr:uid="{00000000-0005-0000-0000-0000C6030000}"/>
    <cellStyle name="20% - Accent2 16 3 2 2" xfId="13825" xr:uid="{6EA374E5-0CA7-45EB-B45A-51F5B8BD5800}"/>
    <cellStyle name="20% - Accent2 16 3 3" xfId="7679" xr:uid="{00000000-0005-0000-0000-0000C7030000}"/>
    <cellStyle name="20% - Accent2 16 3 3 2" xfId="16704" xr:uid="{DCB040DA-FEA7-44DC-9918-B955DF91E201}"/>
    <cellStyle name="20% - Accent2 16 3 4" xfId="10950" xr:uid="{A848268C-736E-40A7-89C4-F12468487996}"/>
    <cellStyle name="20% - Accent2 16 4" xfId="3353" xr:uid="{00000000-0005-0000-0000-0000C8030000}"/>
    <cellStyle name="20% - Accent2 16 4 2" xfId="12415" xr:uid="{7E7D8F4C-90C5-473D-831D-81B59C71F02D}"/>
    <cellStyle name="20% - Accent2 16 5" xfId="6266" xr:uid="{00000000-0005-0000-0000-0000C9030000}"/>
    <cellStyle name="20% - Accent2 16 5 2" xfId="15291" xr:uid="{48193FA1-7CF9-43AB-A4EA-DA5E23921DB8}"/>
    <cellStyle name="20% - Accent2 16 6" xfId="9531" xr:uid="{40C6B534-C3A4-483E-B985-E529FF34C873}"/>
    <cellStyle name="20% - Accent2 17" xfId="434" xr:uid="{00000000-0005-0000-0000-0000CA030000}"/>
    <cellStyle name="20% - Accent2 17 2" xfId="1074" xr:uid="{00000000-0005-0000-0000-0000CB030000}"/>
    <cellStyle name="20% - Accent2 17 2 2" xfId="2503" xr:uid="{00000000-0005-0000-0000-0000CC030000}"/>
    <cellStyle name="20% - Accent2 17 2 2 2" xfId="5410" xr:uid="{00000000-0005-0000-0000-0000CD030000}"/>
    <cellStyle name="20% - Accent2 17 2 2 2 2" xfId="14467" xr:uid="{9A99BD15-5A4C-44EC-BEDA-617BAD724A5D}"/>
    <cellStyle name="20% - Accent2 17 2 2 3" xfId="8326" xr:uid="{00000000-0005-0000-0000-0000CE030000}"/>
    <cellStyle name="20% - Accent2 17 2 2 3 2" xfId="17346" xr:uid="{BEA9A704-235F-4C0C-803A-F0DB4DDF1485}"/>
    <cellStyle name="20% - Accent2 17 2 2 4" xfId="11593" xr:uid="{25BB468D-495A-4426-95C7-5A915C7F7D77}"/>
    <cellStyle name="20% - Accent2 17 2 3" xfId="3997" xr:uid="{00000000-0005-0000-0000-0000CF030000}"/>
    <cellStyle name="20% - Accent2 17 2 3 2" xfId="13056" xr:uid="{8DFF34B7-7AC3-49C6-B4F1-727A6519B580}"/>
    <cellStyle name="20% - Accent2 17 2 4" xfId="6909" xr:uid="{00000000-0005-0000-0000-0000D0030000}"/>
    <cellStyle name="20% - Accent2 17 2 4 2" xfId="15934" xr:uid="{4F5EB0D4-F7A7-4CAF-9997-F226DAA67257}"/>
    <cellStyle name="20% - Accent2 17 2 5" xfId="10177" xr:uid="{BB8E2045-9869-447F-B522-1DD2C6777F73}"/>
    <cellStyle name="20% - Accent2 17 3" xfId="1870" xr:uid="{00000000-0005-0000-0000-0000D1030000}"/>
    <cellStyle name="20% - Accent2 17 3 2" xfId="4782" xr:uid="{00000000-0005-0000-0000-0000D2030000}"/>
    <cellStyle name="20% - Accent2 17 3 2 2" xfId="13839" xr:uid="{E7C2CF1B-8A36-43C6-9392-BCDF6B49B110}"/>
    <cellStyle name="20% - Accent2 17 3 3" xfId="7693" xr:uid="{00000000-0005-0000-0000-0000D3030000}"/>
    <cellStyle name="20% - Accent2 17 3 3 2" xfId="16718" xr:uid="{6919E665-7799-4258-8E37-B58B18D8D04C}"/>
    <cellStyle name="20% - Accent2 17 3 4" xfId="10964" xr:uid="{B6F1B7E5-84CB-4498-A4C9-271C833689CB}"/>
    <cellStyle name="20% - Accent2 17 4" xfId="3367" xr:uid="{00000000-0005-0000-0000-0000D4030000}"/>
    <cellStyle name="20% - Accent2 17 4 2" xfId="12429" xr:uid="{F53B6779-481D-4E15-AF55-2A485233159E}"/>
    <cellStyle name="20% - Accent2 17 5" xfId="6280" xr:uid="{00000000-0005-0000-0000-0000D5030000}"/>
    <cellStyle name="20% - Accent2 17 5 2" xfId="15305" xr:uid="{B010DA16-44E9-4CA0-A568-2D60BC95CB23}"/>
    <cellStyle name="20% - Accent2 17 6" xfId="9545" xr:uid="{44CA4C94-2170-4CBA-A561-5EAB93590D64}"/>
    <cellStyle name="20% - Accent2 18" xfId="449" xr:uid="{00000000-0005-0000-0000-0000D6030000}"/>
    <cellStyle name="20% - Accent2 18 2" xfId="1089" xr:uid="{00000000-0005-0000-0000-0000D7030000}"/>
    <cellStyle name="20% - Accent2 18 2 2" xfId="2518" xr:uid="{00000000-0005-0000-0000-0000D8030000}"/>
    <cellStyle name="20% - Accent2 18 2 2 2" xfId="5425" xr:uid="{00000000-0005-0000-0000-0000D9030000}"/>
    <cellStyle name="20% - Accent2 18 2 2 2 2" xfId="14482" xr:uid="{A1A888E8-157A-421D-84B7-4CE2B92C31F9}"/>
    <cellStyle name="20% - Accent2 18 2 2 3" xfId="8341" xr:uid="{00000000-0005-0000-0000-0000DA030000}"/>
    <cellStyle name="20% - Accent2 18 2 2 3 2" xfId="17361" xr:uid="{86357CFA-EA0D-4896-9EFF-F35F30E8E01A}"/>
    <cellStyle name="20% - Accent2 18 2 2 4" xfId="11608" xr:uid="{DE93A9FD-4298-411A-979E-DB2E57A29D02}"/>
    <cellStyle name="20% - Accent2 18 2 3" xfId="4012" xr:uid="{00000000-0005-0000-0000-0000DB030000}"/>
    <cellStyle name="20% - Accent2 18 2 3 2" xfId="13071" xr:uid="{11D1AA01-D8E2-4676-835E-295F2E5CA772}"/>
    <cellStyle name="20% - Accent2 18 2 4" xfId="6924" xr:uid="{00000000-0005-0000-0000-0000DC030000}"/>
    <cellStyle name="20% - Accent2 18 2 4 2" xfId="15949" xr:uid="{6C51DBE8-9BAB-4E60-A111-9BB2583DA14B}"/>
    <cellStyle name="20% - Accent2 18 2 5" xfId="10192" xr:uid="{F5CAA93F-8E7F-4A15-924C-E2974E7C7725}"/>
    <cellStyle name="20% - Accent2 18 3" xfId="1885" xr:uid="{00000000-0005-0000-0000-0000DD030000}"/>
    <cellStyle name="20% - Accent2 18 3 2" xfId="4797" xr:uid="{00000000-0005-0000-0000-0000DE030000}"/>
    <cellStyle name="20% - Accent2 18 3 2 2" xfId="13854" xr:uid="{42431730-84A5-4A4C-8613-61C48E703943}"/>
    <cellStyle name="20% - Accent2 18 3 3" xfId="7708" xr:uid="{00000000-0005-0000-0000-0000DF030000}"/>
    <cellStyle name="20% - Accent2 18 3 3 2" xfId="16733" xr:uid="{3507C94F-BAE5-4501-9FA0-1901D23710C7}"/>
    <cellStyle name="20% - Accent2 18 3 4" xfId="10979" xr:uid="{33366B7B-B5BB-4EAE-8E2B-6F50B5858D7B}"/>
    <cellStyle name="20% - Accent2 18 4" xfId="3382" xr:uid="{00000000-0005-0000-0000-0000E0030000}"/>
    <cellStyle name="20% - Accent2 18 4 2" xfId="12444" xr:uid="{55911C6D-7BBD-461C-83F8-DB4AC3228A2E}"/>
    <cellStyle name="20% - Accent2 18 5" xfId="6295" xr:uid="{00000000-0005-0000-0000-0000E1030000}"/>
    <cellStyle name="20% - Accent2 18 5 2" xfId="15320" xr:uid="{02C664EB-27A3-43A2-BA92-4808C624538D}"/>
    <cellStyle name="20% - Accent2 18 6" xfId="9560" xr:uid="{C01FF127-F140-4DB6-A4CE-8941409DF6B5}"/>
    <cellStyle name="20% - Accent2 19" xfId="463" xr:uid="{00000000-0005-0000-0000-0000E2030000}"/>
    <cellStyle name="20% - Accent2 19 2" xfId="1103" xr:uid="{00000000-0005-0000-0000-0000E3030000}"/>
    <cellStyle name="20% - Accent2 19 2 2" xfId="2532" xr:uid="{00000000-0005-0000-0000-0000E4030000}"/>
    <cellStyle name="20% - Accent2 19 2 2 2" xfId="5439" xr:uid="{00000000-0005-0000-0000-0000E5030000}"/>
    <cellStyle name="20% - Accent2 19 2 2 2 2" xfId="14496" xr:uid="{630A7441-3670-4A8B-96F7-5DCECECAC881}"/>
    <cellStyle name="20% - Accent2 19 2 2 3" xfId="8355" xr:uid="{00000000-0005-0000-0000-0000E6030000}"/>
    <cellStyle name="20% - Accent2 19 2 2 3 2" xfId="17375" xr:uid="{C4DE1DE4-09AE-48D8-9ED8-CBAE03E66B29}"/>
    <cellStyle name="20% - Accent2 19 2 2 4" xfId="11622" xr:uid="{1D15FB75-97B8-447F-B9DA-69248BBB22AE}"/>
    <cellStyle name="20% - Accent2 19 2 3" xfId="4026" xr:uid="{00000000-0005-0000-0000-0000E7030000}"/>
    <cellStyle name="20% - Accent2 19 2 3 2" xfId="13085" xr:uid="{DDBF9660-D198-4C84-93B7-02ABC9A9BAAD}"/>
    <cellStyle name="20% - Accent2 19 2 4" xfId="6938" xr:uid="{00000000-0005-0000-0000-0000E8030000}"/>
    <cellStyle name="20% - Accent2 19 2 4 2" xfId="15963" xr:uid="{0DBF926E-B689-4EDD-839D-75BA5AB319F7}"/>
    <cellStyle name="20% - Accent2 19 2 5" xfId="10206" xr:uid="{BA69ACE9-5E2C-43B3-A3BC-4E548D9ED601}"/>
    <cellStyle name="20% - Accent2 19 3" xfId="1899" xr:uid="{00000000-0005-0000-0000-0000E9030000}"/>
    <cellStyle name="20% - Accent2 19 3 2" xfId="4811" xr:uid="{00000000-0005-0000-0000-0000EA030000}"/>
    <cellStyle name="20% - Accent2 19 3 2 2" xfId="13868" xr:uid="{45F7B09D-243D-44E2-A613-F675312EB94C}"/>
    <cellStyle name="20% - Accent2 19 3 3" xfId="7722" xr:uid="{00000000-0005-0000-0000-0000EB030000}"/>
    <cellStyle name="20% - Accent2 19 3 3 2" xfId="16747" xr:uid="{08EAE955-E6BC-4435-8C5B-8300AD8BF33A}"/>
    <cellStyle name="20% - Accent2 19 3 4" xfId="10993" xr:uid="{6765FCB7-E0B8-454E-9A1C-89A84A7A822D}"/>
    <cellStyle name="20% - Accent2 19 4" xfId="3396" xr:uid="{00000000-0005-0000-0000-0000EC030000}"/>
    <cellStyle name="20% - Accent2 19 4 2" xfId="12458" xr:uid="{1178DE56-7EC0-4902-BC6B-DE9F5AA7DDD6}"/>
    <cellStyle name="20% - Accent2 19 5" xfId="6309" xr:uid="{00000000-0005-0000-0000-0000ED030000}"/>
    <cellStyle name="20% - Accent2 19 5 2" xfId="15334" xr:uid="{FD045CBF-5F26-4D33-8523-4508BF163AAF}"/>
    <cellStyle name="20% - Accent2 19 6" xfId="9574" xr:uid="{4C8365DE-117A-4657-A486-549F44C44541}"/>
    <cellStyle name="20% - Accent2 2" xfId="197" xr:uid="{00000000-0005-0000-0000-0000EE030000}"/>
    <cellStyle name="20% - Accent2 2 2" xfId="540" xr:uid="{00000000-0005-0000-0000-0000EF030000}"/>
    <cellStyle name="20% - Accent2 2 2 2" xfId="1180" xr:uid="{00000000-0005-0000-0000-0000F0030000}"/>
    <cellStyle name="20% - Accent2 2 2 2 2" xfId="2609" xr:uid="{00000000-0005-0000-0000-0000F1030000}"/>
    <cellStyle name="20% - Accent2 2 2 2 2 2" xfId="5514" xr:uid="{00000000-0005-0000-0000-0000F2030000}"/>
    <cellStyle name="20% - Accent2 2 2 2 2 2 2" xfId="14571" xr:uid="{A0D3E249-F60C-4E41-BDAB-ABE8B149E226}"/>
    <cellStyle name="20% - Accent2 2 2 2 2 3" xfId="8431" xr:uid="{00000000-0005-0000-0000-0000F3030000}"/>
    <cellStyle name="20% - Accent2 2 2 2 2 3 2" xfId="17449" xr:uid="{60436395-8E01-4FCA-B00D-94778CFC8FBE}"/>
    <cellStyle name="20% - Accent2 2 2 2 2 4" xfId="11697" xr:uid="{9332C3B5-895F-4F7D-AF7C-7C338FBB3C56}"/>
    <cellStyle name="20% - Accent2 2 2 2 3" xfId="4099" xr:uid="{00000000-0005-0000-0000-0000F4030000}"/>
    <cellStyle name="20% - Accent2 2 2 2 3 2" xfId="13158" xr:uid="{AA88D5F3-58DC-4FE5-BA11-32C0EA23CEEF}"/>
    <cellStyle name="20% - Accent2 2 2 2 4" xfId="7012" xr:uid="{00000000-0005-0000-0000-0000F5030000}"/>
    <cellStyle name="20% - Accent2 2 2 2 4 2" xfId="16037" xr:uid="{B85905B4-37A2-4F34-8164-6564BBB6A4F8}"/>
    <cellStyle name="20% - Accent2 2 2 2 5" xfId="10281" xr:uid="{9DDC69F9-4E1F-45DE-A977-308F01396FD2}"/>
    <cellStyle name="20% - Accent2 2 2 3" xfId="1974" xr:uid="{00000000-0005-0000-0000-0000F6030000}"/>
    <cellStyle name="20% - Accent2 2 2 3 2" xfId="4884" xr:uid="{00000000-0005-0000-0000-0000F7030000}"/>
    <cellStyle name="20% - Accent2 2 2 3 2 2" xfId="13941" xr:uid="{1C4776C0-5975-465F-9C86-05554EC1821F}"/>
    <cellStyle name="20% - Accent2 2 2 3 3" xfId="7797" xr:uid="{00000000-0005-0000-0000-0000F8030000}"/>
    <cellStyle name="20% - Accent2 2 2 3 3 2" xfId="16820" xr:uid="{BE2DAF4E-0073-46A7-99C5-7AFA9B0B90B0}"/>
    <cellStyle name="20% - Accent2 2 2 3 4" xfId="11066" xr:uid="{872951CA-B2B3-430B-957F-33A033F76456}"/>
    <cellStyle name="20% - Accent2 2 2 4" xfId="3471" xr:uid="{00000000-0005-0000-0000-0000F9030000}"/>
    <cellStyle name="20% - Accent2 2 2 4 2" xfId="12531" xr:uid="{88F7F70E-67B7-4B1C-BF07-495A7FDACA4F}"/>
    <cellStyle name="20% - Accent2 2 2 5" xfId="6382" xr:uid="{00000000-0005-0000-0000-0000FA030000}"/>
    <cellStyle name="20% - Accent2 2 2 5 2" xfId="15407" xr:uid="{4EE56191-D61A-4800-9C03-D3E76642DB1E}"/>
    <cellStyle name="20% - Accent2 2 2 6" xfId="9649" xr:uid="{46FCBBDF-107B-4864-95C1-01EC2897971D}"/>
    <cellStyle name="20% - Accent2 2 3" xfId="842" xr:uid="{00000000-0005-0000-0000-0000FB030000}"/>
    <cellStyle name="20% - Accent2 2 3 2" xfId="2271" xr:uid="{00000000-0005-0000-0000-0000FC030000}"/>
    <cellStyle name="20% - Accent2 2 3 2 2" xfId="5178" xr:uid="{00000000-0005-0000-0000-0000FD030000}"/>
    <cellStyle name="20% - Accent2 2 3 2 2 2" xfId="14235" xr:uid="{8BC05992-4083-4828-AABA-1EA33C982310}"/>
    <cellStyle name="20% - Accent2 2 3 2 3" xfId="8094" xr:uid="{00000000-0005-0000-0000-0000FE030000}"/>
    <cellStyle name="20% - Accent2 2 3 2 3 2" xfId="17114" xr:uid="{326407A1-0423-4C85-BFD0-E1981E6C60BA}"/>
    <cellStyle name="20% - Accent2 2 3 2 4" xfId="11361" xr:uid="{2833CE5C-0A35-492C-8998-E561A5F4A10A}"/>
    <cellStyle name="20% - Accent2 2 3 3" xfId="3765" xr:uid="{00000000-0005-0000-0000-0000FF030000}"/>
    <cellStyle name="20% - Accent2 2 3 3 2" xfId="12824" xr:uid="{6E9C1249-9E8D-42ED-81DA-6490A3B3C6C1}"/>
    <cellStyle name="20% - Accent2 2 3 4" xfId="6677" xr:uid="{00000000-0005-0000-0000-000000040000}"/>
    <cellStyle name="20% - Accent2 2 3 4 2" xfId="15702" xr:uid="{D94B55CC-04A7-4B20-AF15-CA52FAD72061}"/>
    <cellStyle name="20% - Accent2 2 3 5" xfId="9945" xr:uid="{B543014F-26E3-4745-888D-B408DFE1B8E9}"/>
    <cellStyle name="20% - Accent2 2 4" xfId="1637" xr:uid="{00000000-0005-0000-0000-000001040000}"/>
    <cellStyle name="20% - Accent2 2 4 2" xfId="4549" xr:uid="{00000000-0005-0000-0000-000002040000}"/>
    <cellStyle name="20% - Accent2 2 4 2 2" xfId="13606" xr:uid="{F7BE28DC-3978-4074-AFF2-E57AD0BA4AFD}"/>
    <cellStyle name="20% - Accent2 2 4 3" xfId="7461" xr:uid="{00000000-0005-0000-0000-000003040000}"/>
    <cellStyle name="20% - Accent2 2 4 3 2" xfId="16486" xr:uid="{FB57696B-C9C6-4335-A1F3-CFC57D2C82A9}"/>
    <cellStyle name="20% - Accent2 2 4 4" xfId="10731" xr:uid="{A8559EB2-BF08-43D4-8328-709726B36BFB}"/>
    <cellStyle name="20% - Accent2 2 5" xfId="3135" xr:uid="{00000000-0005-0000-0000-000004040000}"/>
    <cellStyle name="20% - Accent2 2 5 2" xfId="12197" xr:uid="{2C612F6D-C91F-4393-A537-E6D2027F80D3}"/>
    <cellStyle name="20% - Accent2 2 6" xfId="6048" xr:uid="{00000000-0005-0000-0000-000005040000}"/>
    <cellStyle name="20% - Accent2 2 6 2" xfId="15073" xr:uid="{582B2B01-B787-4B6F-895B-60255D469B55}"/>
    <cellStyle name="20% - Accent2 2 7" xfId="9312" xr:uid="{17A74A02-490D-479A-AB5E-0779E28611D7}"/>
    <cellStyle name="20% - Accent2 20" xfId="477" xr:uid="{00000000-0005-0000-0000-000006040000}"/>
    <cellStyle name="20% - Accent2 20 2" xfId="1117" xr:uid="{00000000-0005-0000-0000-000007040000}"/>
    <cellStyle name="20% - Accent2 20 2 2" xfId="2546" xr:uid="{00000000-0005-0000-0000-000008040000}"/>
    <cellStyle name="20% - Accent2 20 2 2 2" xfId="5453" xr:uid="{00000000-0005-0000-0000-000009040000}"/>
    <cellStyle name="20% - Accent2 20 2 2 2 2" xfId="14510" xr:uid="{7EF49185-0C04-48D1-968B-5F35E96BA30E}"/>
    <cellStyle name="20% - Accent2 20 2 2 3" xfId="8369" xr:uid="{00000000-0005-0000-0000-00000A040000}"/>
    <cellStyle name="20% - Accent2 20 2 2 3 2" xfId="17389" xr:uid="{4A65CD38-4A9C-436E-BD44-E071C89AA119}"/>
    <cellStyle name="20% - Accent2 20 2 2 4" xfId="11636" xr:uid="{50B84D88-4026-4C6A-B09B-37A10D58A9C6}"/>
    <cellStyle name="20% - Accent2 20 2 3" xfId="4040" xr:uid="{00000000-0005-0000-0000-00000B040000}"/>
    <cellStyle name="20% - Accent2 20 2 3 2" xfId="13099" xr:uid="{A7B1DF11-5D05-4E46-9953-7E555CBDBB36}"/>
    <cellStyle name="20% - Accent2 20 2 4" xfId="6952" xr:uid="{00000000-0005-0000-0000-00000C040000}"/>
    <cellStyle name="20% - Accent2 20 2 4 2" xfId="15977" xr:uid="{CD7015AC-4D68-4C93-9C96-028ECC115DF4}"/>
    <cellStyle name="20% - Accent2 20 2 5" xfId="10220" xr:uid="{D294A191-1946-4F92-9AAB-CA65889257B9}"/>
    <cellStyle name="20% - Accent2 20 3" xfId="1913" xr:uid="{00000000-0005-0000-0000-00000D040000}"/>
    <cellStyle name="20% - Accent2 20 3 2" xfId="4825" xr:uid="{00000000-0005-0000-0000-00000E040000}"/>
    <cellStyle name="20% - Accent2 20 3 2 2" xfId="13882" xr:uid="{E64EF079-BAB1-47E3-8697-5B63B9DBB429}"/>
    <cellStyle name="20% - Accent2 20 3 3" xfId="7736" xr:uid="{00000000-0005-0000-0000-00000F040000}"/>
    <cellStyle name="20% - Accent2 20 3 3 2" xfId="16761" xr:uid="{ECE424A1-28A2-464C-A882-412FF6F727B5}"/>
    <cellStyle name="20% - Accent2 20 3 4" xfId="11007" xr:uid="{F30DA875-BD44-4324-B659-1E329789E4A6}"/>
    <cellStyle name="20% - Accent2 20 4" xfId="3410" xr:uid="{00000000-0005-0000-0000-000010040000}"/>
    <cellStyle name="20% - Accent2 20 4 2" xfId="12472" xr:uid="{6D6AC7ED-D9FC-41E8-A8F8-A9BE2AD9CF1B}"/>
    <cellStyle name="20% - Accent2 20 5" xfId="6323" xr:uid="{00000000-0005-0000-0000-000011040000}"/>
    <cellStyle name="20% - Accent2 20 5 2" xfId="15348" xr:uid="{831A38DC-918E-4DFD-96A1-BF9A43ECB91B}"/>
    <cellStyle name="20% - Accent2 20 6" xfId="9588" xr:uid="{18032228-1B74-48C7-82EF-7F2E7C1735B4}"/>
    <cellStyle name="20% - Accent2 21" xfId="491" xr:uid="{00000000-0005-0000-0000-000012040000}"/>
    <cellStyle name="20% - Accent2 21 2" xfId="1131" xr:uid="{00000000-0005-0000-0000-000013040000}"/>
    <cellStyle name="20% - Accent2 21 2 2" xfId="2560" xr:uid="{00000000-0005-0000-0000-000014040000}"/>
    <cellStyle name="20% - Accent2 21 2 2 2" xfId="5467" xr:uid="{00000000-0005-0000-0000-000015040000}"/>
    <cellStyle name="20% - Accent2 21 2 2 2 2" xfId="14524" xr:uid="{015F6B25-FE3D-4C6D-A409-C534A7D779A4}"/>
    <cellStyle name="20% - Accent2 21 2 2 3" xfId="8383" xr:uid="{00000000-0005-0000-0000-000016040000}"/>
    <cellStyle name="20% - Accent2 21 2 2 3 2" xfId="17403" xr:uid="{F52C64AF-F43E-4D4B-BFD9-FFA77B103F94}"/>
    <cellStyle name="20% - Accent2 21 2 2 4" xfId="11650" xr:uid="{1A2D6E52-C94B-4805-A50C-DE18F46C8E09}"/>
    <cellStyle name="20% - Accent2 21 2 3" xfId="4054" xr:uid="{00000000-0005-0000-0000-000017040000}"/>
    <cellStyle name="20% - Accent2 21 2 3 2" xfId="13113" xr:uid="{66F2AF4D-15C0-4E89-B76A-241F00FB625B}"/>
    <cellStyle name="20% - Accent2 21 2 4" xfId="6966" xr:uid="{00000000-0005-0000-0000-000018040000}"/>
    <cellStyle name="20% - Accent2 21 2 4 2" xfId="15991" xr:uid="{D59DFF67-8184-473F-B585-EEF4075C35A3}"/>
    <cellStyle name="20% - Accent2 21 2 5" xfId="10234" xr:uid="{44983A3D-4612-41DD-A66D-6EB56C6E45C0}"/>
    <cellStyle name="20% - Accent2 21 3" xfId="1927" xr:uid="{00000000-0005-0000-0000-000019040000}"/>
    <cellStyle name="20% - Accent2 21 3 2" xfId="4839" xr:uid="{00000000-0005-0000-0000-00001A040000}"/>
    <cellStyle name="20% - Accent2 21 3 2 2" xfId="13896" xr:uid="{2C2EA425-24FB-4D0B-856E-C31624738D2E}"/>
    <cellStyle name="20% - Accent2 21 3 3" xfId="7750" xr:uid="{00000000-0005-0000-0000-00001B040000}"/>
    <cellStyle name="20% - Accent2 21 3 3 2" xfId="16775" xr:uid="{4B8DF602-DA69-465B-947A-3C350EA1D3E9}"/>
    <cellStyle name="20% - Accent2 21 3 4" xfId="11021" xr:uid="{94CD4A75-349F-4A7F-84A6-84A2894C74E0}"/>
    <cellStyle name="20% - Accent2 21 4" xfId="3424" xr:uid="{00000000-0005-0000-0000-00001C040000}"/>
    <cellStyle name="20% - Accent2 21 4 2" xfId="12486" xr:uid="{18667665-663F-4AD1-A142-2EBC15590A37}"/>
    <cellStyle name="20% - Accent2 21 5" xfId="6337" xr:uid="{00000000-0005-0000-0000-00001D040000}"/>
    <cellStyle name="20% - Accent2 21 5 2" xfId="15362" xr:uid="{C2231220-EFBE-4BFB-9676-6C2F9D749823}"/>
    <cellStyle name="20% - Accent2 21 6" xfId="9602" xr:uid="{1BFAC413-5F99-4491-B194-3A4FB907DD53}"/>
    <cellStyle name="20% - Accent2 22" xfId="505" xr:uid="{00000000-0005-0000-0000-00001E040000}"/>
    <cellStyle name="20% - Accent2 22 2" xfId="1145" xr:uid="{00000000-0005-0000-0000-00001F040000}"/>
    <cellStyle name="20% - Accent2 22 2 2" xfId="2574" xr:uid="{00000000-0005-0000-0000-000020040000}"/>
    <cellStyle name="20% - Accent2 22 2 2 2" xfId="5481" xr:uid="{00000000-0005-0000-0000-000021040000}"/>
    <cellStyle name="20% - Accent2 22 2 2 2 2" xfId="14538" xr:uid="{0F9BD9F5-3173-4F1D-B388-BF65AC93CEA7}"/>
    <cellStyle name="20% - Accent2 22 2 2 3" xfId="8397" xr:uid="{00000000-0005-0000-0000-000022040000}"/>
    <cellStyle name="20% - Accent2 22 2 2 3 2" xfId="17417" xr:uid="{2FA50C9D-D562-45E1-854F-04A1AF99E8F1}"/>
    <cellStyle name="20% - Accent2 22 2 2 4" xfId="11664" xr:uid="{F5F6702F-C9AC-42FB-8ABC-F632D50AB30C}"/>
    <cellStyle name="20% - Accent2 22 2 3" xfId="4068" xr:uid="{00000000-0005-0000-0000-000023040000}"/>
    <cellStyle name="20% - Accent2 22 2 3 2" xfId="13127" xr:uid="{FBC8B80E-DDE4-431E-A262-8B7E55BDAE1C}"/>
    <cellStyle name="20% - Accent2 22 2 4" xfId="6980" xr:uid="{00000000-0005-0000-0000-000024040000}"/>
    <cellStyle name="20% - Accent2 22 2 4 2" xfId="16005" xr:uid="{914D1FEB-6BEF-4E6A-BA4F-4848015668E4}"/>
    <cellStyle name="20% - Accent2 22 2 5" xfId="10248" xr:uid="{A99E6915-DBD6-43AE-B1C6-48D59F072A6C}"/>
    <cellStyle name="20% - Accent2 22 3" xfId="1941" xr:uid="{00000000-0005-0000-0000-000025040000}"/>
    <cellStyle name="20% - Accent2 22 3 2" xfId="4853" xr:uid="{00000000-0005-0000-0000-000026040000}"/>
    <cellStyle name="20% - Accent2 22 3 2 2" xfId="13910" xr:uid="{9529E15A-D0A3-4DCC-BCF7-6DDF214EEA44}"/>
    <cellStyle name="20% - Accent2 22 3 3" xfId="7764" xr:uid="{00000000-0005-0000-0000-000027040000}"/>
    <cellStyle name="20% - Accent2 22 3 3 2" xfId="16789" xr:uid="{08FAE288-1295-40C4-BF15-9FC7ABD4321A}"/>
    <cellStyle name="20% - Accent2 22 3 4" xfId="11035" xr:uid="{191BD6EE-914D-4C84-AD6C-BF91AF8B26FE}"/>
    <cellStyle name="20% - Accent2 22 4" xfId="3438" xr:uid="{00000000-0005-0000-0000-000028040000}"/>
    <cellStyle name="20% - Accent2 22 4 2" xfId="12500" xr:uid="{FB98CC58-6299-428F-88B2-61DD8C612FC0}"/>
    <cellStyle name="20% - Accent2 22 5" xfId="6351" xr:uid="{00000000-0005-0000-0000-000029040000}"/>
    <cellStyle name="20% - Accent2 22 5 2" xfId="15376" xr:uid="{C86E3023-2E57-46D9-A4AF-549309FCBF23}"/>
    <cellStyle name="20% - Accent2 22 6" xfId="9616" xr:uid="{141DD6C1-94C4-4380-B4D3-42DD366597ED}"/>
    <cellStyle name="20% - Accent2 23" xfId="519" xr:uid="{00000000-0005-0000-0000-00002A040000}"/>
    <cellStyle name="20% - Accent2 23 2" xfId="1159" xr:uid="{00000000-0005-0000-0000-00002B040000}"/>
    <cellStyle name="20% - Accent2 23 2 2" xfId="2588" xr:uid="{00000000-0005-0000-0000-00002C040000}"/>
    <cellStyle name="20% - Accent2 23 2 2 2" xfId="5495" xr:uid="{00000000-0005-0000-0000-00002D040000}"/>
    <cellStyle name="20% - Accent2 23 2 2 2 2" xfId="14552" xr:uid="{A83A7459-027E-4D30-96F2-1F54A264F4C9}"/>
    <cellStyle name="20% - Accent2 23 2 2 3" xfId="8411" xr:uid="{00000000-0005-0000-0000-00002E040000}"/>
    <cellStyle name="20% - Accent2 23 2 2 3 2" xfId="17431" xr:uid="{2EF22ED0-3076-4418-A4F0-45408868FB20}"/>
    <cellStyle name="20% - Accent2 23 2 2 4" xfId="11678" xr:uid="{F53EACC8-C17E-4188-8E48-317C2F2A64A5}"/>
    <cellStyle name="20% - Accent2 23 2 3" xfId="4082" xr:uid="{00000000-0005-0000-0000-00002F040000}"/>
    <cellStyle name="20% - Accent2 23 2 3 2" xfId="13141" xr:uid="{C7E98979-9A60-4C7D-B96F-397249CC1224}"/>
    <cellStyle name="20% - Accent2 23 2 4" xfId="6994" xr:uid="{00000000-0005-0000-0000-000030040000}"/>
    <cellStyle name="20% - Accent2 23 2 4 2" xfId="16019" xr:uid="{4570AFB8-AAEE-4397-9E27-BB4BFFB77264}"/>
    <cellStyle name="20% - Accent2 23 2 5" xfId="10262" xr:uid="{4C10AD03-3558-45D8-BAB0-DDADEF4ECF45}"/>
    <cellStyle name="20% - Accent2 23 3" xfId="1955" xr:uid="{00000000-0005-0000-0000-000031040000}"/>
    <cellStyle name="20% - Accent2 23 3 2" xfId="4867" xr:uid="{00000000-0005-0000-0000-000032040000}"/>
    <cellStyle name="20% - Accent2 23 3 2 2" xfId="13924" xr:uid="{E97942F3-3D6E-4BB0-B95F-A1448D4EF4D3}"/>
    <cellStyle name="20% - Accent2 23 3 3" xfId="7778" xr:uid="{00000000-0005-0000-0000-000033040000}"/>
    <cellStyle name="20% - Accent2 23 3 3 2" xfId="16803" xr:uid="{50B17969-E32C-4280-9CD6-A163AD2B6C4E}"/>
    <cellStyle name="20% - Accent2 23 3 4" xfId="11049" xr:uid="{8F368E75-F960-4479-BBB4-8EA9C9A9E014}"/>
    <cellStyle name="20% - Accent2 23 4" xfId="3452" xr:uid="{00000000-0005-0000-0000-000034040000}"/>
    <cellStyle name="20% - Accent2 23 4 2" xfId="12514" xr:uid="{0612A014-059B-4D6B-A115-73CE68244F3F}"/>
    <cellStyle name="20% - Accent2 23 5" xfId="6365" xr:uid="{00000000-0005-0000-0000-000035040000}"/>
    <cellStyle name="20% - Accent2 23 5 2" xfId="15390" xr:uid="{211A16A6-E24C-403A-854B-8145C3C49BC9}"/>
    <cellStyle name="20% - Accent2 23 6" xfId="9630" xr:uid="{22CECD27-D65E-4F81-BAD1-6F5FFDFCA5FC}"/>
    <cellStyle name="20% - Accent2 24" xfId="606" xr:uid="{00000000-0005-0000-0000-000036040000}"/>
    <cellStyle name="20% - Accent2 24 2" xfId="1245" xr:uid="{00000000-0005-0000-0000-000037040000}"/>
    <cellStyle name="20% - Accent2 24 2 2" xfId="2673" xr:uid="{00000000-0005-0000-0000-000038040000}"/>
    <cellStyle name="20% - Accent2 24 2 2 2" xfId="5577" xr:uid="{00000000-0005-0000-0000-000039040000}"/>
    <cellStyle name="20% - Accent2 24 2 2 2 2" xfId="14634" xr:uid="{6F482690-3427-434E-A72F-7AA9AD7AEA2E}"/>
    <cellStyle name="20% - Accent2 24 2 2 3" xfId="8495" xr:uid="{00000000-0005-0000-0000-00003A040000}"/>
    <cellStyle name="20% - Accent2 24 2 2 3 2" xfId="17512" xr:uid="{AD822F76-1D01-4CE7-B4BE-6256747CD55E}"/>
    <cellStyle name="20% - Accent2 24 2 2 4" xfId="11760" xr:uid="{7CB49A0C-9B4C-4F26-84E7-7942B597E89D}"/>
    <cellStyle name="20% - Accent2 24 2 3" xfId="4162" xr:uid="{00000000-0005-0000-0000-00003B040000}"/>
    <cellStyle name="20% - Accent2 24 2 3 2" xfId="13221" xr:uid="{17578B6C-8187-4E85-8254-2B70392AF27C}"/>
    <cellStyle name="20% - Accent2 24 2 4" xfId="7076" xr:uid="{00000000-0005-0000-0000-00003C040000}"/>
    <cellStyle name="20% - Accent2 24 2 4 2" xfId="16101" xr:uid="{F932C71C-39FF-4D48-B734-AF9EF1DAF51D}"/>
    <cellStyle name="20% - Accent2 24 2 5" xfId="10345" xr:uid="{90F85E93-CEC8-4B57-8D83-C5D4D20E146D}"/>
    <cellStyle name="20% - Accent2 24 3" xfId="2038" xr:uid="{00000000-0005-0000-0000-00003D040000}"/>
    <cellStyle name="20% - Accent2 24 3 2" xfId="4947" xr:uid="{00000000-0005-0000-0000-00003E040000}"/>
    <cellStyle name="20% - Accent2 24 3 2 2" xfId="14004" xr:uid="{D1BF192F-3A23-4C5D-9341-DEA0F7EEAD55}"/>
    <cellStyle name="20% - Accent2 24 3 3" xfId="7861" xr:uid="{00000000-0005-0000-0000-00003F040000}"/>
    <cellStyle name="20% - Accent2 24 3 3 2" xfId="16883" xr:uid="{EF302E2A-5AF1-4813-914C-8991B356EF2C}"/>
    <cellStyle name="20% - Accent2 24 3 4" xfId="11130" xr:uid="{570D7047-6362-48F6-8893-24E7FD518C42}"/>
    <cellStyle name="20% - Accent2 24 4" xfId="3535" xr:uid="{00000000-0005-0000-0000-000040040000}"/>
    <cellStyle name="20% - Accent2 24 4 2" xfId="12594" xr:uid="{FDC259B8-5CEA-47DC-AD5A-57313CF02B91}"/>
    <cellStyle name="20% - Accent2 24 5" xfId="6445" xr:uid="{00000000-0005-0000-0000-000041040000}"/>
    <cellStyle name="20% - Accent2 24 5 2" xfId="15470" xr:uid="{E5A04DA2-61A1-49EE-A9EF-432CF21CF205}"/>
    <cellStyle name="20% - Accent2 24 6" xfId="9713" xr:uid="{46F9D66A-D4AE-425B-B245-8B14110A773E}"/>
    <cellStyle name="20% - Accent2 25" xfId="621" xr:uid="{00000000-0005-0000-0000-000042040000}"/>
    <cellStyle name="20% - Accent2 25 2" xfId="1260" xr:uid="{00000000-0005-0000-0000-000043040000}"/>
    <cellStyle name="20% - Accent2 25 2 2" xfId="2688" xr:uid="{00000000-0005-0000-0000-000044040000}"/>
    <cellStyle name="20% - Accent2 25 2 2 2" xfId="5592" xr:uid="{00000000-0005-0000-0000-000045040000}"/>
    <cellStyle name="20% - Accent2 25 2 2 2 2" xfId="14649" xr:uid="{B578A27E-3D62-4E9F-A0A4-CA969468C3B0}"/>
    <cellStyle name="20% - Accent2 25 2 2 3" xfId="8510" xr:uid="{00000000-0005-0000-0000-000046040000}"/>
    <cellStyle name="20% - Accent2 25 2 2 3 2" xfId="17527" xr:uid="{5F266B9B-8D7C-49C0-8735-D356F64487E5}"/>
    <cellStyle name="20% - Accent2 25 2 2 4" xfId="11775" xr:uid="{D1E9A834-8A25-4FA7-BDB4-7F97CA758133}"/>
    <cellStyle name="20% - Accent2 25 2 3" xfId="4177" xr:uid="{00000000-0005-0000-0000-000047040000}"/>
    <cellStyle name="20% - Accent2 25 2 3 2" xfId="13236" xr:uid="{BB6247D4-2B7C-4A13-A0CD-F13FF32FA59F}"/>
    <cellStyle name="20% - Accent2 25 2 4" xfId="7091" xr:uid="{00000000-0005-0000-0000-000048040000}"/>
    <cellStyle name="20% - Accent2 25 2 4 2" xfId="16116" xr:uid="{48DDDCC3-BA16-49C6-BDE7-ED0D6D19019D}"/>
    <cellStyle name="20% - Accent2 25 2 5" xfId="10360" xr:uid="{C363EF6D-1D1D-4C5F-9E31-1FAB63019EA6}"/>
    <cellStyle name="20% - Accent2 25 3" xfId="2053" xr:uid="{00000000-0005-0000-0000-000049040000}"/>
    <cellStyle name="20% - Accent2 25 3 2" xfId="4962" xr:uid="{00000000-0005-0000-0000-00004A040000}"/>
    <cellStyle name="20% - Accent2 25 3 2 2" xfId="14019" xr:uid="{C00FF901-4870-4C64-820A-D45D820B50AF}"/>
    <cellStyle name="20% - Accent2 25 3 3" xfId="7876" xr:uid="{00000000-0005-0000-0000-00004B040000}"/>
    <cellStyle name="20% - Accent2 25 3 3 2" xfId="16898" xr:uid="{341ED673-6118-4036-8059-C048FD7E2EB9}"/>
    <cellStyle name="20% - Accent2 25 3 4" xfId="11145" xr:uid="{5D806834-7F79-48FE-B0A8-23FF0C4ACE63}"/>
    <cellStyle name="20% - Accent2 25 4" xfId="3550" xr:uid="{00000000-0005-0000-0000-00004C040000}"/>
    <cellStyle name="20% - Accent2 25 4 2" xfId="12609" xr:uid="{58230153-2149-44A0-8A6A-5F2FAB2FD8D9}"/>
    <cellStyle name="20% - Accent2 25 5" xfId="6460" xr:uid="{00000000-0005-0000-0000-00004D040000}"/>
    <cellStyle name="20% - Accent2 25 5 2" xfId="15485" xr:uid="{994E5CCB-1323-42A3-A430-B9B595AA0E9E}"/>
    <cellStyle name="20% - Accent2 25 6" xfId="9728" xr:uid="{4B6849AF-4689-459A-8ACC-A81A0097631F}"/>
    <cellStyle name="20% - Accent2 26" xfId="635" xr:uid="{00000000-0005-0000-0000-00004E040000}"/>
    <cellStyle name="20% - Accent2 26 2" xfId="1274" xr:uid="{00000000-0005-0000-0000-00004F040000}"/>
    <cellStyle name="20% - Accent2 26 2 2" xfId="2702" xr:uid="{00000000-0005-0000-0000-000050040000}"/>
    <cellStyle name="20% - Accent2 26 2 2 2" xfId="5606" xr:uid="{00000000-0005-0000-0000-000051040000}"/>
    <cellStyle name="20% - Accent2 26 2 2 2 2" xfId="14663" xr:uid="{5E6D8E7F-DA6D-4B2E-8540-8B02B868FB76}"/>
    <cellStyle name="20% - Accent2 26 2 2 3" xfId="8524" xr:uid="{00000000-0005-0000-0000-000052040000}"/>
    <cellStyle name="20% - Accent2 26 2 2 3 2" xfId="17541" xr:uid="{13F17248-E160-4EE6-B3D9-37040DBC3FD9}"/>
    <cellStyle name="20% - Accent2 26 2 2 4" xfId="11789" xr:uid="{D1149DE6-1A56-4D54-9215-8C31E011BBE7}"/>
    <cellStyle name="20% - Accent2 26 2 3" xfId="4191" xr:uid="{00000000-0005-0000-0000-000053040000}"/>
    <cellStyle name="20% - Accent2 26 2 3 2" xfId="13250" xr:uid="{D71F8DA4-F1ED-4A16-914B-389AFB05D477}"/>
    <cellStyle name="20% - Accent2 26 2 4" xfId="7105" xr:uid="{00000000-0005-0000-0000-000054040000}"/>
    <cellStyle name="20% - Accent2 26 2 4 2" xfId="16130" xr:uid="{67F53C91-76A0-42D5-B2A4-B136DA8591B0}"/>
    <cellStyle name="20% - Accent2 26 2 5" xfId="10374" xr:uid="{B6797C08-2D18-461A-A57C-1849961D9784}"/>
    <cellStyle name="20% - Accent2 26 3" xfId="2067" xr:uid="{00000000-0005-0000-0000-000055040000}"/>
    <cellStyle name="20% - Accent2 26 3 2" xfId="4976" xr:uid="{00000000-0005-0000-0000-000056040000}"/>
    <cellStyle name="20% - Accent2 26 3 2 2" xfId="14033" xr:uid="{EE19C726-C874-4FF1-8047-239109E10946}"/>
    <cellStyle name="20% - Accent2 26 3 3" xfId="7890" xr:uid="{00000000-0005-0000-0000-000057040000}"/>
    <cellStyle name="20% - Accent2 26 3 3 2" xfId="16912" xr:uid="{A073FCAA-0DC1-4C44-BB5B-D753191D5967}"/>
    <cellStyle name="20% - Accent2 26 3 4" xfId="11159" xr:uid="{63334267-326B-47B8-8881-FE34FD30538C}"/>
    <cellStyle name="20% - Accent2 26 4" xfId="3564" xr:uid="{00000000-0005-0000-0000-000058040000}"/>
    <cellStyle name="20% - Accent2 26 4 2" xfId="12623" xr:uid="{758AD797-1FDD-488E-B382-18484BEC8F92}"/>
    <cellStyle name="20% - Accent2 26 5" xfId="6474" xr:uid="{00000000-0005-0000-0000-000059040000}"/>
    <cellStyle name="20% - Accent2 26 5 2" xfId="15499" xr:uid="{497AE37D-6172-4D76-9E67-F3B7B5E3E98B}"/>
    <cellStyle name="20% - Accent2 26 6" xfId="9742" xr:uid="{4284BF98-4044-4B78-AE66-035B1AC219E6}"/>
    <cellStyle name="20% - Accent2 27" xfId="649" xr:uid="{00000000-0005-0000-0000-00005A040000}"/>
    <cellStyle name="20% - Accent2 27 2" xfId="1288" xr:uid="{00000000-0005-0000-0000-00005B040000}"/>
    <cellStyle name="20% - Accent2 27 2 2" xfId="2716" xr:uid="{00000000-0005-0000-0000-00005C040000}"/>
    <cellStyle name="20% - Accent2 27 2 2 2" xfId="5620" xr:uid="{00000000-0005-0000-0000-00005D040000}"/>
    <cellStyle name="20% - Accent2 27 2 2 2 2" xfId="14677" xr:uid="{59C96F83-5693-491A-AFA4-3093E5D3B41D}"/>
    <cellStyle name="20% - Accent2 27 2 2 3" xfId="8538" xr:uid="{00000000-0005-0000-0000-00005E040000}"/>
    <cellStyle name="20% - Accent2 27 2 2 3 2" xfId="17555" xr:uid="{E9DCC6F7-E954-4106-994B-BB81A9E41342}"/>
    <cellStyle name="20% - Accent2 27 2 2 4" xfId="11803" xr:uid="{EA6D422D-A668-4076-AD63-60300D6E3D4F}"/>
    <cellStyle name="20% - Accent2 27 2 3" xfId="4205" xr:uid="{00000000-0005-0000-0000-00005F040000}"/>
    <cellStyle name="20% - Accent2 27 2 3 2" xfId="13264" xr:uid="{29CFBB32-2687-41CC-974E-42B4F2E5B279}"/>
    <cellStyle name="20% - Accent2 27 2 4" xfId="7119" xr:uid="{00000000-0005-0000-0000-000060040000}"/>
    <cellStyle name="20% - Accent2 27 2 4 2" xfId="16144" xr:uid="{2C29DAD0-61E3-4135-99B2-6197D5FFB670}"/>
    <cellStyle name="20% - Accent2 27 2 5" xfId="10388" xr:uid="{1FF88B29-8ADD-4A94-9D26-F9AB99446EC4}"/>
    <cellStyle name="20% - Accent2 27 3" xfId="2081" xr:uid="{00000000-0005-0000-0000-000061040000}"/>
    <cellStyle name="20% - Accent2 27 3 2" xfId="4990" xr:uid="{00000000-0005-0000-0000-000062040000}"/>
    <cellStyle name="20% - Accent2 27 3 2 2" xfId="14047" xr:uid="{1513393E-A683-4872-A50A-7BC7CAFDEA5D}"/>
    <cellStyle name="20% - Accent2 27 3 3" xfId="7904" xr:uid="{00000000-0005-0000-0000-000063040000}"/>
    <cellStyle name="20% - Accent2 27 3 3 2" xfId="16926" xr:uid="{7BDBCC53-4D6A-4EE5-AF72-3D6A1C5E02BA}"/>
    <cellStyle name="20% - Accent2 27 3 4" xfId="11173" xr:uid="{2C51FD66-B307-4F5E-9F51-9BF2DC06888E}"/>
    <cellStyle name="20% - Accent2 27 4" xfId="3578" xr:uid="{00000000-0005-0000-0000-000064040000}"/>
    <cellStyle name="20% - Accent2 27 4 2" xfId="12637" xr:uid="{A55E113A-142E-4773-9AA6-28D818FED3BF}"/>
    <cellStyle name="20% - Accent2 27 5" xfId="6488" xr:uid="{00000000-0005-0000-0000-000065040000}"/>
    <cellStyle name="20% - Accent2 27 5 2" xfId="15513" xr:uid="{BAAE0DA2-5200-4BB4-969E-E35BA025EEFE}"/>
    <cellStyle name="20% - Accent2 27 6" xfId="9756" xr:uid="{C57B8C22-F007-4441-AA67-FA93790383CB}"/>
    <cellStyle name="20% - Accent2 28" xfId="663" xr:uid="{00000000-0005-0000-0000-000066040000}"/>
    <cellStyle name="20% - Accent2 28 2" xfId="1302" xr:uid="{00000000-0005-0000-0000-000067040000}"/>
    <cellStyle name="20% - Accent2 28 2 2" xfId="2730" xr:uid="{00000000-0005-0000-0000-000068040000}"/>
    <cellStyle name="20% - Accent2 28 2 2 2" xfId="5634" xr:uid="{00000000-0005-0000-0000-000069040000}"/>
    <cellStyle name="20% - Accent2 28 2 2 2 2" xfId="14691" xr:uid="{0B0ECD8E-51AB-4D74-B6B9-F1811C6B611C}"/>
    <cellStyle name="20% - Accent2 28 2 2 3" xfId="8552" xr:uid="{00000000-0005-0000-0000-00006A040000}"/>
    <cellStyle name="20% - Accent2 28 2 2 3 2" xfId="17569" xr:uid="{C1A65C89-98BD-4845-9189-EA2CA483822A}"/>
    <cellStyle name="20% - Accent2 28 2 2 4" xfId="11817" xr:uid="{C26323F3-0EB6-4EAD-8136-0B42DEFBE342}"/>
    <cellStyle name="20% - Accent2 28 2 3" xfId="4219" xr:uid="{00000000-0005-0000-0000-00006B040000}"/>
    <cellStyle name="20% - Accent2 28 2 3 2" xfId="13278" xr:uid="{A098061D-FA33-423D-B37A-ABE69DA25E2B}"/>
    <cellStyle name="20% - Accent2 28 2 4" xfId="7133" xr:uid="{00000000-0005-0000-0000-00006C040000}"/>
    <cellStyle name="20% - Accent2 28 2 4 2" xfId="16158" xr:uid="{5AD7B7EA-420D-4EE0-9A3F-60C6B5AD8494}"/>
    <cellStyle name="20% - Accent2 28 2 5" xfId="10402" xr:uid="{2A82DE16-6C8E-48D3-AB33-76502B287DAF}"/>
    <cellStyle name="20% - Accent2 28 3" xfId="2095" xr:uid="{00000000-0005-0000-0000-00006D040000}"/>
    <cellStyle name="20% - Accent2 28 3 2" xfId="5004" xr:uid="{00000000-0005-0000-0000-00006E040000}"/>
    <cellStyle name="20% - Accent2 28 3 2 2" xfId="14061" xr:uid="{A813144D-F3A8-4621-865A-51E6D315E41F}"/>
    <cellStyle name="20% - Accent2 28 3 3" xfId="7918" xr:uid="{00000000-0005-0000-0000-00006F040000}"/>
    <cellStyle name="20% - Accent2 28 3 3 2" xfId="16940" xr:uid="{0D2312B6-CDB5-466A-96E3-AFC13BEF1CF9}"/>
    <cellStyle name="20% - Accent2 28 3 4" xfId="11187" xr:uid="{E6379FF3-78C8-4665-AAB2-6FC7B21B5454}"/>
    <cellStyle name="20% - Accent2 28 4" xfId="3592" xr:uid="{00000000-0005-0000-0000-000070040000}"/>
    <cellStyle name="20% - Accent2 28 4 2" xfId="12651" xr:uid="{FC87DACA-2583-4838-AA92-CE4696759919}"/>
    <cellStyle name="20% - Accent2 28 5" xfId="6502" xr:uid="{00000000-0005-0000-0000-000071040000}"/>
    <cellStyle name="20% - Accent2 28 5 2" xfId="15527" xr:uid="{D3B1C585-B3C6-4F95-9379-EAE6A40B58E2}"/>
    <cellStyle name="20% - Accent2 28 6" xfId="9770" xr:uid="{760C8468-05BE-4C26-B757-DF1A99E5753B}"/>
    <cellStyle name="20% - Accent2 29" xfId="677" xr:uid="{00000000-0005-0000-0000-000072040000}"/>
    <cellStyle name="20% - Accent2 29 2" xfId="1316" xr:uid="{00000000-0005-0000-0000-000073040000}"/>
    <cellStyle name="20% - Accent2 29 2 2" xfId="2744" xr:uid="{00000000-0005-0000-0000-000074040000}"/>
    <cellStyle name="20% - Accent2 29 2 2 2" xfId="5648" xr:uid="{00000000-0005-0000-0000-000075040000}"/>
    <cellStyle name="20% - Accent2 29 2 2 2 2" xfId="14705" xr:uid="{9A65B949-C7CB-41E4-B1C9-A7EE4DD4A29E}"/>
    <cellStyle name="20% - Accent2 29 2 2 3" xfId="8566" xr:uid="{00000000-0005-0000-0000-000076040000}"/>
    <cellStyle name="20% - Accent2 29 2 2 3 2" xfId="17583" xr:uid="{B49CC2C3-2D8C-45A2-93C8-622363A26A14}"/>
    <cellStyle name="20% - Accent2 29 2 2 4" xfId="11831" xr:uid="{D75042AA-5971-4E78-AA9B-E52BD1A414E9}"/>
    <cellStyle name="20% - Accent2 29 2 3" xfId="4233" xr:uid="{00000000-0005-0000-0000-000077040000}"/>
    <cellStyle name="20% - Accent2 29 2 3 2" xfId="13292" xr:uid="{DE47027C-65DB-4ACA-A6C5-540B8190F629}"/>
    <cellStyle name="20% - Accent2 29 2 4" xfId="7147" xr:uid="{00000000-0005-0000-0000-000078040000}"/>
    <cellStyle name="20% - Accent2 29 2 4 2" xfId="16172" xr:uid="{26A24F66-E1F3-4FF3-A4AB-51355060EE5B}"/>
    <cellStyle name="20% - Accent2 29 2 5" xfId="10416" xr:uid="{2DD10AA4-43D5-4871-99C8-6D4C8C375F9B}"/>
    <cellStyle name="20% - Accent2 29 3" xfId="2109" xr:uid="{00000000-0005-0000-0000-000079040000}"/>
    <cellStyle name="20% - Accent2 29 3 2" xfId="5018" xr:uid="{00000000-0005-0000-0000-00007A040000}"/>
    <cellStyle name="20% - Accent2 29 3 2 2" xfId="14075" xr:uid="{DEC0CB4D-A884-496B-9819-432BABB266B0}"/>
    <cellStyle name="20% - Accent2 29 3 3" xfId="7932" xr:uid="{00000000-0005-0000-0000-00007B040000}"/>
    <cellStyle name="20% - Accent2 29 3 3 2" xfId="16954" xr:uid="{7D6BFCD8-1606-4F1B-BCDE-2D8042FBE1AD}"/>
    <cellStyle name="20% - Accent2 29 3 4" xfId="11201" xr:uid="{3068ABB2-B669-4300-82CF-F07549AF7C20}"/>
    <cellStyle name="20% - Accent2 29 4" xfId="3606" xr:uid="{00000000-0005-0000-0000-00007C040000}"/>
    <cellStyle name="20% - Accent2 29 4 2" xfId="12665" xr:uid="{18AB1FE1-353B-4588-8E92-18B6BAE89F56}"/>
    <cellStyle name="20% - Accent2 29 5" xfId="6516" xr:uid="{00000000-0005-0000-0000-00007D040000}"/>
    <cellStyle name="20% - Accent2 29 5 2" xfId="15541" xr:uid="{4176D432-3B92-4E86-9066-BB0876699221}"/>
    <cellStyle name="20% - Accent2 29 6" xfId="9784" xr:uid="{56838A5B-F91F-42A4-B7F9-5444ED2A372D}"/>
    <cellStyle name="20% - Accent2 3" xfId="211" xr:uid="{00000000-0005-0000-0000-00007E040000}"/>
    <cellStyle name="20% - Accent2 3 2" xfId="557" xr:uid="{00000000-0005-0000-0000-00007F040000}"/>
    <cellStyle name="20% - Accent2 3 2 2" xfId="1198" xr:uid="{00000000-0005-0000-0000-000080040000}"/>
    <cellStyle name="20% - Accent2 3 2 2 2" xfId="2626" xr:uid="{00000000-0005-0000-0000-000081040000}"/>
    <cellStyle name="20% - Accent2 3 2 2 2 2" xfId="5530" xr:uid="{00000000-0005-0000-0000-000082040000}"/>
    <cellStyle name="20% - Accent2 3 2 2 2 2 2" xfId="14587" xr:uid="{732211BB-48FA-4260-9FBC-A9C1CF654EEE}"/>
    <cellStyle name="20% - Accent2 3 2 2 2 3" xfId="8448" xr:uid="{00000000-0005-0000-0000-000083040000}"/>
    <cellStyle name="20% - Accent2 3 2 2 2 3 2" xfId="17465" xr:uid="{15BBD2E5-255A-4209-B14C-59CD1DDCA066}"/>
    <cellStyle name="20% - Accent2 3 2 2 2 4" xfId="11713" xr:uid="{52648D0D-2749-4CE8-902C-1D1DFD8CD6C5}"/>
    <cellStyle name="20% - Accent2 3 2 2 3" xfId="4115" xr:uid="{00000000-0005-0000-0000-000084040000}"/>
    <cellStyle name="20% - Accent2 3 2 2 3 2" xfId="13174" xr:uid="{CE0E0FAE-CD96-417A-A04C-A7B798465243}"/>
    <cellStyle name="20% - Accent2 3 2 2 4" xfId="7029" xr:uid="{00000000-0005-0000-0000-000085040000}"/>
    <cellStyle name="20% - Accent2 3 2 2 4 2" xfId="16054" xr:uid="{622D0955-44E9-4F83-BFEB-1EE34349B24C}"/>
    <cellStyle name="20% - Accent2 3 2 2 5" xfId="10298" xr:uid="{67FF338A-ECCC-498A-90DF-029274B6A9C9}"/>
    <cellStyle name="20% - Accent2 3 2 3" xfId="1991" xr:uid="{00000000-0005-0000-0000-000086040000}"/>
    <cellStyle name="20% - Accent2 3 2 3 2" xfId="4900" xr:uid="{00000000-0005-0000-0000-000087040000}"/>
    <cellStyle name="20% - Accent2 3 2 3 2 2" xfId="13957" xr:uid="{9614973C-F000-4367-8C29-C52A57C6EF10}"/>
    <cellStyle name="20% - Accent2 3 2 3 3" xfId="7814" xr:uid="{00000000-0005-0000-0000-000088040000}"/>
    <cellStyle name="20% - Accent2 3 2 3 3 2" xfId="16836" xr:uid="{AF757C57-730E-4F0B-B314-1ED9EA945091}"/>
    <cellStyle name="20% - Accent2 3 2 3 4" xfId="11083" xr:uid="{89D6FFB1-5FBA-4F63-85C0-853EAA6515DD}"/>
    <cellStyle name="20% - Accent2 3 2 4" xfId="3488" xr:uid="{00000000-0005-0000-0000-000089040000}"/>
    <cellStyle name="20% - Accent2 3 2 4 2" xfId="12547" xr:uid="{D4BA2E2C-CA10-482E-B4AB-74B1284667C5}"/>
    <cellStyle name="20% - Accent2 3 2 5" xfId="6398" xr:uid="{00000000-0005-0000-0000-00008A040000}"/>
    <cellStyle name="20% - Accent2 3 2 5 2" xfId="15423" xr:uid="{A323A95B-27DF-45BA-B71D-BBC8ED7BB768}"/>
    <cellStyle name="20% - Accent2 3 2 6" xfId="9666" xr:uid="{8066C534-C667-47DD-A782-26512325B7DC}"/>
    <cellStyle name="20% - Accent2 3 3" xfId="856" xr:uid="{00000000-0005-0000-0000-00008B040000}"/>
    <cellStyle name="20% - Accent2 3 3 2" xfId="2285" xr:uid="{00000000-0005-0000-0000-00008C040000}"/>
    <cellStyle name="20% - Accent2 3 3 2 2" xfId="5192" xr:uid="{00000000-0005-0000-0000-00008D040000}"/>
    <cellStyle name="20% - Accent2 3 3 2 2 2" xfId="14249" xr:uid="{011614EA-B681-409D-A61B-A9538F4D954F}"/>
    <cellStyle name="20% - Accent2 3 3 2 3" xfId="8108" xr:uid="{00000000-0005-0000-0000-00008E040000}"/>
    <cellStyle name="20% - Accent2 3 3 2 3 2" xfId="17128" xr:uid="{FBBCB763-85B9-403C-BD97-1138DD866972}"/>
    <cellStyle name="20% - Accent2 3 3 2 4" xfId="11375" xr:uid="{22597B7C-F7DA-4CCF-8BC9-2DA1071FD571}"/>
    <cellStyle name="20% - Accent2 3 3 3" xfId="3779" xr:uid="{00000000-0005-0000-0000-00008F040000}"/>
    <cellStyle name="20% - Accent2 3 3 3 2" xfId="12838" xr:uid="{1CE94EE1-C3FD-4D62-8E31-D207811DC7BE}"/>
    <cellStyle name="20% - Accent2 3 3 4" xfId="6691" xr:uid="{00000000-0005-0000-0000-000090040000}"/>
    <cellStyle name="20% - Accent2 3 3 4 2" xfId="15716" xr:uid="{20A082F0-4005-44D8-86C1-5A31D866C1C8}"/>
    <cellStyle name="20% - Accent2 3 3 5" xfId="9959" xr:uid="{3CA9D0C1-59F7-494E-9A2A-1CC21D7CF18D}"/>
    <cellStyle name="20% - Accent2 3 4" xfId="1651" xr:uid="{00000000-0005-0000-0000-000091040000}"/>
    <cellStyle name="20% - Accent2 3 4 2" xfId="4563" xr:uid="{00000000-0005-0000-0000-000092040000}"/>
    <cellStyle name="20% - Accent2 3 4 2 2" xfId="13620" xr:uid="{8F2509EE-4270-44AD-B143-EC302EF58EB4}"/>
    <cellStyle name="20% - Accent2 3 4 3" xfId="7475" xr:uid="{00000000-0005-0000-0000-000093040000}"/>
    <cellStyle name="20% - Accent2 3 4 3 2" xfId="16500" xr:uid="{6E5EB4E9-572F-40EC-BD60-847642905815}"/>
    <cellStyle name="20% - Accent2 3 4 4" xfId="10745" xr:uid="{62452B26-3E67-408D-B023-B560011DFEF5}"/>
    <cellStyle name="20% - Accent2 3 5" xfId="3149" xr:uid="{00000000-0005-0000-0000-000094040000}"/>
    <cellStyle name="20% - Accent2 3 5 2" xfId="12211" xr:uid="{3D8E5119-6C18-4B03-B8F8-914E7BA620C7}"/>
    <cellStyle name="20% - Accent2 3 6" xfId="6062" xr:uid="{00000000-0005-0000-0000-000095040000}"/>
    <cellStyle name="20% - Accent2 3 6 2" xfId="15087" xr:uid="{17938141-EAC5-4C62-AF91-BA07BA040EF5}"/>
    <cellStyle name="20% - Accent2 3 7" xfId="9326" xr:uid="{B2476142-D1E9-400F-A571-4E0502C58733}"/>
    <cellStyle name="20% - Accent2 30" xfId="691" xr:uid="{00000000-0005-0000-0000-000096040000}"/>
    <cellStyle name="20% - Accent2 30 2" xfId="1330" xr:uid="{00000000-0005-0000-0000-000097040000}"/>
    <cellStyle name="20% - Accent2 30 2 2" xfId="2758" xr:uid="{00000000-0005-0000-0000-000098040000}"/>
    <cellStyle name="20% - Accent2 30 2 2 2" xfId="5662" xr:uid="{00000000-0005-0000-0000-000099040000}"/>
    <cellStyle name="20% - Accent2 30 2 2 2 2" xfId="14719" xr:uid="{698205B3-4025-4699-B5E7-5E13EBECA4E1}"/>
    <cellStyle name="20% - Accent2 30 2 2 3" xfId="8580" xr:uid="{00000000-0005-0000-0000-00009A040000}"/>
    <cellStyle name="20% - Accent2 30 2 2 3 2" xfId="17597" xr:uid="{0585D99E-1C00-44A6-A8CA-0143A06A10BD}"/>
    <cellStyle name="20% - Accent2 30 2 2 4" xfId="11845" xr:uid="{1DE1F6CA-0A21-45B9-BBC0-BBF764C81461}"/>
    <cellStyle name="20% - Accent2 30 2 3" xfId="4247" xr:uid="{00000000-0005-0000-0000-00009B040000}"/>
    <cellStyle name="20% - Accent2 30 2 3 2" xfId="13306" xr:uid="{6D68F77C-7B71-4051-B0C2-F44DA42955BF}"/>
    <cellStyle name="20% - Accent2 30 2 4" xfId="7161" xr:uid="{00000000-0005-0000-0000-00009C040000}"/>
    <cellStyle name="20% - Accent2 30 2 4 2" xfId="16186" xr:uid="{097F6595-F6D0-4CE9-8A65-220FA8A9A26F}"/>
    <cellStyle name="20% - Accent2 30 2 5" xfId="10430" xr:uid="{246CF65B-4455-4272-A30A-CCF34FFBFE1A}"/>
    <cellStyle name="20% - Accent2 30 3" xfId="2123" xr:uid="{00000000-0005-0000-0000-00009D040000}"/>
    <cellStyle name="20% - Accent2 30 3 2" xfId="5032" xr:uid="{00000000-0005-0000-0000-00009E040000}"/>
    <cellStyle name="20% - Accent2 30 3 2 2" xfId="14089" xr:uid="{FD8E66B4-0B20-4C10-9C15-39EBFFDA89AD}"/>
    <cellStyle name="20% - Accent2 30 3 3" xfId="7946" xr:uid="{00000000-0005-0000-0000-00009F040000}"/>
    <cellStyle name="20% - Accent2 30 3 3 2" xfId="16968" xr:uid="{8922A804-D65F-4393-97AA-26FA94B4EF62}"/>
    <cellStyle name="20% - Accent2 30 3 4" xfId="11215" xr:uid="{C0DF595C-C53D-423A-99BE-0A78B03135D7}"/>
    <cellStyle name="20% - Accent2 30 4" xfId="3620" xr:uid="{00000000-0005-0000-0000-0000A0040000}"/>
    <cellStyle name="20% - Accent2 30 4 2" xfId="12679" xr:uid="{34C66448-8DB2-474A-B985-A30F32D483E9}"/>
    <cellStyle name="20% - Accent2 30 5" xfId="6530" xr:uid="{00000000-0005-0000-0000-0000A1040000}"/>
    <cellStyle name="20% - Accent2 30 5 2" xfId="15555" xr:uid="{D2B5E27F-1138-46E9-BFF8-020693436E38}"/>
    <cellStyle name="20% - Accent2 30 6" xfId="9798" xr:uid="{2772EEEC-0F2D-40E1-870C-457EB6192F2C}"/>
    <cellStyle name="20% - Accent2 31" xfId="706" xr:uid="{00000000-0005-0000-0000-0000A2040000}"/>
    <cellStyle name="20% - Accent2 31 2" xfId="1345" xr:uid="{00000000-0005-0000-0000-0000A3040000}"/>
    <cellStyle name="20% - Accent2 31 2 2" xfId="2773" xr:uid="{00000000-0005-0000-0000-0000A4040000}"/>
    <cellStyle name="20% - Accent2 31 2 2 2" xfId="5677" xr:uid="{00000000-0005-0000-0000-0000A5040000}"/>
    <cellStyle name="20% - Accent2 31 2 2 2 2" xfId="14734" xr:uid="{721382D6-7ACA-4B86-8FAB-3BEDEDAA56A4}"/>
    <cellStyle name="20% - Accent2 31 2 2 3" xfId="8595" xr:uid="{00000000-0005-0000-0000-0000A6040000}"/>
    <cellStyle name="20% - Accent2 31 2 2 3 2" xfId="17612" xr:uid="{97ABCD7C-2C3E-4C36-8A40-05E99D72BA5A}"/>
    <cellStyle name="20% - Accent2 31 2 2 4" xfId="11860" xr:uid="{D253F749-C1CE-4398-B996-A69E683B4E1E}"/>
    <cellStyle name="20% - Accent2 31 2 3" xfId="4262" xr:uid="{00000000-0005-0000-0000-0000A7040000}"/>
    <cellStyle name="20% - Accent2 31 2 3 2" xfId="13321" xr:uid="{4A4AF1B2-68B1-47CA-8652-A920DE0F2954}"/>
    <cellStyle name="20% - Accent2 31 2 4" xfId="7176" xr:uid="{00000000-0005-0000-0000-0000A8040000}"/>
    <cellStyle name="20% - Accent2 31 2 4 2" xfId="16201" xr:uid="{11FC668F-E0D2-434A-8165-C9C2A30D7F17}"/>
    <cellStyle name="20% - Accent2 31 2 5" xfId="10445" xr:uid="{821F8787-C43C-4E11-BDCC-31CCE6088414}"/>
    <cellStyle name="20% - Accent2 31 3" xfId="2138" xr:uid="{00000000-0005-0000-0000-0000A9040000}"/>
    <cellStyle name="20% - Accent2 31 3 2" xfId="5047" xr:uid="{00000000-0005-0000-0000-0000AA040000}"/>
    <cellStyle name="20% - Accent2 31 3 2 2" xfId="14104" xr:uid="{D3463B24-31BA-455F-8760-A89619A17E18}"/>
    <cellStyle name="20% - Accent2 31 3 3" xfId="7961" xr:uid="{00000000-0005-0000-0000-0000AB040000}"/>
    <cellStyle name="20% - Accent2 31 3 3 2" xfId="16983" xr:uid="{5FB96472-263A-4671-951D-51D43F209F77}"/>
    <cellStyle name="20% - Accent2 31 3 4" xfId="11230" xr:uid="{8EC147CC-27E3-4693-9240-7A988735F350}"/>
    <cellStyle name="20% - Accent2 31 4" xfId="3635" xr:uid="{00000000-0005-0000-0000-0000AC040000}"/>
    <cellStyle name="20% - Accent2 31 4 2" xfId="12694" xr:uid="{7995E155-7EA8-44F9-B5AB-4E0C82F9676D}"/>
    <cellStyle name="20% - Accent2 31 5" xfId="6545" xr:uid="{00000000-0005-0000-0000-0000AD040000}"/>
    <cellStyle name="20% - Accent2 31 5 2" xfId="15570" xr:uid="{EA6470AB-B8BD-42D1-9D96-0B365DE4070E}"/>
    <cellStyle name="20% - Accent2 31 6" xfId="9813" xr:uid="{84FBDCCC-1A12-4041-9591-3FDA4DFB3B2D}"/>
    <cellStyle name="20% - Accent2 32" xfId="720" xr:uid="{00000000-0005-0000-0000-0000AE040000}"/>
    <cellStyle name="20% - Accent2 32 2" xfId="1359" xr:uid="{00000000-0005-0000-0000-0000AF040000}"/>
    <cellStyle name="20% - Accent2 32 2 2" xfId="2787" xr:uid="{00000000-0005-0000-0000-0000B0040000}"/>
    <cellStyle name="20% - Accent2 32 2 2 2" xfId="5691" xr:uid="{00000000-0005-0000-0000-0000B1040000}"/>
    <cellStyle name="20% - Accent2 32 2 2 2 2" xfId="14748" xr:uid="{EC128E24-B4B8-4AE1-B790-6D7F8DB15A40}"/>
    <cellStyle name="20% - Accent2 32 2 2 3" xfId="8609" xr:uid="{00000000-0005-0000-0000-0000B2040000}"/>
    <cellStyle name="20% - Accent2 32 2 2 3 2" xfId="17626" xr:uid="{9B15F04D-6A8E-43BB-ADAC-731D3BF31237}"/>
    <cellStyle name="20% - Accent2 32 2 2 4" xfId="11874" xr:uid="{881FCA42-C41F-4B8B-A931-9D076DD8F6DC}"/>
    <cellStyle name="20% - Accent2 32 2 3" xfId="4276" xr:uid="{00000000-0005-0000-0000-0000B3040000}"/>
    <cellStyle name="20% - Accent2 32 2 3 2" xfId="13335" xr:uid="{A53D2C0C-52FD-4421-937B-5FB41DB4234E}"/>
    <cellStyle name="20% - Accent2 32 2 4" xfId="7190" xr:uid="{00000000-0005-0000-0000-0000B4040000}"/>
    <cellStyle name="20% - Accent2 32 2 4 2" xfId="16215" xr:uid="{E8150AC1-558C-40C1-ACAE-B6174595C69A}"/>
    <cellStyle name="20% - Accent2 32 2 5" xfId="10459" xr:uid="{70AEE95F-8685-43C1-8994-57B69B984A39}"/>
    <cellStyle name="20% - Accent2 32 3" xfId="2152" xr:uid="{00000000-0005-0000-0000-0000B5040000}"/>
    <cellStyle name="20% - Accent2 32 3 2" xfId="5061" xr:uid="{00000000-0005-0000-0000-0000B6040000}"/>
    <cellStyle name="20% - Accent2 32 3 2 2" xfId="14118" xr:uid="{A1547B26-DC14-46F5-890C-0B6303F6F7F9}"/>
    <cellStyle name="20% - Accent2 32 3 3" xfId="7975" xr:uid="{00000000-0005-0000-0000-0000B7040000}"/>
    <cellStyle name="20% - Accent2 32 3 3 2" xfId="16997" xr:uid="{DC4E0ED1-D623-4DDF-9F91-957772016127}"/>
    <cellStyle name="20% - Accent2 32 3 4" xfId="11244" xr:uid="{E7E1C980-282E-4A3A-879E-AB44D7E89802}"/>
    <cellStyle name="20% - Accent2 32 4" xfId="3649" xr:uid="{00000000-0005-0000-0000-0000B8040000}"/>
    <cellStyle name="20% - Accent2 32 4 2" xfId="12708" xr:uid="{B893A926-FD3A-405B-B628-AFEA33D0AD5C}"/>
    <cellStyle name="20% - Accent2 32 5" xfId="6559" xr:uid="{00000000-0005-0000-0000-0000B9040000}"/>
    <cellStyle name="20% - Accent2 32 5 2" xfId="15584" xr:uid="{4446D04D-FDE8-45F2-BDA8-7EC42EBEC2F9}"/>
    <cellStyle name="20% - Accent2 32 6" xfId="9827" xr:uid="{3470C754-6563-4713-ACDC-99084C998C60}"/>
    <cellStyle name="20% - Accent2 33" xfId="734" xr:uid="{00000000-0005-0000-0000-0000BA040000}"/>
    <cellStyle name="20% - Accent2 33 2" xfId="1373" xr:uid="{00000000-0005-0000-0000-0000BB040000}"/>
    <cellStyle name="20% - Accent2 33 2 2" xfId="2801" xr:uid="{00000000-0005-0000-0000-0000BC040000}"/>
    <cellStyle name="20% - Accent2 33 2 2 2" xfId="5705" xr:uid="{00000000-0005-0000-0000-0000BD040000}"/>
    <cellStyle name="20% - Accent2 33 2 2 2 2" xfId="14762" xr:uid="{E07AE565-E61A-43AF-9BE8-907D93540153}"/>
    <cellStyle name="20% - Accent2 33 2 2 3" xfId="8623" xr:uid="{00000000-0005-0000-0000-0000BE040000}"/>
    <cellStyle name="20% - Accent2 33 2 2 3 2" xfId="17640" xr:uid="{9F225607-AACD-48C7-8516-DC87714556F2}"/>
    <cellStyle name="20% - Accent2 33 2 2 4" xfId="11888" xr:uid="{BA279BD1-5514-47F0-B2C4-B4D77AF4751E}"/>
    <cellStyle name="20% - Accent2 33 2 3" xfId="4290" xr:uid="{00000000-0005-0000-0000-0000BF040000}"/>
    <cellStyle name="20% - Accent2 33 2 3 2" xfId="13349" xr:uid="{B574365A-CCF4-40A8-94A1-FEC76C6C0386}"/>
    <cellStyle name="20% - Accent2 33 2 4" xfId="7204" xr:uid="{00000000-0005-0000-0000-0000C0040000}"/>
    <cellStyle name="20% - Accent2 33 2 4 2" xfId="16229" xr:uid="{627C2B5D-9861-42C6-BE68-66BF9599CCF5}"/>
    <cellStyle name="20% - Accent2 33 2 5" xfId="10473" xr:uid="{3A0B83F9-FC1C-474F-BD33-5E5B4AAB6275}"/>
    <cellStyle name="20% - Accent2 33 3" xfId="2166" xr:uid="{00000000-0005-0000-0000-0000C1040000}"/>
    <cellStyle name="20% - Accent2 33 3 2" xfId="5075" xr:uid="{00000000-0005-0000-0000-0000C2040000}"/>
    <cellStyle name="20% - Accent2 33 3 2 2" xfId="14132" xr:uid="{4761F27C-B3FB-4D8F-91DB-227B275AB6F2}"/>
    <cellStyle name="20% - Accent2 33 3 3" xfId="7989" xr:uid="{00000000-0005-0000-0000-0000C3040000}"/>
    <cellStyle name="20% - Accent2 33 3 3 2" xfId="17011" xr:uid="{16F7C477-6EF3-49DA-A74B-C7BB5B9B3450}"/>
    <cellStyle name="20% - Accent2 33 3 4" xfId="11258" xr:uid="{90FEF83F-1632-4E0D-AEE3-31605611A47F}"/>
    <cellStyle name="20% - Accent2 33 4" xfId="3663" xr:uid="{00000000-0005-0000-0000-0000C4040000}"/>
    <cellStyle name="20% - Accent2 33 4 2" xfId="12722" xr:uid="{D9C66DF1-2FB1-40C1-85AD-19D626444719}"/>
    <cellStyle name="20% - Accent2 33 5" xfId="6573" xr:uid="{00000000-0005-0000-0000-0000C5040000}"/>
    <cellStyle name="20% - Accent2 33 5 2" xfId="15598" xr:uid="{BACAFE37-9ACF-46C4-AB19-27E92DCF3082}"/>
    <cellStyle name="20% - Accent2 33 6" xfId="9841" xr:uid="{F7199E56-5734-480A-9339-853F337891EA}"/>
    <cellStyle name="20% - Accent2 34" xfId="748" xr:uid="{00000000-0005-0000-0000-0000C6040000}"/>
    <cellStyle name="20% - Accent2 34 2" xfId="1387" xr:uid="{00000000-0005-0000-0000-0000C7040000}"/>
    <cellStyle name="20% - Accent2 34 2 2" xfId="2815" xr:uid="{00000000-0005-0000-0000-0000C8040000}"/>
    <cellStyle name="20% - Accent2 34 2 2 2" xfId="5719" xr:uid="{00000000-0005-0000-0000-0000C9040000}"/>
    <cellStyle name="20% - Accent2 34 2 2 2 2" xfId="14776" xr:uid="{F5B5C35B-8FB4-430E-9AC9-E54CC5EFAB83}"/>
    <cellStyle name="20% - Accent2 34 2 2 3" xfId="8637" xr:uid="{00000000-0005-0000-0000-0000CA040000}"/>
    <cellStyle name="20% - Accent2 34 2 2 3 2" xfId="17654" xr:uid="{A5AB9A2A-E0AA-4AEB-8BDE-DE61A23E7053}"/>
    <cellStyle name="20% - Accent2 34 2 2 4" xfId="11902" xr:uid="{DDAA0B14-CFA4-4FFE-A276-523475F95253}"/>
    <cellStyle name="20% - Accent2 34 2 3" xfId="4304" xr:uid="{00000000-0005-0000-0000-0000CB040000}"/>
    <cellStyle name="20% - Accent2 34 2 3 2" xfId="13363" xr:uid="{DA543518-D388-4C61-BE8E-F0BEB5C3E288}"/>
    <cellStyle name="20% - Accent2 34 2 4" xfId="7218" xr:uid="{00000000-0005-0000-0000-0000CC040000}"/>
    <cellStyle name="20% - Accent2 34 2 4 2" xfId="16243" xr:uid="{CA5191B3-111A-4B17-9571-56C019A1F66B}"/>
    <cellStyle name="20% - Accent2 34 2 5" xfId="10487" xr:uid="{A9163AAC-BD99-4D01-A31D-9431A559BCBE}"/>
    <cellStyle name="20% - Accent2 34 3" xfId="2180" xr:uid="{00000000-0005-0000-0000-0000CD040000}"/>
    <cellStyle name="20% - Accent2 34 3 2" xfId="5089" xr:uid="{00000000-0005-0000-0000-0000CE040000}"/>
    <cellStyle name="20% - Accent2 34 3 2 2" xfId="14146" xr:uid="{1CF03D71-4791-434C-9A75-9EB53E2E98C5}"/>
    <cellStyle name="20% - Accent2 34 3 3" xfId="8003" xr:uid="{00000000-0005-0000-0000-0000CF040000}"/>
    <cellStyle name="20% - Accent2 34 3 3 2" xfId="17025" xr:uid="{0CEE0B09-23D2-4425-B1D0-42A55C92BA06}"/>
    <cellStyle name="20% - Accent2 34 3 4" xfId="11272" xr:uid="{566D45CA-87E2-4C9B-A754-D39897A5856E}"/>
    <cellStyle name="20% - Accent2 34 4" xfId="3677" xr:uid="{00000000-0005-0000-0000-0000D0040000}"/>
    <cellStyle name="20% - Accent2 34 4 2" xfId="12736" xr:uid="{D6823322-1666-4A38-B647-7307D9B082A2}"/>
    <cellStyle name="20% - Accent2 34 5" xfId="6587" xr:uid="{00000000-0005-0000-0000-0000D1040000}"/>
    <cellStyle name="20% - Accent2 34 5 2" xfId="15612" xr:uid="{F3EDDE27-8DCE-44FE-9F86-A66D57E3D8AD}"/>
    <cellStyle name="20% - Accent2 34 6" xfId="9855" xr:uid="{3B9116BF-17BF-420D-882B-725459380BC3}"/>
    <cellStyle name="20% - Accent2 35" xfId="762" xr:uid="{00000000-0005-0000-0000-0000D2040000}"/>
    <cellStyle name="20% - Accent2 35 2" xfId="1401" xr:uid="{00000000-0005-0000-0000-0000D3040000}"/>
    <cellStyle name="20% - Accent2 35 2 2" xfId="2829" xr:uid="{00000000-0005-0000-0000-0000D4040000}"/>
    <cellStyle name="20% - Accent2 35 2 2 2" xfId="5733" xr:uid="{00000000-0005-0000-0000-0000D5040000}"/>
    <cellStyle name="20% - Accent2 35 2 2 2 2" xfId="14790" xr:uid="{3535F20E-6DD9-4077-B274-3E51430EEE50}"/>
    <cellStyle name="20% - Accent2 35 2 2 3" xfId="8651" xr:uid="{00000000-0005-0000-0000-0000D6040000}"/>
    <cellStyle name="20% - Accent2 35 2 2 3 2" xfId="17668" xr:uid="{7ECBF27F-E9DF-4EAB-9BAA-A289324195EB}"/>
    <cellStyle name="20% - Accent2 35 2 2 4" xfId="11916" xr:uid="{EFB80C94-040C-4CD3-80A6-9D821B0025D0}"/>
    <cellStyle name="20% - Accent2 35 2 3" xfId="4318" xr:uid="{00000000-0005-0000-0000-0000D7040000}"/>
    <cellStyle name="20% - Accent2 35 2 3 2" xfId="13377" xr:uid="{4FFF277C-E65B-4E08-A1BB-4361F434DDF3}"/>
    <cellStyle name="20% - Accent2 35 2 4" xfId="7232" xr:uid="{00000000-0005-0000-0000-0000D8040000}"/>
    <cellStyle name="20% - Accent2 35 2 4 2" xfId="16257" xr:uid="{F3A69CF5-D441-4C73-8E3B-DC0FFAC8D269}"/>
    <cellStyle name="20% - Accent2 35 2 5" xfId="10501" xr:uid="{3A572CCF-EE7E-4E69-A6A0-6E801C227B79}"/>
    <cellStyle name="20% - Accent2 35 3" xfId="2194" xr:uid="{00000000-0005-0000-0000-0000D9040000}"/>
    <cellStyle name="20% - Accent2 35 3 2" xfId="5103" xr:uid="{00000000-0005-0000-0000-0000DA040000}"/>
    <cellStyle name="20% - Accent2 35 3 2 2" xfId="14160" xr:uid="{D692990D-8F99-4D82-B110-C4C7C3F2FFDE}"/>
    <cellStyle name="20% - Accent2 35 3 3" xfId="8017" xr:uid="{00000000-0005-0000-0000-0000DB040000}"/>
    <cellStyle name="20% - Accent2 35 3 3 2" xfId="17039" xr:uid="{14A57DAE-9C7D-4E7A-9A01-F485D7FCC932}"/>
    <cellStyle name="20% - Accent2 35 3 4" xfId="11286" xr:uid="{0C8B7F3A-744B-427F-8AA4-D4CFB216DB4D}"/>
    <cellStyle name="20% - Accent2 35 4" xfId="3691" xr:uid="{00000000-0005-0000-0000-0000DC040000}"/>
    <cellStyle name="20% - Accent2 35 4 2" xfId="12750" xr:uid="{D608B20B-4880-4F67-B799-D125014A30A5}"/>
    <cellStyle name="20% - Accent2 35 5" xfId="6601" xr:uid="{00000000-0005-0000-0000-0000DD040000}"/>
    <cellStyle name="20% - Accent2 35 5 2" xfId="15626" xr:uid="{C02EC960-B233-47F8-9405-C2F8BA204EEA}"/>
    <cellStyle name="20% - Accent2 35 6" xfId="9869" xr:uid="{22FBFEDC-83AF-474B-9AFB-A3D0E03B696D}"/>
    <cellStyle name="20% - Accent2 36" xfId="776" xr:uid="{00000000-0005-0000-0000-0000DE040000}"/>
    <cellStyle name="20% - Accent2 36 2" xfId="1415" xr:uid="{00000000-0005-0000-0000-0000DF040000}"/>
    <cellStyle name="20% - Accent2 36 2 2" xfId="2843" xr:uid="{00000000-0005-0000-0000-0000E0040000}"/>
    <cellStyle name="20% - Accent2 36 2 2 2" xfId="5747" xr:uid="{00000000-0005-0000-0000-0000E1040000}"/>
    <cellStyle name="20% - Accent2 36 2 2 2 2" xfId="14804" xr:uid="{E0A9E4E3-ED43-4734-AC5E-F5F737C19F5E}"/>
    <cellStyle name="20% - Accent2 36 2 2 3" xfId="8665" xr:uid="{00000000-0005-0000-0000-0000E2040000}"/>
    <cellStyle name="20% - Accent2 36 2 2 3 2" xfId="17682" xr:uid="{12499E08-87BF-4EA4-840D-08327385FB79}"/>
    <cellStyle name="20% - Accent2 36 2 2 4" xfId="11930" xr:uid="{AC819F0C-97D2-4A9A-AFFF-F7BAA14A8B41}"/>
    <cellStyle name="20% - Accent2 36 2 3" xfId="4332" xr:uid="{00000000-0005-0000-0000-0000E3040000}"/>
    <cellStyle name="20% - Accent2 36 2 3 2" xfId="13391" xr:uid="{1C17A976-4CD5-4567-AD74-6039DD52BA50}"/>
    <cellStyle name="20% - Accent2 36 2 4" xfId="7246" xr:uid="{00000000-0005-0000-0000-0000E4040000}"/>
    <cellStyle name="20% - Accent2 36 2 4 2" xfId="16271" xr:uid="{26D8366C-7A54-44C2-94A8-EF75F8D6A650}"/>
    <cellStyle name="20% - Accent2 36 2 5" xfId="10515" xr:uid="{F90C8112-3924-46CD-B679-CBA748B15476}"/>
    <cellStyle name="20% - Accent2 36 3" xfId="2208" xr:uid="{00000000-0005-0000-0000-0000E5040000}"/>
    <cellStyle name="20% - Accent2 36 3 2" xfId="5117" xr:uid="{00000000-0005-0000-0000-0000E6040000}"/>
    <cellStyle name="20% - Accent2 36 3 2 2" xfId="14174" xr:uid="{3AFD9801-D7D7-422E-82BE-370B39A6DBB9}"/>
    <cellStyle name="20% - Accent2 36 3 3" xfId="8031" xr:uid="{00000000-0005-0000-0000-0000E7040000}"/>
    <cellStyle name="20% - Accent2 36 3 3 2" xfId="17053" xr:uid="{6447741C-9ACE-4213-BA8D-D575ACE137B3}"/>
    <cellStyle name="20% - Accent2 36 3 4" xfId="11300" xr:uid="{63436F85-2097-4F81-B67C-43326CCE44E2}"/>
    <cellStyle name="20% - Accent2 36 4" xfId="3705" xr:uid="{00000000-0005-0000-0000-0000E8040000}"/>
    <cellStyle name="20% - Accent2 36 4 2" xfId="12764" xr:uid="{3B236BBD-E667-49EE-96BF-A6A04F0D93A8}"/>
    <cellStyle name="20% - Accent2 36 5" xfId="6615" xr:uid="{00000000-0005-0000-0000-0000E9040000}"/>
    <cellStyle name="20% - Accent2 36 5 2" xfId="15640" xr:uid="{95EF5A94-F18A-4BBA-823E-547F98791766}"/>
    <cellStyle name="20% - Accent2 36 6" xfId="9883" xr:uid="{1F0B347F-0D14-4D8B-84AE-A21794E580E5}"/>
    <cellStyle name="20% - Accent2 37" xfId="791" xr:uid="{00000000-0005-0000-0000-0000EA040000}"/>
    <cellStyle name="20% - Accent2 37 2" xfId="1430" xr:uid="{00000000-0005-0000-0000-0000EB040000}"/>
    <cellStyle name="20% - Accent2 37 2 2" xfId="2858" xr:uid="{00000000-0005-0000-0000-0000EC040000}"/>
    <cellStyle name="20% - Accent2 37 2 2 2" xfId="5762" xr:uid="{00000000-0005-0000-0000-0000ED040000}"/>
    <cellStyle name="20% - Accent2 37 2 2 2 2" xfId="14819" xr:uid="{82F3414C-8290-44B6-AF82-3A3147EA0C32}"/>
    <cellStyle name="20% - Accent2 37 2 2 3" xfId="8680" xr:uid="{00000000-0005-0000-0000-0000EE040000}"/>
    <cellStyle name="20% - Accent2 37 2 2 3 2" xfId="17697" xr:uid="{927D9F92-0EDB-4199-86B2-9DD80F513B70}"/>
    <cellStyle name="20% - Accent2 37 2 2 4" xfId="11945" xr:uid="{E5F4E173-D810-4DA5-8E3F-2760B9DCD7A1}"/>
    <cellStyle name="20% - Accent2 37 2 3" xfId="4347" xr:uid="{00000000-0005-0000-0000-0000EF040000}"/>
    <cellStyle name="20% - Accent2 37 2 3 2" xfId="13406" xr:uid="{90EB56DD-2FB1-45CB-89A1-925F86195EA0}"/>
    <cellStyle name="20% - Accent2 37 2 4" xfId="7261" xr:uid="{00000000-0005-0000-0000-0000F0040000}"/>
    <cellStyle name="20% - Accent2 37 2 4 2" xfId="16286" xr:uid="{B2F38DE5-0AEC-4DB3-BD12-7531C9A26E0B}"/>
    <cellStyle name="20% - Accent2 37 2 5" xfId="10530" xr:uid="{557D9122-A4AB-4207-B7E4-DFF8289C0D89}"/>
    <cellStyle name="20% - Accent2 37 3" xfId="2223" xr:uid="{00000000-0005-0000-0000-0000F1040000}"/>
    <cellStyle name="20% - Accent2 37 3 2" xfId="5132" xr:uid="{00000000-0005-0000-0000-0000F2040000}"/>
    <cellStyle name="20% - Accent2 37 3 2 2" xfId="14189" xr:uid="{596713E3-AEC6-4B84-BD73-B77425A9850C}"/>
    <cellStyle name="20% - Accent2 37 3 3" xfId="8046" xr:uid="{00000000-0005-0000-0000-0000F3040000}"/>
    <cellStyle name="20% - Accent2 37 3 3 2" xfId="17068" xr:uid="{8AE6C7A5-7874-4387-9503-F43616C0E40C}"/>
    <cellStyle name="20% - Accent2 37 3 4" xfId="11315" xr:uid="{E122901C-693F-4ED1-B3D0-346852AF72BE}"/>
    <cellStyle name="20% - Accent2 37 4" xfId="3720" xr:uid="{00000000-0005-0000-0000-0000F4040000}"/>
    <cellStyle name="20% - Accent2 37 4 2" xfId="12779" xr:uid="{3A22599F-52B2-4E6F-8A7B-7265F70F4553}"/>
    <cellStyle name="20% - Accent2 37 5" xfId="6630" xr:uid="{00000000-0005-0000-0000-0000F5040000}"/>
    <cellStyle name="20% - Accent2 37 5 2" xfId="15655" xr:uid="{AA90572F-7BCC-4C8E-AAD6-54714C1EDB68}"/>
    <cellStyle name="20% - Accent2 37 6" xfId="9898" xr:uid="{AFB4CBA3-2E57-4B50-AD24-F738D15543A3}"/>
    <cellStyle name="20% - Accent2 38" xfId="805" xr:uid="{00000000-0005-0000-0000-0000F6040000}"/>
    <cellStyle name="20% - Accent2 38 2" xfId="1444" xr:uid="{00000000-0005-0000-0000-0000F7040000}"/>
    <cellStyle name="20% - Accent2 38 2 2" xfId="2872" xr:uid="{00000000-0005-0000-0000-0000F8040000}"/>
    <cellStyle name="20% - Accent2 38 2 2 2" xfId="5776" xr:uid="{00000000-0005-0000-0000-0000F9040000}"/>
    <cellStyle name="20% - Accent2 38 2 2 2 2" xfId="14833" xr:uid="{41802786-B162-432A-9B17-21DCE4CC9664}"/>
    <cellStyle name="20% - Accent2 38 2 2 3" xfId="8694" xr:uid="{00000000-0005-0000-0000-0000FA040000}"/>
    <cellStyle name="20% - Accent2 38 2 2 3 2" xfId="17711" xr:uid="{6EC626FB-91E0-4E66-A20D-B89680D5376E}"/>
    <cellStyle name="20% - Accent2 38 2 2 4" xfId="11959" xr:uid="{0448722D-4013-4924-A28B-B12F397084A0}"/>
    <cellStyle name="20% - Accent2 38 2 3" xfId="4361" xr:uid="{00000000-0005-0000-0000-0000FB040000}"/>
    <cellStyle name="20% - Accent2 38 2 3 2" xfId="13420" xr:uid="{D09EE810-2C62-49FA-90F6-0C0D69EAC1A3}"/>
    <cellStyle name="20% - Accent2 38 2 4" xfId="7275" xr:uid="{00000000-0005-0000-0000-0000FC040000}"/>
    <cellStyle name="20% - Accent2 38 2 4 2" xfId="16300" xr:uid="{F7E292C6-14BB-4F1A-9D9E-BD7FAB908464}"/>
    <cellStyle name="20% - Accent2 38 2 5" xfId="10544" xr:uid="{7D6DE5AD-5BB7-4FB2-B6E1-0A583C345885}"/>
    <cellStyle name="20% - Accent2 38 3" xfId="2237" xr:uid="{00000000-0005-0000-0000-0000FD040000}"/>
    <cellStyle name="20% - Accent2 38 3 2" xfId="5146" xr:uid="{00000000-0005-0000-0000-0000FE040000}"/>
    <cellStyle name="20% - Accent2 38 3 2 2" xfId="14203" xr:uid="{259806F3-BA1A-4C41-A3B1-D1865D2642A3}"/>
    <cellStyle name="20% - Accent2 38 3 3" xfId="8060" xr:uid="{00000000-0005-0000-0000-0000FF040000}"/>
    <cellStyle name="20% - Accent2 38 3 3 2" xfId="17082" xr:uid="{AB04E5C7-F9DD-4269-AB37-CD86DDF0C345}"/>
    <cellStyle name="20% - Accent2 38 3 4" xfId="11329" xr:uid="{329C6C9D-3BED-4735-B4DA-F3293265B8E3}"/>
    <cellStyle name="20% - Accent2 38 4" xfId="3734" xr:uid="{00000000-0005-0000-0000-000000050000}"/>
    <cellStyle name="20% - Accent2 38 4 2" xfId="12793" xr:uid="{581A1E18-2A77-4394-A7EF-97EFB224CCFC}"/>
    <cellStyle name="20% - Accent2 38 5" xfId="6644" xr:uid="{00000000-0005-0000-0000-000001050000}"/>
    <cellStyle name="20% - Accent2 38 5 2" xfId="15669" xr:uid="{EDAE3B9F-1E59-4BB1-BC5B-0674E4B3E620}"/>
    <cellStyle name="20% - Accent2 38 6" xfId="9912" xr:uid="{42B83DDE-EC1F-44F8-9BED-C1876D4A27EF}"/>
    <cellStyle name="20% - Accent2 39" xfId="819" xr:uid="{00000000-0005-0000-0000-000002050000}"/>
    <cellStyle name="20% - Accent2 39 2" xfId="2251" xr:uid="{00000000-0005-0000-0000-000003050000}"/>
    <cellStyle name="20% - Accent2 39 2 2" xfId="5160" xr:uid="{00000000-0005-0000-0000-000004050000}"/>
    <cellStyle name="20% - Accent2 39 2 2 2" xfId="14217" xr:uid="{C943C7A9-4BE0-44DC-972A-46246E282EC7}"/>
    <cellStyle name="20% - Accent2 39 2 3" xfId="8074" xr:uid="{00000000-0005-0000-0000-000005050000}"/>
    <cellStyle name="20% - Accent2 39 2 3 2" xfId="17096" xr:uid="{C447182D-B6E4-4924-943B-C210476855B4}"/>
    <cellStyle name="20% - Accent2 39 2 4" xfId="11343" xr:uid="{B6BA3FED-88EF-40F8-8088-856F2EB5464B}"/>
    <cellStyle name="20% - Accent2 39 3" xfId="3748" xr:uid="{00000000-0005-0000-0000-000006050000}"/>
    <cellStyle name="20% - Accent2 39 3 2" xfId="12807" xr:uid="{3D88038D-6816-44AF-B984-9F4360B8BD60}"/>
    <cellStyle name="20% - Accent2 39 4" xfId="6658" xr:uid="{00000000-0005-0000-0000-000007050000}"/>
    <cellStyle name="20% - Accent2 39 4 2" xfId="15683" xr:uid="{6012D8D9-EC92-4553-85B1-355BB505C93A}"/>
    <cellStyle name="20% - Accent2 39 5" xfId="9926" xr:uid="{EA3F1842-91E7-40BE-AFC7-71E04D18719F}"/>
    <cellStyle name="20% - Accent2 4" xfId="225" xr:uid="{00000000-0005-0000-0000-000008050000}"/>
    <cellStyle name="20% - Accent2 4 2" xfId="577" xr:uid="{00000000-0005-0000-0000-000009050000}"/>
    <cellStyle name="20% - Accent2 4 2 2" xfId="1216" xr:uid="{00000000-0005-0000-0000-00000A050000}"/>
    <cellStyle name="20% - Accent2 4 2 2 2" xfId="2644" xr:uid="{00000000-0005-0000-0000-00000B050000}"/>
    <cellStyle name="20% - Accent2 4 2 2 2 2" xfId="5548" xr:uid="{00000000-0005-0000-0000-00000C050000}"/>
    <cellStyle name="20% - Accent2 4 2 2 2 2 2" xfId="14605" xr:uid="{9B325393-9784-4193-86CB-51864292C367}"/>
    <cellStyle name="20% - Accent2 4 2 2 2 3" xfId="8466" xr:uid="{00000000-0005-0000-0000-00000D050000}"/>
    <cellStyle name="20% - Accent2 4 2 2 2 3 2" xfId="17483" xr:uid="{A444D21D-095C-422A-AE61-1617FB4180DB}"/>
    <cellStyle name="20% - Accent2 4 2 2 2 4" xfId="11731" xr:uid="{BBB83EF4-3A14-4E59-9A4A-9AC75FEB6101}"/>
    <cellStyle name="20% - Accent2 4 2 2 3" xfId="4133" xr:uid="{00000000-0005-0000-0000-00000E050000}"/>
    <cellStyle name="20% - Accent2 4 2 2 3 2" xfId="13192" xr:uid="{1AB232DC-8296-4970-8735-0D83166FDFD5}"/>
    <cellStyle name="20% - Accent2 4 2 2 4" xfId="7047" xr:uid="{00000000-0005-0000-0000-00000F050000}"/>
    <cellStyle name="20% - Accent2 4 2 2 4 2" xfId="16072" xr:uid="{9D9404B7-1251-48B7-9105-5B2DD6B8539F}"/>
    <cellStyle name="20% - Accent2 4 2 2 5" xfId="10316" xr:uid="{20E15260-4693-4E35-9CE5-DDE369378051}"/>
    <cellStyle name="20% - Accent2 4 2 3" xfId="2009" xr:uid="{00000000-0005-0000-0000-000010050000}"/>
    <cellStyle name="20% - Accent2 4 2 3 2" xfId="4918" xr:uid="{00000000-0005-0000-0000-000011050000}"/>
    <cellStyle name="20% - Accent2 4 2 3 2 2" xfId="13975" xr:uid="{3DA5F102-97A2-460F-AAB3-B6B6CA925941}"/>
    <cellStyle name="20% - Accent2 4 2 3 3" xfId="7832" xr:uid="{00000000-0005-0000-0000-000012050000}"/>
    <cellStyle name="20% - Accent2 4 2 3 3 2" xfId="16854" xr:uid="{06AB2CCC-0D52-4E51-8C08-3909E96D3C8A}"/>
    <cellStyle name="20% - Accent2 4 2 3 4" xfId="11101" xr:uid="{2CFBE0CB-A530-4D35-91D1-16921B83CC94}"/>
    <cellStyle name="20% - Accent2 4 2 4" xfId="3506" xr:uid="{00000000-0005-0000-0000-000013050000}"/>
    <cellStyle name="20% - Accent2 4 2 4 2" xfId="12565" xr:uid="{E5904F61-0FAA-4CA7-8538-0F2088D3D031}"/>
    <cellStyle name="20% - Accent2 4 2 5" xfId="6416" xr:uid="{00000000-0005-0000-0000-000014050000}"/>
    <cellStyle name="20% - Accent2 4 2 5 2" xfId="15441" xr:uid="{ED4EFA7D-1A37-435C-A230-E2796BC9C224}"/>
    <cellStyle name="20% - Accent2 4 2 6" xfId="9684" xr:uid="{86E7EFEA-D32E-4FE1-AD9D-633B2C3717CD}"/>
    <cellStyle name="20% - Accent2 4 3" xfId="870" xr:uid="{00000000-0005-0000-0000-000015050000}"/>
    <cellStyle name="20% - Accent2 4 3 2" xfId="2299" xr:uid="{00000000-0005-0000-0000-000016050000}"/>
    <cellStyle name="20% - Accent2 4 3 2 2" xfId="5206" xr:uid="{00000000-0005-0000-0000-000017050000}"/>
    <cellStyle name="20% - Accent2 4 3 2 2 2" xfId="14263" xr:uid="{24B9CF1B-4F18-4116-B8A6-21AA01B2DE1F}"/>
    <cellStyle name="20% - Accent2 4 3 2 3" xfId="8122" xr:uid="{00000000-0005-0000-0000-000018050000}"/>
    <cellStyle name="20% - Accent2 4 3 2 3 2" xfId="17142" xr:uid="{B510916D-36CF-4E6F-AFE6-C9A408757D07}"/>
    <cellStyle name="20% - Accent2 4 3 2 4" xfId="11389" xr:uid="{01632398-2425-4CA5-BBA1-CC7CCA2E1FA5}"/>
    <cellStyle name="20% - Accent2 4 3 3" xfId="3793" xr:uid="{00000000-0005-0000-0000-000019050000}"/>
    <cellStyle name="20% - Accent2 4 3 3 2" xfId="12852" xr:uid="{71F212CA-44D0-45C6-87ED-CB55EDA14E50}"/>
    <cellStyle name="20% - Accent2 4 3 4" xfId="6705" xr:uid="{00000000-0005-0000-0000-00001A050000}"/>
    <cellStyle name="20% - Accent2 4 3 4 2" xfId="15730" xr:uid="{DC248C0B-B2B0-4741-A7BE-08C20EFFE4BB}"/>
    <cellStyle name="20% - Accent2 4 3 5" xfId="9973" xr:uid="{DD3729CB-9DAD-4D0B-A34C-85516FE93D4C}"/>
    <cellStyle name="20% - Accent2 4 4" xfId="1665" xr:uid="{00000000-0005-0000-0000-00001B050000}"/>
    <cellStyle name="20% - Accent2 4 4 2" xfId="4577" xr:uid="{00000000-0005-0000-0000-00001C050000}"/>
    <cellStyle name="20% - Accent2 4 4 2 2" xfId="13634" xr:uid="{BDCCF1F5-8BCB-4DEA-8AED-625D33113359}"/>
    <cellStyle name="20% - Accent2 4 4 3" xfId="7489" xr:uid="{00000000-0005-0000-0000-00001D050000}"/>
    <cellStyle name="20% - Accent2 4 4 3 2" xfId="16514" xr:uid="{C10DA280-E137-4DC7-89B8-A0409E8D4D74}"/>
    <cellStyle name="20% - Accent2 4 4 4" xfId="10759" xr:uid="{EBCAA661-C35E-40C3-9A91-09AC414BD52A}"/>
    <cellStyle name="20% - Accent2 4 5" xfId="3163" xr:uid="{00000000-0005-0000-0000-00001E050000}"/>
    <cellStyle name="20% - Accent2 4 5 2" xfId="12225" xr:uid="{73467293-8E8D-434E-9C13-31E379C435D0}"/>
    <cellStyle name="20% - Accent2 4 6" xfId="6076" xr:uid="{00000000-0005-0000-0000-00001F050000}"/>
    <cellStyle name="20% - Accent2 4 6 2" xfId="15101" xr:uid="{8F2CC64D-6A67-4AAA-9657-97268E7AC42F}"/>
    <cellStyle name="20% - Accent2 4 7" xfId="9340" xr:uid="{A72024A4-2E29-43C3-ACE1-0D295D725ECB}"/>
    <cellStyle name="20% - Accent2 40" xfId="1461" xr:uid="{00000000-0005-0000-0000-000020050000}"/>
    <cellStyle name="20% - Accent2 40 2" xfId="2886" xr:uid="{00000000-0005-0000-0000-000021050000}"/>
    <cellStyle name="20% - Accent2 40 2 2" xfId="5790" xr:uid="{00000000-0005-0000-0000-000022050000}"/>
    <cellStyle name="20% - Accent2 40 2 2 2" xfId="14847" xr:uid="{75B9CA8C-9FFF-459E-82C9-A20266C5A204}"/>
    <cellStyle name="20% - Accent2 40 2 3" xfId="8708" xr:uid="{00000000-0005-0000-0000-000023050000}"/>
    <cellStyle name="20% - Accent2 40 2 3 2" xfId="17725" xr:uid="{4F84BDAC-210D-4317-A250-C9860C535E2C}"/>
    <cellStyle name="20% - Accent2 40 2 4" xfId="11973" xr:uid="{F3FFF61B-EE86-4C83-A036-B4C639AD11F3}"/>
    <cellStyle name="20% - Accent2 40 3" xfId="4375" xr:uid="{00000000-0005-0000-0000-000024050000}"/>
    <cellStyle name="20% - Accent2 40 3 2" xfId="13434" xr:uid="{5376345C-5DC4-468C-96A9-A151C783D8A2}"/>
    <cellStyle name="20% - Accent2 40 4" xfId="7289" xr:uid="{00000000-0005-0000-0000-000025050000}"/>
    <cellStyle name="20% - Accent2 40 4 2" xfId="16314" xr:uid="{DC2921EC-654E-460C-A9FB-DAECF82C343D}"/>
    <cellStyle name="20% - Accent2 40 5" xfId="10558" xr:uid="{95E59EC3-9E41-4F1F-A3BD-B3D16C73A80C}"/>
    <cellStyle name="20% - Accent2 41" xfId="1475" xr:uid="{00000000-0005-0000-0000-000026050000}"/>
    <cellStyle name="20% - Accent2 41 2" xfId="2900" xr:uid="{00000000-0005-0000-0000-000027050000}"/>
    <cellStyle name="20% - Accent2 41 2 2" xfId="5804" xr:uid="{00000000-0005-0000-0000-000028050000}"/>
    <cellStyle name="20% - Accent2 41 2 2 2" xfId="14861" xr:uid="{84BDD40A-759A-435B-9B96-42D117FDEC86}"/>
    <cellStyle name="20% - Accent2 41 2 3" xfId="8722" xr:uid="{00000000-0005-0000-0000-000029050000}"/>
    <cellStyle name="20% - Accent2 41 2 3 2" xfId="17739" xr:uid="{085E012E-B1BF-4D49-BB1B-2557560DDF97}"/>
    <cellStyle name="20% - Accent2 41 2 4" xfId="11987" xr:uid="{F5272C6B-81D7-41E8-8CEC-D784EE2FAA45}"/>
    <cellStyle name="20% - Accent2 41 3" xfId="4389" xr:uid="{00000000-0005-0000-0000-00002A050000}"/>
    <cellStyle name="20% - Accent2 41 3 2" xfId="13448" xr:uid="{2EBFB28E-1EF2-4B8D-99E5-90AD26A36B58}"/>
    <cellStyle name="20% - Accent2 41 4" xfId="7303" xr:uid="{00000000-0005-0000-0000-00002B050000}"/>
    <cellStyle name="20% - Accent2 41 4 2" xfId="16328" xr:uid="{19CFE2E3-8C7D-4084-A614-98B4881FE6A4}"/>
    <cellStyle name="20% - Accent2 41 5" xfId="10572" xr:uid="{AEEDD6B7-5EBB-4AD8-821E-0A2644BACC7E}"/>
    <cellStyle name="20% - Accent2 42" xfId="1489" xr:uid="{00000000-0005-0000-0000-00002C050000}"/>
    <cellStyle name="20% - Accent2 42 2" xfId="2914" xr:uid="{00000000-0005-0000-0000-00002D050000}"/>
    <cellStyle name="20% - Accent2 42 2 2" xfId="5818" xr:uid="{00000000-0005-0000-0000-00002E050000}"/>
    <cellStyle name="20% - Accent2 42 2 2 2" xfId="14875" xr:uid="{1947F9F6-EAC1-4824-B3A2-159C9B9C0114}"/>
    <cellStyle name="20% - Accent2 42 2 3" xfId="8736" xr:uid="{00000000-0005-0000-0000-00002F050000}"/>
    <cellStyle name="20% - Accent2 42 2 3 2" xfId="17753" xr:uid="{1A0C4AE8-8D40-43E7-B92C-60A2D728DB60}"/>
    <cellStyle name="20% - Accent2 42 2 4" xfId="12001" xr:uid="{C20146EE-181C-4932-9A14-4AF626198F83}"/>
    <cellStyle name="20% - Accent2 42 3" xfId="4403" xr:uid="{00000000-0005-0000-0000-000030050000}"/>
    <cellStyle name="20% - Accent2 42 3 2" xfId="13462" xr:uid="{FDCE4DD9-46A6-4D6E-93A5-B55784EC5685}"/>
    <cellStyle name="20% - Accent2 42 4" xfId="7317" xr:uid="{00000000-0005-0000-0000-000031050000}"/>
    <cellStyle name="20% - Accent2 42 4 2" xfId="16342" xr:uid="{915DA582-1486-4ABA-AB73-2F824C495BEB}"/>
    <cellStyle name="20% - Accent2 42 5" xfId="10586" xr:uid="{34F36F45-8F82-4D89-92DF-58914D9AEB3C}"/>
    <cellStyle name="20% - Accent2 43" xfId="1503" xr:uid="{00000000-0005-0000-0000-000032050000}"/>
    <cellStyle name="20% - Accent2 43 2" xfId="2928" xr:uid="{00000000-0005-0000-0000-000033050000}"/>
    <cellStyle name="20% - Accent2 43 2 2" xfId="5832" xr:uid="{00000000-0005-0000-0000-000034050000}"/>
    <cellStyle name="20% - Accent2 43 2 2 2" xfId="14889" xr:uid="{99FB3C79-E828-458F-B033-578CF7F25318}"/>
    <cellStyle name="20% - Accent2 43 2 3" xfId="8750" xr:uid="{00000000-0005-0000-0000-000035050000}"/>
    <cellStyle name="20% - Accent2 43 2 3 2" xfId="17767" xr:uid="{88DCF824-44A5-472D-95F1-6FC57F426780}"/>
    <cellStyle name="20% - Accent2 43 2 4" xfId="12015" xr:uid="{2347D228-53B6-425E-8B8A-83498B15D32B}"/>
    <cellStyle name="20% - Accent2 43 3" xfId="4417" xr:uid="{00000000-0005-0000-0000-000036050000}"/>
    <cellStyle name="20% - Accent2 43 3 2" xfId="13476" xr:uid="{50934D0F-74DB-4BD2-8318-AC96F15F64AF}"/>
    <cellStyle name="20% - Accent2 43 4" xfId="7331" xr:uid="{00000000-0005-0000-0000-000037050000}"/>
    <cellStyle name="20% - Accent2 43 4 2" xfId="16356" xr:uid="{BC84D2B4-0F48-40C1-909E-05C43AEFB5B9}"/>
    <cellStyle name="20% - Accent2 43 5" xfId="10600" xr:uid="{C2CA047B-152E-4E46-8823-190BD46B3A77}"/>
    <cellStyle name="20% - Accent2 44" xfId="1517" xr:uid="{00000000-0005-0000-0000-000038050000}"/>
    <cellStyle name="20% - Accent2 44 2" xfId="2942" xr:uid="{00000000-0005-0000-0000-000039050000}"/>
    <cellStyle name="20% - Accent2 44 2 2" xfId="5846" xr:uid="{00000000-0005-0000-0000-00003A050000}"/>
    <cellStyle name="20% - Accent2 44 2 2 2" xfId="14903" xr:uid="{33035EDA-9B6C-4D69-B58A-205B577D7EDA}"/>
    <cellStyle name="20% - Accent2 44 2 3" xfId="8764" xr:uid="{00000000-0005-0000-0000-00003B050000}"/>
    <cellStyle name="20% - Accent2 44 2 3 2" xfId="17781" xr:uid="{ED7FC05D-C765-4704-B072-10671CBB5A21}"/>
    <cellStyle name="20% - Accent2 44 2 4" xfId="12029" xr:uid="{152FF9E4-E64A-4AF8-B857-0B46D014653C}"/>
    <cellStyle name="20% - Accent2 44 3" xfId="4431" xr:uid="{00000000-0005-0000-0000-00003C050000}"/>
    <cellStyle name="20% - Accent2 44 3 2" xfId="13490" xr:uid="{8C74F3EB-98A4-4D8F-B72B-B26625505825}"/>
    <cellStyle name="20% - Accent2 44 4" xfId="7345" xr:uid="{00000000-0005-0000-0000-00003D050000}"/>
    <cellStyle name="20% - Accent2 44 4 2" xfId="16370" xr:uid="{2707182F-FD7D-4A58-9942-D9ADE3BD1888}"/>
    <cellStyle name="20% - Accent2 44 5" xfId="10614" xr:uid="{BD8ADA75-53FB-4CAC-AC31-4EAA8000DFC7}"/>
    <cellStyle name="20% - Accent2 45" xfId="1531" xr:uid="{00000000-0005-0000-0000-00003E050000}"/>
    <cellStyle name="20% - Accent2 45 2" xfId="2956" xr:uid="{00000000-0005-0000-0000-00003F050000}"/>
    <cellStyle name="20% - Accent2 45 2 2" xfId="5860" xr:uid="{00000000-0005-0000-0000-000040050000}"/>
    <cellStyle name="20% - Accent2 45 2 2 2" xfId="14917" xr:uid="{6B4BD43F-4350-4169-B3A1-5A35924BD25B}"/>
    <cellStyle name="20% - Accent2 45 2 3" xfId="8778" xr:uid="{00000000-0005-0000-0000-000041050000}"/>
    <cellStyle name="20% - Accent2 45 2 3 2" xfId="17795" xr:uid="{BBD4B088-9A93-4278-A404-2790B2BF2652}"/>
    <cellStyle name="20% - Accent2 45 2 4" xfId="12043" xr:uid="{63945630-BC87-4DC4-B90E-DD3BB64B7C1A}"/>
    <cellStyle name="20% - Accent2 45 3" xfId="4445" xr:uid="{00000000-0005-0000-0000-000042050000}"/>
    <cellStyle name="20% - Accent2 45 3 2" xfId="13504" xr:uid="{CDF266BF-387D-4369-BADD-856756321C31}"/>
    <cellStyle name="20% - Accent2 45 4" xfId="7359" xr:uid="{00000000-0005-0000-0000-000043050000}"/>
    <cellStyle name="20% - Accent2 45 4 2" xfId="16384" xr:uid="{FF3E05BD-E356-47DD-8248-1902F3CF15EA}"/>
    <cellStyle name="20% - Accent2 45 5" xfId="10628" xr:uid="{6AFA72B4-949D-405B-873D-1914C9ADAFAB}"/>
    <cellStyle name="20% - Accent2 46" xfId="1546" xr:uid="{00000000-0005-0000-0000-000044050000}"/>
    <cellStyle name="20% - Accent2 46 2" xfId="2971" xr:uid="{00000000-0005-0000-0000-000045050000}"/>
    <cellStyle name="20% - Accent2 46 2 2" xfId="5875" xr:uid="{00000000-0005-0000-0000-000046050000}"/>
    <cellStyle name="20% - Accent2 46 2 2 2" xfId="14932" xr:uid="{BFE622CD-0C8F-4151-A8CA-FABA9130D73C}"/>
    <cellStyle name="20% - Accent2 46 2 3" xfId="8793" xr:uid="{00000000-0005-0000-0000-000047050000}"/>
    <cellStyle name="20% - Accent2 46 2 3 2" xfId="17810" xr:uid="{ACBCB779-94A6-497C-962F-131A72C190A5}"/>
    <cellStyle name="20% - Accent2 46 2 4" xfId="12058" xr:uid="{775EAC84-FC87-4542-805A-D2CCA9A5A780}"/>
    <cellStyle name="20% - Accent2 46 3" xfId="4460" xr:uid="{00000000-0005-0000-0000-000048050000}"/>
    <cellStyle name="20% - Accent2 46 3 2" xfId="13519" xr:uid="{5DDB52DD-B288-43F5-A46D-121680058DC1}"/>
    <cellStyle name="20% - Accent2 46 4" xfId="7374" xr:uid="{00000000-0005-0000-0000-000049050000}"/>
    <cellStyle name="20% - Accent2 46 4 2" xfId="16399" xr:uid="{7B61E7A9-9D8F-4E29-97A6-0ACB9D0F7E90}"/>
    <cellStyle name="20% - Accent2 46 5" xfId="10643" xr:uid="{2C7EB8BC-8A19-419C-8A5D-00DCF2F26BCD}"/>
    <cellStyle name="20% - Accent2 47" xfId="1560" xr:uid="{00000000-0005-0000-0000-00004A050000}"/>
    <cellStyle name="20% - Accent2 47 2" xfId="2985" xr:uid="{00000000-0005-0000-0000-00004B050000}"/>
    <cellStyle name="20% - Accent2 47 2 2" xfId="5889" xr:uid="{00000000-0005-0000-0000-00004C050000}"/>
    <cellStyle name="20% - Accent2 47 2 2 2" xfId="14946" xr:uid="{B12AE9D4-2651-4C03-847D-5E31663F27F3}"/>
    <cellStyle name="20% - Accent2 47 2 3" xfId="8807" xr:uid="{00000000-0005-0000-0000-00004D050000}"/>
    <cellStyle name="20% - Accent2 47 2 3 2" xfId="17824" xr:uid="{ECE5EC21-9DAB-437B-99DB-3C27ECCB6A06}"/>
    <cellStyle name="20% - Accent2 47 2 4" xfId="12072" xr:uid="{7320E2C5-EE7A-43CB-89A0-08F0CCE6D9BA}"/>
    <cellStyle name="20% - Accent2 47 3" xfId="4474" xr:uid="{00000000-0005-0000-0000-00004E050000}"/>
    <cellStyle name="20% - Accent2 47 3 2" xfId="13533" xr:uid="{59679804-D284-42D8-AACC-2658F6611552}"/>
    <cellStyle name="20% - Accent2 47 4" xfId="7388" xr:uid="{00000000-0005-0000-0000-00004F050000}"/>
    <cellStyle name="20% - Accent2 47 4 2" xfId="16413" xr:uid="{27D37E96-B20A-4CFB-A3DD-5B3029BFA819}"/>
    <cellStyle name="20% - Accent2 47 5" xfId="10657" xr:uid="{8725B98F-BB29-4ADD-877F-E5606E3A1E1A}"/>
    <cellStyle name="20% - Accent2 48" xfId="1576" xr:uid="{00000000-0005-0000-0000-000050050000}"/>
    <cellStyle name="20% - Accent2 48 2" xfId="3001" xr:uid="{00000000-0005-0000-0000-000051050000}"/>
    <cellStyle name="20% - Accent2 48 2 2" xfId="5905" xr:uid="{00000000-0005-0000-0000-000052050000}"/>
    <cellStyle name="20% - Accent2 48 2 2 2" xfId="14962" xr:uid="{23CBDAFA-A9BF-4845-8D09-00E0F0ECBC48}"/>
    <cellStyle name="20% - Accent2 48 2 3" xfId="8823" xr:uid="{00000000-0005-0000-0000-000053050000}"/>
    <cellStyle name="20% - Accent2 48 2 3 2" xfId="17840" xr:uid="{C3E08529-F079-437C-B228-D50D2096D21E}"/>
    <cellStyle name="20% - Accent2 48 2 4" xfId="12088" xr:uid="{9B7E2801-D4D5-41F7-B6BE-B4BC3674CB8B}"/>
    <cellStyle name="20% - Accent2 48 3" xfId="4490" xr:uid="{00000000-0005-0000-0000-000054050000}"/>
    <cellStyle name="20% - Accent2 48 3 2" xfId="13549" xr:uid="{006EDB0E-5952-4FE9-8F86-7165E671BB82}"/>
    <cellStyle name="20% - Accent2 48 4" xfId="7404" xr:uid="{00000000-0005-0000-0000-000055050000}"/>
    <cellStyle name="20% - Accent2 48 4 2" xfId="16429" xr:uid="{487AF91F-F2ED-4DF7-B834-15D3690F2937}"/>
    <cellStyle name="20% - Accent2 48 5" xfId="10673" xr:uid="{2F23BEC8-46A0-41FE-A087-75C230EAF119}"/>
    <cellStyle name="20% - Accent2 49" xfId="1598" xr:uid="{00000000-0005-0000-0000-000056050000}"/>
    <cellStyle name="20% - Accent2 49 2" xfId="4511" xr:uid="{00000000-0005-0000-0000-000057050000}"/>
    <cellStyle name="20% - Accent2 49 2 2" xfId="13570" xr:uid="{05876BDA-1EB0-4996-A6EA-19F861908701}"/>
    <cellStyle name="20% - Accent2 49 3" xfId="7425" xr:uid="{00000000-0005-0000-0000-000058050000}"/>
    <cellStyle name="20% - Accent2 49 3 2" xfId="16450" xr:uid="{AB44EB0F-97B7-420F-8CBE-8492AE7FB00A}"/>
    <cellStyle name="20% - Accent2 49 4" xfId="10694" xr:uid="{237E0560-5DA9-4F18-9B9D-5A1A5C87DE30}"/>
    <cellStyle name="20% - Accent2 5" xfId="239" xr:uid="{00000000-0005-0000-0000-000059050000}"/>
    <cellStyle name="20% - Accent2 5 2" xfId="591" xr:uid="{00000000-0005-0000-0000-00005A050000}"/>
    <cellStyle name="20% - Accent2 5 2 2" xfId="1230" xr:uid="{00000000-0005-0000-0000-00005B050000}"/>
    <cellStyle name="20% - Accent2 5 2 2 2" xfId="2658" xr:uid="{00000000-0005-0000-0000-00005C050000}"/>
    <cellStyle name="20% - Accent2 5 2 2 2 2" xfId="5562" xr:uid="{00000000-0005-0000-0000-00005D050000}"/>
    <cellStyle name="20% - Accent2 5 2 2 2 2 2" xfId="14619" xr:uid="{A3A578F5-0FF7-4463-B305-09311E4A6847}"/>
    <cellStyle name="20% - Accent2 5 2 2 2 3" xfId="8480" xr:uid="{00000000-0005-0000-0000-00005E050000}"/>
    <cellStyle name="20% - Accent2 5 2 2 2 3 2" xfId="17497" xr:uid="{3511BB40-D186-4DC2-A436-E325839E1D21}"/>
    <cellStyle name="20% - Accent2 5 2 2 2 4" xfId="11745" xr:uid="{126A2DB3-CEA9-4F05-A17A-27AA737E0435}"/>
    <cellStyle name="20% - Accent2 5 2 2 3" xfId="4147" xr:uid="{00000000-0005-0000-0000-00005F050000}"/>
    <cellStyle name="20% - Accent2 5 2 2 3 2" xfId="13206" xr:uid="{3BEE105E-A2FD-47C9-BB27-7289F1E9A296}"/>
    <cellStyle name="20% - Accent2 5 2 2 4" xfId="7061" xr:uid="{00000000-0005-0000-0000-000060050000}"/>
    <cellStyle name="20% - Accent2 5 2 2 4 2" xfId="16086" xr:uid="{E073F9D9-515D-4759-9D29-B1C068AB218A}"/>
    <cellStyle name="20% - Accent2 5 2 2 5" xfId="10330" xr:uid="{D95A5E13-7700-4F28-98AB-1C1AB52C7BE5}"/>
    <cellStyle name="20% - Accent2 5 2 3" xfId="2023" xr:uid="{00000000-0005-0000-0000-000061050000}"/>
    <cellStyle name="20% - Accent2 5 2 3 2" xfId="4932" xr:uid="{00000000-0005-0000-0000-000062050000}"/>
    <cellStyle name="20% - Accent2 5 2 3 2 2" xfId="13989" xr:uid="{6AD23004-5E87-42CE-A175-C62486BBC625}"/>
    <cellStyle name="20% - Accent2 5 2 3 3" xfId="7846" xr:uid="{00000000-0005-0000-0000-000063050000}"/>
    <cellStyle name="20% - Accent2 5 2 3 3 2" xfId="16868" xr:uid="{AD004AC4-F61F-4FBE-9572-4EBA6AB2C9AE}"/>
    <cellStyle name="20% - Accent2 5 2 3 4" xfId="11115" xr:uid="{569A88FE-7DB4-418D-AD9D-CCF178BCEDA4}"/>
    <cellStyle name="20% - Accent2 5 2 4" xfId="3520" xr:uid="{00000000-0005-0000-0000-000064050000}"/>
    <cellStyle name="20% - Accent2 5 2 4 2" xfId="12579" xr:uid="{47D287A2-76BF-4307-B264-FDFD6143E7FA}"/>
    <cellStyle name="20% - Accent2 5 2 5" xfId="6430" xr:uid="{00000000-0005-0000-0000-000065050000}"/>
    <cellStyle name="20% - Accent2 5 2 5 2" xfId="15455" xr:uid="{28946D3D-1BF6-4398-9209-FD63465F3F49}"/>
    <cellStyle name="20% - Accent2 5 2 6" xfId="9698" xr:uid="{E4311E7B-6232-491B-AF84-23016B6A1478}"/>
    <cellStyle name="20% - Accent2 5 3" xfId="884" xr:uid="{00000000-0005-0000-0000-000066050000}"/>
    <cellStyle name="20% - Accent2 5 3 2" xfId="2313" xr:uid="{00000000-0005-0000-0000-000067050000}"/>
    <cellStyle name="20% - Accent2 5 3 2 2" xfId="5220" xr:uid="{00000000-0005-0000-0000-000068050000}"/>
    <cellStyle name="20% - Accent2 5 3 2 2 2" xfId="14277" xr:uid="{915794E3-5764-4679-A116-2350084D0461}"/>
    <cellStyle name="20% - Accent2 5 3 2 3" xfId="8136" xr:uid="{00000000-0005-0000-0000-000069050000}"/>
    <cellStyle name="20% - Accent2 5 3 2 3 2" xfId="17156" xr:uid="{043BBFAE-E703-4E79-9F3D-9BC9557FD16E}"/>
    <cellStyle name="20% - Accent2 5 3 2 4" xfId="11403" xr:uid="{B0E70BC9-AB74-4A8C-93F3-491CBF5E816E}"/>
    <cellStyle name="20% - Accent2 5 3 3" xfId="3807" xr:uid="{00000000-0005-0000-0000-00006A050000}"/>
    <cellStyle name="20% - Accent2 5 3 3 2" xfId="12866" xr:uid="{B956EB24-33D9-4191-8E65-89B77BB79E53}"/>
    <cellStyle name="20% - Accent2 5 3 4" xfId="6719" xr:uid="{00000000-0005-0000-0000-00006B050000}"/>
    <cellStyle name="20% - Accent2 5 3 4 2" xfId="15744" xr:uid="{2C58D87D-9D7E-4446-ADA3-092B342BEBB3}"/>
    <cellStyle name="20% - Accent2 5 3 5" xfId="9987" xr:uid="{7F3ECAC7-925A-4382-8DF4-083B38BB2C5A}"/>
    <cellStyle name="20% - Accent2 5 4" xfId="1679" xr:uid="{00000000-0005-0000-0000-00006C050000}"/>
    <cellStyle name="20% - Accent2 5 4 2" xfId="4591" xr:uid="{00000000-0005-0000-0000-00006D050000}"/>
    <cellStyle name="20% - Accent2 5 4 2 2" xfId="13648" xr:uid="{99F55A9B-3F5C-4A02-B9B1-322A7B56B936}"/>
    <cellStyle name="20% - Accent2 5 4 3" xfId="7503" xr:uid="{00000000-0005-0000-0000-00006E050000}"/>
    <cellStyle name="20% - Accent2 5 4 3 2" xfId="16528" xr:uid="{613BCDDA-8FA1-4BFE-A229-23FE56B0CCF5}"/>
    <cellStyle name="20% - Accent2 5 4 4" xfId="10773" xr:uid="{1C26FEA1-9BD9-4309-9924-E10F5AD184F6}"/>
    <cellStyle name="20% - Accent2 5 5" xfId="3177" xr:uid="{00000000-0005-0000-0000-00006F050000}"/>
    <cellStyle name="20% - Accent2 5 5 2" xfId="12239" xr:uid="{FECC6142-3FD2-4A03-A6BA-4E24FCF66DC5}"/>
    <cellStyle name="20% - Accent2 5 6" xfId="6090" xr:uid="{00000000-0005-0000-0000-000070050000}"/>
    <cellStyle name="20% - Accent2 5 6 2" xfId="15115" xr:uid="{115CC003-13A7-4FD6-90C5-02F7CDD85640}"/>
    <cellStyle name="20% - Accent2 5 7" xfId="9354" xr:uid="{6BE04B60-0D77-42EC-996A-4B016DC44DAE}"/>
    <cellStyle name="20% - Accent2 50" xfId="1621" xr:uid="{00000000-0005-0000-0000-000071050000}"/>
    <cellStyle name="20% - Accent2 50 2" xfId="4533" xr:uid="{00000000-0005-0000-0000-000072050000}"/>
    <cellStyle name="20% - Accent2 50 2 2" xfId="13590" xr:uid="{72D9F459-0054-4E40-9DAE-2068EE09F5F9}"/>
    <cellStyle name="20% - Accent2 50 3" xfId="7445" xr:uid="{00000000-0005-0000-0000-000073050000}"/>
    <cellStyle name="20% - Accent2 50 3 2" xfId="16470" xr:uid="{96B0DA5B-F37D-4AB2-B0C1-C50262130319}"/>
    <cellStyle name="20% - Accent2 50 4" xfId="10715" xr:uid="{93303FCA-0B83-4D8B-AFBE-3FE0215EADFD}"/>
    <cellStyle name="20% - Accent2 51" xfId="3119" xr:uid="{00000000-0005-0000-0000-000074050000}"/>
    <cellStyle name="20% - Accent2 51 2" xfId="12181" xr:uid="{59588770-00CD-4D5E-A51E-7A3FF7561C84}"/>
    <cellStyle name="20% - Accent2 52" xfId="6017" xr:uid="{00000000-0005-0000-0000-000075050000}"/>
    <cellStyle name="20% - Accent2 52 2" xfId="15051" xr:uid="{5D41987B-E564-42D8-BE76-F3BA2BEED7A3}"/>
    <cellStyle name="20% - Accent2 53" xfId="9004" xr:uid="{00000000-0005-0000-0000-000076050000}"/>
    <cellStyle name="20% - Accent2 53 2" xfId="18016" xr:uid="{9B362270-84DC-4E8F-9552-197045640016}"/>
    <cellStyle name="20% - Accent2 54" xfId="9024" xr:uid="{00000000-0005-0000-0000-000077050000}"/>
    <cellStyle name="20% - Accent2 54 2" xfId="18036" xr:uid="{5D4C12CF-0DEA-4CA8-9904-3CD116B47CAA}"/>
    <cellStyle name="20% - Accent2 55" xfId="9044" xr:uid="{00000000-0005-0000-0000-000078050000}"/>
    <cellStyle name="20% - Accent2 55 2" xfId="18056" xr:uid="{4C5CDB14-ACDF-41CC-832B-B0972AD546FA}"/>
    <cellStyle name="20% - Accent2 56" xfId="9065" xr:uid="{00000000-0005-0000-0000-000079050000}"/>
    <cellStyle name="20% - Accent2 56 2" xfId="18077" xr:uid="{31F307DF-4428-402D-A7C8-A819BA574BB1}"/>
    <cellStyle name="20% - Accent2 57" xfId="9086" xr:uid="{00000000-0005-0000-0000-00007A050000}"/>
    <cellStyle name="20% - Accent2 57 2" xfId="18098" xr:uid="{E421F8F6-A0B6-4CA0-9832-BDF76E5B55AD}"/>
    <cellStyle name="20% - Accent2 58" xfId="9107" xr:uid="{00000000-0005-0000-0000-00007B050000}"/>
    <cellStyle name="20% - Accent2 58 2" xfId="18119" xr:uid="{5C29C09B-B13C-48B5-AF85-015C32B0CACB}"/>
    <cellStyle name="20% - Accent2 59" xfId="9129" xr:uid="{00000000-0005-0000-0000-00007C050000}"/>
    <cellStyle name="20% - Accent2 59 2" xfId="18141" xr:uid="{E9963D4E-3455-4FC2-BCEA-3FDAE323FF84}"/>
    <cellStyle name="20% - Accent2 6" xfId="253" xr:uid="{00000000-0005-0000-0000-00007D050000}"/>
    <cellStyle name="20% - Accent2 6 2" xfId="898" xr:uid="{00000000-0005-0000-0000-00007E050000}"/>
    <cellStyle name="20% - Accent2 6 2 2" xfId="2327" xr:uid="{00000000-0005-0000-0000-00007F050000}"/>
    <cellStyle name="20% - Accent2 6 2 2 2" xfId="5234" xr:uid="{00000000-0005-0000-0000-000080050000}"/>
    <cellStyle name="20% - Accent2 6 2 2 2 2" xfId="14291" xr:uid="{EB4B650C-0EB1-4237-ADF6-ADE49E86B26D}"/>
    <cellStyle name="20% - Accent2 6 2 2 3" xfId="8150" xr:uid="{00000000-0005-0000-0000-000081050000}"/>
    <cellStyle name="20% - Accent2 6 2 2 3 2" xfId="17170" xr:uid="{42748899-4E8D-4A2B-A2FB-5CD3D8AB852A}"/>
    <cellStyle name="20% - Accent2 6 2 2 4" xfId="11417" xr:uid="{45245FD4-8A82-4D30-BBBD-B95C461EEA56}"/>
    <cellStyle name="20% - Accent2 6 2 3" xfId="3821" xr:uid="{00000000-0005-0000-0000-000082050000}"/>
    <cellStyle name="20% - Accent2 6 2 3 2" xfId="12880" xr:uid="{7F7C625E-3860-45C6-8D8A-14BED76B8FA6}"/>
    <cellStyle name="20% - Accent2 6 2 4" xfId="6733" xr:uid="{00000000-0005-0000-0000-000083050000}"/>
    <cellStyle name="20% - Accent2 6 2 4 2" xfId="15758" xr:uid="{27011CF6-FFE8-4645-90DD-C25F59EA8711}"/>
    <cellStyle name="20% - Accent2 6 2 5" xfId="10001" xr:uid="{D29ED417-5976-4066-B598-0EE19019DBD1}"/>
    <cellStyle name="20% - Accent2 6 3" xfId="1693" xr:uid="{00000000-0005-0000-0000-000084050000}"/>
    <cellStyle name="20% - Accent2 6 3 2" xfId="4605" xr:uid="{00000000-0005-0000-0000-000085050000}"/>
    <cellStyle name="20% - Accent2 6 3 2 2" xfId="13662" xr:uid="{A847437E-A008-44D8-8FB7-AFF82F31C905}"/>
    <cellStyle name="20% - Accent2 6 3 3" xfId="7517" xr:uid="{00000000-0005-0000-0000-000086050000}"/>
    <cellStyle name="20% - Accent2 6 3 3 2" xfId="16542" xr:uid="{38427CAF-5944-4E04-A6C5-3F811235127D}"/>
    <cellStyle name="20% - Accent2 6 3 4" xfId="10787" xr:uid="{9CF0B4AF-19F0-424C-9D3C-8AC005E364E3}"/>
    <cellStyle name="20% - Accent2 6 4" xfId="3191" xr:uid="{00000000-0005-0000-0000-000087050000}"/>
    <cellStyle name="20% - Accent2 6 4 2" xfId="12253" xr:uid="{3A56CB91-A191-4E4C-BE7D-842E80AD909A}"/>
    <cellStyle name="20% - Accent2 6 5" xfId="6104" xr:uid="{00000000-0005-0000-0000-000088050000}"/>
    <cellStyle name="20% - Accent2 6 5 2" xfId="15129" xr:uid="{87F3CEBF-AB12-45E9-86E8-DD07708145EE}"/>
    <cellStyle name="20% - Accent2 6 6" xfId="9368" xr:uid="{0835E657-76A5-48D2-9CC0-5D2195AE9C61}"/>
    <cellStyle name="20% - Accent2 60" xfId="9149" xr:uid="{00000000-0005-0000-0000-000089050000}"/>
    <cellStyle name="20% - Accent2 60 2" xfId="18161" xr:uid="{25696B2B-AA0D-492C-A618-5D5A86FEB34A}"/>
    <cellStyle name="20% - Accent2 61" xfId="9169" xr:uid="{00000000-0005-0000-0000-00008A050000}"/>
    <cellStyle name="20% - Accent2 61 2" xfId="18181" xr:uid="{C057C0BD-807E-4EEE-8E3C-9E9F8E91D9F2}"/>
    <cellStyle name="20% - Accent2 62" xfId="9189" xr:uid="{00000000-0005-0000-0000-00008B050000}"/>
    <cellStyle name="20% - Accent2 62 2" xfId="18201" xr:uid="{C1B63B8A-E585-440E-ACBB-696217BFAC16}"/>
    <cellStyle name="20% - Accent2 63" xfId="181" xr:uid="{00000000-0005-0000-0000-00008C050000}"/>
    <cellStyle name="20% - Accent2 63 2" xfId="9296" xr:uid="{A8D12E8A-F578-44A4-9A9B-29AA4B98A40A}"/>
    <cellStyle name="20% - Accent2 64" xfId="9214" xr:uid="{A317B865-4C0A-4438-9EB7-A1B8087506E1}"/>
    <cellStyle name="20% - Accent2 7" xfId="267" xr:uid="{00000000-0005-0000-0000-00008D050000}"/>
    <cellStyle name="20% - Accent2 7 2" xfId="912" xr:uid="{00000000-0005-0000-0000-00008E050000}"/>
    <cellStyle name="20% - Accent2 7 2 2" xfId="2341" xr:uid="{00000000-0005-0000-0000-00008F050000}"/>
    <cellStyle name="20% - Accent2 7 2 2 2" xfId="5248" xr:uid="{00000000-0005-0000-0000-000090050000}"/>
    <cellStyle name="20% - Accent2 7 2 2 2 2" xfId="14305" xr:uid="{E96C811D-DF5A-4784-8FE6-9744D84B1947}"/>
    <cellStyle name="20% - Accent2 7 2 2 3" xfId="8164" xr:uid="{00000000-0005-0000-0000-000091050000}"/>
    <cellStyle name="20% - Accent2 7 2 2 3 2" xfId="17184" xr:uid="{1DE22B8A-F667-49F6-929A-A92CE0426970}"/>
    <cellStyle name="20% - Accent2 7 2 2 4" xfId="11431" xr:uid="{5C61AFFC-1285-4670-9E80-B87D384A146A}"/>
    <cellStyle name="20% - Accent2 7 2 3" xfId="3835" xr:uid="{00000000-0005-0000-0000-000092050000}"/>
    <cellStyle name="20% - Accent2 7 2 3 2" xfId="12894" xr:uid="{6859C716-69AB-4416-9801-C6CB35AF5925}"/>
    <cellStyle name="20% - Accent2 7 2 4" xfId="6747" xr:uid="{00000000-0005-0000-0000-000093050000}"/>
    <cellStyle name="20% - Accent2 7 2 4 2" xfId="15772" xr:uid="{2F2385FE-97C8-4288-862B-996A30CC41FC}"/>
    <cellStyle name="20% - Accent2 7 2 5" xfId="10015" xr:uid="{FD332F8A-886A-4C04-A6C8-0614022C9284}"/>
    <cellStyle name="20% - Accent2 7 3" xfId="1707" xr:uid="{00000000-0005-0000-0000-000094050000}"/>
    <cellStyle name="20% - Accent2 7 3 2" xfId="4619" xr:uid="{00000000-0005-0000-0000-000095050000}"/>
    <cellStyle name="20% - Accent2 7 3 2 2" xfId="13676" xr:uid="{378BA5E0-A866-4E12-90CD-BDE4F2B2AD05}"/>
    <cellStyle name="20% - Accent2 7 3 3" xfId="7531" xr:uid="{00000000-0005-0000-0000-000096050000}"/>
    <cellStyle name="20% - Accent2 7 3 3 2" xfId="16556" xr:uid="{4AE9BDFA-3DF5-4DD0-AE98-1C7C74453A84}"/>
    <cellStyle name="20% - Accent2 7 3 4" xfId="10801" xr:uid="{C75AA679-4C0B-40D1-AB11-5D2A2904B595}"/>
    <cellStyle name="20% - Accent2 7 4" xfId="3205" xr:uid="{00000000-0005-0000-0000-000097050000}"/>
    <cellStyle name="20% - Accent2 7 4 2" xfId="12267" xr:uid="{41142451-1C95-4784-A663-B93736AC7D16}"/>
    <cellStyle name="20% - Accent2 7 5" xfId="6118" xr:uid="{00000000-0005-0000-0000-000098050000}"/>
    <cellStyle name="20% - Accent2 7 5 2" xfId="15143" xr:uid="{35266653-1F86-4C3D-9B50-35776A54AE46}"/>
    <cellStyle name="20% - Accent2 7 6" xfId="9382" xr:uid="{C0D5C500-2141-4AD3-960E-9EBFDAF892C5}"/>
    <cellStyle name="20% - Accent2 8" xfId="282" xr:uid="{00000000-0005-0000-0000-000099050000}"/>
    <cellStyle name="20% - Accent2 8 2" xfId="926" xr:uid="{00000000-0005-0000-0000-00009A050000}"/>
    <cellStyle name="20% - Accent2 8 2 2" xfId="2355" xr:uid="{00000000-0005-0000-0000-00009B050000}"/>
    <cellStyle name="20% - Accent2 8 2 2 2" xfId="5262" xr:uid="{00000000-0005-0000-0000-00009C050000}"/>
    <cellStyle name="20% - Accent2 8 2 2 2 2" xfId="14319" xr:uid="{E7A53DE0-0A7C-4413-B960-71C656EDA265}"/>
    <cellStyle name="20% - Accent2 8 2 2 3" xfId="8178" xr:uid="{00000000-0005-0000-0000-00009D050000}"/>
    <cellStyle name="20% - Accent2 8 2 2 3 2" xfId="17198" xr:uid="{DBAB0BAE-70C1-429C-9C39-25625123FBDF}"/>
    <cellStyle name="20% - Accent2 8 2 2 4" xfId="11445" xr:uid="{66C6195C-AA63-43DE-A3D5-0019D02732AD}"/>
    <cellStyle name="20% - Accent2 8 2 3" xfId="3849" xr:uid="{00000000-0005-0000-0000-00009E050000}"/>
    <cellStyle name="20% - Accent2 8 2 3 2" xfId="12908" xr:uid="{A925E294-57D9-4002-9862-3B2A40603525}"/>
    <cellStyle name="20% - Accent2 8 2 4" xfId="6761" xr:uid="{00000000-0005-0000-0000-00009F050000}"/>
    <cellStyle name="20% - Accent2 8 2 4 2" xfId="15786" xr:uid="{828D5E17-8281-4688-BDD4-8923E3318593}"/>
    <cellStyle name="20% - Accent2 8 2 5" xfId="10029" xr:uid="{32C822C2-0D51-46EA-AB00-EADC33FA7E8A}"/>
    <cellStyle name="20% - Accent2 8 3" xfId="1721" xr:uid="{00000000-0005-0000-0000-0000A0050000}"/>
    <cellStyle name="20% - Accent2 8 3 2" xfId="4633" xr:uid="{00000000-0005-0000-0000-0000A1050000}"/>
    <cellStyle name="20% - Accent2 8 3 2 2" xfId="13690" xr:uid="{DFAA1C93-5FBD-4655-AB16-739A269AB810}"/>
    <cellStyle name="20% - Accent2 8 3 3" xfId="7545" xr:uid="{00000000-0005-0000-0000-0000A2050000}"/>
    <cellStyle name="20% - Accent2 8 3 3 2" xfId="16570" xr:uid="{F80FB843-34D9-4D2E-BAED-7FDF4126EBC8}"/>
    <cellStyle name="20% - Accent2 8 3 4" xfId="10815" xr:uid="{FDC29D64-5F2F-44B9-9435-A162E457353B}"/>
    <cellStyle name="20% - Accent2 8 4" xfId="3219" xr:uid="{00000000-0005-0000-0000-0000A3050000}"/>
    <cellStyle name="20% - Accent2 8 4 2" xfId="12281" xr:uid="{D79FE9D8-743A-4959-B2BD-BAB30668CB15}"/>
    <cellStyle name="20% - Accent2 8 5" xfId="6132" xr:uid="{00000000-0005-0000-0000-0000A4050000}"/>
    <cellStyle name="20% - Accent2 8 5 2" xfId="15157" xr:uid="{F3247CAC-D87C-43EC-9403-64CB0D68331A}"/>
    <cellStyle name="20% - Accent2 8 6" xfId="9396" xr:uid="{7C618153-BA3A-4ECB-A962-95368DC6C4A7}"/>
    <cellStyle name="20% - Accent2 9" xfId="303" xr:uid="{00000000-0005-0000-0000-0000A5050000}"/>
    <cellStyle name="20% - Accent2 9 2" xfId="944" xr:uid="{00000000-0005-0000-0000-0000A6050000}"/>
    <cellStyle name="20% - Accent2 9 2 2" xfId="2373" xr:uid="{00000000-0005-0000-0000-0000A7050000}"/>
    <cellStyle name="20% - Accent2 9 2 2 2" xfId="5280" xr:uid="{00000000-0005-0000-0000-0000A8050000}"/>
    <cellStyle name="20% - Accent2 9 2 2 2 2" xfId="14337" xr:uid="{A8E3FD81-6A37-4738-B812-B26A3282647B}"/>
    <cellStyle name="20% - Accent2 9 2 2 3" xfId="8196" xr:uid="{00000000-0005-0000-0000-0000A9050000}"/>
    <cellStyle name="20% - Accent2 9 2 2 3 2" xfId="17216" xr:uid="{ADCBA3DE-6949-4408-89CC-F64AD9B3F62D}"/>
    <cellStyle name="20% - Accent2 9 2 2 4" xfId="11463" xr:uid="{BFB0A11D-81F6-4F6B-8EAA-2C61D99B2283}"/>
    <cellStyle name="20% - Accent2 9 2 3" xfId="3867" xr:uid="{00000000-0005-0000-0000-0000AA050000}"/>
    <cellStyle name="20% - Accent2 9 2 3 2" xfId="12926" xr:uid="{F1D39FF9-5F8D-4356-A27C-A77551311700}"/>
    <cellStyle name="20% - Accent2 9 2 4" xfId="6779" xr:uid="{00000000-0005-0000-0000-0000AB050000}"/>
    <cellStyle name="20% - Accent2 9 2 4 2" xfId="15804" xr:uid="{9FB16D60-0031-49CE-8AB9-FC701504946B}"/>
    <cellStyle name="20% - Accent2 9 2 5" xfId="10047" xr:uid="{94C87A23-F531-4A4B-8581-2645BAF29FA1}"/>
    <cellStyle name="20% - Accent2 9 3" xfId="1740" xr:uid="{00000000-0005-0000-0000-0000AC050000}"/>
    <cellStyle name="20% - Accent2 9 3 2" xfId="4652" xr:uid="{00000000-0005-0000-0000-0000AD050000}"/>
    <cellStyle name="20% - Accent2 9 3 2 2" xfId="13709" xr:uid="{57B82EAA-9A93-4467-8DBC-AC7EC35169A8}"/>
    <cellStyle name="20% - Accent2 9 3 3" xfId="7563" xr:uid="{00000000-0005-0000-0000-0000AE050000}"/>
    <cellStyle name="20% - Accent2 9 3 3 2" xfId="16588" xr:uid="{1ECF6DA0-63E0-489C-A1E7-BD597015A74B}"/>
    <cellStyle name="20% - Accent2 9 3 4" xfId="10834" xr:uid="{FDB5E6BC-4BF7-4E84-B6EF-D58DBA2B070D}"/>
    <cellStyle name="20% - Accent2 9 4" xfId="3237" xr:uid="{00000000-0005-0000-0000-0000AF050000}"/>
    <cellStyle name="20% - Accent2 9 4 2" xfId="12299" xr:uid="{DBDE406E-1134-48E1-8146-9641ABF6E4FE}"/>
    <cellStyle name="20% - Accent2 9 5" xfId="6150" xr:uid="{00000000-0005-0000-0000-0000B0050000}"/>
    <cellStyle name="20% - Accent2 9 5 2" xfId="15175" xr:uid="{7AFAA319-D6E1-4C04-BBFC-E7CB95F6EADE}"/>
    <cellStyle name="20% - Accent2 9 6" xfId="9415" xr:uid="{EED4863D-5E0D-46AD-9CA7-BABDE3122A9D}"/>
    <cellStyle name="20% - Accent3" xfId="32" builtinId="38" customBuiltin="1"/>
    <cellStyle name="20% - Accent3 10" xfId="319" xr:uid="{00000000-0005-0000-0000-0000B2050000}"/>
    <cellStyle name="20% - Accent3 10 2" xfId="960" xr:uid="{00000000-0005-0000-0000-0000B3050000}"/>
    <cellStyle name="20% - Accent3 10 2 2" xfId="2389" xr:uid="{00000000-0005-0000-0000-0000B4050000}"/>
    <cellStyle name="20% - Accent3 10 2 2 2" xfId="5296" xr:uid="{00000000-0005-0000-0000-0000B5050000}"/>
    <cellStyle name="20% - Accent3 10 2 2 2 2" xfId="14353" xr:uid="{02004322-199E-4B29-B8D7-F877295CC45A}"/>
    <cellStyle name="20% - Accent3 10 2 2 3" xfId="8212" xr:uid="{00000000-0005-0000-0000-0000B6050000}"/>
    <cellStyle name="20% - Accent3 10 2 2 3 2" xfId="17232" xr:uid="{355DD73B-9EDF-42E8-A141-1BF778C0E010}"/>
    <cellStyle name="20% - Accent3 10 2 2 4" xfId="11479" xr:uid="{DC5489FB-FDA4-4203-B19E-E2E22E514E76}"/>
    <cellStyle name="20% - Accent3 10 2 3" xfId="3883" xr:uid="{00000000-0005-0000-0000-0000B7050000}"/>
    <cellStyle name="20% - Accent3 10 2 3 2" xfId="12942" xr:uid="{F797EB38-8198-46B5-89F8-2DBBF96904F6}"/>
    <cellStyle name="20% - Accent3 10 2 4" xfId="6795" xr:uid="{00000000-0005-0000-0000-0000B8050000}"/>
    <cellStyle name="20% - Accent3 10 2 4 2" xfId="15820" xr:uid="{C9B50409-FDF6-41EE-9585-B6CE42BE644C}"/>
    <cellStyle name="20% - Accent3 10 2 5" xfId="10063" xr:uid="{057C120C-852F-4F76-A668-BE3F47254F9B}"/>
    <cellStyle name="20% - Accent3 10 3" xfId="1756" xr:uid="{00000000-0005-0000-0000-0000B9050000}"/>
    <cellStyle name="20% - Accent3 10 3 2" xfId="4668" xr:uid="{00000000-0005-0000-0000-0000BA050000}"/>
    <cellStyle name="20% - Accent3 10 3 2 2" xfId="13725" xr:uid="{DC36A195-A6F4-4058-BA95-EF4A63AEB7DA}"/>
    <cellStyle name="20% - Accent3 10 3 3" xfId="7579" xr:uid="{00000000-0005-0000-0000-0000BB050000}"/>
    <cellStyle name="20% - Accent3 10 3 3 2" xfId="16604" xr:uid="{855B0328-FC54-4389-A8EB-30E4CB0F12C2}"/>
    <cellStyle name="20% - Accent3 10 3 4" xfId="10850" xr:uid="{F96C5DE3-8345-4B4E-BDE0-9938C24BA185}"/>
    <cellStyle name="20% - Accent3 10 4" xfId="3253" xr:uid="{00000000-0005-0000-0000-0000BC050000}"/>
    <cellStyle name="20% - Accent3 10 4 2" xfId="12315" xr:uid="{50A5EF99-8001-4657-89CE-FECD6FE994E9}"/>
    <cellStyle name="20% - Accent3 10 5" xfId="6166" xr:uid="{00000000-0005-0000-0000-0000BD050000}"/>
    <cellStyle name="20% - Accent3 10 5 2" xfId="15191" xr:uid="{9C0ACCAB-F953-4D2A-B8FE-0FD5D0ED6228}"/>
    <cellStyle name="20% - Accent3 10 6" xfId="9431" xr:uid="{9A2C1767-BF73-41C4-A1BE-CA0576057116}"/>
    <cellStyle name="20% - Accent3 11" xfId="333" xr:uid="{00000000-0005-0000-0000-0000BE050000}"/>
    <cellStyle name="20% - Accent3 11 2" xfId="974" xr:uid="{00000000-0005-0000-0000-0000BF050000}"/>
    <cellStyle name="20% - Accent3 11 2 2" xfId="2403" xr:uid="{00000000-0005-0000-0000-0000C0050000}"/>
    <cellStyle name="20% - Accent3 11 2 2 2" xfId="5310" xr:uid="{00000000-0005-0000-0000-0000C1050000}"/>
    <cellStyle name="20% - Accent3 11 2 2 2 2" xfId="14367" xr:uid="{F75E1217-7B8C-4CF5-B181-4D62F23F39A2}"/>
    <cellStyle name="20% - Accent3 11 2 2 3" xfId="8226" xr:uid="{00000000-0005-0000-0000-0000C2050000}"/>
    <cellStyle name="20% - Accent3 11 2 2 3 2" xfId="17246" xr:uid="{D88B966E-1B25-4322-8F79-9BCC6C25CDF6}"/>
    <cellStyle name="20% - Accent3 11 2 2 4" xfId="11493" xr:uid="{C5B189F2-DD47-4113-94F6-BFABFCA852AB}"/>
    <cellStyle name="20% - Accent3 11 2 3" xfId="3897" xr:uid="{00000000-0005-0000-0000-0000C3050000}"/>
    <cellStyle name="20% - Accent3 11 2 3 2" xfId="12956" xr:uid="{404393DE-5C15-4F09-BC84-414A59400986}"/>
    <cellStyle name="20% - Accent3 11 2 4" xfId="6809" xr:uid="{00000000-0005-0000-0000-0000C4050000}"/>
    <cellStyle name="20% - Accent3 11 2 4 2" xfId="15834" xr:uid="{515F302A-6A91-41D3-B15E-0ED4DAB0BB54}"/>
    <cellStyle name="20% - Accent3 11 2 5" xfId="10077" xr:uid="{C718222D-81DB-424C-87A2-E591DB3B06DA}"/>
    <cellStyle name="20% - Accent3 11 3" xfId="1770" xr:uid="{00000000-0005-0000-0000-0000C5050000}"/>
    <cellStyle name="20% - Accent3 11 3 2" xfId="4682" xr:uid="{00000000-0005-0000-0000-0000C6050000}"/>
    <cellStyle name="20% - Accent3 11 3 2 2" xfId="13739" xr:uid="{11F0CDDD-4A46-4267-BC1B-C4739BC4E05B}"/>
    <cellStyle name="20% - Accent3 11 3 3" xfId="7593" xr:uid="{00000000-0005-0000-0000-0000C7050000}"/>
    <cellStyle name="20% - Accent3 11 3 3 2" xfId="16618" xr:uid="{B4728974-E49C-4745-975D-30A3F1916C5A}"/>
    <cellStyle name="20% - Accent3 11 3 4" xfId="10864" xr:uid="{E52D89AC-469D-4C77-86ED-779A53E8AF9D}"/>
    <cellStyle name="20% - Accent3 11 4" xfId="3267" xr:uid="{00000000-0005-0000-0000-0000C8050000}"/>
    <cellStyle name="20% - Accent3 11 4 2" xfId="12329" xr:uid="{11DDC558-C2C7-425D-AE71-B41FB5B6608C}"/>
    <cellStyle name="20% - Accent3 11 5" xfId="6180" xr:uid="{00000000-0005-0000-0000-0000C9050000}"/>
    <cellStyle name="20% - Accent3 11 5 2" xfId="15205" xr:uid="{F5C08B46-892D-4AC0-A46C-AF1ED90C5339}"/>
    <cellStyle name="20% - Accent3 11 6" xfId="9445" xr:uid="{733F1421-F706-4979-9D15-498A3B83AF37}"/>
    <cellStyle name="20% - Accent3 12" xfId="347" xr:uid="{00000000-0005-0000-0000-0000CA050000}"/>
    <cellStyle name="20% - Accent3 12 2" xfId="988" xr:uid="{00000000-0005-0000-0000-0000CB050000}"/>
    <cellStyle name="20% - Accent3 12 2 2" xfId="2417" xr:uid="{00000000-0005-0000-0000-0000CC050000}"/>
    <cellStyle name="20% - Accent3 12 2 2 2" xfId="5324" xr:uid="{00000000-0005-0000-0000-0000CD050000}"/>
    <cellStyle name="20% - Accent3 12 2 2 2 2" xfId="14381" xr:uid="{C1FC314A-EB62-440B-B01E-1AFEA7EACBAF}"/>
    <cellStyle name="20% - Accent3 12 2 2 3" xfId="8240" xr:uid="{00000000-0005-0000-0000-0000CE050000}"/>
    <cellStyle name="20% - Accent3 12 2 2 3 2" xfId="17260" xr:uid="{3648E53C-CF08-436F-B882-4142053B44E5}"/>
    <cellStyle name="20% - Accent3 12 2 2 4" xfId="11507" xr:uid="{B6C332EE-B026-4DC3-838E-0AD39668F9A2}"/>
    <cellStyle name="20% - Accent3 12 2 3" xfId="3911" xr:uid="{00000000-0005-0000-0000-0000CF050000}"/>
    <cellStyle name="20% - Accent3 12 2 3 2" xfId="12970" xr:uid="{98BC49EE-C6CB-42B9-A1CC-7FCACF9701B1}"/>
    <cellStyle name="20% - Accent3 12 2 4" xfId="6823" xr:uid="{00000000-0005-0000-0000-0000D0050000}"/>
    <cellStyle name="20% - Accent3 12 2 4 2" xfId="15848" xr:uid="{AE536507-6CB8-4878-BC98-21103E605017}"/>
    <cellStyle name="20% - Accent3 12 2 5" xfId="10091" xr:uid="{9021A571-B756-41DF-9F65-E51D4710AECE}"/>
    <cellStyle name="20% - Accent3 12 3" xfId="1784" xr:uid="{00000000-0005-0000-0000-0000D1050000}"/>
    <cellStyle name="20% - Accent3 12 3 2" xfId="4696" xr:uid="{00000000-0005-0000-0000-0000D2050000}"/>
    <cellStyle name="20% - Accent3 12 3 2 2" xfId="13753" xr:uid="{9A0C4876-0FEF-41B3-8F0F-C41A78C12826}"/>
    <cellStyle name="20% - Accent3 12 3 3" xfId="7607" xr:uid="{00000000-0005-0000-0000-0000D3050000}"/>
    <cellStyle name="20% - Accent3 12 3 3 2" xfId="16632" xr:uid="{5F2B047D-30A1-4639-A5D0-172F7C35A9D0}"/>
    <cellStyle name="20% - Accent3 12 3 4" xfId="10878" xr:uid="{184F6D7C-EA92-4B76-8A06-FBCD7E4A5221}"/>
    <cellStyle name="20% - Accent3 12 4" xfId="3281" xr:uid="{00000000-0005-0000-0000-0000D4050000}"/>
    <cellStyle name="20% - Accent3 12 4 2" xfId="12343" xr:uid="{41015657-F6C1-4A2A-A1EF-4C65755E0557}"/>
    <cellStyle name="20% - Accent3 12 5" xfId="6194" xr:uid="{00000000-0005-0000-0000-0000D5050000}"/>
    <cellStyle name="20% - Accent3 12 5 2" xfId="15219" xr:uid="{C1870BAC-FB20-48F5-86F4-FBC3051C45F9}"/>
    <cellStyle name="20% - Accent3 12 6" xfId="9459" xr:uid="{05DE88FA-D9DF-49E4-8416-CA9E2AC65698}"/>
    <cellStyle name="20% - Accent3 13" xfId="364" xr:uid="{00000000-0005-0000-0000-0000D6050000}"/>
    <cellStyle name="20% - Accent3 13 2" xfId="1004" xr:uid="{00000000-0005-0000-0000-0000D7050000}"/>
    <cellStyle name="20% - Accent3 13 2 2" xfId="2433" xr:uid="{00000000-0005-0000-0000-0000D8050000}"/>
    <cellStyle name="20% - Accent3 13 2 2 2" xfId="5340" xr:uid="{00000000-0005-0000-0000-0000D9050000}"/>
    <cellStyle name="20% - Accent3 13 2 2 2 2" xfId="14397" xr:uid="{A6A1FFFC-CD60-4DC3-882F-2B281977E994}"/>
    <cellStyle name="20% - Accent3 13 2 2 3" xfId="8256" xr:uid="{00000000-0005-0000-0000-0000DA050000}"/>
    <cellStyle name="20% - Accent3 13 2 2 3 2" xfId="17276" xr:uid="{B9CBCBA4-3009-4338-9102-3E4A064BE480}"/>
    <cellStyle name="20% - Accent3 13 2 2 4" xfId="11523" xr:uid="{66FE436E-16E1-40DC-879A-36570E553DAC}"/>
    <cellStyle name="20% - Accent3 13 2 3" xfId="3927" xr:uid="{00000000-0005-0000-0000-0000DB050000}"/>
    <cellStyle name="20% - Accent3 13 2 3 2" xfId="12986" xr:uid="{00950080-7803-460F-9188-1DE290246717}"/>
    <cellStyle name="20% - Accent3 13 2 4" xfId="6839" xr:uid="{00000000-0005-0000-0000-0000DC050000}"/>
    <cellStyle name="20% - Accent3 13 2 4 2" xfId="15864" xr:uid="{CA579C97-FE6F-4A1D-91B8-E3F83BA7CC68}"/>
    <cellStyle name="20% - Accent3 13 2 5" xfId="10107" xr:uid="{F5AE31EA-2BE6-46F2-BF30-EB620534A5E2}"/>
    <cellStyle name="20% - Accent3 13 3" xfId="1800" xr:uid="{00000000-0005-0000-0000-0000DD050000}"/>
    <cellStyle name="20% - Accent3 13 3 2" xfId="4712" xr:uid="{00000000-0005-0000-0000-0000DE050000}"/>
    <cellStyle name="20% - Accent3 13 3 2 2" xfId="13769" xr:uid="{FA0CF635-4D8F-4E96-B76C-BD3AFF8D387D}"/>
    <cellStyle name="20% - Accent3 13 3 3" xfId="7623" xr:uid="{00000000-0005-0000-0000-0000DF050000}"/>
    <cellStyle name="20% - Accent3 13 3 3 2" xfId="16648" xr:uid="{69A68E58-D1BB-431A-85C5-695EAF415713}"/>
    <cellStyle name="20% - Accent3 13 3 4" xfId="10894" xr:uid="{CD6FD38C-3ED6-4A1B-8AE9-122A8E995A79}"/>
    <cellStyle name="20% - Accent3 13 4" xfId="3297" xr:uid="{00000000-0005-0000-0000-0000E0050000}"/>
    <cellStyle name="20% - Accent3 13 4 2" xfId="12359" xr:uid="{B73A6E84-FEB4-4C5D-8E4D-51EC74B22FBD}"/>
    <cellStyle name="20% - Accent3 13 5" xfId="6210" xr:uid="{00000000-0005-0000-0000-0000E1050000}"/>
    <cellStyle name="20% - Accent3 13 5 2" xfId="15235" xr:uid="{67050BD5-8796-4EAC-9EEA-284FED888125}"/>
    <cellStyle name="20% - Accent3 13 6" xfId="9475" xr:uid="{9EB76CB8-2817-4C93-B32F-937DC04EB00B}"/>
    <cellStyle name="20% - Accent3 14" xfId="382" xr:uid="{00000000-0005-0000-0000-0000E2050000}"/>
    <cellStyle name="20% - Accent3 14 2" xfId="1022" xr:uid="{00000000-0005-0000-0000-0000E3050000}"/>
    <cellStyle name="20% - Accent3 14 2 2" xfId="2451" xr:uid="{00000000-0005-0000-0000-0000E4050000}"/>
    <cellStyle name="20% - Accent3 14 2 2 2" xfId="5358" xr:uid="{00000000-0005-0000-0000-0000E5050000}"/>
    <cellStyle name="20% - Accent3 14 2 2 2 2" xfId="14415" xr:uid="{9766DEAA-B042-4E07-A878-ABC85737DA5B}"/>
    <cellStyle name="20% - Accent3 14 2 2 3" xfId="8274" xr:uid="{00000000-0005-0000-0000-0000E6050000}"/>
    <cellStyle name="20% - Accent3 14 2 2 3 2" xfId="17294" xr:uid="{ED6DFB95-D1C4-49AD-A8D8-6BA508217556}"/>
    <cellStyle name="20% - Accent3 14 2 2 4" xfId="11541" xr:uid="{C458E8FA-1CAD-497D-9974-90FCA95E49B8}"/>
    <cellStyle name="20% - Accent3 14 2 3" xfId="3945" xr:uid="{00000000-0005-0000-0000-0000E7050000}"/>
    <cellStyle name="20% - Accent3 14 2 3 2" xfId="13004" xr:uid="{07DDCCEB-B8FF-4E9A-B9E8-0A019BA0BD3F}"/>
    <cellStyle name="20% - Accent3 14 2 4" xfId="6857" xr:uid="{00000000-0005-0000-0000-0000E8050000}"/>
    <cellStyle name="20% - Accent3 14 2 4 2" xfId="15882" xr:uid="{3E5881BD-8B97-4C81-8D9A-403619990DBA}"/>
    <cellStyle name="20% - Accent3 14 2 5" xfId="10125" xr:uid="{C71106F1-F330-428C-9801-BE58E43EDB8F}"/>
    <cellStyle name="20% - Accent3 14 3" xfId="1818" xr:uid="{00000000-0005-0000-0000-0000E9050000}"/>
    <cellStyle name="20% - Accent3 14 3 2" xfId="4730" xr:uid="{00000000-0005-0000-0000-0000EA050000}"/>
    <cellStyle name="20% - Accent3 14 3 2 2" xfId="13787" xr:uid="{442286D7-7D5E-4A9B-87F0-ECE4F13457C8}"/>
    <cellStyle name="20% - Accent3 14 3 3" xfId="7641" xr:uid="{00000000-0005-0000-0000-0000EB050000}"/>
    <cellStyle name="20% - Accent3 14 3 3 2" xfId="16666" xr:uid="{50FDEE81-1EE0-4DE9-8E2A-30EA21ECFB5E}"/>
    <cellStyle name="20% - Accent3 14 3 4" xfId="10912" xr:uid="{09BF3C6A-170E-4D4D-8458-50008AEDB346}"/>
    <cellStyle name="20% - Accent3 14 4" xfId="3315" xr:uid="{00000000-0005-0000-0000-0000EC050000}"/>
    <cellStyle name="20% - Accent3 14 4 2" xfId="12377" xr:uid="{56521D75-1354-4118-B112-D2356438F82F}"/>
    <cellStyle name="20% - Accent3 14 5" xfId="6228" xr:uid="{00000000-0005-0000-0000-0000ED050000}"/>
    <cellStyle name="20% - Accent3 14 5 2" xfId="15253" xr:uid="{DD5D9D20-4213-4C67-AF82-6195CF1F81E2}"/>
    <cellStyle name="20% - Accent3 14 6" xfId="9493" xr:uid="{2B6C5350-D7F2-4F7A-B9A8-A9BDC723B245}"/>
    <cellStyle name="20% - Accent3 15" xfId="408" xr:uid="{00000000-0005-0000-0000-0000EE050000}"/>
    <cellStyle name="20% - Accent3 15 2" xfId="1048" xr:uid="{00000000-0005-0000-0000-0000EF050000}"/>
    <cellStyle name="20% - Accent3 15 2 2" xfId="2477" xr:uid="{00000000-0005-0000-0000-0000F0050000}"/>
    <cellStyle name="20% - Accent3 15 2 2 2" xfId="5384" xr:uid="{00000000-0005-0000-0000-0000F1050000}"/>
    <cellStyle name="20% - Accent3 15 2 2 2 2" xfId="14441" xr:uid="{5F4AF765-5A74-4048-B56C-BD528686CBE6}"/>
    <cellStyle name="20% - Accent3 15 2 2 3" xfId="8300" xr:uid="{00000000-0005-0000-0000-0000F2050000}"/>
    <cellStyle name="20% - Accent3 15 2 2 3 2" xfId="17320" xr:uid="{93AAAC4D-ECF4-4078-8AE5-985DF9237284}"/>
    <cellStyle name="20% - Accent3 15 2 2 4" xfId="11567" xr:uid="{1AA8152C-2036-4D3D-9FDD-C3BF324B2A9E}"/>
    <cellStyle name="20% - Accent3 15 2 3" xfId="3971" xr:uid="{00000000-0005-0000-0000-0000F3050000}"/>
    <cellStyle name="20% - Accent3 15 2 3 2" xfId="13030" xr:uid="{0E1B3B69-7481-4A9E-B989-2C1DA94B67F8}"/>
    <cellStyle name="20% - Accent3 15 2 4" xfId="6883" xr:uid="{00000000-0005-0000-0000-0000F4050000}"/>
    <cellStyle name="20% - Accent3 15 2 4 2" xfId="15908" xr:uid="{62D088D8-C239-4B71-AD86-A63899463273}"/>
    <cellStyle name="20% - Accent3 15 2 5" xfId="10151" xr:uid="{6CA77785-6BDE-4F43-A26C-1BB9F872D3B7}"/>
    <cellStyle name="20% - Accent3 15 3" xfId="1844" xr:uid="{00000000-0005-0000-0000-0000F5050000}"/>
    <cellStyle name="20% - Accent3 15 3 2" xfId="4756" xr:uid="{00000000-0005-0000-0000-0000F6050000}"/>
    <cellStyle name="20% - Accent3 15 3 2 2" xfId="13813" xr:uid="{2061C143-0981-452C-9B72-CDB52C9B5A5D}"/>
    <cellStyle name="20% - Accent3 15 3 3" xfId="7667" xr:uid="{00000000-0005-0000-0000-0000F7050000}"/>
    <cellStyle name="20% - Accent3 15 3 3 2" xfId="16692" xr:uid="{B07454EF-41C1-44FC-977E-F7F08A7E6A65}"/>
    <cellStyle name="20% - Accent3 15 3 4" xfId="10938" xr:uid="{EF898D95-BBC1-424E-BA8F-A8BE7F85525E}"/>
    <cellStyle name="20% - Accent3 15 4" xfId="3341" xr:uid="{00000000-0005-0000-0000-0000F8050000}"/>
    <cellStyle name="20% - Accent3 15 4 2" xfId="12403" xr:uid="{3F4D98FD-F1F6-4332-8856-C64BD5D97BCE}"/>
    <cellStyle name="20% - Accent3 15 5" xfId="6254" xr:uid="{00000000-0005-0000-0000-0000F9050000}"/>
    <cellStyle name="20% - Accent3 15 5 2" xfId="15279" xr:uid="{46A3A719-F0AB-4385-AADE-0B13ABA4A39A}"/>
    <cellStyle name="20% - Accent3 15 6" xfId="9519" xr:uid="{76C399FD-057E-42BA-A9F8-2673F6939801}"/>
    <cellStyle name="20% - Accent3 16" xfId="422" xr:uid="{00000000-0005-0000-0000-0000FA050000}"/>
    <cellStyle name="20% - Accent3 16 2" xfId="1062" xr:uid="{00000000-0005-0000-0000-0000FB050000}"/>
    <cellStyle name="20% - Accent3 16 2 2" xfId="2491" xr:uid="{00000000-0005-0000-0000-0000FC050000}"/>
    <cellStyle name="20% - Accent3 16 2 2 2" xfId="5398" xr:uid="{00000000-0005-0000-0000-0000FD050000}"/>
    <cellStyle name="20% - Accent3 16 2 2 2 2" xfId="14455" xr:uid="{01877B6E-3341-49A8-BA31-7E63DA8692CB}"/>
    <cellStyle name="20% - Accent3 16 2 2 3" xfId="8314" xr:uid="{00000000-0005-0000-0000-0000FE050000}"/>
    <cellStyle name="20% - Accent3 16 2 2 3 2" xfId="17334" xr:uid="{3447509E-56A3-4AED-8C8A-47102662AF85}"/>
    <cellStyle name="20% - Accent3 16 2 2 4" xfId="11581" xr:uid="{6187CE4F-00B5-41D1-BB6B-38595FB74EF0}"/>
    <cellStyle name="20% - Accent3 16 2 3" xfId="3985" xr:uid="{00000000-0005-0000-0000-0000FF050000}"/>
    <cellStyle name="20% - Accent3 16 2 3 2" xfId="13044" xr:uid="{660CBED1-D714-4928-9928-2205829B9029}"/>
    <cellStyle name="20% - Accent3 16 2 4" xfId="6897" xr:uid="{00000000-0005-0000-0000-000000060000}"/>
    <cellStyle name="20% - Accent3 16 2 4 2" xfId="15922" xr:uid="{A4CCB575-832F-44E5-84D4-BDF995CF62FD}"/>
    <cellStyle name="20% - Accent3 16 2 5" xfId="10165" xr:uid="{4D4D0F0C-1E8C-4295-A523-DBC0A780E802}"/>
    <cellStyle name="20% - Accent3 16 3" xfId="1858" xr:uid="{00000000-0005-0000-0000-000001060000}"/>
    <cellStyle name="20% - Accent3 16 3 2" xfId="4770" xr:uid="{00000000-0005-0000-0000-000002060000}"/>
    <cellStyle name="20% - Accent3 16 3 2 2" xfId="13827" xr:uid="{87FB7983-7610-482D-87AA-86DD8A82BD26}"/>
    <cellStyle name="20% - Accent3 16 3 3" xfId="7681" xr:uid="{00000000-0005-0000-0000-000003060000}"/>
    <cellStyle name="20% - Accent3 16 3 3 2" xfId="16706" xr:uid="{BACA5AFB-9ED7-4BDD-BA3B-DBC6785340F3}"/>
    <cellStyle name="20% - Accent3 16 3 4" xfId="10952" xr:uid="{D6F56203-571C-4DF1-B871-AE3F05F62455}"/>
    <cellStyle name="20% - Accent3 16 4" xfId="3355" xr:uid="{00000000-0005-0000-0000-000004060000}"/>
    <cellStyle name="20% - Accent3 16 4 2" xfId="12417" xr:uid="{80EAABBF-FD08-44F6-8E88-DAE064823718}"/>
    <cellStyle name="20% - Accent3 16 5" xfId="6268" xr:uid="{00000000-0005-0000-0000-000005060000}"/>
    <cellStyle name="20% - Accent3 16 5 2" xfId="15293" xr:uid="{DCD818DD-6AC3-4469-BD45-3F512B0436A5}"/>
    <cellStyle name="20% - Accent3 16 6" xfId="9533" xr:uid="{30336714-8DA7-439C-9508-CB1D244CB20B}"/>
    <cellStyle name="20% - Accent3 17" xfId="436" xr:uid="{00000000-0005-0000-0000-000006060000}"/>
    <cellStyle name="20% - Accent3 17 2" xfId="1076" xr:uid="{00000000-0005-0000-0000-000007060000}"/>
    <cellStyle name="20% - Accent3 17 2 2" xfId="2505" xr:uid="{00000000-0005-0000-0000-000008060000}"/>
    <cellStyle name="20% - Accent3 17 2 2 2" xfId="5412" xr:uid="{00000000-0005-0000-0000-000009060000}"/>
    <cellStyle name="20% - Accent3 17 2 2 2 2" xfId="14469" xr:uid="{9256CC73-213E-4626-B408-2DF052B54381}"/>
    <cellStyle name="20% - Accent3 17 2 2 3" xfId="8328" xr:uid="{00000000-0005-0000-0000-00000A060000}"/>
    <cellStyle name="20% - Accent3 17 2 2 3 2" xfId="17348" xr:uid="{E917CB75-8E89-4DEB-8136-CA44BEC6D995}"/>
    <cellStyle name="20% - Accent3 17 2 2 4" xfId="11595" xr:uid="{4270BA15-EB9D-4912-863F-F26FDF3A11EC}"/>
    <cellStyle name="20% - Accent3 17 2 3" xfId="3999" xr:uid="{00000000-0005-0000-0000-00000B060000}"/>
    <cellStyle name="20% - Accent3 17 2 3 2" xfId="13058" xr:uid="{D446D251-1D87-4C62-8648-32E5254F4AF4}"/>
    <cellStyle name="20% - Accent3 17 2 4" xfId="6911" xr:uid="{00000000-0005-0000-0000-00000C060000}"/>
    <cellStyle name="20% - Accent3 17 2 4 2" xfId="15936" xr:uid="{FF45D5DE-3885-4C19-88E3-513C62329945}"/>
    <cellStyle name="20% - Accent3 17 2 5" xfId="10179" xr:uid="{ED6467C5-67AD-4F99-BCA7-D2091F382A07}"/>
    <cellStyle name="20% - Accent3 17 3" xfId="1872" xr:uid="{00000000-0005-0000-0000-00000D060000}"/>
    <cellStyle name="20% - Accent3 17 3 2" xfId="4784" xr:uid="{00000000-0005-0000-0000-00000E060000}"/>
    <cellStyle name="20% - Accent3 17 3 2 2" xfId="13841" xr:uid="{5CF5B1F8-80A5-41E3-8392-2133C701A97E}"/>
    <cellStyle name="20% - Accent3 17 3 3" xfId="7695" xr:uid="{00000000-0005-0000-0000-00000F060000}"/>
    <cellStyle name="20% - Accent3 17 3 3 2" xfId="16720" xr:uid="{C1A3C083-AD49-4BD5-BEE7-092C46793021}"/>
    <cellStyle name="20% - Accent3 17 3 4" xfId="10966" xr:uid="{6ACC77DF-E5AD-43C6-AFDE-DEBEA90636B3}"/>
    <cellStyle name="20% - Accent3 17 4" xfId="3369" xr:uid="{00000000-0005-0000-0000-000010060000}"/>
    <cellStyle name="20% - Accent3 17 4 2" xfId="12431" xr:uid="{C1EB5D47-7A85-409B-98F4-61BAC65F8500}"/>
    <cellStyle name="20% - Accent3 17 5" xfId="6282" xr:uid="{00000000-0005-0000-0000-000011060000}"/>
    <cellStyle name="20% - Accent3 17 5 2" xfId="15307" xr:uid="{794A9EAA-079C-4C70-A604-D8BFE84F1AB2}"/>
    <cellStyle name="20% - Accent3 17 6" xfId="9547" xr:uid="{77C729C6-40D3-40E3-BF9B-267E86D78E31}"/>
    <cellStyle name="20% - Accent3 18" xfId="451" xr:uid="{00000000-0005-0000-0000-000012060000}"/>
    <cellStyle name="20% - Accent3 18 2" xfId="1091" xr:uid="{00000000-0005-0000-0000-000013060000}"/>
    <cellStyle name="20% - Accent3 18 2 2" xfId="2520" xr:uid="{00000000-0005-0000-0000-000014060000}"/>
    <cellStyle name="20% - Accent3 18 2 2 2" xfId="5427" xr:uid="{00000000-0005-0000-0000-000015060000}"/>
    <cellStyle name="20% - Accent3 18 2 2 2 2" xfId="14484" xr:uid="{FEDE1AF7-03ED-4CA4-A08D-C8AEFA49A494}"/>
    <cellStyle name="20% - Accent3 18 2 2 3" xfId="8343" xr:uid="{00000000-0005-0000-0000-000016060000}"/>
    <cellStyle name="20% - Accent3 18 2 2 3 2" xfId="17363" xr:uid="{258569AE-8BF1-47A3-8C01-4720FF17F97C}"/>
    <cellStyle name="20% - Accent3 18 2 2 4" xfId="11610" xr:uid="{A353AE10-E2CB-4D79-865B-F41E302C923B}"/>
    <cellStyle name="20% - Accent3 18 2 3" xfId="4014" xr:uid="{00000000-0005-0000-0000-000017060000}"/>
    <cellStyle name="20% - Accent3 18 2 3 2" xfId="13073" xr:uid="{C991537A-AC71-4B59-A8AC-38A8B1A9EA6A}"/>
    <cellStyle name="20% - Accent3 18 2 4" xfId="6926" xr:uid="{00000000-0005-0000-0000-000018060000}"/>
    <cellStyle name="20% - Accent3 18 2 4 2" xfId="15951" xr:uid="{189A88C7-BC5F-4FCF-9720-8573A37BB22D}"/>
    <cellStyle name="20% - Accent3 18 2 5" xfId="10194" xr:uid="{3CDC48F0-A2C4-4156-A373-423E2C5001C0}"/>
    <cellStyle name="20% - Accent3 18 3" xfId="1887" xr:uid="{00000000-0005-0000-0000-000019060000}"/>
    <cellStyle name="20% - Accent3 18 3 2" xfId="4799" xr:uid="{00000000-0005-0000-0000-00001A060000}"/>
    <cellStyle name="20% - Accent3 18 3 2 2" xfId="13856" xr:uid="{900AAEB5-309F-4030-B707-48FCE4F9587E}"/>
    <cellStyle name="20% - Accent3 18 3 3" xfId="7710" xr:uid="{00000000-0005-0000-0000-00001B060000}"/>
    <cellStyle name="20% - Accent3 18 3 3 2" xfId="16735" xr:uid="{FEA5C6D3-D14C-4F5C-9F38-27872E5CB34A}"/>
    <cellStyle name="20% - Accent3 18 3 4" xfId="10981" xr:uid="{9FA6676B-829A-460F-B0C5-D756CB92965F}"/>
    <cellStyle name="20% - Accent3 18 4" xfId="3384" xr:uid="{00000000-0005-0000-0000-00001C060000}"/>
    <cellStyle name="20% - Accent3 18 4 2" xfId="12446" xr:uid="{D266F8F5-76C3-4282-AB0F-0FDA02508DC4}"/>
    <cellStyle name="20% - Accent3 18 5" xfId="6297" xr:uid="{00000000-0005-0000-0000-00001D060000}"/>
    <cellStyle name="20% - Accent3 18 5 2" xfId="15322" xr:uid="{4981A838-71E8-4A2C-BB0D-39BDB90F1064}"/>
    <cellStyle name="20% - Accent3 18 6" xfId="9562" xr:uid="{74997F25-E2CD-4057-8192-5660174893F8}"/>
    <cellStyle name="20% - Accent3 19" xfId="465" xr:uid="{00000000-0005-0000-0000-00001E060000}"/>
    <cellStyle name="20% - Accent3 19 2" xfId="1105" xr:uid="{00000000-0005-0000-0000-00001F060000}"/>
    <cellStyle name="20% - Accent3 19 2 2" xfId="2534" xr:uid="{00000000-0005-0000-0000-000020060000}"/>
    <cellStyle name="20% - Accent3 19 2 2 2" xfId="5441" xr:uid="{00000000-0005-0000-0000-000021060000}"/>
    <cellStyle name="20% - Accent3 19 2 2 2 2" xfId="14498" xr:uid="{D7103129-927A-4407-9896-8C30AB92224E}"/>
    <cellStyle name="20% - Accent3 19 2 2 3" xfId="8357" xr:uid="{00000000-0005-0000-0000-000022060000}"/>
    <cellStyle name="20% - Accent3 19 2 2 3 2" xfId="17377" xr:uid="{524BFDBA-6E57-4727-BC0C-F241EEF52532}"/>
    <cellStyle name="20% - Accent3 19 2 2 4" xfId="11624" xr:uid="{57744F71-ABB2-4615-99EE-B29E3F00A5B2}"/>
    <cellStyle name="20% - Accent3 19 2 3" xfId="4028" xr:uid="{00000000-0005-0000-0000-000023060000}"/>
    <cellStyle name="20% - Accent3 19 2 3 2" xfId="13087" xr:uid="{9B596D03-2603-4EF6-8D5A-81D26B54A7FB}"/>
    <cellStyle name="20% - Accent3 19 2 4" xfId="6940" xr:uid="{00000000-0005-0000-0000-000024060000}"/>
    <cellStyle name="20% - Accent3 19 2 4 2" xfId="15965" xr:uid="{5740E12E-95C9-44A8-8113-CC94DBC51ECB}"/>
    <cellStyle name="20% - Accent3 19 2 5" xfId="10208" xr:uid="{49F62038-1ECF-4023-972C-E43FA49EB101}"/>
    <cellStyle name="20% - Accent3 19 3" xfId="1901" xr:uid="{00000000-0005-0000-0000-000025060000}"/>
    <cellStyle name="20% - Accent3 19 3 2" xfId="4813" xr:uid="{00000000-0005-0000-0000-000026060000}"/>
    <cellStyle name="20% - Accent3 19 3 2 2" xfId="13870" xr:uid="{C9242488-87DF-4C16-B532-A8C7D81866AD}"/>
    <cellStyle name="20% - Accent3 19 3 3" xfId="7724" xr:uid="{00000000-0005-0000-0000-000027060000}"/>
    <cellStyle name="20% - Accent3 19 3 3 2" xfId="16749" xr:uid="{9AF7D136-999D-4042-832B-E720991D66AB}"/>
    <cellStyle name="20% - Accent3 19 3 4" xfId="10995" xr:uid="{150D73E3-C647-43BD-BF12-5BE11487F84C}"/>
    <cellStyle name="20% - Accent3 19 4" xfId="3398" xr:uid="{00000000-0005-0000-0000-000028060000}"/>
    <cellStyle name="20% - Accent3 19 4 2" xfId="12460" xr:uid="{C9336B06-3CCE-4650-8CC3-8EC7CADFE843}"/>
    <cellStyle name="20% - Accent3 19 5" xfId="6311" xr:uid="{00000000-0005-0000-0000-000029060000}"/>
    <cellStyle name="20% - Accent3 19 5 2" xfId="15336" xr:uid="{794F2776-FBD4-4526-91E4-91C64448C951}"/>
    <cellStyle name="20% - Accent3 19 6" xfId="9576" xr:uid="{9389D3D2-74CA-4BF8-AA0E-A8B8AAB7B558}"/>
    <cellStyle name="20% - Accent3 2" xfId="199" xr:uid="{00000000-0005-0000-0000-00002A060000}"/>
    <cellStyle name="20% - Accent3 2 2" xfId="542" xr:uid="{00000000-0005-0000-0000-00002B060000}"/>
    <cellStyle name="20% - Accent3 2 2 2" xfId="1182" xr:uid="{00000000-0005-0000-0000-00002C060000}"/>
    <cellStyle name="20% - Accent3 2 2 2 2" xfId="2611" xr:uid="{00000000-0005-0000-0000-00002D060000}"/>
    <cellStyle name="20% - Accent3 2 2 2 2 2" xfId="5516" xr:uid="{00000000-0005-0000-0000-00002E060000}"/>
    <cellStyle name="20% - Accent3 2 2 2 2 2 2" xfId="14573" xr:uid="{B10331C2-BC4A-4AFF-B6B3-9294092FAD7E}"/>
    <cellStyle name="20% - Accent3 2 2 2 2 3" xfId="8433" xr:uid="{00000000-0005-0000-0000-00002F060000}"/>
    <cellStyle name="20% - Accent3 2 2 2 2 3 2" xfId="17451" xr:uid="{3CA3F604-B84B-486D-B9F9-C5B59417BDE8}"/>
    <cellStyle name="20% - Accent3 2 2 2 2 4" xfId="11699" xr:uid="{2818BC88-E499-40DE-B07E-8985344340F7}"/>
    <cellStyle name="20% - Accent3 2 2 2 3" xfId="4101" xr:uid="{00000000-0005-0000-0000-000030060000}"/>
    <cellStyle name="20% - Accent3 2 2 2 3 2" xfId="13160" xr:uid="{6A129EA5-5E05-4935-9656-30686D482076}"/>
    <cellStyle name="20% - Accent3 2 2 2 4" xfId="7014" xr:uid="{00000000-0005-0000-0000-000031060000}"/>
    <cellStyle name="20% - Accent3 2 2 2 4 2" xfId="16039" xr:uid="{D1EE4696-5AB2-4059-B29C-40E971BF23FE}"/>
    <cellStyle name="20% - Accent3 2 2 2 5" xfId="10283" xr:uid="{4081FBE5-D24B-4E4D-B985-0012D52060FC}"/>
    <cellStyle name="20% - Accent3 2 2 3" xfId="1976" xr:uid="{00000000-0005-0000-0000-000032060000}"/>
    <cellStyle name="20% - Accent3 2 2 3 2" xfId="4886" xr:uid="{00000000-0005-0000-0000-000033060000}"/>
    <cellStyle name="20% - Accent3 2 2 3 2 2" xfId="13943" xr:uid="{182E86A0-9D03-4AE9-B6E6-26820FD62701}"/>
    <cellStyle name="20% - Accent3 2 2 3 3" xfId="7799" xr:uid="{00000000-0005-0000-0000-000034060000}"/>
    <cellStyle name="20% - Accent3 2 2 3 3 2" xfId="16822" xr:uid="{31CE931B-61EA-4559-84E4-5707F93F4977}"/>
    <cellStyle name="20% - Accent3 2 2 3 4" xfId="11068" xr:uid="{C547750B-3225-4CD7-8F72-E65EA06894CF}"/>
    <cellStyle name="20% - Accent3 2 2 4" xfId="3473" xr:uid="{00000000-0005-0000-0000-000035060000}"/>
    <cellStyle name="20% - Accent3 2 2 4 2" xfId="12533" xr:uid="{3BE4FBAE-C707-4EAF-A911-4B4320B83BF3}"/>
    <cellStyle name="20% - Accent3 2 2 5" xfId="6384" xr:uid="{00000000-0005-0000-0000-000036060000}"/>
    <cellStyle name="20% - Accent3 2 2 5 2" xfId="15409" xr:uid="{0C16C48B-201B-405F-89E4-F0C4BFE4208B}"/>
    <cellStyle name="20% - Accent3 2 2 6" xfId="9651" xr:uid="{0EAFCBF6-D1BF-47B4-9DDD-2BC121DC8878}"/>
    <cellStyle name="20% - Accent3 2 3" xfId="844" xr:uid="{00000000-0005-0000-0000-000037060000}"/>
    <cellStyle name="20% - Accent3 2 3 2" xfId="2273" xr:uid="{00000000-0005-0000-0000-000038060000}"/>
    <cellStyle name="20% - Accent3 2 3 2 2" xfId="5180" xr:uid="{00000000-0005-0000-0000-000039060000}"/>
    <cellStyle name="20% - Accent3 2 3 2 2 2" xfId="14237" xr:uid="{B1C6E6A2-29F7-48BC-8CBB-155316B28E5C}"/>
    <cellStyle name="20% - Accent3 2 3 2 3" xfId="8096" xr:uid="{00000000-0005-0000-0000-00003A060000}"/>
    <cellStyle name="20% - Accent3 2 3 2 3 2" xfId="17116" xr:uid="{57F9EC22-DDB7-4B3D-ACF7-1F4D2062E275}"/>
    <cellStyle name="20% - Accent3 2 3 2 4" xfId="11363" xr:uid="{5D04AAF9-5010-4BE9-9291-E1913CB3718F}"/>
    <cellStyle name="20% - Accent3 2 3 3" xfId="3767" xr:uid="{00000000-0005-0000-0000-00003B060000}"/>
    <cellStyle name="20% - Accent3 2 3 3 2" xfId="12826" xr:uid="{F299EFDD-2C8F-4549-85D3-701FF8457239}"/>
    <cellStyle name="20% - Accent3 2 3 4" xfId="6679" xr:uid="{00000000-0005-0000-0000-00003C060000}"/>
    <cellStyle name="20% - Accent3 2 3 4 2" xfId="15704" xr:uid="{232492FC-3DE9-43FA-B1FA-ED64EA9503F8}"/>
    <cellStyle name="20% - Accent3 2 3 5" xfId="9947" xr:uid="{E59F6B48-BA79-4214-B3A6-2A5C08C71B3E}"/>
    <cellStyle name="20% - Accent3 2 4" xfId="1639" xr:uid="{00000000-0005-0000-0000-00003D060000}"/>
    <cellStyle name="20% - Accent3 2 4 2" xfId="4551" xr:uid="{00000000-0005-0000-0000-00003E060000}"/>
    <cellStyle name="20% - Accent3 2 4 2 2" xfId="13608" xr:uid="{AE29BB6E-C2C9-4CEC-92DF-4F33F4EAF8E5}"/>
    <cellStyle name="20% - Accent3 2 4 3" xfId="7463" xr:uid="{00000000-0005-0000-0000-00003F060000}"/>
    <cellStyle name="20% - Accent3 2 4 3 2" xfId="16488" xr:uid="{DB48F2B6-2E62-4E15-B7F9-092E7AFC9104}"/>
    <cellStyle name="20% - Accent3 2 4 4" xfId="10733" xr:uid="{8FF49781-03A7-402C-A0FF-5F676A1E8C54}"/>
    <cellStyle name="20% - Accent3 2 5" xfId="3137" xr:uid="{00000000-0005-0000-0000-000040060000}"/>
    <cellStyle name="20% - Accent3 2 5 2" xfId="12199" xr:uid="{4CBA2222-FFCD-48AE-8E6B-D9BA73BED8C7}"/>
    <cellStyle name="20% - Accent3 2 6" xfId="6050" xr:uid="{00000000-0005-0000-0000-000041060000}"/>
    <cellStyle name="20% - Accent3 2 6 2" xfId="15075" xr:uid="{9986A91F-A646-4466-8E2A-1924E10EE047}"/>
    <cellStyle name="20% - Accent3 2 7" xfId="9314" xr:uid="{68672EFC-4281-4C79-AAF0-26DE16A112C5}"/>
    <cellStyle name="20% - Accent3 20" xfId="479" xr:uid="{00000000-0005-0000-0000-000042060000}"/>
    <cellStyle name="20% - Accent3 20 2" xfId="1119" xr:uid="{00000000-0005-0000-0000-000043060000}"/>
    <cellStyle name="20% - Accent3 20 2 2" xfId="2548" xr:uid="{00000000-0005-0000-0000-000044060000}"/>
    <cellStyle name="20% - Accent3 20 2 2 2" xfId="5455" xr:uid="{00000000-0005-0000-0000-000045060000}"/>
    <cellStyle name="20% - Accent3 20 2 2 2 2" xfId="14512" xr:uid="{FDA5BD63-E64B-4A96-BE9D-708A94F0F438}"/>
    <cellStyle name="20% - Accent3 20 2 2 3" xfId="8371" xr:uid="{00000000-0005-0000-0000-000046060000}"/>
    <cellStyle name="20% - Accent3 20 2 2 3 2" xfId="17391" xr:uid="{A36225F7-F285-4387-B62A-ECAF67C74E9A}"/>
    <cellStyle name="20% - Accent3 20 2 2 4" xfId="11638" xr:uid="{B80E43BF-34AA-42E1-8C46-2B95293926E4}"/>
    <cellStyle name="20% - Accent3 20 2 3" xfId="4042" xr:uid="{00000000-0005-0000-0000-000047060000}"/>
    <cellStyle name="20% - Accent3 20 2 3 2" xfId="13101" xr:uid="{DF11A78A-AEA4-4603-AAC9-D0B9FD91FD98}"/>
    <cellStyle name="20% - Accent3 20 2 4" xfId="6954" xr:uid="{00000000-0005-0000-0000-000048060000}"/>
    <cellStyle name="20% - Accent3 20 2 4 2" xfId="15979" xr:uid="{0AA5A2AD-EB20-4442-AD32-06E2D045FE94}"/>
    <cellStyle name="20% - Accent3 20 2 5" xfId="10222" xr:uid="{DB4CBF95-7C91-4207-BD6C-680836054728}"/>
    <cellStyle name="20% - Accent3 20 3" xfId="1915" xr:uid="{00000000-0005-0000-0000-000049060000}"/>
    <cellStyle name="20% - Accent3 20 3 2" xfId="4827" xr:uid="{00000000-0005-0000-0000-00004A060000}"/>
    <cellStyle name="20% - Accent3 20 3 2 2" xfId="13884" xr:uid="{25CCD0D4-A725-4A8C-A3A7-0B9137A486FF}"/>
    <cellStyle name="20% - Accent3 20 3 3" xfId="7738" xr:uid="{00000000-0005-0000-0000-00004B060000}"/>
    <cellStyle name="20% - Accent3 20 3 3 2" xfId="16763" xr:uid="{48D14572-FE83-4D89-81AA-B1343AF952BB}"/>
    <cellStyle name="20% - Accent3 20 3 4" xfId="11009" xr:uid="{5CD7A5DA-B54F-4995-9BB6-BE14E9E8758C}"/>
    <cellStyle name="20% - Accent3 20 4" xfId="3412" xr:uid="{00000000-0005-0000-0000-00004C060000}"/>
    <cellStyle name="20% - Accent3 20 4 2" xfId="12474" xr:uid="{B96F7743-FB52-4F26-B8F5-8A0F9B2BDD62}"/>
    <cellStyle name="20% - Accent3 20 5" xfId="6325" xr:uid="{00000000-0005-0000-0000-00004D060000}"/>
    <cellStyle name="20% - Accent3 20 5 2" xfId="15350" xr:uid="{82A8999B-547D-4F27-80AD-B71EF4DED106}"/>
    <cellStyle name="20% - Accent3 20 6" xfId="9590" xr:uid="{00A4536C-FE54-47F0-A92E-936ACB461197}"/>
    <cellStyle name="20% - Accent3 21" xfId="493" xr:uid="{00000000-0005-0000-0000-00004E060000}"/>
    <cellStyle name="20% - Accent3 21 2" xfId="1133" xr:uid="{00000000-0005-0000-0000-00004F060000}"/>
    <cellStyle name="20% - Accent3 21 2 2" xfId="2562" xr:uid="{00000000-0005-0000-0000-000050060000}"/>
    <cellStyle name="20% - Accent3 21 2 2 2" xfId="5469" xr:uid="{00000000-0005-0000-0000-000051060000}"/>
    <cellStyle name="20% - Accent3 21 2 2 2 2" xfId="14526" xr:uid="{D4431B47-40ED-4C9D-8B3A-DBA27DAD3416}"/>
    <cellStyle name="20% - Accent3 21 2 2 3" xfId="8385" xr:uid="{00000000-0005-0000-0000-000052060000}"/>
    <cellStyle name="20% - Accent3 21 2 2 3 2" xfId="17405" xr:uid="{19C6F9A8-6812-4DE0-B9B4-21C35E6EA595}"/>
    <cellStyle name="20% - Accent3 21 2 2 4" xfId="11652" xr:uid="{4C6838E3-7D41-4E13-A3A7-F6DEDD340C33}"/>
    <cellStyle name="20% - Accent3 21 2 3" xfId="4056" xr:uid="{00000000-0005-0000-0000-000053060000}"/>
    <cellStyle name="20% - Accent3 21 2 3 2" xfId="13115" xr:uid="{1E906549-1D0F-4A83-8961-FF561C700E58}"/>
    <cellStyle name="20% - Accent3 21 2 4" xfId="6968" xr:uid="{00000000-0005-0000-0000-000054060000}"/>
    <cellStyle name="20% - Accent3 21 2 4 2" xfId="15993" xr:uid="{56BD48A9-2569-4EAD-BD8E-2712F6DFBF12}"/>
    <cellStyle name="20% - Accent3 21 2 5" xfId="10236" xr:uid="{CBE2F4CC-7CB8-45AC-8A51-1DF5726801BB}"/>
    <cellStyle name="20% - Accent3 21 3" xfId="1929" xr:uid="{00000000-0005-0000-0000-000055060000}"/>
    <cellStyle name="20% - Accent3 21 3 2" xfId="4841" xr:uid="{00000000-0005-0000-0000-000056060000}"/>
    <cellStyle name="20% - Accent3 21 3 2 2" xfId="13898" xr:uid="{DEAD520F-8E18-4E41-B41B-1F0D9A775424}"/>
    <cellStyle name="20% - Accent3 21 3 3" xfId="7752" xr:uid="{00000000-0005-0000-0000-000057060000}"/>
    <cellStyle name="20% - Accent3 21 3 3 2" xfId="16777" xr:uid="{101AA89A-93AA-442A-9CE3-7E0C1BCC0BC0}"/>
    <cellStyle name="20% - Accent3 21 3 4" xfId="11023" xr:uid="{37E8902B-8144-4D36-A708-438E8E2588BF}"/>
    <cellStyle name="20% - Accent3 21 4" xfId="3426" xr:uid="{00000000-0005-0000-0000-000058060000}"/>
    <cellStyle name="20% - Accent3 21 4 2" xfId="12488" xr:uid="{A546CD03-E6BB-487D-A7D3-7765C8055038}"/>
    <cellStyle name="20% - Accent3 21 5" xfId="6339" xr:uid="{00000000-0005-0000-0000-000059060000}"/>
    <cellStyle name="20% - Accent3 21 5 2" xfId="15364" xr:uid="{EC5D96E2-7121-4BB9-9B21-01EE387858AB}"/>
    <cellStyle name="20% - Accent3 21 6" xfId="9604" xr:uid="{E3844ACF-BC7A-47D2-88FC-2CC6C1D7C773}"/>
    <cellStyle name="20% - Accent3 22" xfId="507" xr:uid="{00000000-0005-0000-0000-00005A060000}"/>
    <cellStyle name="20% - Accent3 22 2" xfId="1147" xr:uid="{00000000-0005-0000-0000-00005B060000}"/>
    <cellStyle name="20% - Accent3 22 2 2" xfId="2576" xr:uid="{00000000-0005-0000-0000-00005C060000}"/>
    <cellStyle name="20% - Accent3 22 2 2 2" xfId="5483" xr:uid="{00000000-0005-0000-0000-00005D060000}"/>
    <cellStyle name="20% - Accent3 22 2 2 2 2" xfId="14540" xr:uid="{7D7BA9DE-49C0-4B71-98A0-763D9FEC4CA5}"/>
    <cellStyle name="20% - Accent3 22 2 2 3" xfId="8399" xr:uid="{00000000-0005-0000-0000-00005E060000}"/>
    <cellStyle name="20% - Accent3 22 2 2 3 2" xfId="17419" xr:uid="{9E6FC06D-53C4-4952-9EAD-EEC014E4DA91}"/>
    <cellStyle name="20% - Accent3 22 2 2 4" xfId="11666" xr:uid="{9E6C6D5B-AD54-4B41-B5B2-F3885CB155BB}"/>
    <cellStyle name="20% - Accent3 22 2 3" xfId="4070" xr:uid="{00000000-0005-0000-0000-00005F060000}"/>
    <cellStyle name="20% - Accent3 22 2 3 2" xfId="13129" xr:uid="{3E771913-0FF9-4D60-A9E4-5037092A1D48}"/>
    <cellStyle name="20% - Accent3 22 2 4" xfId="6982" xr:uid="{00000000-0005-0000-0000-000060060000}"/>
    <cellStyle name="20% - Accent3 22 2 4 2" xfId="16007" xr:uid="{C220AB25-0BDF-4657-8CD3-2A2FA4AFEF09}"/>
    <cellStyle name="20% - Accent3 22 2 5" xfId="10250" xr:uid="{C0FF321E-E97E-448F-B1A7-73D7676012A5}"/>
    <cellStyle name="20% - Accent3 22 3" xfId="1943" xr:uid="{00000000-0005-0000-0000-000061060000}"/>
    <cellStyle name="20% - Accent3 22 3 2" xfId="4855" xr:uid="{00000000-0005-0000-0000-000062060000}"/>
    <cellStyle name="20% - Accent3 22 3 2 2" xfId="13912" xr:uid="{58C55F36-7075-4EC6-942F-9AD9501BFA22}"/>
    <cellStyle name="20% - Accent3 22 3 3" xfId="7766" xr:uid="{00000000-0005-0000-0000-000063060000}"/>
    <cellStyle name="20% - Accent3 22 3 3 2" xfId="16791" xr:uid="{E3ED371F-8504-4FD1-AA71-BD71DC42597C}"/>
    <cellStyle name="20% - Accent3 22 3 4" xfId="11037" xr:uid="{7C65566C-2C12-4F1F-ADD3-0BFAFA58DA14}"/>
    <cellStyle name="20% - Accent3 22 4" xfId="3440" xr:uid="{00000000-0005-0000-0000-000064060000}"/>
    <cellStyle name="20% - Accent3 22 4 2" xfId="12502" xr:uid="{A5177CA4-723A-44A5-8517-14076026B9AE}"/>
    <cellStyle name="20% - Accent3 22 5" xfId="6353" xr:uid="{00000000-0005-0000-0000-000065060000}"/>
    <cellStyle name="20% - Accent3 22 5 2" xfId="15378" xr:uid="{05CFC88E-CDFF-4A2E-A41B-B83EAA026852}"/>
    <cellStyle name="20% - Accent3 22 6" xfId="9618" xr:uid="{D562280A-9B0C-4014-A701-E742EDBFE982}"/>
    <cellStyle name="20% - Accent3 23" xfId="521" xr:uid="{00000000-0005-0000-0000-000066060000}"/>
    <cellStyle name="20% - Accent3 23 2" xfId="1161" xr:uid="{00000000-0005-0000-0000-000067060000}"/>
    <cellStyle name="20% - Accent3 23 2 2" xfId="2590" xr:uid="{00000000-0005-0000-0000-000068060000}"/>
    <cellStyle name="20% - Accent3 23 2 2 2" xfId="5497" xr:uid="{00000000-0005-0000-0000-000069060000}"/>
    <cellStyle name="20% - Accent3 23 2 2 2 2" xfId="14554" xr:uid="{9FB41860-4B76-4D37-AD79-8A5E237D945E}"/>
    <cellStyle name="20% - Accent3 23 2 2 3" xfId="8413" xr:uid="{00000000-0005-0000-0000-00006A060000}"/>
    <cellStyle name="20% - Accent3 23 2 2 3 2" xfId="17433" xr:uid="{40707461-FAA7-4DFE-BF04-8C4113EA9883}"/>
    <cellStyle name="20% - Accent3 23 2 2 4" xfId="11680" xr:uid="{EA752A31-E50A-4D33-AE74-BBF4B6E73D66}"/>
    <cellStyle name="20% - Accent3 23 2 3" xfId="4084" xr:uid="{00000000-0005-0000-0000-00006B060000}"/>
    <cellStyle name="20% - Accent3 23 2 3 2" xfId="13143" xr:uid="{915A5F04-9BDF-48DD-865B-34D65E1A9B4C}"/>
    <cellStyle name="20% - Accent3 23 2 4" xfId="6996" xr:uid="{00000000-0005-0000-0000-00006C060000}"/>
    <cellStyle name="20% - Accent3 23 2 4 2" xfId="16021" xr:uid="{0CA79B2C-E690-4171-AB97-E7A09E221547}"/>
    <cellStyle name="20% - Accent3 23 2 5" xfId="10264" xr:uid="{F323D8DB-0506-4A32-AEBD-0421ECC8E976}"/>
    <cellStyle name="20% - Accent3 23 3" xfId="1957" xr:uid="{00000000-0005-0000-0000-00006D060000}"/>
    <cellStyle name="20% - Accent3 23 3 2" xfId="4869" xr:uid="{00000000-0005-0000-0000-00006E060000}"/>
    <cellStyle name="20% - Accent3 23 3 2 2" xfId="13926" xr:uid="{D02D5BEE-22C1-40DA-99D4-2338BDBE6B07}"/>
    <cellStyle name="20% - Accent3 23 3 3" xfId="7780" xr:uid="{00000000-0005-0000-0000-00006F060000}"/>
    <cellStyle name="20% - Accent3 23 3 3 2" xfId="16805" xr:uid="{570F0989-33BA-42A4-AF1C-0EE446C43BC0}"/>
    <cellStyle name="20% - Accent3 23 3 4" xfId="11051" xr:uid="{DC0D96C4-FB81-449F-9E92-6FC0F45430B3}"/>
    <cellStyle name="20% - Accent3 23 4" xfId="3454" xr:uid="{00000000-0005-0000-0000-000070060000}"/>
    <cellStyle name="20% - Accent3 23 4 2" xfId="12516" xr:uid="{F2B83B94-B24E-45C3-9FD7-E77C9488A9C3}"/>
    <cellStyle name="20% - Accent3 23 5" xfId="6367" xr:uid="{00000000-0005-0000-0000-000071060000}"/>
    <cellStyle name="20% - Accent3 23 5 2" xfId="15392" xr:uid="{B5FCA65F-5556-4102-A11D-DDFA09BDE470}"/>
    <cellStyle name="20% - Accent3 23 6" xfId="9632" xr:uid="{1F543FF3-8DF7-4427-8202-DA90FA7A77C0}"/>
    <cellStyle name="20% - Accent3 24" xfId="608" xr:uid="{00000000-0005-0000-0000-000072060000}"/>
    <cellStyle name="20% - Accent3 24 2" xfId="1247" xr:uid="{00000000-0005-0000-0000-000073060000}"/>
    <cellStyle name="20% - Accent3 24 2 2" xfId="2675" xr:uid="{00000000-0005-0000-0000-000074060000}"/>
    <cellStyle name="20% - Accent3 24 2 2 2" xfId="5579" xr:uid="{00000000-0005-0000-0000-000075060000}"/>
    <cellStyle name="20% - Accent3 24 2 2 2 2" xfId="14636" xr:uid="{DC1294FA-7541-462C-B790-4F07AFF89E76}"/>
    <cellStyle name="20% - Accent3 24 2 2 3" xfId="8497" xr:uid="{00000000-0005-0000-0000-000076060000}"/>
    <cellStyle name="20% - Accent3 24 2 2 3 2" xfId="17514" xr:uid="{25781DB6-F1DF-48DD-983F-E524EC06A273}"/>
    <cellStyle name="20% - Accent3 24 2 2 4" xfId="11762" xr:uid="{785505D3-4956-4CF8-A6CB-1242DED9C05F}"/>
    <cellStyle name="20% - Accent3 24 2 3" xfId="4164" xr:uid="{00000000-0005-0000-0000-000077060000}"/>
    <cellStyle name="20% - Accent3 24 2 3 2" xfId="13223" xr:uid="{1194BD90-01EA-492C-924D-4BDEA37504BA}"/>
    <cellStyle name="20% - Accent3 24 2 4" xfId="7078" xr:uid="{00000000-0005-0000-0000-000078060000}"/>
    <cellStyle name="20% - Accent3 24 2 4 2" xfId="16103" xr:uid="{69B65ED2-D4CF-44CB-9062-01114E15354F}"/>
    <cellStyle name="20% - Accent3 24 2 5" xfId="10347" xr:uid="{DC3CE454-2955-4865-95A4-27CC45D00BB4}"/>
    <cellStyle name="20% - Accent3 24 3" xfId="2040" xr:uid="{00000000-0005-0000-0000-000079060000}"/>
    <cellStyle name="20% - Accent3 24 3 2" xfId="4949" xr:uid="{00000000-0005-0000-0000-00007A060000}"/>
    <cellStyle name="20% - Accent3 24 3 2 2" xfId="14006" xr:uid="{2AECA7A4-2728-48A1-9D84-A4EF206B706E}"/>
    <cellStyle name="20% - Accent3 24 3 3" xfId="7863" xr:uid="{00000000-0005-0000-0000-00007B060000}"/>
    <cellStyle name="20% - Accent3 24 3 3 2" xfId="16885" xr:uid="{3B52548D-BA3D-4A24-8383-575E31762CB9}"/>
    <cellStyle name="20% - Accent3 24 3 4" xfId="11132" xr:uid="{3E920D56-C550-48EB-BA6A-65CE6BA24125}"/>
    <cellStyle name="20% - Accent3 24 4" xfId="3537" xr:uid="{00000000-0005-0000-0000-00007C060000}"/>
    <cellStyle name="20% - Accent3 24 4 2" xfId="12596" xr:uid="{9B714944-5C90-4886-B9AA-343E69528C8F}"/>
    <cellStyle name="20% - Accent3 24 5" xfId="6447" xr:uid="{00000000-0005-0000-0000-00007D060000}"/>
    <cellStyle name="20% - Accent3 24 5 2" xfId="15472" xr:uid="{074F12AF-5DF4-4077-A83B-335CBAEE343E}"/>
    <cellStyle name="20% - Accent3 24 6" xfId="9715" xr:uid="{FE17EE9F-CEF1-4A23-9A22-A8965F280D7E}"/>
    <cellStyle name="20% - Accent3 25" xfId="623" xr:uid="{00000000-0005-0000-0000-00007E060000}"/>
    <cellStyle name="20% - Accent3 25 2" xfId="1262" xr:uid="{00000000-0005-0000-0000-00007F060000}"/>
    <cellStyle name="20% - Accent3 25 2 2" xfId="2690" xr:uid="{00000000-0005-0000-0000-000080060000}"/>
    <cellStyle name="20% - Accent3 25 2 2 2" xfId="5594" xr:uid="{00000000-0005-0000-0000-000081060000}"/>
    <cellStyle name="20% - Accent3 25 2 2 2 2" xfId="14651" xr:uid="{FB72620D-A265-4C25-8511-10EF7AB85893}"/>
    <cellStyle name="20% - Accent3 25 2 2 3" xfId="8512" xr:uid="{00000000-0005-0000-0000-000082060000}"/>
    <cellStyle name="20% - Accent3 25 2 2 3 2" xfId="17529" xr:uid="{FA32C565-2C4E-4A82-9DB6-1693CCC42CB1}"/>
    <cellStyle name="20% - Accent3 25 2 2 4" xfId="11777" xr:uid="{A107E6AD-521F-488E-9320-7CA78E086B55}"/>
    <cellStyle name="20% - Accent3 25 2 3" xfId="4179" xr:uid="{00000000-0005-0000-0000-000083060000}"/>
    <cellStyle name="20% - Accent3 25 2 3 2" xfId="13238" xr:uid="{993A1FB7-5040-409B-A0F7-9A3062CC1BF1}"/>
    <cellStyle name="20% - Accent3 25 2 4" xfId="7093" xr:uid="{00000000-0005-0000-0000-000084060000}"/>
    <cellStyle name="20% - Accent3 25 2 4 2" xfId="16118" xr:uid="{BABF3737-1F9B-44D5-A4DA-C72C7FBA785F}"/>
    <cellStyle name="20% - Accent3 25 2 5" xfId="10362" xr:uid="{DE23960B-ED7D-4305-98AD-D792527D5964}"/>
    <cellStyle name="20% - Accent3 25 3" xfId="2055" xr:uid="{00000000-0005-0000-0000-000085060000}"/>
    <cellStyle name="20% - Accent3 25 3 2" xfId="4964" xr:uid="{00000000-0005-0000-0000-000086060000}"/>
    <cellStyle name="20% - Accent3 25 3 2 2" xfId="14021" xr:uid="{C7FED6C4-F1A5-4784-98B3-B67791860FDE}"/>
    <cellStyle name="20% - Accent3 25 3 3" xfId="7878" xr:uid="{00000000-0005-0000-0000-000087060000}"/>
    <cellStyle name="20% - Accent3 25 3 3 2" xfId="16900" xr:uid="{49FDDA24-E773-4084-9E38-7C0267B200CD}"/>
    <cellStyle name="20% - Accent3 25 3 4" xfId="11147" xr:uid="{C4466A80-3A9E-4E75-A3BA-A3CD9F4019AA}"/>
    <cellStyle name="20% - Accent3 25 4" xfId="3552" xr:uid="{00000000-0005-0000-0000-000088060000}"/>
    <cellStyle name="20% - Accent3 25 4 2" xfId="12611" xr:uid="{EC015D04-68FA-44F9-A16C-C3E13C4DC582}"/>
    <cellStyle name="20% - Accent3 25 5" xfId="6462" xr:uid="{00000000-0005-0000-0000-000089060000}"/>
    <cellStyle name="20% - Accent3 25 5 2" xfId="15487" xr:uid="{CBAF92EC-8CB6-475A-BED2-6CCDBB680CD2}"/>
    <cellStyle name="20% - Accent3 25 6" xfId="9730" xr:uid="{2BC56DC2-3C2F-443A-B9AE-46AD71FF3C64}"/>
    <cellStyle name="20% - Accent3 26" xfId="637" xr:uid="{00000000-0005-0000-0000-00008A060000}"/>
    <cellStyle name="20% - Accent3 26 2" xfId="1276" xr:uid="{00000000-0005-0000-0000-00008B060000}"/>
    <cellStyle name="20% - Accent3 26 2 2" xfId="2704" xr:uid="{00000000-0005-0000-0000-00008C060000}"/>
    <cellStyle name="20% - Accent3 26 2 2 2" xfId="5608" xr:uid="{00000000-0005-0000-0000-00008D060000}"/>
    <cellStyle name="20% - Accent3 26 2 2 2 2" xfId="14665" xr:uid="{37BE4A70-B323-492C-8D29-2BC080E0391B}"/>
    <cellStyle name="20% - Accent3 26 2 2 3" xfId="8526" xr:uid="{00000000-0005-0000-0000-00008E060000}"/>
    <cellStyle name="20% - Accent3 26 2 2 3 2" xfId="17543" xr:uid="{56F767E1-1722-43CA-AECA-C84DEE7F40C8}"/>
    <cellStyle name="20% - Accent3 26 2 2 4" xfId="11791" xr:uid="{1A6EE50A-007F-4150-922A-E76D3C48E4C9}"/>
    <cellStyle name="20% - Accent3 26 2 3" xfId="4193" xr:uid="{00000000-0005-0000-0000-00008F060000}"/>
    <cellStyle name="20% - Accent3 26 2 3 2" xfId="13252" xr:uid="{9F8A7FFE-C5E3-412F-BF91-7F714E4541A4}"/>
    <cellStyle name="20% - Accent3 26 2 4" xfId="7107" xr:uid="{00000000-0005-0000-0000-000090060000}"/>
    <cellStyle name="20% - Accent3 26 2 4 2" xfId="16132" xr:uid="{123975E0-259C-4EA2-96CA-A58BB18F2576}"/>
    <cellStyle name="20% - Accent3 26 2 5" xfId="10376" xr:uid="{017425D1-8F5F-4422-AC16-3B906FBF3780}"/>
    <cellStyle name="20% - Accent3 26 3" xfId="2069" xr:uid="{00000000-0005-0000-0000-000091060000}"/>
    <cellStyle name="20% - Accent3 26 3 2" xfId="4978" xr:uid="{00000000-0005-0000-0000-000092060000}"/>
    <cellStyle name="20% - Accent3 26 3 2 2" xfId="14035" xr:uid="{AAECDD1D-121A-4486-A1C9-629E5945C43D}"/>
    <cellStyle name="20% - Accent3 26 3 3" xfId="7892" xr:uid="{00000000-0005-0000-0000-000093060000}"/>
    <cellStyle name="20% - Accent3 26 3 3 2" xfId="16914" xr:uid="{36D1F0F4-1629-423E-8AFF-27C4A4ED3424}"/>
    <cellStyle name="20% - Accent3 26 3 4" xfId="11161" xr:uid="{06ED9F47-DB17-46B4-BBD7-CEBE24457CD5}"/>
    <cellStyle name="20% - Accent3 26 4" xfId="3566" xr:uid="{00000000-0005-0000-0000-000094060000}"/>
    <cellStyle name="20% - Accent3 26 4 2" xfId="12625" xr:uid="{3277FF58-A72C-48E5-85C0-C14743F03147}"/>
    <cellStyle name="20% - Accent3 26 5" xfId="6476" xr:uid="{00000000-0005-0000-0000-000095060000}"/>
    <cellStyle name="20% - Accent3 26 5 2" xfId="15501" xr:uid="{774A91DE-1F83-4EBD-B0F0-06BAA2CA2D88}"/>
    <cellStyle name="20% - Accent3 26 6" xfId="9744" xr:uid="{2B29F391-CB8D-4D72-AC89-52238006D2F4}"/>
    <cellStyle name="20% - Accent3 27" xfId="651" xr:uid="{00000000-0005-0000-0000-000096060000}"/>
    <cellStyle name="20% - Accent3 27 2" xfId="1290" xr:uid="{00000000-0005-0000-0000-000097060000}"/>
    <cellStyle name="20% - Accent3 27 2 2" xfId="2718" xr:uid="{00000000-0005-0000-0000-000098060000}"/>
    <cellStyle name="20% - Accent3 27 2 2 2" xfId="5622" xr:uid="{00000000-0005-0000-0000-000099060000}"/>
    <cellStyle name="20% - Accent3 27 2 2 2 2" xfId="14679" xr:uid="{61E41615-15BC-40EF-A093-3B869FE39005}"/>
    <cellStyle name="20% - Accent3 27 2 2 3" xfId="8540" xr:uid="{00000000-0005-0000-0000-00009A060000}"/>
    <cellStyle name="20% - Accent3 27 2 2 3 2" xfId="17557" xr:uid="{47012F19-A0FC-4B98-A79B-F9E673504963}"/>
    <cellStyle name="20% - Accent3 27 2 2 4" xfId="11805" xr:uid="{503904A1-ED9B-4AA9-807A-F35D783BCA4F}"/>
    <cellStyle name="20% - Accent3 27 2 3" xfId="4207" xr:uid="{00000000-0005-0000-0000-00009B060000}"/>
    <cellStyle name="20% - Accent3 27 2 3 2" xfId="13266" xr:uid="{51CCED0B-7D1E-43D4-9D4F-3A81CE29A84D}"/>
    <cellStyle name="20% - Accent3 27 2 4" xfId="7121" xr:uid="{00000000-0005-0000-0000-00009C060000}"/>
    <cellStyle name="20% - Accent3 27 2 4 2" xfId="16146" xr:uid="{E23C29F9-5F3B-48BA-BC2E-3AFDF364A723}"/>
    <cellStyle name="20% - Accent3 27 2 5" xfId="10390" xr:uid="{D548FBDD-77E4-44FB-8FCD-1A7752F37302}"/>
    <cellStyle name="20% - Accent3 27 3" xfId="2083" xr:uid="{00000000-0005-0000-0000-00009D060000}"/>
    <cellStyle name="20% - Accent3 27 3 2" xfId="4992" xr:uid="{00000000-0005-0000-0000-00009E060000}"/>
    <cellStyle name="20% - Accent3 27 3 2 2" xfId="14049" xr:uid="{27C5F1F4-69C6-4632-88DC-355A4F9B88C9}"/>
    <cellStyle name="20% - Accent3 27 3 3" xfId="7906" xr:uid="{00000000-0005-0000-0000-00009F060000}"/>
    <cellStyle name="20% - Accent3 27 3 3 2" xfId="16928" xr:uid="{93A1929F-3E05-41C7-A8C7-FDB55868A864}"/>
    <cellStyle name="20% - Accent3 27 3 4" xfId="11175" xr:uid="{598E42C0-C859-4F4B-990F-22D37086FDAD}"/>
    <cellStyle name="20% - Accent3 27 4" xfId="3580" xr:uid="{00000000-0005-0000-0000-0000A0060000}"/>
    <cellStyle name="20% - Accent3 27 4 2" xfId="12639" xr:uid="{12756693-0F5D-4048-BD39-8636F06F3C07}"/>
    <cellStyle name="20% - Accent3 27 5" xfId="6490" xr:uid="{00000000-0005-0000-0000-0000A1060000}"/>
    <cellStyle name="20% - Accent3 27 5 2" xfId="15515" xr:uid="{8CB25E67-E54B-44F5-B13F-BF22E7457461}"/>
    <cellStyle name="20% - Accent3 27 6" xfId="9758" xr:uid="{9C4F1123-BF58-43B8-AC9F-91E18C39502A}"/>
    <cellStyle name="20% - Accent3 28" xfId="665" xr:uid="{00000000-0005-0000-0000-0000A2060000}"/>
    <cellStyle name="20% - Accent3 28 2" xfId="1304" xr:uid="{00000000-0005-0000-0000-0000A3060000}"/>
    <cellStyle name="20% - Accent3 28 2 2" xfId="2732" xr:uid="{00000000-0005-0000-0000-0000A4060000}"/>
    <cellStyle name="20% - Accent3 28 2 2 2" xfId="5636" xr:uid="{00000000-0005-0000-0000-0000A5060000}"/>
    <cellStyle name="20% - Accent3 28 2 2 2 2" xfId="14693" xr:uid="{F2D7ADC3-4C26-4D0F-B23A-8CF8C40A86B0}"/>
    <cellStyle name="20% - Accent3 28 2 2 3" xfId="8554" xr:uid="{00000000-0005-0000-0000-0000A6060000}"/>
    <cellStyle name="20% - Accent3 28 2 2 3 2" xfId="17571" xr:uid="{E126547E-23EC-4770-9AC6-BA5462204429}"/>
    <cellStyle name="20% - Accent3 28 2 2 4" xfId="11819" xr:uid="{22C909B5-4121-48EA-86C6-3F4878FB3E50}"/>
    <cellStyle name="20% - Accent3 28 2 3" xfId="4221" xr:uid="{00000000-0005-0000-0000-0000A7060000}"/>
    <cellStyle name="20% - Accent3 28 2 3 2" xfId="13280" xr:uid="{2AE60F97-4CCE-428A-A53F-8D95ED158B30}"/>
    <cellStyle name="20% - Accent3 28 2 4" xfId="7135" xr:uid="{00000000-0005-0000-0000-0000A8060000}"/>
    <cellStyle name="20% - Accent3 28 2 4 2" xfId="16160" xr:uid="{CE5E2570-AB64-4734-846B-B2BF717F7D32}"/>
    <cellStyle name="20% - Accent3 28 2 5" xfId="10404" xr:uid="{9FB4AA90-FC15-467F-83FC-ADDE80CEE861}"/>
    <cellStyle name="20% - Accent3 28 3" xfId="2097" xr:uid="{00000000-0005-0000-0000-0000A9060000}"/>
    <cellStyle name="20% - Accent3 28 3 2" xfId="5006" xr:uid="{00000000-0005-0000-0000-0000AA060000}"/>
    <cellStyle name="20% - Accent3 28 3 2 2" xfId="14063" xr:uid="{551A7EFD-8078-4D97-91DE-6972AB55D3F8}"/>
    <cellStyle name="20% - Accent3 28 3 3" xfId="7920" xr:uid="{00000000-0005-0000-0000-0000AB060000}"/>
    <cellStyle name="20% - Accent3 28 3 3 2" xfId="16942" xr:uid="{C03488C6-1950-4978-9383-DC00874C4754}"/>
    <cellStyle name="20% - Accent3 28 3 4" xfId="11189" xr:uid="{3C0F50E0-249C-4235-9D68-86A275D496AE}"/>
    <cellStyle name="20% - Accent3 28 4" xfId="3594" xr:uid="{00000000-0005-0000-0000-0000AC060000}"/>
    <cellStyle name="20% - Accent3 28 4 2" xfId="12653" xr:uid="{ADD18F57-D390-4AC2-901A-9A60E646F16D}"/>
    <cellStyle name="20% - Accent3 28 5" xfId="6504" xr:uid="{00000000-0005-0000-0000-0000AD060000}"/>
    <cellStyle name="20% - Accent3 28 5 2" xfId="15529" xr:uid="{584A7129-1981-4182-AF17-B62FF97D3081}"/>
    <cellStyle name="20% - Accent3 28 6" xfId="9772" xr:uid="{12455DA0-17A5-4597-9256-B61101D004CE}"/>
    <cellStyle name="20% - Accent3 29" xfId="679" xr:uid="{00000000-0005-0000-0000-0000AE060000}"/>
    <cellStyle name="20% - Accent3 29 2" xfId="1318" xr:uid="{00000000-0005-0000-0000-0000AF060000}"/>
    <cellStyle name="20% - Accent3 29 2 2" xfId="2746" xr:uid="{00000000-0005-0000-0000-0000B0060000}"/>
    <cellStyle name="20% - Accent3 29 2 2 2" xfId="5650" xr:uid="{00000000-0005-0000-0000-0000B1060000}"/>
    <cellStyle name="20% - Accent3 29 2 2 2 2" xfId="14707" xr:uid="{06DC2B33-4870-4AB8-96A5-9935F1AF0D95}"/>
    <cellStyle name="20% - Accent3 29 2 2 3" xfId="8568" xr:uid="{00000000-0005-0000-0000-0000B2060000}"/>
    <cellStyle name="20% - Accent3 29 2 2 3 2" xfId="17585" xr:uid="{A3060864-7848-4C98-A905-9A607D32DACA}"/>
    <cellStyle name="20% - Accent3 29 2 2 4" xfId="11833" xr:uid="{0EFD1B14-650F-4167-8B8B-BB9E28192CC9}"/>
    <cellStyle name="20% - Accent3 29 2 3" xfId="4235" xr:uid="{00000000-0005-0000-0000-0000B3060000}"/>
    <cellStyle name="20% - Accent3 29 2 3 2" xfId="13294" xr:uid="{A707FD05-6485-4EFC-AD13-9A2E4FBF2AB2}"/>
    <cellStyle name="20% - Accent3 29 2 4" xfId="7149" xr:uid="{00000000-0005-0000-0000-0000B4060000}"/>
    <cellStyle name="20% - Accent3 29 2 4 2" xfId="16174" xr:uid="{A6E99124-4931-4E08-95B7-EDE18C636B2B}"/>
    <cellStyle name="20% - Accent3 29 2 5" xfId="10418" xr:uid="{A3F8769A-38DD-4A90-9D31-05B7B3717AC1}"/>
    <cellStyle name="20% - Accent3 29 3" xfId="2111" xr:uid="{00000000-0005-0000-0000-0000B5060000}"/>
    <cellStyle name="20% - Accent3 29 3 2" xfId="5020" xr:uid="{00000000-0005-0000-0000-0000B6060000}"/>
    <cellStyle name="20% - Accent3 29 3 2 2" xfId="14077" xr:uid="{D0F76474-09B0-4C69-8B0F-0C9B1C958D90}"/>
    <cellStyle name="20% - Accent3 29 3 3" xfId="7934" xr:uid="{00000000-0005-0000-0000-0000B7060000}"/>
    <cellStyle name="20% - Accent3 29 3 3 2" xfId="16956" xr:uid="{85E6B7D7-19B3-4CCF-970B-4280959AF85F}"/>
    <cellStyle name="20% - Accent3 29 3 4" xfId="11203" xr:uid="{D55C4006-1844-4D06-9896-D2022655B306}"/>
    <cellStyle name="20% - Accent3 29 4" xfId="3608" xr:uid="{00000000-0005-0000-0000-0000B8060000}"/>
    <cellStyle name="20% - Accent3 29 4 2" xfId="12667" xr:uid="{2FCE51B8-36C2-44EE-A52F-881BE8F6300E}"/>
    <cellStyle name="20% - Accent3 29 5" xfId="6518" xr:uid="{00000000-0005-0000-0000-0000B9060000}"/>
    <cellStyle name="20% - Accent3 29 5 2" xfId="15543" xr:uid="{4390516B-8159-4296-8B3A-D7F4922856E6}"/>
    <cellStyle name="20% - Accent3 29 6" xfId="9786" xr:uid="{BD0342B4-E257-4F92-9F74-EAC510C22F21}"/>
    <cellStyle name="20% - Accent3 3" xfId="213" xr:uid="{00000000-0005-0000-0000-0000BA060000}"/>
    <cellStyle name="20% - Accent3 3 2" xfId="559" xr:uid="{00000000-0005-0000-0000-0000BB060000}"/>
    <cellStyle name="20% - Accent3 3 2 2" xfId="1200" xr:uid="{00000000-0005-0000-0000-0000BC060000}"/>
    <cellStyle name="20% - Accent3 3 2 2 2" xfId="2628" xr:uid="{00000000-0005-0000-0000-0000BD060000}"/>
    <cellStyle name="20% - Accent3 3 2 2 2 2" xfId="5532" xr:uid="{00000000-0005-0000-0000-0000BE060000}"/>
    <cellStyle name="20% - Accent3 3 2 2 2 2 2" xfId="14589" xr:uid="{8D2E6F75-1604-44BF-B142-D502FD87BD98}"/>
    <cellStyle name="20% - Accent3 3 2 2 2 3" xfId="8450" xr:uid="{00000000-0005-0000-0000-0000BF060000}"/>
    <cellStyle name="20% - Accent3 3 2 2 2 3 2" xfId="17467" xr:uid="{66A81E02-0877-40B1-A7F5-B896964E1A44}"/>
    <cellStyle name="20% - Accent3 3 2 2 2 4" xfId="11715" xr:uid="{36C7D12F-7029-430F-AE03-51887AD8F45D}"/>
    <cellStyle name="20% - Accent3 3 2 2 3" xfId="4117" xr:uid="{00000000-0005-0000-0000-0000C0060000}"/>
    <cellStyle name="20% - Accent3 3 2 2 3 2" xfId="13176" xr:uid="{74BB4738-A60E-445F-975D-2146A9D8B069}"/>
    <cellStyle name="20% - Accent3 3 2 2 4" xfId="7031" xr:uid="{00000000-0005-0000-0000-0000C1060000}"/>
    <cellStyle name="20% - Accent3 3 2 2 4 2" xfId="16056" xr:uid="{2258EE1B-2C86-405E-94D4-2CEB7FD1C134}"/>
    <cellStyle name="20% - Accent3 3 2 2 5" xfId="10300" xr:uid="{F52EF78A-F6EB-43A7-A26F-ED70A729A244}"/>
    <cellStyle name="20% - Accent3 3 2 3" xfId="1993" xr:uid="{00000000-0005-0000-0000-0000C2060000}"/>
    <cellStyle name="20% - Accent3 3 2 3 2" xfId="4902" xr:uid="{00000000-0005-0000-0000-0000C3060000}"/>
    <cellStyle name="20% - Accent3 3 2 3 2 2" xfId="13959" xr:uid="{85D85EA3-C1A2-44F1-A12E-DD555CBF7482}"/>
    <cellStyle name="20% - Accent3 3 2 3 3" xfId="7816" xr:uid="{00000000-0005-0000-0000-0000C4060000}"/>
    <cellStyle name="20% - Accent3 3 2 3 3 2" xfId="16838" xr:uid="{60561C8A-4CBE-4684-B65B-83CEA9E5BC44}"/>
    <cellStyle name="20% - Accent3 3 2 3 4" xfId="11085" xr:uid="{68476D5B-1963-4E74-B828-CD7F5093EF90}"/>
    <cellStyle name="20% - Accent3 3 2 4" xfId="3490" xr:uid="{00000000-0005-0000-0000-0000C5060000}"/>
    <cellStyle name="20% - Accent3 3 2 4 2" xfId="12549" xr:uid="{865B473B-FB62-4370-A374-2ADDC9BC2D2B}"/>
    <cellStyle name="20% - Accent3 3 2 5" xfId="6400" xr:uid="{00000000-0005-0000-0000-0000C6060000}"/>
    <cellStyle name="20% - Accent3 3 2 5 2" xfId="15425" xr:uid="{0DAE90D4-FAAB-412F-93D0-A8B8AC6E70AD}"/>
    <cellStyle name="20% - Accent3 3 2 6" xfId="9668" xr:uid="{56410522-0ACF-43A5-8688-59561AF0AD8A}"/>
    <cellStyle name="20% - Accent3 3 3" xfId="858" xr:uid="{00000000-0005-0000-0000-0000C7060000}"/>
    <cellStyle name="20% - Accent3 3 3 2" xfId="2287" xr:uid="{00000000-0005-0000-0000-0000C8060000}"/>
    <cellStyle name="20% - Accent3 3 3 2 2" xfId="5194" xr:uid="{00000000-0005-0000-0000-0000C9060000}"/>
    <cellStyle name="20% - Accent3 3 3 2 2 2" xfId="14251" xr:uid="{4AA6B07C-BAB0-46F8-8A73-669EB7A90F92}"/>
    <cellStyle name="20% - Accent3 3 3 2 3" xfId="8110" xr:uid="{00000000-0005-0000-0000-0000CA060000}"/>
    <cellStyle name="20% - Accent3 3 3 2 3 2" xfId="17130" xr:uid="{5DFE7AE4-A699-4DB4-8E34-431FC46115FC}"/>
    <cellStyle name="20% - Accent3 3 3 2 4" xfId="11377" xr:uid="{C7A4952F-5609-4837-B124-2D75B25715CD}"/>
    <cellStyle name="20% - Accent3 3 3 3" xfId="3781" xr:uid="{00000000-0005-0000-0000-0000CB060000}"/>
    <cellStyle name="20% - Accent3 3 3 3 2" xfId="12840" xr:uid="{A472CB92-AC85-49A6-A1EC-F108D78BBB9D}"/>
    <cellStyle name="20% - Accent3 3 3 4" xfId="6693" xr:uid="{00000000-0005-0000-0000-0000CC060000}"/>
    <cellStyle name="20% - Accent3 3 3 4 2" xfId="15718" xr:uid="{3AED30FC-DC60-4D34-860F-B5A3FE6008F5}"/>
    <cellStyle name="20% - Accent3 3 3 5" xfId="9961" xr:uid="{85DFA3A6-E2F5-4266-940D-47D42361ED85}"/>
    <cellStyle name="20% - Accent3 3 4" xfId="1653" xr:uid="{00000000-0005-0000-0000-0000CD060000}"/>
    <cellStyle name="20% - Accent3 3 4 2" xfId="4565" xr:uid="{00000000-0005-0000-0000-0000CE060000}"/>
    <cellStyle name="20% - Accent3 3 4 2 2" xfId="13622" xr:uid="{BAB3953F-7519-4067-8594-934213285A9F}"/>
    <cellStyle name="20% - Accent3 3 4 3" xfId="7477" xr:uid="{00000000-0005-0000-0000-0000CF060000}"/>
    <cellStyle name="20% - Accent3 3 4 3 2" xfId="16502" xr:uid="{5A0DA41E-009E-444A-A942-93B5F1533FB6}"/>
    <cellStyle name="20% - Accent3 3 4 4" xfId="10747" xr:uid="{5E1888F8-7CBE-4666-96EC-C55878B2294C}"/>
    <cellStyle name="20% - Accent3 3 5" xfId="3151" xr:uid="{00000000-0005-0000-0000-0000D0060000}"/>
    <cellStyle name="20% - Accent3 3 5 2" xfId="12213" xr:uid="{634B3041-4FD3-4F7C-96FC-B41391335737}"/>
    <cellStyle name="20% - Accent3 3 6" xfId="6064" xr:uid="{00000000-0005-0000-0000-0000D1060000}"/>
    <cellStyle name="20% - Accent3 3 6 2" xfId="15089" xr:uid="{FA702958-8497-4091-89CA-E6C9D75729B3}"/>
    <cellStyle name="20% - Accent3 3 7" xfId="9328" xr:uid="{DE3E1A8E-0D69-4C05-AFBE-3D5E098D7331}"/>
    <cellStyle name="20% - Accent3 30" xfId="693" xr:uid="{00000000-0005-0000-0000-0000D2060000}"/>
    <cellStyle name="20% - Accent3 30 2" xfId="1332" xr:uid="{00000000-0005-0000-0000-0000D3060000}"/>
    <cellStyle name="20% - Accent3 30 2 2" xfId="2760" xr:uid="{00000000-0005-0000-0000-0000D4060000}"/>
    <cellStyle name="20% - Accent3 30 2 2 2" xfId="5664" xr:uid="{00000000-0005-0000-0000-0000D5060000}"/>
    <cellStyle name="20% - Accent3 30 2 2 2 2" xfId="14721" xr:uid="{56A7C7DD-9B5C-4FCC-8A9D-197BD1514240}"/>
    <cellStyle name="20% - Accent3 30 2 2 3" xfId="8582" xr:uid="{00000000-0005-0000-0000-0000D6060000}"/>
    <cellStyle name="20% - Accent3 30 2 2 3 2" xfId="17599" xr:uid="{3AC07945-D847-4599-9EDC-E21EA32490E1}"/>
    <cellStyle name="20% - Accent3 30 2 2 4" xfId="11847" xr:uid="{0F38C799-EDFF-4C91-BCCA-4478451221D9}"/>
    <cellStyle name="20% - Accent3 30 2 3" xfId="4249" xr:uid="{00000000-0005-0000-0000-0000D7060000}"/>
    <cellStyle name="20% - Accent3 30 2 3 2" xfId="13308" xr:uid="{69ED813B-18EC-4024-B88D-5768E615A8FD}"/>
    <cellStyle name="20% - Accent3 30 2 4" xfId="7163" xr:uid="{00000000-0005-0000-0000-0000D8060000}"/>
    <cellStyle name="20% - Accent3 30 2 4 2" xfId="16188" xr:uid="{A0AB2E5A-4FA6-4A42-950D-4FCD5A9D0B0C}"/>
    <cellStyle name="20% - Accent3 30 2 5" xfId="10432" xr:uid="{A3DB5E92-737D-4298-A984-FE7AEFB3298F}"/>
    <cellStyle name="20% - Accent3 30 3" xfId="2125" xr:uid="{00000000-0005-0000-0000-0000D9060000}"/>
    <cellStyle name="20% - Accent3 30 3 2" xfId="5034" xr:uid="{00000000-0005-0000-0000-0000DA060000}"/>
    <cellStyle name="20% - Accent3 30 3 2 2" xfId="14091" xr:uid="{6B36C0CA-B5EE-40D7-8384-885FC0A8A880}"/>
    <cellStyle name="20% - Accent3 30 3 3" xfId="7948" xr:uid="{00000000-0005-0000-0000-0000DB060000}"/>
    <cellStyle name="20% - Accent3 30 3 3 2" xfId="16970" xr:uid="{024A39A9-90FC-40DA-B52E-F139182D41F3}"/>
    <cellStyle name="20% - Accent3 30 3 4" xfId="11217" xr:uid="{147DC4FF-DD38-4DA9-9276-5988C06882C8}"/>
    <cellStyle name="20% - Accent3 30 4" xfId="3622" xr:uid="{00000000-0005-0000-0000-0000DC060000}"/>
    <cellStyle name="20% - Accent3 30 4 2" xfId="12681" xr:uid="{4B8ABE87-294F-4B67-AC4A-6AD143D4E917}"/>
    <cellStyle name="20% - Accent3 30 5" xfId="6532" xr:uid="{00000000-0005-0000-0000-0000DD060000}"/>
    <cellStyle name="20% - Accent3 30 5 2" xfId="15557" xr:uid="{451F0674-BC4B-4BE4-AE2A-7FF671ABF6E9}"/>
    <cellStyle name="20% - Accent3 30 6" xfId="9800" xr:uid="{6D4E0DA7-D449-465C-9E23-2E9D5DD988B5}"/>
    <cellStyle name="20% - Accent3 31" xfId="708" xr:uid="{00000000-0005-0000-0000-0000DE060000}"/>
    <cellStyle name="20% - Accent3 31 2" xfId="1347" xr:uid="{00000000-0005-0000-0000-0000DF060000}"/>
    <cellStyle name="20% - Accent3 31 2 2" xfId="2775" xr:uid="{00000000-0005-0000-0000-0000E0060000}"/>
    <cellStyle name="20% - Accent3 31 2 2 2" xfId="5679" xr:uid="{00000000-0005-0000-0000-0000E1060000}"/>
    <cellStyle name="20% - Accent3 31 2 2 2 2" xfId="14736" xr:uid="{111C7A48-3E96-4D0F-80ED-FE47E624123C}"/>
    <cellStyle name="20% - Accent3 31 2 2 3" xfId="8597" xr:uid="{00000000-0005-0000-0000-0000E2060000}"/>
    <cellStyle name="20% - Accent3 31 2 2 3 2" xfId="17614" xr:uid="{B41DC645-1C27-4944-B83A-07EF664B26E3}"/>
    <cellStyle name="20% - Accent3 31 2 2 4" xfId="11862" xr:uid="{E42249AD-3BC0-4638-831B-C7EE20C5DB5E}"/>
    <cellStyle name="20% - Accent3 31 2 3" xfId="4264" xr:uid="{00000000-0005-0000-0000-0000E3060000}"/>
    <cellStyle name="20% - Accent3 31 2 3 2" xfId="13323" xr:uid="{1D44D2A5-2144-49AD-AA2D-E04BB38B6D99}"/>
    <cellStyle name="20% - Accent3 31 2 4" xfId="7178" xr:uid="{00000000-0005-0000-0000-0000E4060000}"/>
    <cellStyle name="20% - Accent3 31 2 4 2" xfId="16203" xr:uid="{D49685FC-0440-4A18-BE52-042623B69D58}"/>
    <cellStyle name="20% - Accent3 31 2 5" xfId="10447" xr:uid="{44296DC5-2E89-4AE3-A639-8C644013373C}"/>
    <cellStyle name="20% - Accent3 31 3" xfId="2140" xr:uid="{00000000-0005-0000-0000-0000E5060000}"/>
    <cellStyle name="20% - Accent3 31 3 2" xfId="5049" xr:uid="{00000000-0005-0000-0000-0000E6060000}"/>
    <cellStyle name="20% - Accent3 31 3 2 2" xfId="14106" xr:uid="{F41E9618-250E-433F-B707-50813244AA36}"/>
    <cellStyle name="20% - Accent3 31 3 3" xfId="7963" xr:uid="{00000000-0005-0000-0000-0000E7060000}"/>
    <cellStyle name="20% - Accent3 31 3 3 2" xfId="16985" xr:uid="{7FECB3C2-2A6C-41CC-AF1B-EE1166A2102B}"/>
    <cellStyle name="20% - Accent3 31 3 4" xfId="11232" xr:uid="{F4AB5AFA-E7BB-42C3-B232-D9B4B4289DBB}"/>
    <cellStyle name="20% - Accent3 31 4" xfId="3637" xr:uid="{00000000-0005-0000-0000-0000E8060000}"/>
    <cellStyle name="20% - Accent3 31 4 2" xfId="12696" xr:uid="{FADC7CF2-2F00-4555-8003-AF8F204451EE}"/>
    <cellStyle name="20% - Accent3 31 5" xfId="6547" xr:uid="{00000000-0005-0000-0000-0000E9060000}"/>
    <cellStyle name="20% - Accent3 31 5 2" xfId="15572" xr:uid="{D87D6DBA-193A-4278-AF16-3815FFF25191}"/>
    <cellStyle name="20% - Accent3 31 6" xfId="9815" xr:uid="{2CD49D3E-B9AA-4867-B28E-F1417D495417}"/>
    <cellStyle name="20% - Accent3 32" xfId="722" xr:uid="{00000000-0005-0000-0000-0000EA060000}"/>
    <cellStyle name="20% - Accent3 32 2" xfId="1361" xr:uid="{00000000-0005-0000-0000-0000EB060000}"/>
    <cellStyle name="20% - Accent3 32 2 2" xfId="2789" xr:uid="{00000000-0005-0000-0000-0000EC060000}"/>
    <cellStyle name="20% - Accent3 32 2 2 2" xfId="5693" xr:uid="{00000000-0005-0000-0000-0000ED060000}"/>
    <cellStyle name="20% - Accent3 32 2 2 2 2" xfId="14750" xr:uid="{3EECAD31-0868-405B-832F-C690B2D2C3DA}"/>
    <cellStyle name="20% - Accent3 32 2 2 3" xfId="8611" xr:uid="{00000000-0005-0000-0000-0000EE060000}"/>
    <cellStyle name="20% - Accent3 32 2 2 3 2" xfId="17628" xr:uid="{CF967A29-0AB7-485D-A74A-FC082D76C176}"/>
    <cellStyle name="20% - Accent3 32 2 2 4" xfId="11876" xr:uid="{E44D2618-D61E-4193-94FE-12CD1AD2B842}"/>
    <cellStyle name="20% - Accent3 32 2 3" xfId="4278" xr:uid="{00000000-0005-0000-0000-0000EF060000}"/>
    <cellStyle name="20% - Accent3 32 2 3 2" xfId="13337" xr:uid="{DAF1C401-CA9C-4827-ADF8-28480906C2D5}"/>
    <cellStyle name="20% - Accent3 32 2 4" xfId="7192" xr:uid="{00000000-0005-0000-0000-0000F0060000}"/>
    <cellStyle name="20% - Accent3 32 2 4 2" xfId="16217" xr:uid="{DF39AC3F-24EA-45C9-9E59-C4AD5FC9979B}"/>
    <cellStyle name="20% - Accent3 32 2 5" xfId="10461" xr:uid="{E2ADDBCE-23FA-4D0B-9591-695A4A6FC24A}"/>
    <cellStyle name="20% - Accent3 32 3" xfId="2154" xr:uid="{00000000-0005-0000-0000-0000F1060000}"/>
    <cellStyle name="20% - Accent3 32 3 2" xfId="5063" xr:uid="{00000000-0005-0000-0000-0000F2060000}"/>
    <cellStyle name="20% - Accent3 32 3 2 2" xfId="14120" xr:uid="{D45F3484-0501-4D85-90B5-5D13BA3094DB}"/>
    <cellStyle name="20% - Accent3 32 3 3" xfId="7977" xr:uid="{00000000-0005-0000-0000-0000F3060000}"/>
    <cellStyle name="20% - Accent3 32 3 3 2" xfId="16999" xr:uid="{AC2015E3-2C61-42E4-906C-E9B8B8264CA1}"/>
    <cellStyle name="20% - Accent3 32 3 4" xfId="11246" xr:uid="{1DE3C874-6C67-4F34-82BE-F0D51460B3C3}"/>
    <cellStyle name="20% - Accent3 32 4" xfId="3651" xr:uid="{00000000-0005-0000-0000-0000F4060000}"/>
    <cellStyle name="20% - Accent3 32 4 2" xfId="12710" xr:uid="{899BAD31-82CA-4192-AFD8-45F794602AD7}"/>
    <cellStyle name="20% - Accent3 32 5" xfId="6561" xr:uid="{00000000-0005-0000-0000-0000F5060000}"/>
    <cellStyle name="20% - Accent3 32 5 2" xfId="15586" xr:uid="{EBCCABA6-1DB6-4E09-BA45-640EBD886D5B}"/>
    <cellStyle name="20% - Accent3 32 6" xfId="9829" xr:uid="{71AA0A6A-01DB-45BB-9F28-BFCB1B8133C1}"/>
    <cellStyle name="20% - Accent3 33" xfId="736" xr:uid="{00000000-0005-0000-0000-0000F6060000}"/>
    <cellStyle name="20% - Accent3 33 2" xfId="1375" xr:uid="{00000000-0005-0000-0000-0000F7060000}"/>
    <cellStyle name="20% - Accent3 33 2 2" xfId="2803" xr:uid="{00000000-0005-0000-0000-0000F8060000}"/>
    <cellStyle name="20% - Accent3 33 2 2 2" xfId="5707" xr:uid="{00000000-0005-0000-0000-0000F9060000}"/>
    <cellStyle name="20% - Accent3 33 2 2 2 2" xfId="14764" xr:uid="{71EA4E1F-3C16-42E4-9B73-409A6425F156}"/>
    <cellStyle name="20% - Accent3 33 2 2 3" xfId="8625" xr:uid="{00000000-0005-0000-0000-0000FA060000}"/>
    <cellStyle name="20% - Accent3 33 2 2 3 2" xfId="17642" xr:uid="{6DD265B8-F799-48B3-904F-B19E02971287}"/>
    <cellStyle name="20% - Accent3 33 2 2 4" xfId="11890" xr:uid="{ECB19DED-33A4-46E7-98B6-20B7863727DE}"/>
    <cellStyle name="20% - Accent3 33 2 3" xfId="4292" xr:uid="{00000000-0005-0000-0000-0000FB060000}"/>
    <cellStyle name="20% - Accent3 33 2 3 2" xfId="13351" xr:uid="{38417A32-ACE9-4186-9D65-05E1F6DE6E2D}"/>
    <cellStyle name="20% - Accent3 33 2 4" xfId="7206" xr:uid="{00000000-0005-0000-0000-0000FC060000}"/>
    <cellStyle name="20% - Accent3 33 2 4 2" xfId="16231" xr:uid="{DFE72EBD-2883-4C46-936D-1FC60B9795CD}"/>
    <cellStyle name="20% - Accent3 33 2 5" xfId="10475" xr:uid="{FAC12038-F430-4533-A2B5-491A9B2DE1D3}"/>
    <cellStyle name="20% - Accent3 33 3" xfId="2168" xr:uid="{00000000-0005-0000-0000-0000FD060000}"/>
    <cellStyle name="20% - Accent3 33 3 2" xfId="5077" xr:uid="{00000000-0005-0000-0000-0000FE060000}"/>
    <cellStyle name="20% - Accent3 33 3 2 2" xfId="14134" xr:uid="{734766AF-D60A-4285-A4D6-30A58AFDD0AC}"/>
    <cellStyle name="20% - Accent3 33 3 3" xfId="7991" xr:uid="{00000000-0005-0000-0000-0000FF060000}"/>
    <cellStyle name="20% - Accent3 33 3 3 2" xfId="17013" xr:uid="{8AA72FCC-2D9B-437B-B87E-DBBADF3F26A6}"/>
    <cellStyle name="20% - Accent3 33 3 4" xfId="11260" xr:uid="{A9407EE3-5C52-48BB-9B5A-DF00D9E9E55B}"/>
    <cellStyle name="20% - Accent3 33 4" xfId="3665" xr:uid="{00000000-0005-0000-0000-000000070000}"/>
    <cellStyle name="20% - Accent3 33 4 2" xfId="12724" xr:uid="{37C9CE00-53EE-4D90-8D5C-6407D839E499}"/>
    <cellStyle name="20% - Accent3 33 5" xfId="6575" xr:uid="{00000000-0005-0000-0000-000001070000}"/>
    <cellStyle name="20% - Accent3 33 5 2" xfId="15600" xr:uid="{2F83153D-A9F6-4296-9470-7FA626753DB3}"/>
    <cellStyle name="20% - Accent3 33 6" xfId="9843" xr:uid="{250A99E4-6DE2-47F8-8225-083E48928719}"/>
    <cellStyle name="20% - Accent3 34" xfId="750" xr:uid="{00000000-0005-0000-0000-000002070000}"/>
    <cellStyle name="20% - Accent3 34 2" xfId="1389" xr:uid="{00000000-0005-0000-0000-000003070000}"/>
    <cellStyle name="20% - Accent3 34 2 2" xfId="2817" xr:uid="{00000000-0005-0000-0000-000004070000}"/>
    <cellStyle name="20% - Accent3 34 2 2 2" xfId="5721" xr:uid="{00000000-0005-0000-0000-000005070000}"/>
    <cellStyle name="20% - Accent3 34 2 2 2 2" xfId="14778" xr:uid="{80366F37-9577-4539-A377-747B9C793215}"/>
    <cellStyle name="20% - Accent3 34 2 2 3" xfId="8639" xr:uid="{00000000-0005-0000-0000-000006070000}"/>
    <cellStyle name="20% - Accent3 34 2 2 3 2" xfId="17656" xr:uid="{DEE5DA68-2DF4-4D93-B913-12C98796EA45}"/>
    <cellStyle name="20% - Accent3 34 2 2 4" xfId="11904" xr:uid="{B527A79E-408D-4CB4-9225-CC65B8C553A7}"/>
    <cellStyle name="20% - Accent3 34 2 3" xfId="4306" xr:uid="{00000000-0005-0000-0000-000007070000}"/>
    <cellStyle name="20% - Accent3 34 2 3 2" xfId="13365" xr:uid="{B23F0C82-8946-4DB2-8C5D-76AD3DB37652}"/>
    <cellStyle name="20% - Accent3 34 2 4" xfId="7220" xr:uid="{00000000-0005-0000-0000-000008070000}"/>
    <cellStyle name="20% - Accent3 34 2 4 2" xfId="16245" xr:uid="{91C25002-6B6F-40B5-92B3-BE2016D5AFD4}"/>
    <cellStyle name="20% - Accent3 34 2 5" xfId="10489" xr:uid="{4E5C1308-B565-40B8-BE5F-6B731AC04E4C}"/>
    <cellStyle name="20% - Accent3 34 3" xfId="2182" xr:uid="{00000000-0005-0000-0000-000009070000}"/>
    <cellStyle name="20% - Accent3 34 3 2" xfId="5091" xr:uid="{00000000-0005-0000-0000-00000A070000}"/>
    <cellStyle name="20% - Accent3 34 3 2 2" xfId="14148" xr:uid="{78F6E67D-D299-4C71-8CDE-EFF04E48CC37}"/>
    <cellStyle name="20% - Accent3 34 3 3" xfId="8005" xr:uid="{00000000-0005-0000-0000-00000B070000}"/>
    <cellStyle name="20% - Accent3 34 3 3 2" xfId="17027" xr:uid="{A4E81312-EA17-45E3-B0C9-DE2E619C26E5}"/>
    <cellStyle name="20% - Accent3 34 3 4" xfId="11274" xr:uid="{3CA3716B-FA4E-46AE-B6A3-48954B1AC84D}"/>
    <cellStyle name="20% - Accent3 34 4" xfId="3679" xr:uid="{00000000-0005-0000-0000-00000C070000}"/>
    <cellStyle name="20% - Accent3 34 4 2" xfId="12738" xr:uid="{BC0CBE77-B9F6-40C1-B5CA-3C1D9EF14AF5}"/>
    <cellStyle name="20% - Accent3 34 5" xfId="6589" xr:uid="{00000000-0005-0000-0000-00000D070000}"/>
    <cellStyle name="20% - Accent3 34 5 2" xfId="15614" xr:uid="{1318A236-BF27-4EDD-8FCD-13EDA81D2D8A}"/>
    <cellStyle name="20% - Accent3 34 6" xfId="9857" xr:uid="{1F973F2C-A046-475D-B80A-8DB97860FEE2}"/>
    <cellStyle name="20% - Accent3 35" xfId="764" xr:uid="{00000000-0005-0000-0000-00000E070000}"/>
    <cellStyle name="20% - Accent3 35 2" xfId="1403" xr:uid="{00000000-0005-0000-0000-00000F070000}"/>
    <cellStyle name="20% - Accent3 35 2 2" xfId="2831" xr:uid="{00000000-0005-0000-0000-000010070000}"/>
    <cellStyle name="20% - Accent3 35 2 2 2" xfId="5735" xr:uid="{00000000-0005-0000-0000-000011070000}"/>
    <cellStyle name="20% - Accent3 35 2 2 2 2" xfId="14792" xr:uid="{A7D09C38-B7EF-465B-8E03-4CDFF17CB4B5}"/>
    <cellStyle name="20% - Accent3 35 2 2 3" xfId="8653" xr:uid="{00000000-0005-0000-0000-000012070000}"/>
    <cellStyle name="20% - Accent3 35 2 2 3 2" xfId="17670" xr:uid="{E357D3EE-0D19-485A-8E2F-DC8DB92EF022}"/>
    <cellStyle name="20% - Accent3 35 2 2 4" xfId="11918" xr:uid="{9F34EC2A-CA7F-43E6-872C-51DB3AAE46A6}"/>
    <cellStyle name="20% - Accent3 35 2 3" xfId="4320" xr:uid="{00000000-0005-0000-0000-000013070000}"/>
    <cellStyle name="20% - Accent3 35 2 3 2" xfId="13379" xr:uid="{BE48CE06-6677-4228-B75D-9D5B75117E5C}"/>
    <cellStyle name="20% - Accent3 35 2 4" xfId="7234" xr:uid="{00000000-0005-0000-0000-000014070000}"/>
    <cellStyle name="20% - Accent3 35 2 4 2" xfId="16259" xr:uid="{472CD913-1A76-4D45-91B4-DB4303D1282E}"/>
    <cellStyle name="20% - Accent3 35 2 5" xfId="10503" xr:uid="{E33E3A6F-1044-4C52-B172-258D72F50A75}"/>
    <cellStyle name="20% - Accent3 35 3" xfId="2196" xr:uid="{00000000-0005-0000-0000-000015070000}"/>
    <cellStyle name="20% - Accent3 35 3 2" xfId="5105" xr:uid="{00000000-0005-0000-0000-000016070000}"/>
    <cellStyle name="20% - Accent3 35 3 2 2" xfId="14162" xr:uid="{ACBB7081-5567-4555-85F4-9BDD60EB54B5}"/>
    <cellStyle name="20% - Accent3 35 3 3" xfId="8019" xr:uid="{00000000-0005-0000-0000-000017070000}"/>
    <cellStyle name="20% - Accent3 35 3 3 2" xfId="17041" xr:uid="{861C3545-4E2F-4578-9022-1A8BAD6A6A16}"/>
    <cellStyle name="20% - Accent3 35 3 4" xfId="11288" xr:uid="{4FCBA166-FA1A-4FD5-B357-152A81210CF4}"/>
    <cellStyle name="20% - Accent3 35 4" xfId="3693" xr:uid="{00000000-0005-0000-0000-000018070000}"/>
    <cellStyle name="20% - Accent3 35 4 2" xfId="12752" xr:uid="{96712CB1-D437-4601-A17F-B6A5824EDE3C}"/>
    <cellStyle name="20% - Accent3 35 5" xfId="6603" xr:uid="{00000000-0005-0000-0000-000019070000}"/>
    <cellStyle name="20% - Accent3 35 5 2" xfId="15628" xr:uid="{D5D5F860-3E43-47DD-AB4B-535A8A3B9E6E}"/>
    <cellStyle name="20% - Accent3 35 6" xfId="9871" xr:uid="{EA6ED069-7C29-419E-80C9-016A5A35EEE9}"/>
    <cellStyle name="20% - Accent3 36" xfId="778" xr:uid="{00000000-0005-0000-0000-00001A070000}"/>
    <cellStyle name="20% - Accent3 36 2" xfId="1417" xr:uid="{00000000-0005-0000-0000-00001B070000}"/>
    <cellStyle name="20% - Accent3 36 2 2" xfId="2845" xr:uid="{00000000-0005-0000-0000-00001C070000}"/>
    <cellStyle name="20% - Accent3 36 2 2 2" xfId="5749" xr:uid="{00000000-0005-0000-0000-00001D070000}"/>
    <cellStyle name="20% - Accent3 36 2 2 2 2" xfId="14806" xr:uid="{2BC3A2A7-78F6-4892-A26E-4CD56B3B8C25}"/>
    <cellStyle name="20% - Accent3 36 2 2 3" xfId="8667" xr:uid="{00000000-0005-0000-0000-00001E070000}"/>
    <cellStyle name="20% - Accent3 36 2 2 3 2" xfId="17684" xr:uid="{1D98C243-8247-4674-9C64-4DA1680AD3DA}"/>
    <cellStyle name="20% - Accent3 36 2 2 4" xfId="11932" xr:uid="{AD855FCC-4065-4B8D-9BFA-C1F9C5651A3D}"/>
    <cellStyle name="20% - Accent3 36 2 3" xfId="4334" xr:uid="{00000000-0005-0000-0000-00001F070000}"/>
    <cellStyle name="20% - Accent3 36 2 3 2" xfId="13393" xr:uid="{BEE29E81-DBD3-470A-BD91-38F78D6B4CF4}"/>
    <cellStyle name="20% - Accent3 36 2 4" xfId="7248" xr:uid="{00000000-0005-0000-0000-000020070000}"/>
    <cellStyle name="20% - Accent3 36 2 4 2" xfId="16273" xr:uid="{D05C1F44-6F16-41A6-BFC4-0DB5458903BA}"/>
    <cellStyle name="20% - Accent3 36 2 5" xfId="10517" xr:uid="{DC69BF48-0DDD-4EF6-9458-1A6FC3CDE558}"/>
    <cellStyle name="20% - Accent3 36 3" xfId="2210" xr:uid="{00000000-0005-0000-0000-000021070000}"/>
    <cellStyle name="20% - Accent3 36 3 2" xfId="5119" xr:uid="{00000000-0005-0000-0000-000022070000}"/>
    <cellStyle name="20% - Accent3 36 3 2 2" xfId="14176" xr:uid="{23CD28C7-9184-4510-B788-C82E63AC4380}"/>
    <cellStyle name="20% - Accent3 36 3 3" xfId="8033" xr:uid="{00000000-0005-0000-0000-000023070000}"/>
    <cellStyle name="20% - Accent3 36 3 3 2" xfId="17055" xr:uid="{186217A4-69E2-48AE-B731-B397A626A8C2}"/>
    <cellStyle name="20% - Accent3 36 3 4" xfId="11302" xr:uid="{AB906642-41EF-49DD-8126-DA9DD16915A8}"/>
    <cellStyle name="20% - Accent3 36 4" xfId="3707" xr:uid="{00000000-0005-0000-0000-000024070000}"/>
    <cellStyle name="20% - Accent3 36 4 2" xfId="12766" xr:uid="{AE4F508C-8297-45EF-8EAD-80FB2496CCD6}"/>
    <cellStyle name="20% - Accent3 36 5" xfId="6617" xr:uid="{00000000-0005-0000-0000-000025070000}"/>
    <cellStyle name="20% - Accent3 36 5 2" xfId="15642" xr:uid="{BE93127D-24B5-47DD-A3BE-02150974B894}"/>
    <cellStyle name="20% - Accent3 36 6" xfId="9885" xr:uid="{B512E352-5255-4F0B-A16E-C36D3B0E2830}"/>
    <cellStyle name="20% - Accent3 37" xfId="793" xr:uid="{00000000-0005-0000-0000-000026070000}"/>
    <cellStyle name="20% - Accent3 37 2" xfId="1432" xr:uid="{00000000-0005-0000-0000-000027070000}"/>
    <cellStyle name="20% - Accent3 37 2 2" xfId="2860" xr:uid="{00000000-0005-0000-0000-000028070000}"/>
    <cellStyle name="20% - Accent3 37 2 2 2" xfId="5764" xr:uid="{00000000-0005-0000-0000-000029070000}"/>
    <cellStyle name="20% - Accent3 37 2 2 2 2" xfId="14821" xr:uid="{D193E678-23A3-4BC6-8BBD-404A5A38E687}"/>
    <cellStyle name="20% - Accent3 37 2 2 3" xfId="8682" xr:uid="{00000000-0005-0000-0000-00002A070000}"/>
    <cellStyle name="20% - Accent3 37 2 2 3 2" xfId="17699" xr:uid="{68B9CFC2-C4F2-4E88-898A-9A97208E87BD}"/>
    <cellStyle name="20% - Accent3 37 2 2 4" xfId="11947" xr:uid="{0CA7FE72-1D0D-4CBF-A334-4BA1D84F0EDB}"/>
    <cellStyle name="20% - Accent3 37 2 3" xfId="4349" xr:uid="{00000000-0005-0000-0000-00002B070000}"/>
    <cellStyle name="20% - Accent3 37 2 3 2" xfId="13408" xr:uid="{68AE852C-0C49-40A0-BB41-524BF03A4CEA}"/>
    <cellStyle name="20% - Accent3 37 2 4" xfId="7263" xr:uid="{00000000-0005-0000-0000-00002C070000}"/>
    <cellStyle name="20% - Accent3 37 2 4 2" xfId="16288" xr:uid="{7592FB71-3182-4DE3-99E2-8077FA1A663B}"/>
    <cellStyle name="20% - Accent3 37 2 5" xfId="10532" xr:uid="{DBAEBB26-0184-46B7-A070-636A4A562624}"/>
    <cellStyle name="20% - Accent3 37 3" xfId="2225" xr:uid="{00000000-0005-0000-0000-00002D070000}"/>
    <cellStyle name="20% - Accent3 37 3 2" xfId="5134" xr:uid="{00000000-0005-0000-0000-00002E070000}"/>
    <cellStyle name="20% - Accent3 37 3 2 2" xfId="14191" xr:uid="{BACEB4ED-0B74-468A-8F78-18AEB0F9D95E}"/>
    <cellStyle name="20% - Accent3 37 3 3" xfId="8048" xr:uid="{00000000-0005-0000-0000-00002F070000}"/>
    <cellStyle name="20% - Accent3 37 3 3 2" xfId="17070" xr:uid="{6DC111FB-6E1A-46CA-9628-773C7BBC8D20}"/>
    <cellStyle name="20% - Accent3 37 3 4" xfId="11317" xr:uid="{2DDF13E4-66CC-4650-B43F-BA25D34CFFBB}"/>
    <cellStyle name="20% - Accent3 37 4" xfId="3722" xr:uid="{00000000-0005-0000-0000-000030070000}"/>
    <cellStyle name="20% - Accent3 37 4 2" xfId="12781" xr:uid="{EC07C170-8FB2-494B-BF28-CD55FC10B1EE}"/>
    <cellStyle name="20% - Accent3 37 5" xfId="6632" xr:uid="{00000000-0005-0000-0000-000031070000}"/>
    <cellStyle name="20% - Accent3 37 5 2" xfId="15657" xr:uid="{92F7F4F2-0776-4C93-893D-9A7C95EA9366}"/>
    <cellStyle name="20% - Accent3 37 6" xfId="9900" xr:uid="{91A1C030-1957-4C11-8DC4-8FF63A3A18BE}"/>
    <cellStyle name="20% - Accent3 38" xfId="807" xr:uid="{00000000-0005-0000-0000-000032070000}"/>
    <cellStyle name="20% - Accent3 38 2" xfId="1446" xr:uid="{00000000-0005-0000-0000-000033070000}"/>
    <cellStyle name="20% - Accent3 38 2 2" xfId="2874" xr:uid="{00000000-0005-0000-0000-000034070000}"/>
    <cellStyle name="20% - Accent3 38 2 2 2" xfId="5778" xr:uid="{00000000-0005-0000-0000-000035070000}"/>
    <cellStyle name="20% - Accent3 38 2 2 2 2" xfId="14835" xr:uid="{D4524C8C-E8B7-48A4-B7E3-39D7186BAF1A}"/>
    <cellStyle name="20% - Accent3 38 2 2 3" xfId="8696" xr:uid="{00000000-0005-0000-0000-000036070000}"/>
    <cellStyle name="20% - Accent3 38 2 2 3 2" xfId="17713" xr:uid="{A3BBBB89-187D-49F6-898E-197D54EB6485}"/>
    <cellStyle name="20% - Accent3 38 2 2 4" xfId="11961" xr:uid="{FC6DBC80-CD55-40C9-8369-31397B4C777F}"/>
    <cellStyle name="20% - Accent3 38 2 3" xfId="4363" xr:uid="{00000000-0005-0000-0000-000037070000}"/>
    <cellStyle name="20% - Accent3 38 2 3 2" xfId="13422" xr:uid="{F6189F91-FBEA-41FD-9391-F4A6FB29EE39}"/>
    <cellStyle name="20% - Accent3 38 2 4" xfId="7277" xr:uid="{00000000-0005-0000-0000-000038070000}"/>
    <cellStyle name="20% - Accent3 38 2 4 2" xfId="16302" xr:uid="{CD036FDB-2CF1-4299-AD2C-B5EA6C41BC06}"/>
    <cellStyle name="20% - Accent3 38 2 5" xfId="10546" xr:uid="{52BB3C93-8A58-46D9-BE2E-981786AF44F5}"/>
    <cellStyle name="20% - Accent3 38 3" xfId="2239" xr:uid="{00000000-0005-0000-0000-000039070000}"/>
    <cellStyle name="20% - Accent3 38 3 2" xfId="5148" xr:uid="{00000000-0005-0000-0000-00003A070000}"/>
    <cellStyle name="20% - Accent3 38 3 2 2" xfId="14205" xr:uid="{58A60687-6ABC-4DF9-8F0D-5422A3EC04C7}"/>
    <cellStyle name="20% - Accent3 38 3 3" xfId="8062" xr:uid="{00000000-0005-0000-0000-00003B070000}"/>
    <cellStyle name="20% - Accent3 38 3 3 2" xfId="17084" xr:uid="{A4D31D5F-58E0-4CC8-B93B-237E777208AC}"/>
    <cellStyle name="20% - Accent3 38 3 4" xfId="11331" xr:uid="{1416A29F-B4EC-425D-8A8D-57EDB23943FB}"/>
    <cellStyle name="20% - Accent3 38 4" xfId="3736" xr:uid="{00000000-0005-0000-0000-00003C070000}"/>
    <cellStyle name="20% - Accent3 38 4 2" xfId="12795" xr:uid="{0704AC19-702E-4576-BC0F-21E98E2DA3C0}"/>
    <cellStyle name="20% - Accent3 38 5" xfId="6646" xr:uid="{00000000-0005-0000-0000-00003D070000}"/>
    <cellStyle name="20% - Accent3 38 5 2" xfId="15671" xr:uid="{8FD6476C-8175-4A07-86C3-0CA1CECD21C2}"/>
    <cellStyle name="20% - Accent3 38 6" xfId="9914" xr:uid="{66D3EC1B-FBE4-49DE-9F21-52207B04FEF3}"/>
    <cellStyle name="20% - Accent3 39" xfId="821" xr:uid="{00000000-0005-0000-0000-00003E070000}"/>
    <cellStyle name="20% - Accent3 39 2" xfId="2253" xr:uid="{00000000-0005-0000-0000-00003F070000}"/>
    <cellStyle name="20% - Accent3 39 2 2" xfId="5162" xr:uid="{00000000-0005-0000-0000-000040070000}"/>
    <cellStyle name="20% - Accent3 39 2 2 2" xfId="14219" xr:uid="{FB87B2E9-870D-4327-92E9-CDA7074B46FD}"/>
    <cellStyle name="20% - Accent3 39 2 3" xfId="8076" xr:uid="{00000000-0005-0000-0000-000041070000}"/>
    <cellStyle name="20% - Accent3 39 2 3 2" xfId="17098" xr:uid="{34476CDB-7153-4A6D-9224-9073EB0C74EB}"/>
    <cellStyle name="20% - Accent3 39 2 4" xfId="11345" xr:uid="{90C0B90E-FAF7-4FA3-967A-FC6EE90AD5C3}"/>
    <cellStyle name="20% - Accent3 39 3" xfId="3750" xr:uid="{00000000-0005-0000-0000-000042070000}"/>
    <cellStyle name="20% - Accent3 39 3 2" xfId="12809" xr:uid="{17F6479B-E68E-486C-87BB-9365CDADB542}"/>
    <cellStyle name="20% - Accent3 39 4" xfId="6660" xr:uid="{00000000-0005-0000-0000-000043070000}"/>
    <cellStyle name="20% - Accent3 39 4 2" xfId="15685" xr:uid="{45B7CA44-CD10-4637-AA5A-0DDE6228B044}"/>
    <cellStyle name="20% - Accent3 39 5" xfId="9928" xr:uid="{30A783CF-B6F9-4C76-B2B1-4F91ADF3DFA3}"/>
    <cellStyle name="20% - Accent3 4" xfId="227" xr:uid="{00000000-0005-0000-0000-000044070000}"/>
    <cellStyle name="20% - Accent3 4 2" xfId="579" xr:uid="{00000000-0005-0000-0000-000045070000}"/>
    <cellStyle name="20% - Accent3 4 2 2" xfId="1218" xr:uid="{00000000-0005-0000-0000-000046070000}"/>
    <cellStyle name="20% - Accent3 4 2 2 2" xfId="2646" xr:uid="{00000000-0005-0000-0000-000047070000}"/>
    <cellStyle name="20% - Accent3 4 2 2 2 2" xfId="5550" xr:uid="{00000000-0005-0000-0000-000048070000}"/>
    <cellStyle name="20% - Accent3 4 2 2 2 2 2" xfId="14607" xr:uid="{5A13C27A-994A-4957-AF6C-FBFCE65DF75D}"/>
    <cellStyle name="20% - Accent3 4 2 2 2 3" xfId="8468" xr:uid="{00000000-0005-0000-0000-000049070000}"/>
    <cellStyle name="20% - Accent3 4 2 2 2 3 2" xfId="17485" xr:uid="{816BE1B4-CF1C-4B68-852A-78FFC5D65DEE}"/>
    <cellStyle name="20% - Accent3 4 2 2 2 4" xfId="11733" xr:uid="{759BD072-AF5A-4F3D-BED4-8AFE7C15A293}"/>
    <cellStyle name="20% - Accent3 4 2 2 3" xfId="4135" xr:uid="{00000000-0005-0000-0000-00004A070000}"/>
    <cellStyle name="20% - Accent3 4 2 2 3 2" xfId="13194" xr:uid="{443B6CBE-AFC1-4318-B4A8-6B15E7759E51}"/>
    <cellStyle name="20% - Accent3 4 2 2 4" xfId="7049" xr:uid="{00000000-0005-0000-0000-00004B070000}"/>
    <cellStyle name="20% - Accent3 4 2 2 4 2" xfId="16074" xr:uid="{52C8A072-FFD3-4C13-A91B-CB046FDE9C2C}"/>
    <cellStyle name="20% - Accent3 4 2 2 5" xfId="10318" xr:uid="{CA18C005-B674-44F3-96B0-36166C7F645D}"/>
    <cellStyle name="20% - Accent3 4 2 3" xfId="2011" xr:uid="{00000000-0005-0000-0000-00004C070000}"/>
    <cellStyle name="20% - Accent3 4 2 3 2" xfId="4920" xr:uid="{00000000-0005-0000-0000-00004D070000}"/>
    <cellStyle name="20% - Accent3 4 2 3 2 2" xfId="13977" xr:uid="{341DF375-B356-46A7-AC86-F5C4697161E6}"/>
    <cellStyle name="20% - Accent3 4 2 3 3" xfId="7834" xr:uid="{00000000-0005-0000-0000-00004E070000}"/>
    <cellStyle name="20% - Accent3 4 2 3 3 2" xfId="16856" xr:uid="{6675CF16-7E03-4007-AC04-C40691809DCD}"/>
    <cellStyle name="20% - Accent3 4 2 3 4" xfId="11103" xr:uid="{1959E198-FBA0-4DBE-8B13-C4AC7E5A84C1}"/>
    <cellStyle name="20% - Accent3 4 2 4" xfId="3508" xr:uid="{00000000-0005-0000-0000-00004F070000}"/>
    <cellStyle name="20% - Accent3 4 2 4 2" xfId="12567" xr:uid="{FA4F2598-FB80-4720-8897-61182FF32881}"/>
    <cellStyle name="20% - Accent3 4 2 5" xfId="6418" xr:uid="{00000000-0005-0000-0000-000050070000}"/>
    <cellStyle name="20% - Accent3 4 2 5 2" xfId="15443" xr:uid="{F88FECB1-2C68-4684-AC3C-2B9913B8F7D8}"/>
    <cellStyle name="20% - Accent3 4 2 6" xfId="9686" xr:uid="{10BA3425-1B29-4EDE-A660-FCFEC52416E5}"/>
    <cellStyle name="20% - Accent3 4 3" xfId="872" xr:uid="{00000000-0005-0000-0000-000051070000}"/>
    <cellStyle name="20% - Accent3 4 3 2" xfId="2301" xr:uid="{00000000-0005-0000-0000-000052070000}"/>
    <cellStyle name="20% - Accent3 4 3 2 2" xfId="5208" xr:uid="{00000000-0005-0000-0000-000053070000}"/>
    <cellStyle name="20% - Accent3 4 3 2 2 2" xfId="14265" xr:uid="{89961A1C-5117-46A2-91A1-EFB49F470A27}"/>
    <cellStyle name="20% - Accent3 4 3 2 3" xfId="8124" xr:uid="{00000000-0005-0000-0000-000054070000}"/>
    <cellStyle name="20% - Accent3 4 3 2 3 2" xfId="17144" xr:uid="{C1CBCE30-3104-44BA-A065-71AE364FEE35}"/>
    <cellStyle name="20% - Accent3 4 3 2 4" xfId="11391" xr:uid="{08B973F0-2814-4D99-A343-FA1788A0EC75}"/>
    <cellStyle name="20% - Accent3 4 3 3" xfId="3795" xr:uid="{00000000-0005-0000-0000-000055070000}"/>
    <cellStyle name="20% - Accent3 4 3 3 2" xfId="12854" xr:uid="{9E690D8F-B1C3-4A3A-AD99-22D296607DFD}"/>
    <cellStyle name="20% - Accent3 4 3 4" xfId="6707" xr:uid="{00000000-0005-0000-0000-000056070000}"/>
    <cellStyle name="20% - Accent3 4 3 4 2" xfId="15732" xr:uid="{D53C0D03-75D0-4D39-B376-BCD4F18FFB64}"/>
    <cellStyle name="20% - Accent3 4 3 5" xfId="9975" xr:uid="{5ABE7C5E-F25B-4CFD-9306-020C472FEE15}"/>
    <cellStyle name="20% - Accent3 4 4" xfId="1667" xr:uid="{00000000-0005-0000-0000-000057070000}"/>
    <cellStyle name="20% - Accent3 4 4 2" xfId="4579" xr:uid="{00000000-0005-0000-0000-000058070000}"/>
    <cellStyle name="20% - Accent3 4 4 2 2" xfId="13636" xr:uid="{88DEADA3-6ECC-4A6A-9D82-9C14545AF853}"/>
    <cellStyle name="20% - Accent3 4 4 3" xfId="7491" xr:uid="{00000000-0005-0000-0000-000059070000}"/>
    <cellStyle name="20% - Accent3 4 4 3 2" xfId="16516" xr:uid="{CCD87CC8-5F8B-4631-8491-6C2DBE3B3412}"/>
    <cellStyle name="20% - Accent3 4 4 4" xfId="10761" xr:uid="{599C643D-E83A-4BD3-95D7-B6E737923902}"/>
    <cellStyle name="20% - Accent3 4 5" xfId="3165" xr:uid="{00000000-0005-0000-0000-00005A070000}"/>
    <cellStyle name="20% - Accent3 4 5 2" xfId="12227" xr:uid="{13BD00D9-40E3-4982-B788-495B0E214FD1}"/>
    <cellStyle name="20% - Accent3 4 6" xfId="6078" xr:uid="{00000000-0005-0000-0000-00005B070000}"/>
    <cellStyle name="20% - Accent3 4 6 2" xfId="15103" xr:uid="{6DB77C99-EA98-4B56-9DA8-7E80AF63091E}"/>
    <cellStyle name="20% - Accent3 4 7" xfId="9342" xr:uid="{8AB620C1-1A56-4739-B5F7-58A0FBF273B1}"/>
    <cellStyle name="20% - Accent3 40" xfId="1463" xr:uid="{00000000-0005-0000-0000-00005C070000}"/>
    <cellStyle name="20% - Accent3 40 2" xfId="2888" xr:uid="{00000000-0005-0000-0000-00005D070000}"/>
    <cellStyle name="20% - Accent3 40 2 2" xfId="5792" xr:uid="{00000000-0005-0000-0000-00005E070000}"/>
    <cellStyle name="20% - Accent3 40 2 2 2" xfId="14849" xr:uid="{B8A56F01-7B8F-4565-9A34-37B14DAA18C2}"/>
    <cellStyle name="20% - Accent3 40 2 3" xfId="8710" xr:uid="{00000000-0005-0000-0000-00005F070000}"/>
    <cellStyle name="20% - Accent3 40 2 3 2" xfId="17727" xr:uid="{61BDD5CB-D520-4AFA-9EF9-9CC33C69C403}"/>
    <cellStyle name="20% - Accent3 40 2 4" xfId="11975" xr:uid="{D5F0370C-E198-4862-8B75-67A662F679AD}"/>
    <cellStyle name="20% - Accent3 40 3" xfId="4377" xr:uid="{00000000-0005-0000-0000-000060070000}"/>
    <cellStyle name="20% - Accent3 40 3 2" xfId="13436" xr:uid="{6399BEEA-E140-42AB-B2ED-5C55F2F287FB}"/>
    <cellStyle name="20% - Accent3 40 4" xfId="7291" xr:uid="{00000000-0005-0000-0000-000061070000}"/>
    <cellStyle name="20% - Accent3 40 4 2" xfId="16316" xr:uid="{F8782B2D-209F-4370-913B-4BD93492B9EB}"/>
    <cellStyle name="20% - Accent3 40 5" xfId="10560" xr:uid="{69F94BD4-FE84-4E7E-94C4-E525606820FC}"/>
    <cellStyle name="20% - Accent3 41" xfId="1477" xr:uid="{00000000-0005-0000-0000-000062070000}"/>
    <cellStyle name="20% - Accent3 41 2" xfId="2902" xr:uid="{00000000-0005-0000-0000-000063070000}"/>
    <cellStyle name="20% - Accent3 41 2 2" xfId="5806" xr:uid="{00000000-0005-0000-0000-000064070000}"/>
    <cellStyle name="20% - Accent3 41 2 2 2" xfId="14863" xr:uid="{2D052699-0B39-4CDA-90B8-706A094706E8}"/>
    <cellStyle name="20% - Accent3 41 2 3" xfId="8724" xr:uid="{00000000-0005-0000-0000-000065070000}"/>
    <cellStyle name="20% - Accent3 41 2 3 2" xfId="17741" xr:uid="{757FC0FF-B784-4544-8ED8-E90D833CAF53}"/>
    <cellStyle name="20% - Accent3 41 2 4" xfId="11989" xr:uid="{7EA66D3B-89E8-4D35-A1AD-FB7CA7D1AF8B}"/>
    <cellStyle name="20% - Accent3 41 3" xfId="4391" xr:uid="{00000000-0005-0000-0000-000066070000}"/>
    <cellStyle name="20% - Accent3 41 3 2" xfId="13450" xr:uid="{2E7A4832-EC2A-4EC0-B866-7FD4723F717D}"/>
    <cellStyle name="20% - Accent3 41 4" xfId="7305" xr:uid="{00000000-0005-0000-0000-000067070000}"/>
    <cellStyle name="20% - Accent3 41 4 2" xfId="16330" xr:uid="{BF928BA7-06C7-4AF8-A5F5-D59448098E13}"/>
    <cellStyle name="20% - Accent3 41 5" xfId="10574" xr:uid="{8EBE96C4-D615-4D10-A54B-25561874C283}"/>
    <cellStyle name="20% - Accent3 42" xfId="1491" xr:uid="{00000000-0005-0000-0000-000068070000}"/>
    <cellStyle name="20% - Accent3 42 2" xfId="2916" xr:uid="{00000000-0005-0000-0000-000069070000}"/>
    <cellStyle name="20% - Accent3 42 2 2" xfId="5820" xr:uid="{00000000-0005-0000-0000-00006A070000}"/>
    <cellStyle name="20% - Accent3 42 2 2 2" xfId="14877" xr:uid="{40E58F32-6FA2-4BD1-A497-5292B79F523D}"/>
    <cellStyle name="20% - Accent3 42 2 3" xfId="8738" xr:uid="{00000000-0005-0000-0000-00006B070000}"/>
    <cellStyle name="20% - Accent3 42 2 3 2" xfId="17755" xr:uid="{2D19B982-43EE-4B2E-A493-EAC5BEEC6D8E}"/>
    <cellStyle name="20% - Accent3 42 2 4" xfId="12003" xr:uid="{A985C498-DCFC-4564-B3C5-A4D9EA70D973}"/>
    <cellStyle name="20% - Accent3 42 3" xfId="4405" xr:uid="{00000000-0005-0000-0000-00006C070000}"/>
    <cellStyle name="20% - Accent3 42 3 2" xfId="13464" xr:uid="{C0479C10-1247-4095-A3C7-14B839500EE6}"/>
    <cellStyle name="20% - Accent3 42 4" xfId="7319" xr:uid="{00000000-0005-0000-0000-00006D070000}"/>
    <cellStyle name="20% - Accent3 42 4 2" xfId="16344" xr:uid="{ECF3F7FE-37DD-4E2A-B420-7B9DEB5CC686}"/>
    <cellStyle name="20% - Accent3 42 5" xfId="10588" xr:uid="{0CB1A534-7159-4E2A-BC62-23ACFEA7A691}"/>
    <cellStyle name="20% - Accent3 43" xfId="1505" xr:uid="{00000000-0005-0000-0000-00006E070000}"/>
    <cellStyle name="20% - Accent3 43 2" xfId="2930" xr:uid="{00000000-0005-0000-0000-00006F070000}"/>
    <cellStyle name="20% - Accent3 43 2 2" xfId="5834" xr:uid="{00000000-0005-0000-0000-000070070000}"/>
    <cellStyle name="20% - Accent3 43 2 2 2" xfId="14891" xr:uid="{81FDA29C-176B-4FCC-B23A-D1977F89B807}"/>
    <cellStyle name="20% - Accent3 43 2 3" xfId="8752" xr:uid="{00000000-0005-0000-0000-000071070000}"/>
    <cellStyle name="20% - Accent3 43 2 3 2" xfId="17769" xr:uid="{0B94D6B9-7B5B-4780-B407-9345C945BC61}"/>
    <cellStyle name="20% - Accent3 43 2 4" xfId="12017" xr:uid="{BFBB5C13-37CD-4AF9-AC4E-94A42D42BD77}"/>
    <cellStyle name="20% - Accent3 43 3" xfId="4419" xr:uid="{00000000-0005-0000-0000-000072070000}"/>
    <cellStyle name="20% - Accent3 43 3 2" xfId="13478" xr:uid="{8719F304-D81C-4EA6-85EE-8062A6B358F2}"/>
    <cellStyle name="20% - Accent3 43 4" xfId="7333" xr:uid="{00000000-0005-0000-0000-000073070000}"/>
    <cellStyle name="20% - Accent3 43 4 2" xfId="16358" xr:uid="{8D57479B-6BEB-451D-84E9-017CBE5105D8}"/>
    <cellStyle name="20% - Accent3 43 5" xfId="10602" xr:uid="{7F72A9F6-1EE7-4A95-AD66-4F27667C1B25}"/>
    <cellStyle name="20% - Accent3 44" xfId="1519" xr:uid="{00000000-0005-0000-0000-000074070000}"/>
    <cellStyle name="20% - Accent3 44 2" xfId="2944" xr:uid="{00000000-0005-0000-0000-000075070000}"/>
    <cellStyle name="20% - Accent3 44 2 2" xfId="5848" xr:uid="{00000000-0005-0000-0000-000076070000}"/>
    <cellStyle name="20% - Accent3 44 2 2 2" xfId="14905" xr:uid="{6A03848D-8D97-4569-AF26-48D5A22EDD39}"/>
    <cellStyle name="20% - Accent3 44 2 3" xfId="8766" xr:uid="{00000000-0005-0000-0000-000077070000}"/>
    <cellStyle name="20% - Accent3 44 2 3 2" xfId="17783" xr:uid="{99493A6E-2AC0-4895-A800-E8D6CB223739}"/>
    <cellStyle name="20% - Accent3 44 2 4" xfId="12031" xr:uid="{84DC7E71-C778-4201-AC2D-0DC163F5EDE8}"/>
    <cellStyle name="20% - Accent3 44 3" xfId="4433" xr:uid="{00000000-0005-0000-0000-000078070000}"/>
    <cellStyle name="20% - Accent3 44 3 2" xfId="13492" xr:uid="{86C9EDCB-E629-4D47-A663-02474F322531}"/>
    <cellStyle name="20% - Accent3 44 4" xfId="7347" xr:uid="{00000000-0005-0000-0000-000079070000}"/>
    <cellStyle name="20% - Accent3 44 4 2" xfId="16372" xr:uid="{6BDCE2A1-5835-472A-B419-9AB4B36B9C01}"/>
    <cellStyle name="20% - Accent3 44 5" xfId="10616" xr:uid="{0F47D9FF-66CB-4C27-9F85-2D12DF58D3B8}"/>
    <cellStyle name="20% - Accent3 45" xfId="1533" xr:uid="{00000000-0005-0000-0000-00007A070000}"/>
    <cellStyle name="20% - Accent3 45 2" xfId="2958" xr:uid="{00000000-0005-0000-0000-00007B070000}"/>
    <cellStyle name="20% - Accent3 45 2 2" xfId="5862" xr:uid="{00000000-0005-0000-0000-00007C070000}"/>
    <cellStyle name="20% - Accent3 45 2 2 2" xfId="14919" xr:uid="{C6CFA70E-2613-4CD0-A1D4-AEE6F0FCA1A4}"/>
    <cellStyle name="20% - Accent3 45 2 3" xfId="8780" xr:uid="{00000000-0005-0000-0000-00007D070000}"/>
    <cellStyle name="20% - Accent3 45 2 3 2" xfId="17797" xr:uid="{26A4049B-F85F-44EE-A1BE-4A13DAD6B09D}"/>
    <cellStyle name="20% - Accent3 45 2 4" xfId="12045" xr:uid="{BDB1E78E-3B7D-49F2-880A-89E01D4044ED}"/>
    <cellStyle name="20% - Accent3 45 3" xfId="4447" xr:uid="{00000000-0005-0000-0000-00007E070000}"/>
    <cellStyle name="20% - Accent3 45 3 2" xfId="13506" xr:uid="{79F2DCE7-6F11-4D21-B921-5079FCDA6F49}"/>
    <cellStyle name="20% - Accent3 45 4" xfId="7361" xr:uid="{00000000-0005-0000-0000-00007F070000}"/>
    <cellStyle name="20% - Accent3 45 4 2" xfId="16386" xr:uid="{1CFB2E26-DE65-4952-8256-ACE4CD3C8C71}"/>
    <cellStyle name="20% - Accent3 45 5" xfId="10630" xr:uid="{DDD88BF7-5768-4D9E-AD54-FD9688BB5B4A}"/>
    <cellStyle name="20% - Accent3 46" xfId="1548" xr:uid="{00000000-0005-0000-0000-000080070000}"/>
    <cellStyle name="20% - Accent3 46 2" xfId="2973" xr:uid="{00000000-0005-0000-0000-000081070000}"/>
    <cellStyle name="20% - Accent3 46 2 2" xfId="5877" xr:uid="{00000000-0005-0000-0000-000082070000}"/>
    <cellStyle name="20% - Accent3 46 2 2 2" xfId="14934" xr:uid="{1D5889EC-5779-4AFC-A044-0E73B5C68683}"/>
    <cellStyle name="20% - Accent3 46 2 3" xfId="8795" xr:uid="{00000000-0005-0000-0000-000083070000}"/>
    <cellStyle name="20% - Accent3 46 2 3 2" xfId="17812" xr:uid="{0A09A372-4E4D-4BF3-91A9-A0B2DF972F13}"/>
    <cellStyle name="20% - Accent3 46 2 4" xfId="12060" xr:uid="{D9ADEB0E-03C7-4472-8C0A-AF34E4A387DC}"/>
    <cellStyle name="20% - Accent3 46 3" xfId="4462" xr:uid="{00000000-0005-0000-0000-000084070000}"/>
    <cellStyle name="20% - Accent3 46 3 2" xfId="13521" xr:uid="{D10619E1-49D4-4320-BDC7-FF808927F4A5}"/>
    <cellStyle name="20% - Accent3 46 4" xfId="7376" xr:uid="{00000000-0005-0000-0000-000085070000}"/>
    <cellStyle name="20% - Accent3 46 4 2" xfId="16401" xr:uid="{29B3F0CF-7834-4772-9178-2263179FFF0E}"/>
    <cellStyle name="20% - Accent3 46 5" xfId="10645" xr:uid="{8184A47C-4CDC-44EC-9E23-EEB73411DAFC}"/>
    <cellStyle name="20% - Accent3 47" xfId="1562" xr:uid="{00000000-0005-0000-0000-000086070000}"/>
    <cellStyle name="20% - Accent3 47 2" xfId="2987" xr:uid="{00000000-0005-0000-0000-000087070000}"/>
    <cellStyle name="20% - Accent3 47 2 2" xfId="5891" xr:uid="{00000000-0005-0000-0000-000088070000}"/>
    <cellStyle name="20% - Accent3 47 2 2 2" xfId="14948" xr:uid="{354235A8-CEB0-4702-9F90-3BC2E4FE8267}"/>
    <cellStyle name="20% - Accent3 47 2 3" xfId="8809" xr:uid="{00000000-0005-0000-0000-000089070000}"/>
    <cellStyle name="20% - Accent3 47 2 3 2" xfId="17826" xr:uid="{FE01DFA7-F948-4742-9634-23811DEF3310}"/>
    <cellStyle name="20% - Accent3 47 2 4" xfId="12074" xr:uid="{EDCD8FBA-08A4-44F5-B347-F01DC928E9DF}"/>
    <cellStyle name="20% - Accent3 47 3" xfId="4476" xr:uid="{00000000-0005-0000-0000-00008A070000}"/>
    <cellStyle name="20% - Accent3 47 3 2" xfId="13535" xr:uid="{79B6C102-BF70-49AB-BDAE-9D98B3C94051}"/>
    <cellStyle name="20% - Accent3 47 4" xfId="7390" xr:uid="{00000000-0005-0000-0000-00008B070000}"/>
    <cellStyle name="20% - Accent3 47 4 2" xfId="16415" xr:uid="{3E2BE0E7-940D-41EA-94AD-D64488F75EBC}"/>
    <cellStyle name="20% - Accent3 47 5" xfId="10659" xr:uid="{DD863A42-BCB1-4AB4-8CD1-469F1AED1A24}"/>
    <cellStyle name="20% - Accent3 48" xfId="1579" xr:uid="{00000000-0005-0000-0000-00008C070000}"/>
    <cellStyle name="20% - Accent3 48 2" xfId="3004" xr:uid="{00000000-0005-0000-0000-00008D070000}"/>
    <cellStyle name="20% - Accent3 48 2 2" xfId="5908" xr:uid="{00000000-0005-0000-0000-00008E070000}"/>
    <cellStyle name="20% - Accent3 48 2 2 2" xfId="14965" xr:uid="{079DA41F-6653-4FCB-8DA0-E2A4E402BAC7}"/>
    <cellStyle name="20% - Accent3 48 2 3" xfId="8826" xr:uid="{00000000-0005-0000-0000-00008F070000}"/>
    <cellStyle name="20% - Accent3 48 2 3 2" xfId="17843" xr:uid="{33167057-0A84-4ACC-A1D6-03304589A661}"/>
    <cellStyle name="20% - Accent3 48 2 4" xfId="12091" xr:uid="{D398C2E5-9A55-4CE6-A564-8F69D07575A3}"/>
    <cellStyle name="20% - Accent3 48 3" xfId="4493" xr:uid="{00000000-0005-0000-0000-000090070000}"/>
    <cellStyle name="20% - Accent3 48 3 2" xfId="13552" xr:uid="{ADC60CDE-6AC7-453F-9AD7-BD8CCC21A9E0}"/>
    <cellStyle name="20% - Accent3 48 4" xfId="7407" xr:uid="{00000000-0005-0000-0000-000091070000}"/>
    <cellStyle name="20% - Accent3 48 4 2" xfId="16432" xr:uid="{C1F2B1E9-7EE5-476A-B6E2-D40302D98889}"/>
    <cellStyle name="20% - Accent3 48 5" xfId="10676" xr:uid="{5B82FA5E-026B-4259-8A3B-E98C8B322DA8}"/>
    <cellStyle name="20% - Accent3 49" xfId="1601" xr:uid="{00000000-0005-0000-0000-000092070000}"/>
    <cellStyle name="20% - Accent3 49 2" xfId="4514" xr:uid="{00000000-0005-0000-0000-000093070000}"/>
    <cellStyle name="20% - Accent3 49 2 2" xfId="13573" xr:uid="{C79343F3-DA91-4888-B4EE-2CC334D3FEE1}"/>
    <cellStyle name="20% - Accent3 49 3" xfId="7428" xr:uid="{00000000-0005-0000-0000-000094070000}"/>
    <cellStyle name="20% - Accent3 49 3 2" xfId="16453" xr:uid="{B9417B27-7504-4D79-BDFF-012EC1193346}"/>
    <cellStyle name="20% - Accent3 49 4" xfId="10697" xr:uid="{B8A3F0E2-5D2E-46ED-9BA1-3A0D961F1F49}"/>
    <cellStyle name="20% - Accent3 5" xfId="241" xr:uid="{00000000-0005-0000-0000-000095070000}"/>
    <cellStyle name="20% - Accent3 5 2" xfId="593" xr:uid="{00000000-0005-0000-0000-000096070000}"/>
    <cellStyle name="20% - Accent3 5 2 2" xfId="1232" xr:uid="{00000000-0005-0000-0000-000097070000}"/>
    <cellStyle name="20% - Accent3 5 2 2 2" xfId="2660" xr:uid="{00000000-0005-0000-0000-000098070000}"/>
    <cellStyle name="20% - Accent3 5 2 2 2 2" xfId="5564" xr:uid="{00000000-0005-0000-0000-000099070000}"/>
    <cellStyle name="20% - Accent3 5 2 2 2 2 2" xfId="14621" xr:uid="{486FBC14-6B4C-454C-8A7B-833DE59AF52A}"/>
    <cellStyle name="20% - Accent3 5 2 2 2 3" xfId="8482" xr:uid="{00000000-0005-0000-0000-00009A070000}"/>
    <cellStyle name="20% - Accent3 5 2 2 2 3 2" xfId="17499" xr:uid="{D87BABD9-AD74-46DF-8808-E177129DDCB9}"/>
    <cellStyle name="20% - Accent3 5 2 2 2 4" xfId="11747" xr:uid="{93B3BF3B-A9EF-45B2-9767-7CA521A95F3D}"/>
    <cellStyle name="20% - Accent3 5 2 2 3" xfId="4149" xr:uid="{00000000-0005-0000-0000-00009B070000}"/>
    <cellStyle name="20% - Accent3 5 2 2 3 2" xfId="13208" xr:uid="{41DCE91D-9F6B-4B16-9399-72EF15123F26}"/>
    <cellStyle name="20% - Accent3 5 2 2 4" xfId="7063" xr:uid="{00000000-0005-0000-0000-00009C070000}"/>
    <cellStyle name="20% - Accent3 5 2 2 4 2" xfId="16088" xr:uid="{5AE362C5-41E4-43D8-9E8E-900153810342}"/>
    <cellStyle name="20% - Accent3 5 2 2 5" xfId="10332" xr:uid="{A072E941-F9FF-44D2-899A-DBE76496F859}"/>
    <cellStyle name="20% - Accent3 5 2 3" xfId="2025" xr:uid="{00000000-0005-0000-0000-00009D070000}"/>
    <cellStyle name="20% - Accent3 5 2 3 2" xfId="4934" xr:uid="{00000000-0005-0000-0000-00009E070000}"/>
    <cellStyle name="20% - Accent3 5 2 3 2 2" xfId="13991" xr:uid="{D30876B2-565A-4362-B53F-89D4F5E034BE}"/>
    <cellStyle name="20% - Accent3 5 2 3 3" xfId="7848" xr:uid="{00000000-0005-0000-0000-00009F070000}"/>
    <cellStyle name="20% - Accent3 5 2 3 3 2" xfId="16870" xr:uid="{D0F9FFA4-BCAB-43F4-ABB1-F87FFC9C4679}"/>
    <cellStyle name="20% - Accent3 5 2 3 4" xfId="11117" xr:uid="{B87F46CB-BF16-49CC-A1DB-E142BF67BACF}"/>
    <cellStyle name="20% - Accent3 5 2 4" xfId="3522" xr:uid="{00000000-0005-0000-0000-0000A0070000}"/>
    <cellStyle name="20% - Accent3 5 2 4 2" xfId="12581" xr:uid="{E93BAB2C-8873-41DF-BAD9-EDD3C814167D}"/>
    <cellStyle name="20% - Accent3 5 2 5" xfId="6432" xr:uid="{00000000-0005-0000-0000-0000A1070000}"/>
    <cellStyle name="20% - Accent3 5 2 5 2" xfId="15457" xr:uid="{C0EED3EF-D281-44F6-9901-BB8DE9E98890}"/>
    <cellStyle name="20% - Accent3 5 2 6" xfId="9700" xr:uid="{8436E6D8-11D1-4600-8A6C-71B0FAF174A0}"/>
    <cellStyle name="20% - Accent3 5 3" xfId="886" xr:uid="{00000000-0005-0000-0000-0000A2070000}"/>
    <cellStyle name="20% - Accent3 5 3 2" xfId="2315" xr:uid="{00000000-0005-0000-0000-0000A3070000}"/>
    <cellStyle name="20% - Accent3 5 3 2 2" xfId="5222" xr:uid="{00000000-0005-0000-0000-0000A4070000}"/>
    <cellStyle name="20% - Accent3 5 3 2 2 2" xfId="14279" xr:uid="{51801982-619E-450C-8A0C-5DF16F7BC183}"/>
    <cellStyle name="20% - Accent3 5 3 2 3" xfId="8138" xr:uid="{00000000-0005-0000-0000-0000A5070000}"/>
    <cellStyle name="20% - Accent3 5 3 2 3 2" xfId="17158" xr:uid="{D7FDE4B3-D023-4EA8-9638-BDCE1853E6AD}"/>
    <cellStyle name="20% - Accent3 5 3 2 4" xfId="11405" xr:uid="{9AC09BAD-0863-4588-82C2-F4009F163F0D}"/>
    <cellStyle name="20% - Accent3 5 3 3" xfId="3809" xr:uid="{00000000-0005-0000-0000-0000A6070000}"/>
    <cellStyle name="20% - Accent3 5 3 3 2" xfId="12868" xr:uid="{2C07D78D-F2C0-40B6-ADCE-830A1053C8CB}"/>
    <cellStyle name="20% - Accent3 5 3 4" xfId="6721" xr:uid="{00000000-0005-0000-0000-0000A7070000}"/>
    <cellStyle name="20% - Accent3 5 3 4 2" xfId="15746" xr:uid="{3EAE32B9-5F09-46F5-9CCA-7DA625DB3558}"/>
    <cellStyle name="20% - Accent3 5 3 5" xfId="9989" xr:uid="{8D01FB3A-0F19-42FF-9A1E-FF2643B913ED}"/>
    <cellStyle name="20% - Accent3 5 4" xfId="1681" xr:uid="{00000000-0005-0000-0000-0000A8070000}"/>
    <cellStyle name="20% - Accent3 5 4 2" xfId="4593" xr:uid="{00000000-0005-0000-0000-0000A9070000}"/>
    <cellStyle name="20% - Accent3 5 4 2 2" xfId="13650" xr:uid="{CB489409-6D66-4533-B998-864A55BD27D8}"/>
    <cellStyle name="20% - Accent3 5 4 3" xfId="7505" xr:uid="{00000000-0005-0000-0000-0000AA070000}"/>
    <cellStyle name="20% - Accent3 5 4 3 2" xfId="16530" xr:uid="{6D0F8F95-10C6-453B-A484-8B5D399A321D}"/>
    <cellStyle name="20% - Accent3 5 4 4" xfId="10775" xr:uid="{3DB5AA72-5DB0-43C3-A411-E44EA59F5C0A}"/>
    <cellStyle name="20% - Accent3 5 5" xfId="3179" xr:uid="{00000000-0005-0000-0000-0000AB070000}"/>
    <cellStyle name="20% - Accent3 5 5 2" xfId="12241" xr:uid="{C9DB1881-A70C-46CE-921E-27DCC19D8A7E}"/>
    <cellStyle name="20% - Accent3 5 6" xfId="6092" xr:uid="{00000000-0005-0000-0000-0000AC070000}"/>
    <cellStyle name="20% - Accent3 5 6 2" xfId="15117" xr:uid="{D19F181F-ABB2-4F91-BFCD-0DDBC76CCE41}"/>
    <cellStyle name="20% - Accent3 5 7" xfId="9356" xr:uid="{F1C152AA-B7A4-4035-B426-28D9CCF5B52E}"/>
    <cellStyle name="20% - Accent3 50" xfId="1623" xr:uid="{00000000-0005-0000-0000-0000AD070000}"/>
    <cellStyle name="20% - Accent3 50 2" xfId="4535" xr:uid="{00000000-0005-0000-0000-0000AE070000}"/>
    <cellStyle name="20% - Accent3 50 2 2" xfId="13592" xr:uid="{A3045B5C-B0F9-4EA2-BC96-F08335AB4405}"/>
    <cellStyle name="20% - Accent3 50 3" xfId="7447" xr:uid="{00000000-0005-0000-0000-0000AF070000}"/>
    <cellStyle name="20% - Accent3 50 3 2" xfId="16472" xr:uid="{A01E45D4-A95E-4686-81F0-1AE944553736}"/>
    <cellStyle name="20% - Accent3 50 4" xfId="10717" xr:uid="{92C8B790-747A-40F2-8E20-DEC50B9CF589}"/>
    <cellStyle name="20% - Accent3 51" xfId="3121" xr:uid="{00000000-0005-0000-0000-0000B0070000}"/>
    <cellStyle name="20% - Accent3 51 2" xfId="12183" xr:uid="{1D8F7B81-28E0-4514-89DF-28B244578F00}"/>
    <cellStyle name="20% - Accent3 52" xfId="6020" xr:uid="{00000000-0005-0000-0000-0000B1070000}"/>
    <cellStyle name="20% - Accent3 52 2" xfId="15054" xr:uid="{493D142A-B07B-446E-8504-AEA58528A470}"/>
    <cellStyle name="20% - Accent3 53" xfId="9007" xr:uid="{00000000-0005-0000-0000-0000B2070000}"/>
    <cellStyle name="20% - Accent3 53 2" xfId="18019" xr:uid="{C1A04E04-081F-47FE-861B-FCFD8992E7EF}"/>
    <cellStyle name="20% - Accent3 54" xfId="9027" xr:uid="{00000000-0005-0000-0000-0000B3070000}"/>
    <cellStyle name="20% - Accent3 54 2" xfId="18039" xr:uid="{202732B3-9E3F-4230-A387-A2A276E57FBB}"/>
    <cellStyle name="20% - Accent3 55" xfId="9047" xr:uid="{00000000-0005-0000-0000-0000B4070000}"/>
    <cellStyle name="20% - Accent3 55 2" xfId="18059" xr:uid="{DFC7A0F2-766B-47AD-BD3E-E1A8098F6031}"/>
    <cellStyle name="20% - Accent3 56" xfId="9068" xr:uid="{00000000-0005-0000-0000-0000B5070000}"/>
    <cellStyle name="20% - Accent3 56 2" xfId="18080" xr:uid="{23E9DB33-A8B9-4541-A25D-EE5084DE3028}"/>
    <cellStyle name="20% - Accent3 57" xfId="9089" xr:uid="{00000000-0005-0000-0000-0000B6070000}"/>
    <cellStyle name="20% - Accent3 57 2" xfId="18101" xr:uid="{6ED94D48-9AA8-485C-8D2E-4F3600A6535B}"/>
    <cellStyle name="20% - Accent3 58" xfId="9110" xr:uid="{00000000-0005-0000-0000-0000B7070000}"/>
    <cellStyle name="20% - Accent3 58 2" xfId="18122" xr:uid="{9CDDA41B-9962-4440-8C64-320D53F3E94B}"/>
    <cellStyle name="20% - Accent3 59" xfId="9132" xr:uid="{00000000-0005-0000-0000-0000B8070000}"/>
    <cellStyle name="20% - Accent3 59 2" xfId="18144" xr:uid="{DC9B868F-7D72-40E5-B8CB-1CD2C9A5DC5E}"/>
    <cellStyle name="20% - Accent3 6" xfId="255" xr:uid="{00000000-0005-0000-0000-0000B9070000}"/>
    <cellStyle name="20% - Accent3 6 2" xfId="900" xr:uid="{00000000-0005-0000-0000-0000BA070000}"/>
    <cellStyle name="20% - Accent3 6 2 2" xfId="2329" xr:uid="{00000000-0005-0000-0000-0000BB070000}"/>
    <cellStyle name="20% - Accent3 6 2 2 2" xfId="5236" xr:uid="{00000000-0005-0000-0000-0000BC070000}"/>
    <cellStyle name="20% - Accent3 6 2 2 2 2" xfId="14293" xr:uid="{E9404617-FA06-4382-820E-F00ED7330B83}"/>
    <cellStyle name="20% - Accent3 6 2 2 3" xfId="8152" xr:uid="{00000000-0005-0000-0000-0000BD070000}"/>
    <cellStyle name="20% - Accent3 6 2 2 3 2" xfId="17172" xr:uid="{9386FCC0-54F2-48C8-B66B-049175C4E2B1}"/>
    <cellStyle name="20% - Accent3 6 2 2 4" xfId="11419" xr:uid="{5FED1999-C30D-458F-BA83-F9C5A67360A4}"/>
    <cellStyle name="20% - Accent3 6 2 3" xfId="3823" xr:uid="{00000000-0005-0000-0000-0000BE070000}"/>
    <cellStyle name="20% - Accent3 6 2 3 2" xfId="12882" xr:uid="{F456C1DD-D7F3-410B-9F47-89D8AB6B5A27}"/>
    <cellStyle name="20% - Accent3 6 2 4" xfId="6735" xr:uid="{00000000-0005-0000-0000-0000BF070000}"/>
    <cellStyle name="20% - Accent3 6 2 4 2" xfId="15760" xr:uid="{F93CAF3A-E2B6-41B7-9979-1CF171EBA5A8}"/>
    <cellStyle name="20% - Accent3 6 2 5" xfId="10003" xr:uid="{56DC1578-399D-4E9A-B33A-660D7271E31D}"/>
    <cellStyle name="20% - Accent3 6 3" xfId="1695" xr:uid="{00000000-0005-0000-0000-0000C0070000}"/>
    <cellStyle name="20% - Accent3 6 3 2" xfId="4607" xr:uid="{00000000-0005-0000-0000-0000C1070000}"/>
    <cellStyle name="20% - Accent3 6 3 2 2" xfId="13664" xr:uid="{C9110DE3-6B74-400B-B052-97013E3849E1}"/>
    <cellStyle name="20% - Accent3 6 3 3" xfId="7519" xr:uid="{00000000-0005-0000-0000-0000C2070000}"/>
    <cellStyle name="20% - Accent3 6 3 3 2" xfId="16544" xr:uid="{F2440C2A-9B93-4889-B65C-BB46AE59256C}"/>
    <cellStyle name="20% - Accent3 6 3 4" xfId="10789" xr:uid="{AC01CDF3-58C2-4999-A35E-D165F0E294F4}"/>
    <cellStyle name="20% - Accent3 6 4" xfId="3193" xr:uid="{00000000-0005-0000-0000-0000C3070000}"/>
    <cellStyle name="20% - Accent3 6 4 2" xfId="12255" xr:uid="{B2260CB5-4279-42BE-B5BA-85D55E032128}"/>
    <cellStyle name="20% - Accent3 6 5" xfId="6106" xr:uid="{00000000-0005-0000-0000-0000C4070000}"/>
    <cellStyle name="20% - Accent3 6 5 2" xfId="15131" xr:uid="{9D974DE8-B2C0-449A-B0BE-4D80646E425B}"/>
    <cellStyle name="20% - Accent3 6 6" xfId="9370" xr:uid="{2D8786C0-CE43-4447-9A37-9D7749B9C5F8}"/>
    <cellStyle name="20% - Accent3 60" xfId="9152" xr:uid="{00000000-0005-0000-0000-0000C5070000}"/>
    <cellStyle name="20% - Accent3 60 2" xfId="18164" xr:uid="{87C19CDA-5ABE-421E-A53A-F62A3CBA31A8}"/>
    <cellStyle name="20% - Accent3 61" xfId="9172" xr:uid="{00000000-0005-0000-0000-0000C6070000}"/>
    <cellStyle name="20% - Accent3 61 2" xfId="18184" xr:uid="{469848EF-DCF1-4FD7-8000-51786BA2D42B}"/>
    <cellStyle name="20% - Accent3 62" xfId="9192" xr:uid="{00000000-0005-0000-0000-0000C7070000}"/>
    <cellStyle name="20% - Accent3 62 2" xfId="18204" xr:uid="{E7C08CEE-593F-4318-8DFB-19DE893462D3}"/>
    <cellStyle name="20% - Accent3 63" xfId="183" xr:uid="{00000000-0005-0000-0000-0000C8070000}"/>
    <cellStyle name="20% - Accent3 63 2" xfId="9298" xr:uid="{B5281135-73ED-4F30-9DB8-1E2D1A24FFFB}"/>
    <cellStyle name="20% - Accent3 64" xfId="9216" xr:uid="{874EB4AF-650F-4E1C-9B2A-5791553AF6E8}"/>
    <cellStyle name="20% - Accent3 7" xfId="269" xr:uid="{00000000-0005-0000-0000-0000C9070000}"/>
    <cellStyle name="20% - Accent3 7 2" xfId="914" xr:uid="{00000000-0005-0000-0000-0000CA070000}"/>
    <cellStyle name="20% - Accent3 7 2 2" xfId="2343" xr:uid="{00000000-0005-0000-0000-0000CB070000}"/>
    <cellStyle name="20% - Accent3 7 2 2 2" xfId="5250" xr:uid="{00000000-0005-0000-0000-0000CC070000}"/>
    <cellStyle name="20% - Accent3 7 2 2 2 2" xfId="14307" xr:uid="{6D570832-828E-4C10-AE7E-0BD03EE0964A}"/>
    <cellStyle name="20% - Accent3 7 2 2 3" xfId="8166" xr:uid="{00000000-0005-0000-0000-0000CD070000}"/>
    <cellStyle name="20% - Accent3 7 2 2 3 2" xfId="17186" xr:uid="{68FE939B-0DE2-4EDB-9E70-50AE6D3D229A}"/>
    <cellStyle name="20% - Accent3 7 2 2 4" xfId="11433" xr:uid="{7BCBA92E-9F40-4306-8804-9691F7711312}"/>
    <cellStyle name="20% - Accent3 7 2 3" xfId="3837" xr:uid="{00000000-0005-0000-0000-0000CE070000}"/>
    <cellStyle name="20% - Accent3 7 2 3 2" xfId="12896" xr:uid="{723D27DF-26BD-45A5-A36A-0C907D4C2D2D}"/>
    <cellStyle name="20% - Accent3 7 2 4" xfId="6749" xr:uid="{00000000-0005-0000-0000-0000CF070000}"/>
    <cellStyle name="20% - Accent3 7 2 4 2" xfId="15774" xr:uid="{8B8C7DBA-0D47-476C-9300-1642102B7629}"/>
    <cellStyle name="20% - Accent3 7 2 5" xfId="10017" xr:uid="{A28A7312-D12D-456B-9860-9ADDE840F376}"/>
    <cellStyle name="20% - Accent3 7 3" xfId="1709" xr:uid="{00000000-0005-0000-0000-0000D0070000}"/>
    <cellStyle name="20% - Accent3 7 3 2" xfId="4621" xr:uid="{00000000-0005-0000-0000-0000D1070000}"/>
    <cellStyle name="20% - Accent3 7 3 2 2" xfId="13678" xr:uid="{D7BDE3DE-9C5D-4799-84DA-30394FB89160}"/>
    <cellStyle name="20% - Accent3 7 3 3" xfId="7533" xr:uid="{00000000-0005-0000-0000-0000D2070000}"/>
    <cellStyle name="20% - Accent3 7 3 3 2" xfId="16558" xr:uid="{307A504B-7ECF-45D5-A3AF-4DB5749761DC}"/>
    <cellStyle name="20% - Accent3 7 3 4" xfId="10803" xr:uid="{6F672EDE-ED32-4FEE-943F-7D1AF2E4ED07}"/>
    <cellStyle name="20% - Accent3 7 4" xfId="3207" xr:uid="{00000000-0005-0000-0000-0000D3070000}"/>
    <cellStyle name="20% - Accent3 7 4 2" xfId="12269" xr:uid="{F238738E-E31D-48F3-8D65-A3F75541C335}"/>
    <cellStyle name="20% - Accent3 7 5" xfId="6120" xr:uid="{00000000-0005-0000-0000-0000D4070000}"/>
    <cellStyle name="20% - Accent3 7 5 2" xfId="15145" xr:uid="{8F3686EC-7E42-43AF-84D2-DA28329E1F94}"/>
    <cellStyle name="20% - Accent3 7 6" xfId="9384" xr:uid="{82EBCA25-092E-428D-BBEB-46D5CC7B4714}"/>
    <cellStyle name="20% - Accent3 8" xfId="284" xr:uid="{00000000-0005-0000-0000-0000D5070000}"/>
    <cellStyle name="20% - Accent3 8 2" xfId="928" xr:uid="{00000000-0005-0000-0000-0000D6070000}"/>
    <cellStyle name="20% - Accent3 8 2 2" xfId="2357" xr:uid="{00000000-0005-0000-0000-0000D7070000}"/>
    <cellStyle name="20% - Accent3 8 2 2 2" xfId="5264" xr:uid="{00000000-0005-0000-0000-0000D8070000}"/>
    <cellStyle name="20% - Accent3 8 2 2 2 2" xfId="14321" xr:uid="{CEDA989F-C98C-4E43-9E3C-EFF6019B858A}"/>
    <cellStyle name="20% - Accent3 8 2 2 3" xfId="8180" xr:uid="{00000000-0005-0000-0000-0000D9070000}"/>
    <cellStyle name="20% - Accent3 8 2 2 3 2" xfId="17200" xr:uid="{EF01F11C-8330-4028-8F2B-54BBF65B0B3E}"/>
    <cellStyle name="20% - Accent3 8 2 2 4" xfId="11447" xr:uid="{AA5DC38E-EADF-4F03-80CA-6256B3A92DFE}"/>
    <cellStyle name="20% - Accent3 8 2 3" xfId="3851" xr:uid="{00000000-0005-0000-0000-0000DA070000}"/>
    <cellStyle name="20% - Accent3 8 2 3 2" xfId="12910" xr:uid="{9285EF90-EBA2-43DF-8D1B-BFC263D2E7F8}"/>
    <cellStyle name="20% - Accent3 8 2 4" xfId="6763" xr:uid="{00000000-0005-0000-0000-0000DB070000}"/>
    <cellStyle name="20% - Accent3 8 2 4 2" xfId="15788" xr:uid="{1CADDA2C-DE2B-49BF-8159-A41F61561EE0}"/>
    <cellStyle name="20% - Accent3 8 2 5" xfId="10031" xr:uid="{D7F8FD15-17BE-4029-98B0-A13A79BF267B}"/>
    <cellStyle name="20% - Accent3 8 3" xfId="1723" xr:uid="{00000000-0005-0000-0000-0000DC070000}"/>
    <cellStyle name="20% - Accent3 8 3 2" xfId="4635" xr:uid="{00000000-0005-0000-0000-0000DD070000}"/>
    <cellStyle name="20% - Accent3 8 3 2 2" xfId="13692" xr:uid="{F84DD88A-0958-416B-8ABF-AD81EE73E16A}"/>
    <cellStyle name="20% - Accent3 8 3 3" xfId="7547" xr:uid="{00000000-0005-0000-0000-0000DE070000}"/>
    <cellStyle name="20% - Accent3 8 3 3 2" xfId="16572" xr:uid="{6E7E1A48-459F-4DC5-8861-732C13506D78}"/>
    <cellStyle name="20% - Accent3 8 3 4" xfId="10817" xr:uid="{6F5F8394-84D3-4BB5-BB29-B62AC4B9462E}"/>
    <cellStyle name="20% - Accent3 8 4" xfId="3221" xr:uid="{00000000-0005-0000-0000-0000DF070000}"/>
    <cellStyle name="20% - Accent3 8 4 2" xfId="12283" xr:uid="{0AFECA34-B9C8-407F-A490-3884540FB466}"/>
    <cellStyle name="20% - Accent3 8 5" xfId="6134" xr:uid="{00000000-0005-0000-0000-0000E0070000}"/>
    <cellStyle name="20% - Accent3 8 5 2" xfId="15159" xr:uid="{C875E909-4C93-4987-AA9A-0CBFF19FB5C4}"/>
    <cellStyle name="20% - Accent3 8 6" xfId="9398" xr:uid="{8C65B3F2-E78E-4330-9CCF-FF0EA15E40ED}"/>
    <cellStyle name="20% - Accent3 9" xfId="305" xr:uid="{00000000-0005-0000-0000-0000E1070000}"/>
    <cellStyle name="20% - Accent3 9 2" xfId="946" xr:uid="{00000000-0005-0000-0000-0000E2070000}"/>
    <cellStyle name="20% - Accent3 9 2 2" xfId="2375" xr:uid="{00000000-0005-0000-0000-0000E3070000}"/>
    <cellStyle name="20% - Accent3 9 2 2 2" xfId="5282" xr:uid="{00000000-0005-0000-0000-0000E4070000}"/>
    <cellStyle name="20% - Accent3 9 2 2 2 2" xfId="14339" xr:uid="{722CD606-3B91-4E29-930F-691EA90D2C8E}"/>
    <cellStyle name="20% - Accent3 9 2 2 3" xfId="8198" xr:uid="{00000000-0005-0000-0000-0000E5070000}"/>
    <cellStyle name="20% - Accent3 9 2 2 3 2" xfId="17218" xr:uid="{5F2FA7AB-4112-42D2-9260-0F4CC17C2F9C}"/>
    <cellStyle name="20% - Accent3 9 2 2 4" xfId="11465" xr:uid="{95ADC896-D4A9-43C0-9A10-09F5496317C9}"/>
    <cellStyle name="20% - Accent3 9 2 3" xfId="3869" xr:uid="{00000000-0005-0000-0000-0000E6070000}"/>
    <cellStyle name="20% - Accent3 9 2 3 2" xfId="12928" xr:uid="{DC9DA2A7-F5F0-46EE-ADBA-057202FA94B9}"/>
    <cellStyle name="20% - Accent3 9 2 4" xfId="6781" xr:uid="{00000000-0005-0000-0000-0000E7070000}"/>
    <cellStyle name="20% - Accent3 9 2 4 2" xfId="15806" xr:uid="{89395C65-BCC4-45F0-BA96-4C57F4C125B7}"/>
    <cellStyle name="20% - Accent3 9 2 5" xfId="10049" xr:uid="{2E5EE31C-5A94-41B9-BBDE-042AE7785796}"/>
    <cellStyle name="20% - Accent3 9 3" xfId="1742" xr:uid="{00000000-0005-0000-0000-0000E8070000}"/>
    <cellStyle name="20% - Accent3 9 3 2" xfId="4654" xr:uid="{00000000-0005-0000-0000-0000E9070000}"/>
    <cellStyle name="20% - Accent3 9 3 2 2" xfId="13711" xr:uid="{CC95F22D-D3D7-4442-BE2A-19A41A75C3CE}"/>
    <cellStyle name="20% - Accent3 9 3 3" xfId="7565" xr:uid="{00000000-0005-0000-0000-0000EA070000}"/>
    <cellStyle name="20% - Accent3 9 3 3 2" xfId="16590" xr:uid="{2EA07E19-C162-4229-A54F-F177CCC0942E}"/>
    <cellStyle name="20% - Accent3 9 3 4" xfId="10836" xr:uid="{33751978-623F-459C-AD2E-8B16F7259F20}"/>
    <cellStyle name="20% - Accent3 9 4" xfId="3239" xr:uid="{00000000-0005-0000-0000-0000EB070000}"/>
    <cellStyle name="20% - Accent3 9 4 2" xfId="12301" xr:uid="{CBC17B16-24A0-4E05-964F-9A9A9350D7D7}"/>
    <cellStyle name="20% - Accent3 9 5" xfId="6152" xr:uid="{00000000-0005-0000-0000-0000EC070000}"/>
    <cellStyle name="20% - Accent3 9 5 2" xfId="15177" xr:uid="{2466E95D-C917-4713-9284-B06E2634E1EA}"/>
    <cellStyle name="20% - Accent3 9 6" xfId="9417" xr:uid="{B6707569-509F-4C12-B9B8-D1EEB34CBBB2}"/>
    <cellStyle name="20% - Accent4" xfId="36" builtinId="42" customBuiltin="1"/>
    <cellStyle name="20% - Accent4 10" xfId="321" xr:uid="{00000000-0005-0000-0000-0000EE070000}"/>
    <cellStyle name="20% - Accent4 10 2" xfId="962" xr:uid="{00000000-0005-0000-0000-0000EF070000}"/>
    <cellStyle name="20% - Accent4 10 2 2" xfId="2391" xr:uid="{00000000-0005-0000-0000-0000F0070000}"/>
    <cellStyle name="20% - Accent4 10 2 2 2" xfId="5298" xr:uid="{00000000-0005-0000-0000-0000F1070000}"/>
    <cellStyle name="20% - Accent4 10 2 2 2 2" xfId="14355" xr:uid="{0A1AE177-FD82-44B4-9B25-039EB3B93BF2}"/>
    <cellStyle name="20% - Accent4 10 2 2 3" xfId="8214" xr:uid="{00000000-0005-0000-0000-0000F2070000}"/>
    <cellStyle name="20% - Accent4 10 2 2 3 2" xfId="17234" xr:uid="{B1BFC544-C00D-43F7-9169-A00C198CC702}"/>
    <cellStyle name="20% - Accent4 10 2 2 4" xfId="11481" xr:uid="{192ADF88-34E3-4017-B864-6D94DA58E634}"/>
    <cellStyle name="20% - Accent4 10 2 3" xfId="3885" xr:uid="{00000000-0005-0000-0000-0000F3070000}"/>
    <cellStyle name="20% - Accent4 10 2 3 2" xfId="12944" xr:uid="{21678A75-BA0A-4F4A-83F4-1483FC0E46F8}"/>
    <cellStyle name="20% - Accent4 10 2 4" xfId="6797" xr:uid="{00000000-0005-0000-0000-0000F4070000}"/>
    <cellStyle name="20% - Accent4 10 2 4 2" xfId="15822" xr:uid="{E0C4296C-291D-490F-B887-BBA74EDB3CB6}"/>
    <cellStyle name="20% - Accent4 10 2 5" xfId="10065" xr:uid="{6BDD1E12-C1CB-40A6-B983-FD6BA9088D8F}"/>
    <cellStyle name="20% - Accent4 10 3" xfId="1758" xr:uid="{00000000-0005-0000-0000-0000F5070000}"/>
    <cellStyle name="20% - Accent4 10 3 2" xfId="4670" xr:uid="{00000000-0005-0000-0000-0000F6070000}"/>
    <cellStyle name="20% - Accent4 10 3 2 2" xfId="13727" xr:uid="{DDCF1696-CE36-43AA-87DE-3CCB76E03E42}"/>
    <cellStyle name="20% - Accent4 10 3 3" xfId="7581" xr:uid="{00000000-0005-0000-0000-0000F7070000}"/>
    <cellStyle name="20% - Accent4 10 3 3 2" xfId="16606" xr:uid="{6C407758-37E1-4F7A-8F7F-D14A988C9871}"/>
    <cellStyle name="20% - Accent4 10 3 4" xfId="10852" xr:uid="{E221D6C3-F3A9-4FB0-8771-4E3CC2FE68A0}"/>
    <cellStyle name="20% - Accent4 10 4" xfId="3255" xr:uid="{00000000-0005-0000-0000-0000F8070000}"/>
    <cellStyle name="20% - Accent4 10 4 2" xfId="12317" xr:uid="{FC9A55F7-F0F8-4599-8BCC-CAD1E95208C2}"/>
    <cellStyle name="20% - Accent4 10 5" xfId="6168" xr:uid="{00000000-0005-0000-0000-0000F9070000}"/>
    <cellStyle name="20% - Accent4 10 5 2" xfId="15193" xr:uid="{BA1C474D-497D-4649-A550-716EE3420A02}"/>
    <cellStyle name="20% - Accent4 10 6" xfId="9433" xr:uid="{756A102E-440F-44E1-961C-9C77B9FEC8AF}"/>
    <cellStyle name="20% - Accent4 11" xfId="335" xr:uid="{00000000-0005-0000-0000-0000FA070000}"/>
    <cellStyle name="20% - Accent4 11 2" xfId="976" xr:uid="{00000000-0005-0000-0000-0000FB070000}"/>
    <cellStyle name="20% - Accent4 11 2 2" xfId="2405" xr:uid="{00000000-0005-0000-0000-0000FC070000}"/>
    <cellStyle name="20% - Accent4 11 2 2 2" xfId="5312" xr:uid="{00000000-0005-0000-0000-0000FD070000}"/>
    <cellStyle name="20% - Accent4 11 2 2 2 2" xfId="14369" xr:uid="{67AD47E6-08D2-4674-A34D-43B18D5DF6D2}"/>
    <cellStyle name="20% - Accent4 11 2 2 3" xfId="8228" xr:uid="{00000000-0005-0000-0000-0000FE070000}"/>
    <cellStyle name="20% - Accent4 11 2 2 3 2" xfId="17248" xr:uid="{E017A4FB-AF8D-49AA-8A84-03952EF4E8EC}"/>
    <cellStyle name="20% - Accent4 11 2 2 4" xfId="11495" xr:uid="{5AA07EFD-EAF1-486D-8684-033AE7779C97}"/>
    <cellStyle name="20% - Accent4 11 2 3" xfId="3899" xr:uid="{00000000-0005-0000-0000-0000FF070000}"/>
    <cellStyle name="20% - Accent4 11 2 3 2" xfId="12958" xr:uid="{828C1E5C-DA4E-4260-922F-F22CD7A5B2B4}"/>
    <cellStyle name="20% - Accent4 11 2 4" xfId="6811" xr:uid="{00000000-0005-0000-0000-000000080000}"/>
    <cellStyle name="20% - Accent4 11 2 4 2" xfId="15836" xr:uid="{E1EEB810-80AE-495D-A342-19F3CB22F968}"/>
    <cellStyle name="20% - Accent4 11 2 5" xfId="10079" xr:uid="{A1CD555B-5F1C-41E7-A74E-ABA3AB9EA835}"/>
    <cellStyle name="20% - Accent4 11 3" xfId="1772" xr:uid="{00000000-0005-0000-0000-000001080000}"/>
    <cellStyle name="20% - Accent4 11 3 2" xfId="4684" xr:uid="{00000000-0005-0000-0000-000002080000}"/>
    <cellStyle name="20% - Accent4 11 3 2 2" xfId="13741" xr:uid="{49E57EDC-F3D4-4B6D-8AE0-6ACEA0439457}"/>
    <cellStyle name="20% - Accent4 11 3 3" xfId="7595" xr:uid="{00000000-0005-0000-0000-000003080000}"/>
    <cellStyle name="20% - Accent4 11 3 3 2" xfId="16620" xr:uid="{B8BB678B-1E89-4C52-8945-46CAFCE3FACE}"/>
    <cellStyle name="20% - Accent4 11 3 4" xfId="10866" xr:uid="{6BF27853-850D-4156-A699-26FE060AFABF}"/>
    <cellStyle name="20% - Accent4 11 4" xfId="3269" xr:uid="{00000000-0005-0000-0000-000004080000}"/>
    <cellStyle name="20% - Accent4 11 4 2" xfId="12331" xr:uid="{2934B816-CECE-42ED-A805-565B5B4A4E47}"/>
    <cellStyle name="20% - Accent4 11 5" xfId="6182" xr:uid="{00000000-0005-0000-0000-000005080000}"/>
    <cellStyle name="20% - Accent4 11 5 2" xfId="15207" xr:uid="{E9BC3956-2BCC-4617-AEFA-9033E0285CE2}"/>
    <cellStyle name="20% - Accent4 11 6" xfId="9447" xr:uid="{4A68348C-0BD0-468B-AB5E-A6DDBECFC046}"/>
    <cellStyle name="20% - Accent4 12" xfId="349" xr:uid="{00000000-0005-0000-0000-000006080000}"/>
    <cellStyle name="20% - Accent4 12 2" xfId="990" xr:uid="{00000000-0005-0000-0000-000007080000}"/>
    <cellStyle name="20% - Accent4 12 2 2" xfId="2419" xr:uid="{00000000-0005-0000-0000-000008080000}"/>
    <cellStyle name="20% - Accent4 12 2 2 2" xfId="5326" xr:uid="{00000000-0005-0000-0000-000009080000}"/>
    <cellStyle name="20% - Accent4 12 2 2 2 2" xfId="14383" xr:uid="{E73C7009-D793-4AD9-9511-2C60E2FA6BB9}"/>
    <cellStyle name="20% - Accent4 12 2 2 3" xfId="8242" xr:uid="{00000000-0005-0000-0000-00000A080000}"/>
    <cellStyle name="20% - Accent4 12 2 2 3 2" xfId="17262" xr:uid="{7E64F2B3-8A16-4E88-9B92-4B326CB61988}"/>
    <cellStyle name="20% - Accent4 12 2 2 4" xfId="11509" xr:uid="{A7CDA552-F4F5-495A-B5A4-732400BD36E4}"/>
    <cellStyle name="20% - Accent4 12 2 3" xfId="3913" xr:uid="{00000000-0005-0000-0000-00000B080000}"/>
    <cellStyle name="20% - Accent4 12 2 3 2" xfId="12972" xr:uid="{57532A3E-915E-490F-9F3A-B76E68B5940F}"/>
    <cellStyle name="20% - Accent4 12 2 4" xfId="6825" xr:uid="{00000000-0005-0000-0000-00000C080000}"/>
    <cellStyle name="20% - Accent4 12 2 4 2" xfId="15850" xr:uid="{7A82BC68-FAC7-4064-8F5E-DB80ABAAAA13}"/>
    <cellStyle name="20% - Accent4 12 2 5" xfId="10093" xr:uid="{C540CE7F-B623-46C3-BF7D-683C6A6E0DF6}"/>
    <cellStyle name="20% - Accent4 12 3" xfId="1786" xr:uid="{00000000-0005-0000-0000-00000D080000}"/>
    <cellStyle name="20% - Accent4 12 3 2" xfId="4698" xr:uid="{00000000-0005-0000-0000-00000E080000}"/>
    <cellStyle name="20% - Accent4 12 3 2 2" xfId="13755" xr:uid="{FEFA4488-DADF-4869-BF8E-F6018241DC65}"/>
    <cellStyle name="20% - Accent4 12 3 3" xfId="7609" xr:uid="{00000000-0005-0000-0000-00000F080000}"/>
    <cellStyle name="20% - Accent4 12 3 3 2" xfId="16634" xr:uid="{BBC89A54-5DFA-48B1-B554-3EF9CC211B08}"/>
    <cellStyle name="20% - Accent4 12 3 4" xfId="10880" xr:uid="{6EB35769-9463-44C7-80D8-366AD72D9741}"/>
    <cellStyle name="20% - Accent4 12 4" xfId="3283" xr:uid="{00000000-0005-0000-0000-000010080000}"/>
    <cellStyle name="20% - Accent4 12 4 2" xfId="12345" xr:uid="{855E83AC-C6AD-4BE2-8EC3-0535076C1FFA}"/>
    <cellStyle name="20% - Accent4 12 5" xfId="6196" xr:uid="{00000000-0005-0000-0000-000011080000}"/>
    <cellStyle name="20% - Accent4 12 5 2" xfId="15221" xr:uid="{FF424A35-64F8-4E09-9114-5055FF3616A1}"/>
    <cellStyle name="20% - Accent4 12 6" xfId="9461" xr:uid="{1887A7D9-D7D5-4CEE-A4B8-70ADB7733BEC}"/>
    <cellStyle name="20% - Accent4 13" xfId="367" xr:uid="{00000000-0005-0000-0000-000012080000}"/>
    <cellStyle name="20% - Accent4 13 2" xfId="1007" xr:uid="{00000000-0005-0000-0000-000013080000}"/>
    <cellStyle name="20% - Accent4 13 2 2" xfId="2436" xr:uid="{00000000-0005-0000-0000-000014080000}"/>
    <cellStyle name="20% - Accent4 13 2 2 2" xfId="5343" xr:uid="{00000000-0005-0000-0000-000015080000}"/>
    <cellStyle name="20% - Accent4 13 2 2 2 2" xfId="14400" xr:uid="{38DEE0FE-1458-4CF4-8714-26A3B394FFC0}"/>
    <cellStyle name="20% - Accent4 13 2 2 3" xfId="8259" xr:uid="{00000000-0005-0000-0000-000016080000}"/>
    <cellStyle name="20% - Accent4 13 2 2 3 2" xfId="17279" xr:uid="{D1591265-5B31-4196-9BC0-78A99FF33A81}"/>
    <cellStyle name="20% - Accent4 13 2 2 4" xfId="11526" xr:uid="{294938C0-0135-4567-A843-A374133E0005}"/>
    <cellStyle name="20% - Accent4 13 2 3" xfId="3930" xr:uid="{00000000-0005-0000-0000-000017080000}"/>
    <cellStyle name="20% - Accent4 13 2 3 2" xfId="12989" xr:uid="{6C791E5F-8F9E-4776-A154-02660DDE4371}"/>
    <cellStyle name="20% - Accent4 13 2 4" xfId="6842" xr:uid="{00000000-0005-0000-0000-000018080000}"/>
    <cellStyle name="20% - Accent4 13 2 4 2" xfId="15867" xr:uid="{1A68A1BB-E277-4EF3-872E-F5DB6F7CA365}"/>
    <cellStyle name="20% - Accent4 13 2 5" xfId="10110" xr:uid="{24CBE4EA-F6CB-440D-A509-553CBA403B27}"/>
    <cellStyle name="20% - Accent4 13 3" xfId="1803" xr:uid="{00000000-0005-0000-0000-000019080000}"/>
    <cellStyle name="20% - Accent4 13 3 2" xfId="4715" xr:uid="{00000000-0005-0000-0000-00001A080000}"/>
    <cellStyle name="20% - Accent4 13 3 2 2" xfId="13772" xr:uid="{5258A605-6DE4-40E4-9E58-D9929D0A4436}"/>
    <cellStyle name="20% - Accent4 13 3 3" xfId="7626" xr:uid="{00000000-0005-0000-0000-00001B080000}"/>
    <cellStyle name="20% - Accent4 13 3 3 2" xfId="16651" xr:uid="{C5A5AFEB-32D6-47CF-87D0-63626B2B8A30}"/>
    <cellStyle name="20% - Accent4 13 3 4" xfId="10897" xr:uid="{FA11B32E-721C-431C-BA10-7B0E73298BFD}"/>
    <cellStyle name="20% - Accent4 13 4" xfId="3300" xr:uid="{00000000-0005-0000-0000-00001C080000}"/>
    <cellStyle name="20% - Accent4 13 4 2" xfId="12362" xr:uid="{E5A1E172-B1E5-40BD-8025-54D7C653D6B9}"/>
    <cellStyle name="20% - Accent4 13 5" xfId="6213" xr:uid="{00000000-0005-0000-0000-00001D080000}"/>
    <cellStyle name="20% - Accent4 13 5 2" xfId="15238" xr:uid="{818B0904-DB9B-4935-B858-6823F3C68E9D}"/>
    <cellStyle name="20% - Accent4 13 6" xfId="9478" xr:uid="{F648CE2E-E40D-4848-B902-7AE0F13480C8}"/>
    <cellStyle name="20% - Accent4 14" xfId="384" xr:uid="{00000000-0005-0000-0000-00001E080000}"/>
    <cellStyle name="20% - Accent4 14 2" xfId="1024" xr:uid="{00000000-0005-0000-0000-00001F080000}"/>
    <cellStyle name="20% - Accent4 14 2 2" xfId="2453" xr:uid="{00000000-0005-0000-0000-000020080000}"/>
    <cellStyle name="20% - Accent4 14 2 2 2" xfId="5360" xr:uid="{00000000-0005-0000-0000-000021080000}"/>
    <cellStyle name="20% - Accent4 14 2 2 2 2" xfId="14417" xr:uid="{94B57101-C8F6-4611-B458-97F3B2BEBA94}"/>
    <cellStyle name="20% - Accent4 14 2 2 3" xfId="8276" xr:uid="{00000000-0005-0000-0000-000022080000}"/>
    <cellStyle name="20% - Accent4 14 2 2 3 2" xfId="17296" xr:uid="{EDD900D8-F037-4E6C-A49F-863798319404}"/>
    <cellStyle name="20% - Accent4 14 2 2 4" xfId="11543" xr:uid="{AFB6C670-A223-4FE9-8993-679C2F604A75}"/>
    <cellStyle name="20% - Accent4 14 2 3" xfId="3947" xr:uid="{00000000-0005-0000-0000-000023080000}"/>
    <cellStyle name="20% - Accent4 14 2 3 2" xfId="13006" xr:uid="{277686CF-36E2-4CB8-87DF-C67A8FD68DD0}"/>
    <cellStyle name="20% - Accent4 14 2 4" xfId="6859" xr:uid="{00000000-0005-0000-0000-000024080000}"/>
    <cellStyle name="20% - Accent4 14 2 4 2" xfId="15884" xr:uid="{15BF4F45-AC55-4A8F-804F-9A9483846A58}"/>
    <cellStyle name="20% - Accent4 14 2 5" xfId="10127" xr:uid="{49988AB3-F19E-4E35-930B-8A89AEC912B4}"/>
    <cellStyle name="20% - Accent4 14 3" xfId="1820" xr:uid="{00000000-0005-0000-0000-000025080000}"/>
    <cellStyle name="20% - Accent4 14 3 2" xfId="4732" xr:uid="{00000000-0005-0000-0000-000026080000}"/>
    <cellStyle name="20% - Accent4 14 3 2 2" xfId="13789" xr:uid="{09A81CFD-E9D1-44C3-9188-0401ADF7EB9E}"/>
    <cellStyle name="20% - Accent4 14 3 3" xfId="7643" xr:uid="{00000000-0005-0000-0000-000027080000}"/>
    <cellStyle name="20% - Accent4 14 3 3 2" xfId="16668" xr:uid="{F486C9EA-4DDC-4584-B938-1D24FB090B3F}"/>
    <cellStyle name="20% - Accent4 14 3 4" xfId="10914" xr:uid="{2D11D0C0-8BD6-4C00-857B-46C8F31411BE}"/>
    <cellStyle name="20% - Accent4 14 4" xfId="3317" xr:uid="{00000000-0005-0000-0000-000028080000}"/>
    <cellStyle name="20% - Accent4 14 4 2" xfId="12379" xr:uid="{BD03F65C-A96A-4F99-A73F-9C7054411733}"/>
    <cellStyle name="20% - Accent4 14 5" xfId="6230" xr:uid="{00000000-0005-0000-0000-000029080000}"/>
    <cellStyle name="20% - Accent4 14 5 2" xfId="15255" xr:uid="{DA939948-9726-4BED-BE2F-629307DE6FF6}"/>
    <cellStyle name="20% - Accent4 14 6" xfId="9495" xr:uid="{E6C5EDD1-A990-4BDF-862C-B3032E3DEC88}"/>
    <cellStyle name="20% - Accent4 15" xfId="410" xr:uid="{00000000-0005-0000-0000-00002A080000}"/>
    <cellStyle name="20% - Accent4 15 2" xfId="1050" xr:uid="{00000000-0005-0000-0000-00002B080000}"/>
    <cellStyle name="20% - Accent4 15 2 2" xfId="2479" xr:uid="{00000000-0005-0000-0000-00002C080000}"/>
    <cellStyle name="20% - Accent4 15 2 2 2" xfId="5386" xr:uid="{00000000-0005-0000-0000-00002D080000}"/>
    <cellStyle name="20% - Accent4 15 2 2 2 2" xfId="14443" xr:uid="{AFD2CB2B-0807-4A91-8D83-D157ED65821A}"/>
    <cellStyle name="20% - Accent4 15 2 2 3" xfId="8302" xr:uid="{00000000-0005-0000-0000-00002E080000}"/>
    <cellStyle name="20% - Accent4 15 2 2 3 2" xfId="17322" xr:uid="{5318E190-A8C3-4295-BDB5-CDE7E3CEDF90}"/>
    <cellStyle name="20% - Accent4 15 2 2 4" xfId="11569" xr:uid="{1514694C-5123-4892-B927-CE7D985E33ED}"/>
    <cellStyle name="20% - Accent4 15 2 3" xfId="3973" xr:uid="{00000000-0005-0000-0000-00002F080000}"/>
    <cellStyle name="20% - Accent4 15 2 3 2" xfId="13032" xr:uid="{BFACD00A-9503-4296-811E-71B98BAB82B7}"/>
    <cellStyle name="20% - Accent4 15 2 4" xfId="6885" xr:uid="{00000000-0005-0000-0000-000030080000}"/>
    <cellStyle name="20% - Accent4 15 2 4 2" xfId="15910" xr:uid="{D6B7E728-A2E8-4914-AD00-93C3B272E167}"/>
    <cellStyle name="20% - Accent4 15 2 5" xfId="10153" xr:uid="{A6B42418-DB86-48C5-A3AF-EB9D495C98C8}"/>
    <cellStyle name="20% - Accent4 15 3" xfId="1846" xr:uid="{00000000-0005-0000-0000-000031080000}"/>
    <cellStyle name="20% - Accent4 15 3 2" xfId="4758" xr:uid="{00000000-0005-0000-0000-000032080000}"/>
    <cellStyle name="20% - Accent4 15 3 2 2" xfId="13815" xr:uid="{E81B59EF-B7BA-4631-A23C-61BA8C78C171}"/>
    <cellStyle name="20% - Accent4 15 3 3" xfId="7669" xr:uid="{00000000-0005-0000-0000-000033080000}"/>
    <cellStyle name="20% - Accent4 15 3 3 2" xfId="16694" xr:uid="{70027232-5A40-4C05-993E-52291462A3AB}"/>
    <cellStyle name="20% - Accent4 15 3 4" xfId="10940" xr:uid="{223EC47C-22E9-4458-B561-9CDD6494CA80}"/>
    <cellStyle name="20% - Accent4 15 4" xfId="3343" xr:uid="{00000000-0005-0000-0000-000034080000}"/>
    <cellStyle name="20% - Accent4 15 4 2" xfId="12405" xr:uid="{8D0E66A2-14D0-40C1-96CC-43DAC8688391}"/>
    <cellStyle name="20% - Accent4 15 5" xfId="6256" xr:uid="{00000000-0005-0000-0000-000035080000}"/>
    <cellStyle name="20% - Accent4 15 5 2" xfId="15281" xr:uid="{E36262BD-681E-48A3-A0EC-898B5C4A0635}"/>
    <cellStyle name="20% - Accent4 15 6" xfId="9521" xr:uid="{276DB052-AB2A-4995-9C1E-751ED46D1DAF}"/>
    <cellStyle name="20% - Accent4 16" xfId="424" xr:uid="{00000000-0005-0000-0000-000036080000}"/>
    <cellStyle name="20% - Accent4 16 2" xfId="1064" xr:uid="{00000000-0005-0000-0000-000037080000}"/>
    <cellStyle name="20% - Accent4 16 2 2" xfId="2493" xr:uid="{00000000-0005-0000-0000-000038080000}"/>
    <cellStyle name="20% - Accent4 16 2 2 2" xfId="5400" xr:uid="{00000000-0005-0000-0000-000039080000}"/>
    <cellStyle name="20% - Accent4 16 2 2 2 2" xfId="14457" xr:uid="{B81080D5-EE63-4CC4-A832-2F114557B996}"/>
    <cellStyle name="20% - Accent4 16 2 2 3" xfId="8316" xr:uid="{00000000-0005-0000-0000-00003A080000}"/>
    <cellStyle name="20% - Accent4 16 2 2 3 2" xfId="17336" xr:uid="{C3AFE63E-2C0C-4C39-B5B3-1E4C6EE6279B}"/>
    <cellStyle name="20% - Accent4 16 2 2 4" xfId="11583" xr:uid="{9F00CD21-B52A-4F55-BF80-E95FA9B8F31B}"/>
    <cellStyle name="20% - Accent4 16 2 3" xfId="3987" xr:uid="{00000000-0005-0000-0000-00003B080000}"/>
    <cellStyle name="20% - Accent4 16 2 3 2" xfId="13046" xr:uid="{64DC213E-4108-4867-8990-B4DDA8441EFB}"/>
    <cellStyle name="20% - Accent4 16 2 4" xfId="6899" xr:uid="{00000000-0005-0000-0000-00003C080000}"/>
    <cellStyle name="20% - Accent4 16 2 4 2" xfId="15924" xr:uid="{79D4DF70-970A-42EB-9967-CF4F135FC32B}"/>
    <cellStyle name="20% - Accent4 16 2 5" xfId="10167" xr:uid="{D5B7FCFD-E8D0-4C07-B12C-FFA83764304D}"/>
    <cellStyle name="20% - Accent4 16 3" xfId="1860" xr:uid="{00000000-0005-0000-0000-00003D080000}"/>
    <cellStyle name="20% - Accent4 16 3 2" xfId="4772" xr:uid="{00000000-0005-0000-0000-00003E080000}"/>
    <cellStyle name="20% - Accent4 16 3 2 2" xfId="13829" xr:uid="{6393CFA1-2A40-4859-B4FC-FEEF7BDCD271}"/>
    <cellStyle name="20% - Accent4 16 3 3" xfId="7683" xr:uid="{00000000-0005-0000-0000-00003F080000}"/>
    <cellStyle name="20% - Accent4 16 3 3 2" xfId="16708" xr:uid="{18765455-4252-4418-8720-55245FB02352}"/>
    <cellStyle name="20% - Accent4 16 3 4" xfId="10954" xr:uid="{2316060C-A987-4ACC-9032-3AF7CAF6F6CA}"/>
    <cellStyle name="20% - Accent4 16 4" xfId="3357" xr:uid="{00000000-0005-0000-0000-000040080000}"/>
    <cellStyle name="20% - Accent4 16 4 2" xfId="12419" xr:uid="{72F3A2F8-9403-4E56-A70C-5E85174D822A}"/>
    <cellStyle name="20% - Accent4 16 5" xfId="6270" xr:uid="{00000000-0005-0000-0000-000041080000}"/>
    <cellStyle name="20% - Accent4 16 5 2" xfId="15295" xr:uid="{1D5C7813-F551-48FE-AD24-755BAE16D7D6}"/>
    <cellStyle name="20% - Accent4 16 6" xfId="9535" xr:uid="{E6232C01-2738-4DC0-99F1-AED1781DB241}"/>
    <cellStyle name="20% - Accent4 17" xfId="438" xr:uid="{00000000-0005-0000-0000-000042080000}"/>
    <cellStyle name="20% - Accent4 17 2" xfId="1078" xr:uid="{00000000-0005-0000-0000-000043080000}"/>
    <cellStyle name="20% - Accent4 17 2 2" xfId="2507" xr:uid="{00000000-0005-0000-0000-000044080000}"/>
    <cellStyle name="20% - Accent4 17 2 2 2" xfId="5414" xr:uid="{00000000-0005-0000-0000-000045080000}"/>
    <cellStyle name="20% - Accent4 17 2 2 2 2" xfId="14471" xr:uid="{CE9B92ED-70E9-436D-8EBF-F262E3B8E466}"/>
    <cellStyle name="20% - Accent4 17 2 2 3" xfId="8330" xr:uid="{00000000-0005-0000-0000-000046080000}"/>
    <cellStyle name="20% - Accent4 17 2 2 3 2" xfId="17350" xr:uid="{45BB7858-0305-4C9E-949D-706DF9F24A59}"/>
    <cellStyle name="20% - Accent4 17 2 2 4" xfId="11597" xr:uid="{04D6BCC7-09B3-4AF5-B661-D3B782F622B5}"/>
    <cellStyle name="20% - Accent4 17 2 3" xfId="4001" xr:uid="{00000000-0005-0000-0000-000047080000}"/>
    <cellStyle name="20% - Accent4 17 2 3 2" xfId="13060" xr:uid="{13235646-5994-4281-AAB4-13AF44A9A9C1}"/>
    <cellStyle name="20% - Accent4 17 2 4" xfId="6913" xr:uid="{00000000-0005-0000-0000-000048080000}"/>
    <cellStyle name="20% - Accent4 17 2 4 2" xfId="15938" xr:uid="{21778D46-8612-4AA3-BAEE-81676FCF7812}"/>
    <cellStyle name="20% - Accent4 17 2 5" xfId="10181" xr:uid="{25CF2C91-DF43-4EE6-B5AC-19AFBCCD150E}"/>
    <cellStyle name="20% - Accent4 17 3" xfId="1874" xr:uid="{00000000-0005-0000-0000-000049080000}"/>
    <cellStyle name="20% - Accent4 17 3 2" xfId="4786" xr:uid="{00000000-0005-0000-0000-00004A080000}"/>
    <cellStyle name="20% - Accent4 17 3 2 2" xfId="13843" xr:uid="{50F3FDCE-8B69-4C9C-BF89-FEB8AF2DFC42}"/>
    <cellStyle name="20% - Accent4 17 3 3" xfId="7697" xr:uid="{00000000-0005-0000-0000-00004B080000}"/>
    <cellStyle name="20% - Accent4 17 3 3 2" xfId="16722" xr:uid="{650DE010-E3B0-452A-A071-8ABC45764C9E}"/>
    <cellStyle name="20% - Accent4 17 3 4" xfId="10968" xr:uid="{B8801573-901C-40C1-912B-0F6D29A1AC11}"/>
    <cellStyle name="20% - Accent4 17 4" xfId="3371" xr:uid="{00000000-0005-0000-0000-00004C080000}"/>
    <cellStyle name="20% - Accent4 17 4 2" xfId="12433" xr:uid="{48DFF643-BC20-48A5-90A7-1512430AE23A}"/>
    <cellStyle name="20% - Accent4 17 5" xfId="6284" xr:uid="{00000000-0005-0000-0000-00004D080000}"/>
    <cellStyle name="20% - Accent4 17 5 2" xfId="15309" xr:uid="{C2EF20E0-73CF-496D-BD90-A2C862B23D15}"/>
    <cellStyle name="20% - Accent4 17 6" xfId="9549" xr:uid="{4CB7487B-4050-483A-BA1F-8A5E0E414C6D}"/>
    <cellStyle name="20% - Accent4 18" xfId="453" xr:uid="{00000000-0005-0000-0000-00004E080000}"/>
    <cellStyle name="20% - Accent4 18 2" xfId="1093" xr:uid="{00000000-0005-0000-0000-00004F080000}"/>
    <cellStyle name="20% - Accent4 18 2 2" xfId="2522" xr:uid="{00000000-0005-0000-0000-000050080000}"/>
    <cellStyle name="20% - Accent4 18 2 2 2" xfId="5429" xr:uid="{00000000-0005-0000-0000-000051080000}"/>
    <cellStyle name="20% - Accent4 18 2 2 2 2" xfId="14486" xr:uid="{645F0A75-89C1-4140-8E8A-56F6B71BAF6B}"/>
    <cellStyle name="20% - Accent4 18 2 2 3" xfId="8345" xr:uid="{00000000-0005-0000-0000-000052080000}"/>
    <cellStyle name="20% - Accent4 18 2 2 3 2" xfId="17365" xr:uid="{7D1AC07E-FAF8-444E-92B6-9A3954EE5D1A}"/>
    <cellStyle name="20% - Accent4 18 2 2 4" xfId="11612" xr:uid="{DFBBBEAB-3297-4A72-8D81-2E15D974C958}"/>
    <cellStyle name="20% - Accent4 18 2 3" xfId="4016" xr:uid="{00000000-0005-0000-0000-000053080000}"/>
    <cellStyle name="20% - Accent4 18 2 3 2" xfId="13075" xr:uid="{88C1BAE5-853C-4972-BCEE-D60FC7A700BA}"/>
    <cellStyle name="20% - Accent4 18 2 4" xfId="6928" xr:uid="{00000000-0005-0000-0000-000054080000}"/>
    <cellStyle name="20% - Accent4 18 2 4 2" xfId="15953" xr:uid="{EAAC74EB-E377-4384-9401-E08051553008}"/>
    <cellStyle name="20% - Accent4 18 2 5" xfId="10196" xr:uid="{89275816-C195-4DD3-86CB-2ACFC7C5C1F7}"/>
    <cellStyle name="20% - Accent4 18 3" xfId="1889" xr:uid="{00000000-0005-0000-0000-000055080000}"/>
    <cellStyle name="20% - Accent4 18 3 2" xfId="4801" xr:uid="{00000000-0005-0000-0000-000056080000}"/>
    <cellStyle name="20% - Accent4 18 3 2 2" xfId="13858" xr:uid="{F01DE62C-6494-4084-9B1A-68D7E37DC1B5}"/>
    <cellStyle name="20% - Accent4 18 3 3" xfId="7712" xr:uid="{00000000-0005-0000-0000-000057080000}"/>
    <cellStyle name="20% - Accent4 18 3 3 2" xfId="16737" xr:uid="{C5D236BB-AA68-49FB-BDC7-E2751CF66CE6}"/>
    <cellStyle name="20% - Accent4 18 3 4" xfId="10983" xr:uid="{27F9AC91-CFC8-4057-A7B6-B974D224B9EA}"/>
    <cellStyle name="20% - Accent4 18 4" xfId="3386" xr:uid="{00000000-0005-0000-0000-000058080000}"/>
    <cellStyle name="20% - Accent4 18 4 2" xfId="12448" xr:uid="{6FA022BD-5919-415A-9A11-03E8E2EF0365}"/>
    <cellStyle name="20% - Accent4 18 5" xfId="6299" xr:uid="{00000000-0005-0000-0000-000059080000}"/>
    <cellStyle name="20% - Accent4 18 5 2" xfId="15324" xr:uid="{05F87F52-5E08-4FA0-87E6-3DBD076E0D54}"/>
    <cellStyle name="20% - Accent4 18 6" xfId="9564" xr:uid="{E27C3585-7CE0-465A-AD73-5269FF2B83F7}"/>
    <cellStyle name="20% - Accent4 19" xfId="467" xr:uid="{00000000-0005-0000-0000-00005A080000}"/>
    <cellStyle name="20% - Accent4 19 2" xfId="1107" xr:uid="{00000000-0005-0000-0000-00005B080000}"/>
    <cellStyle name="20% - Accent4 19 2 2" xfId="2536" xr:uid="{00000000-0005-0000-0000-00005C080000}"/>
    <cellStyle name="20% - Accent4 19 2 2 2" xfId="5443" xr:uid="{00000000-0005-0000-0000-00005D080000}"/>
    <cellStyle name="20% - Accent4 19 2 2 2 2" xfId="14500" xr:uid="{FD69A89B-B436-4A01-85EF-DF47BF9375AE}"/>
    <cellStyle name="20% - Accent4 19 2 2 3" xfId="8359" xr:uid="{00000000-0005-0000-0000-00005E080000}"/>
    <cellStyle name="20% - Accent4 19 2 2 3 2" xfId="17379" xr:uid="{B16791D3-3BDA-45C6-8B02-40868C27D083}"/>
    <cellStyle name="20% - Accent4 19 2 2 4" xfId="11626" xr:uid="{9BA72E2A-89F0-4731-A3DF-5442B1FCC03D}"/>
    <cellStyle name="20% - Accent4 19 2 3" xfId="4030" xr:uid="{00000000-0005-0000-0000-00005F080000}"/>
    <cellStyle name="20% - Accent4 19 2 3 2" xfId="13089" xr:uid="{6BA87805-F047-4201-8487-934DB0A3BE81}"/>
    <cellStyle name="20% - Accent4 19 2 4" xfId="6942" xr:uid="{00000000-0005-0000-0000-000060080000}"/>
    <cellStyle name="20% - Accent4 19 2 4 2" xfId="15967" xr:uid="{B2F98292-BB72-4CE0-A089-273E92365589}"/>
    <cellStyle name="20% - Accent4 19 2 5" xfId="10210" xr:uid="{9F7C5B4F-D489-4EA8-B790-8284DA17E896}"/>
    <cellStyle name="20% - Accent4 19 3" xfId="1903" xr:uid="{00000000-0005-0000-0000-000061080000}"/>
    <cellStyle name="20% - Accent4 19 3 2" xfId="4815" xr:uid="{00000000-0005-0000-0000-000062080000}"/>
    <cellStyle name="20% - Accent4 19 3 2 2" xfId="13872" xr:uid="{686411D9-0677-4868-BC01-EBD2521278E8}"/>
    <cellStyle name="20% - Accent4 19 3 3" xfId="7726" xr:uid="{00000000-0005-0000-0000-000063080000}"/>
    <cellStyle name="20% - Accent4 19 3 3 2" xfId="16751" xr:uid="{9F142531-D538-42B8-AED0-C110698E42CB}"/>
    <cellStyle name="20% - Accent4 19 3 4" xfId="10997" xr:uid="{1F70DFB0-40AC-4A87-90FC-7F59DACE4D39}"/>
    <cellStyle name="20% - Accent4 19 4" xfId="3400" xr:uid="{00000000-0005-0000-0000-000064080000}"/>
    <cellStyle name="20% - Accent4 19 4 2" xfId="12462" xr:uid="{7B977BA6-EEE6-462D-B07C-6075F44DAACE}"/>
    <cellStyle name="20% - Accent4 19 5" xfId="6313" xr:uid="{00000000-0005-0000-0000-000065080000}"/>
    <cellStyle name="20% - Accent4 19 5 2" xfId="15338" xr:uid="{D7212AAC-83DA-4EB6-B100-1A66E439FAB5}"/>
    <cellStyle name="20% - Accent4 19 6" xfId="9578" xr:uid="{4417BAA8-2302-4857-A199-CF8BE255ECE1}"/>
    <cellStyle name="20% - Accent4 2" xfId="201" xr:uid="{00000000-0005-0000-0000-000066080000}"/>
    <cellStyle name="20% - Accent4 2 2" xfId="544" xr:uid="{00000000-0005-0000-0000-000067080000}"/>
    <cellStyle name="20% - Accent4 2 2 2" xfId="1184" xr:uid="{00000000-0005-0000-0000-000068080000}"/>
    <cellStyle name="20% - Accent4 2 2 2 2" xfId="2613" xr:uid="{00000000-0005-0000-0000-000069080000}"/>
    <cellStyle name="20% - Accent4 2 2 2 2 2" xfId="5518" xr:uid="{00000000-0005-0000-0000-00006A080000}"/>
    <cellStyle name="20% - Accent4 2 2 2 2 2 2" xfId="14575" xr:uid="{3E765F82-6741-4821-89FB-31A95DBAECD3}"/>
    <cellStyle name="20% - Accent4 2 2 2 2 3" xfId="8435" xr:uid="{00000000-0005-0000-0000-00006B080000}"/>
    <cellStyle name="20% - Accent4 2 2 2 2 3 2" xfId="17453" xr:uid="{3CEAA124-6138-4218-AA99-23AB7CC6B434}"/>
    <cellStyle name="20% - Accent4 2 2 2 2 4" xfId="11701" xr:uid="{0CC85685-47EB-44C1-A782-0E6A926A7E67}"/>
    <cellStyle name="20% - Accent4 2 2 2 3" xfId="4103" xr:uid="{00000000-0005-0000-0000-00006C080000}"/>
    <cellStyle name="20% - Accent4 2 2 2 3 2" xfId="13162" xr:uid="{6AF96E4D-E8DC-4364-B3DF-7967DCA4D191}"/>
    <cellStyle name="20% - Accent4 2 2 2 4" xfId="7016" xr:uid="{00000000-0005-0000-0000-00006D080000}"/>
    <cellStyle name="20% - Accent4 2 2 2 4 2" xfId="16041" xr:uid="{0DA953B8-F8BB-448C-9B71-80390106C77B}"/>
    <cellStyle name="20% - Accent4 2 2 2 5" xfId="10285" xr:uid="{52DA2FD7-262E-44FA-8E6E-656BC924B81F}"/>
    <cellStyle name="20% - Accent4 2 2 3" xfId="1978" xr:uid="{00000000-0005-0000-0000-00006E080000}"/>
    <cellStyle name="20% - Accent4 2 2 3 2" xfId="4888" xr:uid="{00000000-0005-0000-0000-00006F080000}"/>
    <cellStyle name="20% - Accent4 2 2 3 2 2" xfId="13945" xr:uid="{70BAC760-4D53-40CA-883A-A12481C047AD}"/>
    <cellStyle name="20% - Accent4 2 2 3 3" xfId="7801" xr:uid="{00000000-0005-0000-0000-000070080000}"/>
    <cellStyle name="20% - Accent4 2 2 3 3 2" xfId="16824" xr:uid="{70398D97-4746-44BD-BB3D-8112F0E80577}"/>
    <cellStyle name="20% - Accent4 2 2 3 4" xfId="11070" xr:uid="{EFC33606-D363-4489-955F-1D4313491535}"/>
    <cellStyle name="20% - Accent4 2 2 4" xfId="3475" xr:uid="{00000000-0005-0000-0000-000071080000}"/>
    <cellStyle name="20% - Accent4 2 2 4 2" xfId="12535" xr:uid="{783C854A-FC82-4D04-8EB7-5678907D429D}"/>
    <cellStyle name="20% - Accent4 2 2 5" xfId="6386" xr:uid="{00000000-0005-0000-0000-000072080000}"/>
    <cellStyle name="20% - Accent4 2 2 5 2" xfId="15411" xr:uid="{96146119-9D9F-40F9-BE5D-31A78A185CF4}"/>
    <cellStyle name="20% - Accent4 2 2 6" xfId="9653" xr:uid="{8BFB4F90-9FC8-49C1-94DB-7F093973D615}"/>
    <cellStyle name="20% - Accent4 2 3" xfId="846" xr:uid="{00000000-0005-0000-0000-000073080000}"/>
    <cellStyle name="20% - Accent4 2 3 2" xfId="2275" xr:uid="{00000000-0005-0000-0000-000074080000}"/>
    <cellStyle name="20% - Accent4 2 3 2 2" xfId="5182" xr:uid="{00000000-0005-0000-0000-000075080000}"/>
    <cellStyle name="20% - Accent4 2 3 2 2 2" xfId="14239" xr:uid="{4D8CC567-B2A3-4518-B332-FD306D8FABEB}"/>
    <cellStyle name="20% - Accent4 2 3 2 3" xfId="8098" xr:uid="{00000000-0005-0000-0000-000076080000}"/>
    <cellStyle name="20% - Accent4 2 3 2 3 2" xfId="17118" xr:uid="{89E92547-BCBE-4AFD-AB7E-C509B7539571}"/>
    <cellStyle name="20% - Accent4 2 3 2 4" xfId="11365" xr:uid="{42C64F3D-0DEF-4B12-83B0-B61FE01F9ED8}"/>
    <cellStyle name="20% - Accent4 2 3 3" xfId="3769" xr:uid="{00000000-0005-0000-0000-000077080000}"/>
    <cellStyle name="20% - Accent4 2 3 3 2" xfId="12828" xr:uid="{86A3EAAC-1656-4BC5-8D4B-5942AA63E08D}"/>
    <cellStyle name="20% - Accent4 2 3 4" xfId="6681" xr:uid="{00000000-0005-0000-0000-000078080000}"/>
    <cellStyle name="20% - Accent4 2 3 4 2" xfId="15706" xr:uid="{1F4F02BA-6C3D-4E4E-A815-6C2750C7F8B6}"/>
    <cellStyle name="20% - Accent4 2 3 5" xfId="9949" xr:uid="{66FE1402-175E-4E01-B095-9CA4C9419F15}"/>
    <cellStyle name="20% - Accent4 2 4" xfId="1641" xr:uid="{00000000-0005-0000-0000-000079080000}"/>
    <cellStyle name="20% - Accent4 2 4 2" xfId="4553" xr:uid="{00000000-0005-0000-0000-00007A080000}"/>
    <cellStyle name="20% - Accent4 2 4 2 2" xfId="13610" xr:uid="{1BCF36E1-33C5-43AD-8BEC-A9C380186760}"/>
    <cellStyle name="20% - Accent4 2 4 3" xfId="7465" xr:uid="{00000000-0005-0000-0000-00007B080000}"/>
    <cellStyle name="20% - Accent4 2 4 3 2" xfId="16490" xr:uid="{CF0EF1C2-0A7C-4049-B8C9-D11CFC4DB50C}"/>
    <cellStyle name="20% - Accent4 2 4 4" xfId="10735" xr:uid="{A209EB9B-7E0F-4E13-9541-98E098E8A72E}"/>
    <cellStyle name="20% - Accent4 2 5" xfId="3139" xr:uid="{00000000-0005-0000-0000-00007C080000}"/>
    <cellStyle name="20% - Accent4 2 5 2" xfId="12201" xr:uid="{112028C6-1308-4C2A-85AE-203BBD8C6A75}"/>
    <cellStyle name="20% - Accent4 2 6" xfId="6052" xr:uid="{00000000-0005-0000-0000-00007D080000}"/>
    <cellStyle name="20% - Accent4 2 6 2" xfId="15077" xr:uid="{1F0E1529-FF75-47EE-AEEB-858FC64FE674}"/>
    <cellStyle name="20% - Accent4 2 7" xfId="9316" xr:uid="{6C0CCCFE-C26B-4FA0-924F-995147149CCE}"/>
    <cellStyle name="20% - Accent4 20" xfId="481" xr:uid="{00000000-0005-0000-0000-00007E080000}"/>
    <cellStyle name="20% - Accent4 20 2" xfId="1121" xr:uid="{00000000-0005-0000-0000-00007F080000}"/>
    <cellStyle name="20% - Accent4 20 2 2" xfId="2550" xr:uid="{00000000-0005-0000-0000-000080080000}"/>
    <cellStyle name="20% - Accent4 20 2 2 2" xfId="5457" xr:uid="{00000000-0005-0000-0000-000081080000}"/>
    <cellStyle name="20% - Accent4 20 2 2 2 2" xfId="14514" xr:uid="{7CC723A8-B89E-4B3E-8D62-3E544741161D}"/>
    <cellStyle name="20% - Accent4 20 2 2 3" xfId="8373" xr:uid="{00000000-0005-0000-0000-000082080000}"/>
    <cellStyle name="20% - Accent4 20 2 2 3 2" xfId="17393" xr:uid="{8EAC3D90-D52B-4461-B8AD-9112B9C0A0F8}"/>
    <cellStyle name="20% - Accent4 20 2 2 4" xfId="11640" xr:uid="{0F000DC1-565E-4DBC-8728-CEF548EAB534}"/>
    <cellStyle name="20% - Accent4 20 2 3" xfId="4044" xr:uid="{00000000-0005-0000-0000-000083080000}"/>
    <cellStyle name="20% - Accent4 20 2 3 2" xfId="13103" xr:uid="{2FF24272-C660-4CB7-ACEA-A6B069F0FA46}"/>
    <cellStyle name="20% - Accent4 20 2 4" xfId="6956" xr:uid="{00000000-0005-0000-0000-000084080000}"/>
    <cellStyle name="20% - Accent4 20 2 4 2" xfId="15981" xr:uid="{22923044-742C-42B6-B3B3-303E579328AA}"/>
    <cellStyle name="20% - Accent4 20 2 5" xfId="10224" xr:uid="{4B242337-2F48-4E6D-BFCB-A8BA1AA8BB62}"/>
    <cellStyle name="20% - Accent4 20 3" xfId="1917" xr:uid="{00000000-0005-0000-0000-000085080000}"/>
    <cellStyle name="20% - Accent4 20 3 2" xfId="4829" xr:uid="{00000000-0005-0000-0000-000086080000}"/>
    <cellStyle name="20% - Accent4 20 3 2 2" xfId="13886" xr:uid="{FEC333E6-564F-4E34-B0B6-904B3DEBCFFC}"/>
    <cellStyle name="20% - Accent4 20 3 3" xfId="7740" xr:uid="{00000000-0005-0000-0000-000087080000}"/>
    <cellStyle name="20% - Accent4 20 3 3 2" xfId="16765" xr:uid="{EFF5F2E9-846F-4DD7-AA39-C7103647A084}"/>
    <cellStyle name="20% - Accent4 20 3 4" xfId="11011" xr:uid="{E19A5592-060B-41A6-9B37-C257F4102B99}"/>
    <cellStyle name="20% - Accent4 20 4" xfId="3414" xr:uid="{00000000-0005-0000-0000-000088080000}"/>
    <cellStyle name="20% - Accent4 20 4 2" xfId="12476" xr:uid="{AD73879B-9C3D-44D7-A5D4-9C9275737718}"/>
    <cellStyle name="20% - Accent4 20 5" xfId="6327" xr:uid="{00000000-0005-0000-0000-000089080000}"/>
    <cellStyle name="20% - Accent4 20 5 2" xfId="15352" xr:uid="{CCD6CB99-2B77-4AC2-80C0-E9803E32021F}"/>
    <cellStyle name="20% - Accent4 20 6" xfId="9592" xr:uid="{F19798D7-B050-494D-B242-BC123D3701B7}"/>
    <cellStyle name="20% - Accent4 21" xfId="495" xr:uid="{00000000-0005-0000-0000-00008A080000}"/>
    <cellStyle name="20% - Accent4 21 2" xfId="1135" xr:uid="{00000000-0005-0000-0000-00008B080000}"/>
    <cellStyle name="20% - Accent4 21 2 2" xfId="2564" xr:uid="{00000000-0005-0000-0000-00008C080000}"/>
    <cellStyle name="20% - Accent4 21 2 2 2" xfId="5471" xr:uid="{00000000-0005-0000-0000-00008D080000}"/>
    <cellStyle name="20% - Accent4 21 2 2 2 2" xfId="14528" xr:uid="{765C71AA-0F73-4F18-BDA3-F5C8ED6EBC46}"/>
    <cellStyle name="20% - Accent4 21 2 2 3" xfId="8387" xr:uid="{00000000-0005-0000-0000-00008E080000}"/>
    <cellStyle name="20% - Accent4 21 2 2 3 2" xfId="17407" xr:uid="{DC618590-B594-4758-9DA6-2F9839F3AF4D}"/>
    <cellStyle name="20% - Accent4 21 2 2 4" xfId="11654" xr:uid="{0385141F-2E3D-4321-9046-E246F2E63E83}"/>
    <cellStyle name="20% - Accent4 21 2 3" xfId="4058" xr:uid="{00000000-0005-0000-0000-00008F080000}"/>
    <cellStyle name="20% - Accent4 21 2 3 2" xfId="13117" xr:uid="{FC9B0B34-2A0D-4393-BBEF-23310BF8FB26}"/>
    <cellStyle name="20% - Accent4 21 2 4" xfId="6970" xr:uid="{00000000-0005-0000-0000-000090080000}"/>
    <cellStyle name="20% - Accent4 21 2 4 2" xfId="15995" xr:uid="{35990A8B-C1DE-4B7B-86B2-29E102B05A3F}"/>
    <cellStyle name="20% - Accent4 21 2 5" xfId="10238" xr:uid="{10D0E7F9-F255-4282-896B-C2D873763293}"/>
    <cellStyle name="20% - Accent4 21 3" xfId="1931" xr:uid="{00000000-0005-0000-0000-000091080000}"/>
    <cellStyle name="20% - Accent4 21 3 2" xfId="4843" xr:uid="{00000000-0005-0000-0000-000092080000}"/>
    <cellStyle name="20% - Accent4 21 3 2 2" xfId="13900" xr:uid="{EB2C1817-1452-4F05-85CE-CFAF3904FEBE}"/>
    <cellStyle name="20% - Accent4 21 3 3" xfId="7754" xr:uid="{00000000-0005-0000-0000-000093080000}"/>
    <cellStyle name="20% - Accent4 21 3 3 2" xfId="16779" xr:uid="{DC6CC2BE-1B25-460A-918B-37DEC7FD7F96}"/>
    <cellStyle name="20% - Accent4 21 3 4" xfId="11025" xr:uid="{892D1AE4-1D8E-476F-BB03-04045E7EA896}"/>
    <cellStyle name="20% - Accent4 21 4" xfId="3428" xr:uid="{00000000-0005-0000-0000-000094080000}"/>
    <cellStyle name="20% - Accent4 21 4 2" xfId="12490" xr:uid="{ED2F7FBF-0D6E-43F6-91F0-306BF1CF62C7}"/>
    <cellStyle name="20% - Accent4 21 5" xfId="6341" xr:uid="{00000000-0005-0000-0000-000095080000}"/>
    <cellStyle name="20% - Accent4 21 5 2" xfId="15366" xr:uid="{BB6ECE03-D7ED-4421-B25C-17F81AEB83DA}"/>
    <cellStyle name="20% - Accent4 21 6" xfId="9606" xr:uid="{0F4AA45A-75AB-49D6-B628-1F27C22936C0}"/>
    <cellStyle name="20% - Accent4 22" xfId="509" xr:uid="{00000000-0005-0000-0000-000096080000}"/>
    <cellStyle name="20% - Accent4 22 2" xfId="1149" xr:uid="{00000000-0005-0000-0000-000097080000}"/>
    <cellStyle name="20% - Accent4 22 2 2" xfId="2578" xr:uid="{00000000-0005-0000-0000-000098080000}"/>
    <cellStyle name="20% - Accent4 22 2 2 2" xfId="5485" xr:uid="{00000000-0005-0000-0000-000099080000}"/>
    <cellStyle name="20% - Accent4 22 2 2 2 2" xfId="14542" xr:uid="{30AE2B4E-17B6-47CE-AF5F-0FA2A37B4C90}"/>
    <cellStyle name="20% - Accent4 22 2 2 3" xfId="8401" xr:uid="{00000000-0005-0000-0000-00009A080000}"/>
    <cellStyle name="20% - Accent4 22 2 2 3 2" xfId="17421" xr:uid="{9653C2A9-B14B-4CAD-904B-573D2F2787E2}"/>
    <cellStyle name="20% - Accent4 22 2 2 4" xfId="11668" xr:uid="{E9A9CF2D-2A93-46E0-BE34-19A8050F9783}"/>
    <cellStyle name="20% - Accent4 22 2 3" xfId="4072" xr:uid="{00000000-0005-0000-0000-00009B080000}"/>
    <cellStyle name="20% - Accent4 22 2 3 2" xfId="13131" xr:uid="{EDA10116-D689-49A6-B562-48D8944372D1}"/>
    <cellStyle name="20% - Accent4 22 2 4" xfId="6984" xr:uid="{00000000-0005-0000-0000-00009C080000}"/>
    <cellStyle name="20% - Accent4 22 2 4 2" xfId="16009" xr:uid="{6045DA54-3E2F-4071-AE85-88E46D276629}"/>
    <cellStyle name="20% - Accent4 22 2 5" xfId="10252" xr:uid="{66F50D81-21AF-4D4B-8E70-9F2AFA4D6C2F}"/>
    <cellStyle name="20% - Accent4 22 3" xfId="1945" xr:uid="{00000000-0005-0000-0000-00009D080000}"/>
    <cellStyle name="20% - Accent4 22 3 2" xfId="4857" xr:uid="{00000000-0005-0000-0000-00009E080000}"/>
    <cellStyle name="20% - Accent4 22 3 2 2" xfId="13914" xr:uid="{8409FBAA-1EA0-4842-90B1-FC8867EC6B47}"/>
    <cellStyle name="20% - Accent4 22 3 3" xfId="7768" xr:uid="{00000000-0005-0000-0000-00009F080000}"/>
    <cellStyle name="20% - Accent4 22 3 3 2" xfId="16793" xr:uid="{5508A471-4993-4E85-8EC0-A46042236EA6}"/>
    <cellStyle name="20% - Accent4 22 3 4" xfId="11039" xr:uid="{47D09AF1-79B2-448F-A7D2-AD47B9B5709E}"/>
    <cellStyle name="20% - Accent4 22 4" xfId="3442" xr:uid="{00000000-0005-0000-0000-0000A0080000}"/>
    <cellStyle name="20% - Accent4 22 4 2" xfId="12504" xr:uid="{089C7A00-0ABD-484E-8FDE-91D64033E712}"/>
    <cellStyle name="20% - Accent4 22 5" xfId="6355" xr:uid="{00000000-0005-0000-0000-0000A1080000}"/>
    <cellStyle name="20% - Accent4 22 5 2" xfId="15380" xr:uid="{E1BBBDDB-CABE-4131-A2C7-23D74608EDD5}"/>
    <cellStyle name="20% - Accent4 22 6" xfId="9620" xr:uid="{00F12496-BB66-4E30-8534-FFF5253255A7}"/>
    <cellStyle name="20% - Accent4 23" xfId="523" xr:uid="{00000000-0005-0000-0000-0000A2080000}"/>
    <cellStyle name="20% - Accent4 23 2" xfId="1163" xr:uid="{00000000-0005-0000-0000-0000A3080000}"/>
    <cellStyle name="20% - Accent4 23 2 2" xfId="2592" xr:uid="{00000000-0005-0000-0000-0000A4080000}"/>
    <cellStyle name="20% - Accent4 23 2 2 2" xfId="5499" xr:uid="{00000000-0005-0000-0000-0000A5080000}"/>
    <cellStyle name="20% - Accent4 23 2 2 2 2" xfId="14556" xr:uid="{73B5BB01-3B29-413C-BBDC-CBB8D37B5710}"/>
    <cellStyle name="20% - Accent4 23 2 2 3" xfId="8415" xr:uid="{00000000-0005-0000-0000-0000A6080000}"/>
    <cellStyle name="20% - Accent4 23 2 2 3 2" xfId="17435" xr:uid="{85AF3688-6E23-4AEC-98F7-AF27EB9514E9}"/>
    <cellStyle name="20% - Accent4 23 2 2 4" xfId="11682" xr:uid="{03C64045-CADA-416E-B5CF-D76D6ADFCF17}"/>
    <cellStyle name="20% - Accent4 23 2 3" xfId="4086" xr:uid="{00000000-0005-0000-0000-0000A7080000}"/>
    <cellStyle name="20% - Accent4 23 2 3 2" xfId="13145" xr:uid="{9306388F-490D-49C7-A9D2-E17FB64ED223}"/>
    <cellStyle name="20% - Accent4 23 2 4" xfId="6998" xr:uid="{00000000-0005-0000-0000-0000A8080000}"/>
    <cellStyle name="20% - Accent4 23 2 4 2" xfId="16023" xr:uid="{173B1504-BA3C-4D35-8F62-85E75B773743}"/>
    <cellStyle name="20% - Accent4 23 2 5" xfId="10266" xr:uid="{FE92049E-BB23-4D98-ABEF-2C930FB562FE}"/>
    <cellStyle name="20% - Accent4 23 3" xfId="1959" xr:uid="{00000000-0005-0000-0000-0000A9080000}"/>
    <cellStyle name="20% - Accent4 23 3 2" xfId="4871" xr:uid="{00000000-0005-0000-0000-0000AA080000}"/>
    <cellStyle name="20% - Accent4 23 3 2 2" xfId="13928" xr:uid="{5C63DEBE-4110-432E-B33D-CA779D437E29}"/>
    <cellStyle name="20% - Accent4 23 3 3" xfId="7782" xr:uid="{00000000-0005-0000-0000-0000AB080000}"/>
    <cellStyle name="20% - Accent4 23 3 3 2" xfId="16807" xr:uid="{90B99F39-11CF-4E15-A416-CF55A939D142}"/>
    <cellStyle name="20% - Accent4 23 3 4" xfId="11053" xr:uid="{3D5DDACC-28CD-46F1-92BF-972C95DC4E10}"/>
    <cellStyle name="20% - Accent4 23 4" xfId="3456" xr:uid="{00000000-0005-0000-0000-0000AC080000}"/>
    <cellStyle name="20% - Accent4 23 4 2" xfId="12518" xr:uid="{1AFF606C-076C-48BE-B2C7-806AC7FAF5E1}"/>
    <cellStyle name="20% - Accent4 23 5" xfId="6369" xr:uid="{00000000-0005-0000-0000-0000AD080000}"/>
    <cellStyle name="20% - Accent4 23 5 2" xfId="15394" xr:uid="{8C0DF4CA-E569-4AD2-A860-D24BC8069237}"/>
    <cellStyle name="20% - Accent4 23 6" xfId="9634" xr:uid="{CDA198E3-7D1D-4304-823C-87410F13BC6C}"/>
    <cellStyle name="20% - Accent4 24" xfId="610" xr:uid="{00000000-0005-0000-0000-0000AE080000}"/>
    <cellStyle name="20% - Accent4 24 2" xfId="1249" xr:uid="{00000000-0005-0000-0000-0000AF080000}"/>
    <cellStyle name="20% - Accent4 24 2 2" xfId="2677" xr:uid="{00000000-0005-0000-0000-0000B0080000}"/>
    <cellStyle name="20% - Accent4 24 2 2 2" xfId="5581" xr:uid="{00000000-0005-0000-0000-0000B1080000}"/>
    <cellStyle name="20% - Accent4 24 2 2 2 2" xfId="14638" xr:uid="{DE7474B4-FDE1-4003-8685-0ECE8B4A4871}"/>
    <cellStyle name="20% - Accent4 24 2 2 3" xfId="8499" xr:uid="{00000000-0005-0000-0000-0000B2080000}"/>
    <cellStyle name="20% - Accent4 24 2 2 3 2" xfId="17516" xr:uid="{335E6B25-3839-46B8-B381-A0C61B076331}"/>
    <cellStyle name="20% - Accent4 24 2 2 4" xfId="11764" xr:uid="{66039F1C-AD8E-4D7B-9D4D-B0A9F65C6433}"/>
    <cellStyle name="20% - Accent4 24 2 3" xfId="4166" xr:uid="{00000000-0005-0000-0000-0000B3080000}"/>
    <cellStyle name="20% - Accent4 24 2 3 2" xfId="13225" xr:uid="{10B0B871-E3F3-4CA0-98AE-EF394901A4C9}"/>
    <cellStyle name="20% - Accent4 24 2 4" xfId="7080" xr:uid="{00000000-0005-0000-0000-0000B4080000}"/>
    <cellStyle name="20% - Accent4 24 2 4 2" xfId="16105" xr:uid="{B7D318B1-B841-41A4-9F18-1B40A2D03039}"/>
    <cellStyle name="20% - Accent4 24 2 5" xfId="10349" xr:uid="{571E55AF-C017-4AA3-8B7B-102C89C6C544}"/>
    <cellStyle name="20% - Accent4 24 3" xfId="2042" xr:uid="{00000000-0005-0000-0000-0000B5080000}"/>
    <cellStyle name="20% - Accent4 24 3 2" xfId="4951" xr:uid="{00000000-0005-0000-0000-0000B6080000}"/>
    <cellStyle name="20% - Accent4 24 3 2 2" xfId="14008" xr:uid="{2B079F0E-3442-4497-96CA-85018C6EC80A}"/>
    <cellStyle name="20% - Accent4 24 3 3" xfId="7865" xr:uid="{00000000-0005-0000-0000-0000B7080000}"/>
    <cellStyle name="20% - Accent4 24 3 3 2" xfId="16887" xr:uid="{D605C7F4-C52B-48F4-848A-5C0C8A32DCD6}"/>
    <cellStyle name="20% - Accent4 24 3 4" xfId="11134" xr:uid="{C28A7AF1-B078-4E26-8C78-688F5E608E49}"/>
    <cellStyle name="20% - Accent4 24 4" xfId="3539" xr:uid="{00000000-0005-0000-0000-0000B8080000}"/>
    <cellStyle name="20% - Accent4 24 4 2" xfId="12598" xr:uid="{379CF130-2C96-427E-88B9-A658D5D9A44E}"/>
    <cellStyle name="20% - Accent4 24 5" xfId="6449" xr:uid="{00000000-0005-0000-0000-0000B9080000}"/>
    <cellStyle name="20% - Accent4 24 5 2" xfId="15474" xr:uid="{AA394FDA-A3EF-4DDE-8271-74DCD8E85E03}"/>
    <cellStyle name="20% - Accent4 24 6" xfId="9717" xr:uid="{54020EE8-B193-4860-AFB7-8B64B8DBE378}"/>
    <cellStyle name="20% - Accent4 25" xfId="625" xr:uid="{00000000-0005-0000-0000-0000BA080000}"/>
    <cellStyle name="20% - Accent4 25 2" xfId="1264" xr:uid="{00000000-0005-0000-0000-0000BB080000}"/>
    <cellStyle name="20% - Accent4 25 2 2" xfId="2692" xr:uid="{00000000-0005-0000-0000-0000BC080000}"/>
    <cellStyle name="20% - Accent4 25 2 2 2" xfId="5596" xr:uid="{00000000-0005-0000-0000-0000BD080000}"/>
    <cellStyle name="20% - Accent4 25 2 2 2 2" xfId="14653" xr:uid="{6F91C038-D3A9-49BD-97BE-2A379E228DA2}"/>
    <cellStyle name="20% - Accent4 25 2 2 3" xfId="8514" xr:uid="{00000000-0005-0000-0000-0000BE080000}"/>
    <cellStyle name="20% - Accent4 25 2 2 3 2" xfId="17531" xr:uid="{CE71ADEF-11EF-4CD5-9298-89048082E308}"/>
    <cellStyle name="20% - Accent4 25 2 2 4" xfId="11779" xr:uid="{D3528D30-9A72-4620-A954-EF8215522AC0}"/>
    <cellStyle name="20% - Accent4 25 2 3" xfId="4181" xr:uid="{00000000-0005-0000-0000-0000BF080000}"/>
    <cellStyle name="20% - Accent4 25 2 3 2" xfId="13240" xr:uid="{AC093847-DDC7-4DE4-9907-6472EF8FBC56}"/>
    <cellStyle name="20% - Accent4 25 2 4" xfId="7095" xr:uid="{00000000-0005-0000-0000-0000C0080000}"/>
    <cellStyle name="20% - Accent4 25 2 4 2" xfId="16120" xr:uid="{91D40592-C08F-484E-9155-349E6CE9A74B}"/>
    <cellStyle name="20% - Accent4 25 2 5" xfId="10364" xr:uid="{4DE98016-810F-4CC4-A522-6DD1875015C8}"/>
    <cellStyle name="20% - Accent4 25 3" xfId="2057" xr:uid="{00000000-0005-0000-0000-0000C1080000}"/>
    <cellStyle name="20% - Accent4 25 3 2" xfId="4966" xr:uid="{00000000-0005-0000-0000-0000C2080000}"/>
    <cellStyle name="20% - Accent4 25 3 2 2" xfId="14023" xr:uid="{A44B39EA-C793-4090-835F-1075E5D5D2BE}"/>
    <cellStyle name="20% - Accent4 25 3 3" xfId="7880" xr:uid="{00000000-0005-0000-0000-0000C3080000}"/>
    <cellStyle name="20% - Accent4 25 3 3 2" xfId="16902" xr:uid="{FFD7AF94-971B-49C0-9EF1-64FA18416283}"/>
    <cellStyle name="20% - Accent4 25 3 4" xfId="11149" xr:uid="{943E3FD7-D652-4D48-982B-2ACCDF5931F2}"/>
    <cellStyle name="20% - Accent4 25 4" xfId="3554" xr:uid="{00000000-0005-0000-0000-0000C4080000}"/>
    <cellStyle name="20% - Accent4 25 4 2" xfId="12613" xr:uid="{0807D59E-1758-4020-9A7E-B355E5A6C0CD}"/>
    <cellStyle name="20% - Accent4 25 5" xfId="6464" xr:uid="{00000000-0005-0000-0000-0000C5080000}"/>
    <cellStyle name="20% - Accent4 25 5 2" xfId="15489" xr:uid="{CB78CEA2-40D6-4C9A-99C7-9A3392B53AA2}"/>
    <cellStyle name="20% - Accent4 25 6" xfId="9732" xr:uid="{ED3AAD06-269B-469B-A8F7-FF66FEEB2E0F}"/>
    <cellStyle name="20% - Accent4 26" xfId="639" xr:uid="{00000000-0005-0000-0000-0000C6080000}"/>
    <cellStyle name="20% - Accent4 26 2" xfId="1278" xr:uid="{00000000-0005-0000-0000-0000C7080000}"/>
    <cellStyle name="20% - Accent4 26 2 2" xfId="2706" xr:uid="{00000000-0005-0000-0000-0000C8080000}"/>
    <cellStyle name="20% - Accent4 26 2 2 2" xfId="5610" xr:uid="{00000000-0005-0000-0000-0000C9080000}"/>
    <cellStyle name="20% - Accent4 26 2 2 2 2" xfId="14667" xr:uid="{48E966D8-EF52-4730-908A-CE49902061D4}"/>
    <cellStyle name="20% - Accent4 26 2 2 3" xfId="8528" xr:uid="{00000000-0005-0000-0000-0000CA080000}"/>
    <cellStyle name="20% - Accent4 26 2 2 3 2" xfId="17545" xr:uid="{52BD1834-6954-430C-BB0A-1C0D5487714C}"/>
    <cellStyle name="20% - Accent4 26 2 2 4" xfId="11793" xr:uid="{8D4332BE-A942-4B7F-B720-E11B3377610D}"/>
    <cellStyle name="20% - Accent4 26 2 3" xfId="4195" xr:uid="{00000000-0005-0000-0000-0000CB080000}"/>
    <cellStyle name="20% - Accent4 26 2 3 2" xfId="13254" xr:uid="{4A75E3F3-7E69-4AD0-8ED1-A12F86246C28}"/>
    <cellStyle name="20% - Accent4 26 2 4" xfId="7109" xr:uid="{00000000-0005-0000-0000-0000CC080000}"/>
    <cellStyle name="20% - Accent4 26 2 4 2" xfId="16134" xr:uid="{F2BA98DC-0F67-43E1-B016-8ACF6F770D28}"/>
    <cellStyle name="20% - Accent4 26 2 5" xfId="10378" xr:uid="{71EC9C16-D7E8-48D6-B76F-1D2593EDB695}"/>
    <cellStyle name="20% - Accent4 26 3" xfId="2071" xr:uid="{00000000-0005-0000-0000-0000CD080000}"/>
    <cellStyle name="20% - Accent4 26 3 2" xfId="4980" xr:uid="{00000000-0005-0000-0000-0000CE080000}"/>
    <cellStyle name="20% - Accent4 26 3 2 2" xfId="14037" xr:uid="{34E29981-1734-4753-BB7C-982BB1B0BB99}"/>
    <cellStyle name="20% - Accent4 26 3 3" xfId="7894" xr:uid="{00000000-0005-0000-0000-0000CF080000}"/>
    <cellStyle name="20% - Accent4 26 3 3 2" xfId="16916" xr:uid="{CA0D8093-8995-4F15-81A1-331857C14909}"/>
    <cellStyle name="20% - Accent4 26 3 4" xfId="11163" xr:uid="{FA5A3A0E-7C10-42FB-A27B-6214EDD2770A}"/>
    <cellStyle name="20% - Accent4 26 4" xfId="3568" xr:uid="{00000000-0005-0000-0000-0000D0080000}"/>
    <cellStyle name="20% - Accent4 26 4 2" xfId="12627" xr:uid="{C2597A23-1B84-457B-BAE9-F131BC29F766}"/>
    <cellStyle name="20% - Accent4 26 5" xfId="6478" xr:uid="{00000000-0005-0000-0000-0000D1080000}"/>
    <cellStyle name="20% - Accent4 26 5 2" xfId="15503" xr:uid="{E79A70A6-3804-4431-8330-0C92A278597F}"/>
    <cellStyle name="20% - Accent4 26 6" xfId="9746" xr:uid="{0BEB59A1-0BC1-4593-943F-73C44A6A7376}"/>
    <cellStyle name="20% - Accent4 27" xfId="653" xr:uid="{00000000-0005-0000-0000-0000D2080000}"/>
    <cellStyle name="20% - Accent4 27 2" xfId="1292" xr:uid="{00000000-0005-0000-0000-0000D3080000}"/>
    <cellStyle name="20% - Accent4 27 2 2" xfId="2720" xr:uid="{00000000-0005-0000-0000-0000D4080000}"/>
    <cellStyle name="20% - Accent4 27 2 2 2" xfId="5624" xr:uid="{00000000-0005-0000-0000-0000D5080000}"/>
    <cellStyle name="20% - Accent4 27 2 2 2 2" xfId="14681" xr:uid="{506EE5C4-E551-46E1-AF96-073912429978}"/>
    <cellStyle name="20% - Accent4 27 2 2 3" xfId="8542" xr:uid="{00000000-0005-0000-0000-0000D6080000}"/>
    <cellStyle name="20% - Accent4 27 2 2 3 2" xfId="17559" xr:uid="{6D1FC52D-7990-4569-9CC2-0872CD098D89}"/>
    <cellStyle name="20% - Accent4 27 2 2 4" xfId="11807" xr:uid="{47198EF6-E8E2-4154-8CF9-BFAD4A5DFCFE}"/>
    <cellStyle name="20% - Accent4 27 2 3" xfId="4209" xr:uid="{00000000-0005-0000-0000-0000D7080000}"/>
    <cellStyle name="20% - Accent4 27 2 3 2" xfId="13268" xr:uid="{8CD2FFE8-FE65-4BB4-A8B5-5739EF62700A}"/>
    <cellStyle name="20% - Accent4 27 2 4" xfId="7123" xr:uid="{00000000-0005-0000-0000-0000D8080000}"/>
    <cellStyle name="20% - Accent4 27 2 4 2" xfId="16148" xr:uid="{3ED52876-9EDB-45F2-8199-3854BFA69FF1}"/>
    <cellStyle name="20% - Accent4 27 2 5" xfId="10392" xr:uid="{EE39AB5B-8172-4CD8-9400-0A929B5EA884}"/>
    <cellStyle name="20% - Accent4 27 3" xfId="2085" xr:uid="{00000000-0005-0000-0000-0000D9080000}"/>
    <cellStyle name="20% - Accent4 27 3 2" xfId="4994" xr:uid="{00000000-0005-0000-0000-0000DA080000}"/>
    <cellStyle name="20% - Accent4 27 3 2 2" xfId="14051" xr:uid="{72CAD866-4292-4955-ACF0-1896A3AC62C0}"/>
    <cellStyle name="20% - Accent4 27 3 3" xfId="7908" xr:uid="{00000000-0005-0000-0000-0000DB080000}"/>
    <cellStyle name="20% - Accent4 27 3 3 2" xfId="16930" xr:uid="{1D75BA12-ADC8-4014-AD1A-13786695DB59}"/>
    <cellStyle name="20% - Accent4 27 3 4" xfId="11177" xr:uid="{8FE93432-56CD-4FCF-8687-8230DD3256D3}"/>
    <cellStyle name="20% - Accent4 27 4" xfId="3582" xr:uid="{00000000-0005-0000-0000-0000DC080000}"/>
    <cellStyle name="20% - Accent4 27 4 2" xfId="12641" xr:uid="{77671FB4-CF58-40F6-A23A-2767EC411DD7}"/>
    <cellStyle name="20% - Accent4 27 5" xfId="6492" xr:uid="{00000000-0005-0000-0000-0000DD080000}"/>
    <cellStyle name="20% - Accent4 27 5 2" xfId="15517" xr:uid="{C8FD77D2-624E-4684-A27B-69C6DECD9E2D}"/>
    <cellStyle name="20% - Accent4 27 6" xfId="9760" xr:uid="{816886E6-B880-4A1B-B5EC-425724BCA2E1}"/>
    <cellStyle name="20% - Accent4 28" xfId="667" xr:uid="{00000000-0005-0000-0000-0000DE080000}"/>
    <cellStyle name="20% - Accent4 28 2" xfId="1306" xr:uid="{00000000-0005-0000-0000-0000DF080000}"/>
    <cellStyle name="20% - Accent4 28 2 2" xfId="2734" xr:uid="{00000000-0005-0000-0000-0000E0080000}"/>
    <cellStyle name="20% - Accent4 28 2 2 2" xfId="5638" xr:uid="{00000000-0005-0000-0000-0000E1080000}"/>
    <cellStyle name="20% - Accent4 28 2 2 2 2" xfId="14695" xr:uid="{41F2C0B0-32A0-4C10-8739-BAE9B70892CC}"/>
    <cellStyle name="20% - Accent4 28 2 2 3" xfId="8556" xr:uid="{00000000-0005-0000-0000-0000E2080000}"/>
    <cellStyle name="20% - Accent4 28 2 2 3 2" xfId="17573" xr:uid="{04D6C844-A51A-4B2C-A698-5AC33915C3EF}"/>
    <cellStyle name="20% - Accent4 28 2 2 4" xfId="11821" xr:uid="{593E443F-9FEB-4B6A-9861-4D0E473D90E4}"/>
    <cellStyle name="20% - Accent4 28 2 3" xfId="4223" xr:uid="{00000000-0005-0000-0000-0000E3080000}"/>
    <cellStyle name="20% - Accent4 28 2 3 2" xfId="13282" xr:uid="{A3672898-7BB0-47CC-915C-D2E059D7955E}"/>
    <cellStyle name="20% - Accent4 28 2 4" xfId="7137" xr:uid="{00000000-0005-0000-0000-0000E4080000}"/>
    <cellStyle name="20% - Accent4 28 2 4 2" xfId="16162" xr:uid="{CE12FED3-03EF-489E-8FFE-D016611D9F00}"/>
    <cellStyle name="20% - Accent4 28 2 5" xfId="10406" xr:uid="{0145EDAB-C359-458C-B1AA-548DBCB875FC}"/>
    <cellStyle name="20% - Accent4 28 3" xfId="2099" xr:uid="{00000000-0005-0000-0000-0000E5080000}"/>
    <cellStyle name="20% - Accent4 28 3 2" xfId="5008" xr:uid="{00000000-0005-0000-0000-0000E6080000}"/>
    <cellStyle name="20% - Accent4 28 3 2 2" xfId="14065" xr:uid="{CE4B5093-F27B-4A77-A785-D419426F2FD4}"/>
    <cellStyle name="20% - Accent4 28 3 3" xfId="7922" xr:uid="{00000000-0005-0000-0000-0000E7080000}"/>
    <cellStyle name="20% - Accent4 28 3 3 2" xfId="16944" xr:uid="{27A6A869-0887-435F-A9B3-4C75029A531D}"/>
    <cellStyle name="20% - Accent4 28 3 4" xfId="11191" xr:uid="{F5F26E77-299C-41B7-8502-9F872259912E}"/>
    <cellStyle name="20% - Accent4 28 4" xfId="3596" xr:uid="{00000000-0005-0000-0000-0000E8080000}"/>
    <cellStyle name="20% - Accent4 28 4 2" xfId="12655" xr:uid="{63F57067-9CC0-4BEF-A0AD-A1D3C8DD514A}"/>
    <cellStyle name="20% - Accent4 28 5" xfId="6506" xr:uid="{00000000-0005-0000-0000-0000E9080000}"/>
    <cellStyle name="20% - Accent4 28 5 2" xfId="15531" xr:uid="{5765F0E8-7360-4EB0-8D4A-C7CDEA2080F3}"/>
    <cellStyle name="20% - Accent4 28 6" xfId="9774" xr:uid="{62A5A8A9-D5D0-4B20-98D5-67BD12A4A50D}"/>
    <cellStyle name="20% - Accent4 29" xfId="681" xr:uid="{00000000-0005-0000-0000-0000EA080000}"/>
    <cellStyle name="20% - Accent4 29 2" xfId="1320" xr:uid="{00000000-0005-0000-0000-0000EB080000}"/>
    <cellStyle name="20% - Accent4 29 2 2" xfId="2748" xr:uid="{00000000-0005-0000-0000-0000EC080000}"/>
    <cellStyle name="20% - Accent4 29 2 2 2" xfId="5652" xr:uid="{00000000-0005-0000-0000-0000ED080000}"/>
    <cellStyle name="20% - Accent4 29 2 2 2 2" xfId="14709" xr:uid="{F9BFB3AE-F84F-49BB-A818-70A2D2595650}"/>
    <cellStyle name="20% - Accent4 29 2 2 3" xfId="8570" xr:uid="{00000000-0005-0000-0000-0000EE080000}"/>
    <cellStyle name="20% - Accent4 29 2 2 3 2" xfId="17587" xr:uid="{53FC0950-9B0D-449A-BEFF-6440D5E95A83}"/>
    <cellStyle name="20% - Accent4 29 2 2 4" xfId="11835" xr:uid="{630B53D4-CDC2-4D26-BF6A-0861F64405CF}"/>
    <cellStyle name="20% - Accent4 29 2 3" xfId="4237" xr:uid="{00000000-0005-0000-0000-0000EF080000}"/>
    <cellStyle name="20% - Accent4 29 2 3 2" xfId="13296" xr:uid="{13D1058E-60F8-4A77-98BA-6076BABBCDC3}"/>
    <cellStyle name="20% - Accent4 29 2 4" xfId="7151" xr:uid="{00000000-0005-0000-0000-0000F0080000}"/>
    <cellStyle name="20% - Accent4 29 2 4 2" xfId="16176" xr:uid="{A6D33090-C29F-4979-8101-67F82853109E}"/>
    <cellStyle name="20% - Accent4 29 2 5" xfId="10420" xr:uid="{FB77279E-7BDA-4EE4-9873-CA11A77EAB9F}"/>
    <cellStyle name="20% - Accent4 29 3" xfId="2113" xr:uid="{00000000-0005-0000-0000-0000F1080000}"/>
    <cellStyle name="20% - Accent4 29 3 2" xfId="5022" xr:uid="{00000000-0005-0000-0000-0000F2080000}"/>
    <cellStyle name="20% - Accent4 29 3 2 2" xfId="14079" xr:uid="{D4D1BDA5-4734-4D02-96E5-93CDD64C935A}"/>
    <cellStyle name="20% - Accent4 29 3 3" xfId="7936" xr:uid="{00000000-0005-0000-0000-0000F3080000}"/>
    <cellStyle name="20% - Accent4 29 3 3 2" xfId="16958" xr:uid="{FAB77D3E-0E44-4D85-9F51-87D6D7596CD3}"/>
    <cellStyle name="20% - Accent4 29 3 4" xfId="11205" xr:uid="{4F1C6853-39BE-4EB2-A884-ED2C58B9EFBA}"/>
    <cellStyle name="20% - Accent4 29 4" xfId="3610" xr:uid="{00000000-0005-0000-0000-0000F4080000}"/>
    <cellStyle name="20% - Accent4 29 4 2" xfId="12669" xr:uid="{826973CB-C3BF-4BED-8C34-CBEA0265E4B3}"/>
    <cellStyle name="20% - Accent4 29 5" xfId="6520" xr:uid="{00000000-0005-0000-0000-0000F5080000}"/>
    <cellStyle name="20% - Accent4 29 5 2" xfId="15545" xr:uid="{99A6FDC2-C095-4E86-93AA-869BAB84316D}"/>
    <cellStyle name="20% - Accent4 29 6" xfId="9788" xr:uid="{161B2AEF-7D8D-494C-9F1C-FEC54C6001B8}"/>
    <cellStyle name="20% - Accent4 3" xfId="215" xr:uid="{00000000-0005-0000-0000-0000F6080000}"/>
    <cellStyle name="20% - Accent4 3 2" xfId="561" xr:uid="{00000000-0005-0000-0000-0000F7080000}"/>
    <cellStyle name="20% - Accent4 3 2 2" xfId="1202" xr:uid="{00000000-0005-0000-0000-0000F8080000}"/>
    <cellStyle name="20% - Accent4 3 2 2 2" xfId="2630" xr:uid="{00000000-0005-0000-0000-0000F9080000}"/>
    <cellStyle name="20% - Accent4 3 2 2 2 2" xfId="5534" xr:uid="{00000000-0005-0000-0000-0000FA080000}"/>
    <cellStyle name="20% - Accent4 3 2 2 2 2 2" xfId="14591" xr:uid="{AC636D54-9378-4E17-92E9-058634DEDAF1}"/>
    <cellStyle name="20% - Accent4 3 2 2 2 3" xfId="8452" xr:uid="{00000000-0005-0000-0000-0000FB080000}"/>
    <cellStyle name="20% - Accent4 3 2 2 2 3 2" xfId="17469" xr:uid="{A97A5205-F3BF-4E44-9C49-66680F6543D7}"/>
    <cellStyle name="20% - Accent4 3 2 2 2 4" xfId="11717" xr:uid="{AC39BF50-5B38-49B0-883B-F5BD400F5511}"/>
    <cellStyle name="20% - Accent4 3 2 2 3" xfId="4119" xr:uid="{00000000-0005-0000-0000-0000FC080000}"/>
    <cellStyle name="20% - Accent4 3 2 2 3 2" xfId="13178" xr:uid="{E4AE257A-7F2D-4AD4-BCD1-811101FAC851}"/>
    <cellStyle name="20% - Accent4 3 2 2 4" xfId="7033" xr:uid="{00000000-0005-0000-0000-0000FD080000}"/>
    <cellStyle name="20% - Accent4 3 2 2 4 2" xfId="16058" xr:uid="{59CF5651-BB02-40E1-B39F-C05BC7DC81E7}"/>
    <cellStyle name="20% - Accent4 3 2 2 5" xfId="10302" xr:uid="{ABBC0AC9-D847-441A-8B2A-056B825D4517}"/>
    <cellStyle name="20% - Accent4 3 2 3" xfId="1995" xr:uid="{00000000-0005-0000-0000-0000FE080000}"/>
    <cellStyle name="20% - Accent4 3 2 3 2" xfId="4904" xr:uid="{00000000-0005-0000-0000-0000FF080000}"/>
    <cellStyle name="20% - Accent4 3 2 3 2 2" xfId="13961" xr:uid="{1BD6F038-899E-4FD4-BE21-B47C533CCFA6}"/>
    <cellStyle name="20% - Accent4 3 2 3 3" xfId="7818" xr:uid="{00000000-0005-0000-0000-000000090000}"/>
    <cellStyle name="20% - Accent4 3 2 3 3 2" xfId="16840" xr:uid="{291DD3C8-887F-469B-AF34-A3B61C00F83B}"/>
    <cellStyle name="20% - Accent4 3 2 3 4" xfId="11087" xr:uid="{BA758496-69BC-425B-984F-7F64EB7A7F46}"/>
    <cellStyle name="20% - Accent4 3 2 4" xfId="3492" xr:uid="{00000000-0005-0000-0000-000001090000}"/>
    <cellStyle name="20% - Accent4 3 2 4 2" xfId="12551" xr:uid="{029DF6A4-B6A9-45DF-91B8-D96B09DB9A03}"/>
    <cellStyle name="20% - Accent4 3 2 5" xfId="6402" xr:uid="{00000000-0005-0000-0000-000002090000}"/>
    <cellStyle name="20% - Accent4 3 2 5 2" xfId="15427" xr:uid="{1E4DF592-147B-446E-8BCE-1B4E34A9D789}"/>
    <cellStyle name="20% - Accent4 3 2 6" xfId="9670" xr:uid="{0B3B6C67-B783-494A-B54D-E0C282B1FB0A}"/>
    <cellStyle name="20% - Accent4 3 3" xfId="860" xr:uid="{00000000-0005-0000-0000-000003090000}"/>
    <cellStyle name="20% - Accent4 3 3 2" xfId="2289" xr:uid="{00000000-0005-0000-0000-000004090000}"/>
    <cellStyle name="20% - Accent4 3 3 2 2" xfId="5196" xr:uid="{00000000-0005-0000-0000-000005090000}"/>
    <cellStyle name="20% - Accent4 3 3 2 2 2" xfId="14253" xr:uid="{1182A3F1-F722-4521-B368-98720EF7FC73}"/>
    <cellStyle name="20% - Accent4 3 3 2 3" xfId="8112" xr:uid="{00000000-0005-0000-0000-000006090000}"/>
    <cellStyle name="20% - Accent4 3 3 2 3 2" xfId="17132" xr:uid="{EEA34AE8-10D5-415A-AD62-5B3EF1524562}"/>
    <cellStyle name="20% - Accent4 3 3 2 4" xfId="11379" xr:uid="{2AB677C6-CD20-47F2-978B-00FAC60DE433}"/>
    <cellStyle name="20% - Accent4 3 3 3" xfId="3783" xr:uid="{00000000-0005-0000-0000-000007090000}"/>
    <cellStyle name="20% - Accent4 3 3 3 2" xfId="12842" xr:uid="{A8450A2F-5361-4800-8742-D029DAF8BA00}"/>
    <cellStyle name="20% - Accent4 3 3 4" xfId="6695" xr:uid="{00000000-0005-0000-0000-000008090000}"/>
    <cellStyle name="20% - Accent4 3 3 4 2" xfId="15720" xr:uid="{315A0438-4EA0-44E3-B884-415000509614}"/>
    <cellStyle name="20% - Accent4 3 3 5" xfId="9963" xr:uid="{BF54FDD1-9516-47B2-AF25-7A493C5588AB}"/>
    <cellStyle name="20% - Accent4 3 4" xfId="1655" xr:uid="{00000000-0005-0000-0000-000009090000}"/>
    <cellStyle name="20% - Accent4 3 4 2" xfId="4567" xr:uid="{00000000-0005-0000-0000-00000A090000}"/>
    <cellStyle name="20% - Accent4 3 4 2 2" xfId="13624" xr:uid="{4B503A0B-BB4A-422E-9456-64FA2715DC1C}"/>
    <cellStyle name="20% - Accent4 3 4 3" xfId="7479" xr:uid="{00000000-0005-0000-0000-00000B090000}"/>
    <cellStyle name="20% - Accent4 3 4 3 2" xfId="16504" xr:uid="{264A36E0-3881-4B72-BC82-9214F4CF8A07}"/>
    <cellStyle name="20% - Accent4 3 4 4" xfId="10749" xr:uid="{A6C1BEC6-44FF-49B5-A6EB-D5358EC1543B}"/>
    <cellStyle name="20% - Accent4 3 5" xfId="3153" xr:uid="{00000000-0005-0000-0000-00000C090000}"/>
    <cellStyle name="20% - Accent4 3 5 2" xfId="12215" xr:uid="{69CA7787-B1CC-4CB3-8502-4FD70DC9A33A}"/>
    <cellStyle name="20% - Accent4 3 6" xfId="6066" xr:uid="{00000000-0005-0000-0000-00000D090000}"/>
    <cellStyle name="20% - Accent4 3 6 2" xfId="15091" xr:uid="{3431C3E4-0714-4B89-AD2A-7CC8B3EBA971}"/>
    <cellStyle name="20% - Accent4 3 7" xfId="9330" xr:uid="{91F8B335-A5B4-4FBE-A0F2-E778AA6F2307}"/>
    <cellStyle name="20% - Accent4 30" xfId="695" xr:uid="{00000000-0005-0000-0000-00000E090000}"/>
    <cellStyle name="20% - Accent4 30 2" xfId="1334" xr:uid="{00000000-0005-0000-0000-00000F090000}"/>
    <cellStyle name="20% - Accent4 30 2 2" xfId="2762" xr:uid="{00000000-0005-0000-0000-000010090000}"/>
    <cellStyle name="20% - Accent4 30 2 2 2" xfId="5666" xr:uid="{00000000-0005-0000-0000-000011090000}"/>
    <cellStyle name="20% - Accent4 30 2 2 2 2" xfId="14723" xr:uid="{F3025B8B-A4DE-4C6D-8092-CEC0982DB3C6}"/>
    <cellStyle name="20% - Accent4 30 2 2 3" xfId="8584" xr:uid="{00000000-0005-0000-0000-000012090000}"/>
    <cellStyle name="20% - Accent4 30 2 2 3 2" xfId="17601" xr:uid="{AD056253-9E53-444E-993B-B8E04770FC39}"/>
    <cellStyle name="20% - Accent4 30 2 2 4" xfId="11849" xr:uid="{53C7680E-B859-4503-9A5D-26DD3171BAF3}"/>
    <cellStyle name="20% - Accent4 30 2 3" xfId="4251" xr:uid="{00000000-0005-0000-0000-000013090000}"/>
    <cellStyle name="20% - Accent4 30 2 3 2" xfId="13310" xr:uid="{B117CA1D-C684-46A8-85E7-B2EC2BCF7499}"/>
    <cellStyle name="20% - Accent4 30 2 4" xfId="7165" xr:uid="{00000000-0005-0000-0000-000014090000}"/>
    <cellStyle name="20% - Accent4 30 2 4 2" xfId="16190" xr:uid="{C9E22874-509F-434A-9AAC-A95ACE0A2594}"/>
    <cellStyle name="20% - Accent4 30 2 5" xfId="10434" xr:uid="{44D2C260-997E-4F1A-AB6F-F3DDCA048A9D}"/>
    <cellStyle name="20% - Accent4 30 3" xfId="2127" xr:uid="{00000000-0005-0000-0000-000015090000}"/>
    <cellStyle name="20% - Accent4 30 3 2" xfId="5036" xr:uid="{00000000-0005-0000-0000-000016090000}"/>
    <cellStyle name="20% - Accent4 30 3 2 2" xfId="14093" xr:uid="{3C0C461C-A30B-40F8-9E9A-6651494BB0CF}"/>
    <cellStyle name="20% - Accent4 30 3 3" xfId="7950" xr:uid="{00000000-0005-0000-0000-000017090000}"/>
    <cellStyle name="20% - Accent4 30 3 3 2" xfId="16972" xr:uid="{4132E0F8-C4DE-42EF-9C8C-E97DCCFAF094}"/>
    <cellStyle name="20% - Accent4 30 3 4" xfId="11219" xr:uid="{9DAD000F-C40B-4311-BC36-D34C082E54ED}"/>
    <cellStyle name="20% - Accent4 30 4" xfId="3624" xr:uid="{00000000-0005-0000-0000-000018090000}"/>
    <cellStyle name="20% - Accent4 30 4 2" xfId="12683" xr:uid="{FB8AAF52-FD09-4888-AA3F-4E38865CF2A9}"/>
    <cellStyle name="20% - Accent4 30 5" xfId="6534" xr:uid="{00000000-0005-0000-0000-000019090000}"/>
    <cellStyle name="20% - Accent4 30 5 2" xfId="15559" xr:uid="{2BAEE829-764A-4751-8B44-0D9187616F40}"/>
    <cellStyle name="20% - Accent4 30 6" xfId="9802" xr:uid="{1B49244E-BBAA-4CFC-86A7-3A3951009602}"/>
    <cellStyle name="20% - Accent4 31" xfId="710" xr:uid="{00000000-0005-0000-0000-00001A090000}"/>
    <cellStyle name="20% - Accent4 31 2" xfId="1349" xr:uid="{00000000-0005-0000-0000-00001B090000}"/>
    <cellStyle name="20% - Accent4 31 2 2" xfId="2777" xr:uid="{00000000-0005-0000-0000-00001C090000}"/>
    <cellStyle name="20% - Accent4 31 2 2 2" xfId="5681" xr:uid="{00000000-0005-0000-0000-00001D090000}"/>
    <cellStyle name="20% - Accent4 31 2 2 2 2" xfId="14738" xr:uid="{E47859F4-90FE-43F4-A004-BACFEB740220}"/>
    <cellStyle name="20% - Accent4 31 2 2 3" xfId="8599" xr:uid="{00000000-0005-0000-0000-00001E090000}"/>
    <cellStyle name="20% - Accent4 31 2 2 3 2" xfId="17616" xr:uid="{3519B824-5954-4347-AAE4-B453C251291F}"/>
    <cellStyle name="20% - Accent4 31 2 2 4" xfId="11864" xr:uid="{1330EA6F-F4C2-4A07-A305-5C933D1F08CB}"/>
    <cellStyle name="20% - Accent4 31 2 3" xfId="4266" xr:uid="{00000000-0005-0000-0000-00001F090000}"/>
    <cellStyle name="20% - Accent4 31 2 3 2" xfId="13325" xr:uid="{9A47C61D-44CF-4839-826F-103020BA7752}"/>
    <cellStyle name="20% - Accent4 31 2 4" xfId="7180" xr:uid="{00000000-0005-0000-0000-000020090000}"/>
    <cellStyle name="20% - Accent4 31 2 4 2" xfId="16205" xr:uid="{F399C708-138D-42C4-A400-7887214EB2BB}"/>
    <cellStyle name="20% - Accent4 31 2 5" xfId="10449" xr:uid="{11DBE3F0-D9B5-48BC-9079-7DA62F2D35E6}"/>
    <cellStyle name="20% - Accent4 31 3" xfId="2142" xr:uid="{00000000-0005-0000-0000-000021090000}"/>
    <cellStyle name="20% - Accent4 31 3 2" xfId="5051" xr:uid="{00000000-0005-0000-0000-000022090000}"/>
    <cellStyle name="20% - Accent4 31 3 2 2" xfId="14108" xr:uid="{0A635C90-E0A0-4261-9F0F-516496282F5A}"/>
    <cellStyle name="20% - Accent4 31 3 3" xfId="7965" xr:uid="{00000000-0005-0000-0000-000023090000}"/>
    <cellStyle name="20% - Accent4 31 3 3 2" xfId="16987" xr:uid="{F60889D4-1FC1-4606-87E3-D445441A2DF3}"/>
    <cellStyle name="20% - Accent4 31 3 4" xfId="11234" xr:uid="{E7BE6BE9-BBCB-49CD-AA38-F5E177E567F4}"/>
    <cellStyle name="20% - Accent4 31 4" xfId="3639" xr:uid="{00000000-0005-0000-0000-000024090000}"/>
    <cellStyle name="20% - Accent4 31 4 2" xfId="12698" xr:uid="{DACAC5FA-522A-4DF8-84D7-D6A71190230A}"/>
    <cellStyle name="20% - Accent4 31 5" xfId="6549" xr:uid="{00000000-0005-0000-0000-000025090000}"/>
    <cellStyle name="20% - Accent4 31 5 2" xfId="15574" xr:uid="{EC37ACBC-9891-4DE1-9408-578073D79AAF}"/>
    <cellStyle name="20% - Accent4 31 6" xfId="9817" xr:uid="{FBB2EED7-F182-4AA4-B231-593CAC6EE316}"/>
    <cellStyle name="20% - Accent4 32" xfId="724" xr:uid="{00000000-0005-0000-0000-000026090000}"/>
    <cellStyle name="20% - Accent4 32 2" xfId="1363" xr:uid="{00000000-0005-0000-0000-000027090000}"/>
    <cellStyle name="20% - Accent4 32 2 2" xfId="2791" xr:uid="{00000000-0005-0000-0000-000028090000}"/>
    <cellStyle name="20% - Accent4 32 2 2 2" xfId="5695" xr:uid="{00000000-0005-0000-0000-000029090000}"/>
    <cellStyle name="20% - Accent4 32 2 2 2 2" xfId="14752" xr:uid="{DF5C1E51-6B76-4A6D-85C1-6057C47FFE49}"/>
    <cellStyle name="20% - Accent4 32 2 2 3" xfId="8613" xr:uid="{00000000-0005-0000-0000-00002A090000}"/>
    <cellStyle name="20% - Accent4 32 2 2 3 2" xfId="17630" xr:uid="{4CFCC062-A0A9-4955-A403-F85CF3059B2E}"/>
    <cellStyle name="20% - Accent4 32 2 2 4" xfId="11878" xr:uid="{C13C7AA1-1831-484D-AC93-EE93C200949C}"/>
    <cellStyle name="20% - Accent4 32 2 3" xfId="4280" xr:uid="{00000000-0005-0000-0000-00002B090000}"/>
    <cellStyle name="20% - Accent4 32 2 3 2" xfId="13339" xr:uid="{711131A4-9657-4C37-B9ED-AC39B0A22524}"/>
    <cellStyle name="20% - Accent4 32 2 4" xfId="7194" xr:uid="{00000000-0005-0000-0000-00002C090000}"/>
    <cellStyle name="20% - Accent4 32 2 4 2" xfId="16219" xr:uid="{4AD6D45C-1D8E-45F9-A99E-EE2ECF7F9439}"/>
    <cellStyle name="20% - Accent4 32 2 5" xfId="10463" xr:uid="{01CE4F3C-A46A-4E5B-A5A7-5D243B154824}"/>
    <cellStyle name="20% - Accent4 32 3" xfId="2156" xr:uid="{00000000-0005-0000-0000-00002D090000}"/>
    <cellStyle name="20% - Accent4 32 3 2" xfId="5065" xr:uid="{00000000-0005-0000-0000-00002E090000}"/>
    <cellStyle name="20% - Accent4 32 3 2 2" xfId="14122" xr:uid="{6BD0E42A-2E1F-4214-BC22-1747D60EB2E3}"/>
    <cellStyle name="20% - Accent4 32 3 3" xfId="7979" xr:uid="{00000000-0005-0000-0000-00002F090000}"/>
    <cellStyle name="20% - Accent4 32 3 3 2" xfId="17001" xr:uid="{7054BB83-1D89-4559-A7E1-5F01983F08FB}"/>
    <cellStyle name="20% - Accent4 32 3 4" xfId="11248" xr:uid="{75AB4E62-A840-4467-94C1-45B8D5126E99}"/>
    <cellStyle name="20% - Accent4 32 4" xfId="3653" xr:uid="{00000000-0005-0000-0000-000030090000}"/>
    <cellStyle name="20% - Accent4 32 4 2" xfId="12712" xr:uid="{09C4196C-854F-41E7-93CB-07112E73DE03}"/>
    <cellStyle name="20% - Accent4 32 5" xfId="6563" xr:uid="{00000000-0005-0000-0000-000031090000}"/>
    <cellStyle name="20% - Accent4 32 5 2" xfId="15588" xr:uid="{3629C95A-E9DD-4740-8679-B0E009FAAA31}"/>
    <cellStyle name="20% - Accent4 32 6" xfId="9831" xr:uid="{A445C053-23B3-40D0-AEC1-0B8F0A65F61E}"/>
    <cellStyle name="20% - Accent4 33" xfId="738" xr:uid="{00000000-0005-0000-0000-000032090000}"/>
    <cellStyle name="20% - Accent4 33 2" xfId="1377" xr:uid="{00000000-0005-0000-0000-000033090000}"/>
    <cellStyle name="20% - Accent4 33 2 2" xfId="2805" xr:uid="{00000000-0005-0000-0000-000034090000}"/>
    <cellStyle name="20% - Accent4 33 2 2 2" xfId="5709" xr:uid="{00000000-0005-0000-0000-000035090000}"/>
    <cellStyle name="20% - Accent4 33 2 2 2 2" xfId="14766" xr:uid="{D56A8505-B1E4-4B42-A907-E3A1F6E86F4F}"/>
    <cellStyle name="20% - Accent4 33 2 2 3" xfId="8627" xr:uid="{00000000-0005-0000-0000-000036090000}"/>
    <cellStyle name="20% - Accent4 33 2 2 3 2" xfId="17644" xr:uid="{E2646855-91F4-49DD-97F2-0A67431E0EE2}"/>
    <cellStyle name="20% - Accent4 33 2 2 4" xfId="11892" xr:uid="{10438091-AEC2-4EC8-9268-08F399D980C2}"/>
    <cellStyle name="20% - Accent4 33 2 3" xfId="4294" xr:uid="{00000000-0005-0000-0000-000037090000}"/>
    <cellStyle name="20% - Accent4 33 2 3 2" xfId="13353" xr:uid="{080786D1-8F3B-4FBE-A27D-7D756F1CAE0A}"/>
    <cellStyle name="20% - Accent4 33 2 4" xfId="7208" xr:uid="{00000000-0005-0000-0000-000038090000}"/>
    <cellStyle name="20% - Accent4 33 2 4 2" xfId="16233" xr:uid="{D3026827-C63B-4597-A9DC-47DB78A60C20}"/>
    <cellStyle name="20% - Accent4 33 2 5" xfId="10477" xr:uid="{7568A874-C14F-46CA-AF26-A51C11AC474A}"/>
    <cellStyle name="20% - Accent4 33 3" xfId="2170" xr:uid="{00000000-0005-0000-0000-000039090000}"/>
    <cellStyle name="20% - Accent4 33 3 2" xfId="5079" xr:uid="{00000000-0005-0000-0000-00003A090000}"/>
    <cellStyle name="20% - Accent4 33 3 2 2" xfId="14136" xr:uid="{F1AF314E-31E7-4F5F-A644-B147FDFBF901}"/>
    <cellStyle name="20% - Accent4 33 3 3" xfId="7993" xr:uid="{00000000-0005-0000-0000-00003B090000}"/>
    <cellStyle name="20% - Accent4 33 3 3 2" xfId="17015" xr:uid="{D64FF7CB-AC21-40E8-A10D-84E5A388ECC9}"/>
    <cellStyle name="20% - Accent4 33 3 4" xfId="11262" xr:uid="{6908DE15-A1AA-43F3-BCF2-1EB895FFCAED}"/>
    <cellStyle name="20% - Accent4 33 4" xfId="3667" xr:uid="{00000000-0005-0000-0000-00003C090000}"/>
    <cellStyle name="20% - Accent4 33 4 2" xfId="12726" xr:uid="{D69A18BB-2509-422E-9E02-2E020533E3C9}"/>
    <cellStyle name="20% - Accent4 33 5" xfId="6577" xr:uid="{00000000-0005-0000-0000-00003D090000}"/>
    <cellStyle name="20% - Accent4 33 5 2" xfId="15602" xr:uid="{45064FD0-3EF1-4747-861A-245E4E8845C6}"/>
    <cellStyle name="20% - Accent4 33 6" xfId="9845" xr:uid="{3E82DE28-E7D2-4D3E-B04A-2743B0C97C03}"/>
    <cellStyle name="20% - Accent4 34" xfId="752" xr:uid="{00000000-0005-0000-0000-00003E090000}"/>
    <cellStyle name="20% - Accent4 34 2" xfId="1391" xr:uid="{00000000-0005-0000-0000-00003F090000}"/>
    <cellStyle name="20% - Accent4 34 2 2" xfId="2819" xr:uid="{00000000-0005-0000-0000-000040090000}"/>
    <cellStyle name="20% - Accent4 34 2 2 2" xfId="5723" xr:uid="{00000000-0005-0000-0000-000041090000}"/>
    <cellStyle name="20% - Accent4 34 2 2 2 2" xfId="14780" xr:uid="{D91C860D-D469-496E-99C8-707D7948BFBC}"/>
    <cellStyle name="20% - Accent4 34 2 2 3" xfId="8641" xr:uid="{00000000-0005-0000-0000-000042090000}"/>
    <cellStyle name="20% - Accent4 34 2 2 3 2" xfId="17658" xr:uid="{2F8E460B-7CDA-4B9E-8E4F-7AF32FAFBE6A}"/>
    <cellStyle name="20% - Accent4 34 2 2 4" xfId="11906" xr:uid="{CD011169-EDA6-42C1-AC4D-F045262CF8CE}"/>
    <cellStyle name="20% - Accent4 34 2 3" xfId="4308" xr:uid="{00000000-0005-0000-0000-000043090000}"/>
    <cellStyle name="20% - Accent4 34 2 3 2" xfId="13367" xr:uid="{FBE19773-1F91-4DCD-A546-69C6344785F5}"/>
    <cellStyle name="20% - Accent4 34 2 4" xfId="7222" xr:uid="{00000000-0005-0000-0000-000044090000}"/>
    <cellStyle name="20% - Accent4 34 2 4 2" xfId="16247" xr:uid="{160DD4B8-3FF3-4F7B-9149-298003D6B54D}"/>
    <cellStyle name="20% - Accent4 34 2 5" xfId="10491" xr:uid="{97924C87-CFE8-4DA8-8402-E58C3C7B9479}"/>
    <cellStyle name="20% - Accent4 34 3" xfId="2184" xr:uid="{00000000-0005-0000-0000-000045090000}"/>
    <cellStyle name="20% - Accent4 34 3 2" xfId="5093" xr:uid="{00000000-0005-0000-0000-000046090000}"/>
    <cellStyle name="20% - Accent4 34 3 2 2" xfId="14150" xr:uid="{2A52617C-2FB0-4DEE-8159-C36E09BB6F75}"/>
    <cellStyle name="20% - Accent4 34 3 3" xfId="8007" xr:uid="{00000000-0005-0000-0000-000047090000}"/>
    <cellStyle name="20% - Accent4 34 3 3 2" xfId="17029" xr:uid="{2E1D4542-A1C0-4AB2-8AC0-66E43CD9012F}"/>
    <cellStyle name="20% - Accent4 34 3 4" xfId="11276" xr:uid="{3EBD91E1-EEA9-4500-872D-C6343B6266E0}"/>
    <cellStyle name="20% - Accent4 34 4" xfId="3681" xr:uid="{00000000-0005-0000-0000-000048090000}"/>
    <cellStyle name="20% - Accent4 34 4 2" xfId="12740" xr:uid="{6B9B1B11-0CC9-4737-BEED-2F5133384BC2}"/>
    <cellStyle name="20% - Accent4 34 5" xfId="6591" xr:uid="{00000000-0005-0000-0000-000049090000}"/>
    <cellStyle name="20% - Accent4 34 5 2" xfId="15616" xr:uid="{6AF5E9F8-E346-49FD-A1D0-BD59AD9E61BC}"/>
    <cellStyle name="20% - Accent4 34 6" xfId="9859" xr:uid="{AA4B8D1A-BF87-43D9-B2DB-57BBD58FC74D}"/>
    <cellStyle name="20% - Accent4 35" xfId="766" xr:uid="{00000000-0005-0000-0000-00004A090000}"/>
    <cellStyle name="20% - Accent4 35 2" xfId="1405" xr:uid="{00000000-0005-0000-0000-00004B090000}"/>
    <cellStyle name="20% - Accent4 35 2 2" xfId="2833" xr:uid="{00000000-0005-0000-0000-00004C090000}"/>
    <cellStyle name="20% - Accent4 35 2 2 2" xfId="5737" xr:uid="{00000000-0005-0000-0000-00004D090000}"/>
    <cellStyle name="20% - Accent4 35 2 2 2 2" xfId="14794" xr:uid="{8FAC42A7-BB77-4CAB-B310-1F0D9F7095A4}"/>
    <cellStyle name="20% - Accent4 35 2 2 3" xfId="8655" xr:uid="{00000000-0005-0000-0000-00004E090000}"/>
    <cellStyle name="20% - Accent4 35 2 2 3 2" xfId="17672" xr:uid="{7E36DC49-F781-4A35-B565-DC2D3A98BAAD}"/>
    <cellStyle name="20% - Accent4 35 2 2 4" xfId="11920" xr:uid="{C4B1A506-6BDA-44FD-9F5E-D3C2FCC82D1A}"/>
    <cellStyle name="20% - Accent4 35 2 3" xfId="4322" xr:uid="{00000000-0005-0000-0000-00004F090000}"/>
    <cellStyle name="20% - Accent4 35 2 3 2" xfId="13381" xr:uid="{1C670346-1FEE-445A-A90A-9B712A23F0B8}"/>
    <cellStyle name="20% - Accent4 35 2 4" xfId="7236" xr:uid="{00000000-0005-0000-0000-000050090000}"/>
    <cellStyle name="20% - Accent4 35 2 4 2" xfId="16261" xr:uid="{FB36666D-A2A5-4147-B8EF-FCC513596A77}"/>
    <cellStyle name="20% - Accent4 35 2 5" xfId="10505" xr:uid="{D22F07C9-A779-46ED-B14A-905A9DEDD3E5}"/>
    <cellStyle name="20% - Accent4 35 3" xfId="2198" xr:uid="{00000000-0005-0000-0000-000051090000}"/>
    <cellStyle name="20% - Accent4 35 3 2" xfId="5107" xr:uid="{00000000-0005-0000-0000-000052090000}"/>
    <cellStyle name="20% - Accent4 35 3 2 2" xfId="14164" xr:uid="{0DF74A27-666F-4908-9EB4-422EC425844A}"/>
    <cellStyle name="20% - Accent4 35 3 3" xfId="8021" xr:uid="{00000000-0005-0000-0000-000053090000}"/>
    <cellStyle name="20% - Accent4 35 3 3 2" xfId="17043" xr:uid="{807FD6FA-6CE9-47D5-8561-CCAFEF1714AD}"/>
    <cellStyle name="20% - Accent4 35 3 4" xfId="11290" xr:uid="{BB370B0A-667E-4F5C-B53B-663A740E0C46}"/>
    <cellStyle name="20% - Accent4 35 4" xfId="3695" xr:uid="{00000000-0005-0000-0000-000054090000}"/>
    <cellStyle name="20% - Accent4 35 4 2" xfId="12754" xr:uid="{1391186A-8F95-4C6B-917B-9D716A277A14}"/>
    <cellStyle name="20% - Accent4 35 5" xfId="6605" xr:uid="{00000000-0005-0000-0000-000055090000}"/>
    <cellStyle name="20% - Accent4 35 5 2" xfId="15630" xr:uid="{05E66BB4-2C15-4092-948D-39A6978B3223}"/>
    <cellStyle name="20% - Accent4 35 6" xfId="9873" xr:uid="{71CBC448-BC8A-44FC-96D9-9A55FED73B00}"/>
    <cellStyle name="20% - Accent4 36" xfId="780" xr:uid="{00000000-0005-0000-0000-000056090000}"/>
    <cellStyle name="20% - Accent4 36 2" xfId="1419" xr:uid="{00000000-0005-0000-0000-000057090000}"/>
    <cellStyle name="20% - Accent4 36 2 2" xfId="2847" xr:uid="{00000000-0005-0000-0000-000058090000}"/>
    <cellStyle name="20% - Accent4 36 2 2 2" xfId="5751" xr:uid="{00000000-0005-0000-0000-000059090000}"/>
    <cellStyle name="20% - Accent4 36 2 2 2 2" xfId="14808" xr:uid="{73E92493-E236-472D-BD30-D4B084290E2C}"/>
    <cellStyle name="20% - Accent4 36 2 2 3" xfId="8669" xr:uid="{00000000-0005-0000-0000-00005A090000}"/>
    <cellStyle name="20% - Accent4 36 2 2 3 2" xfId="17686" xr:uid="{FDA80463-0684-4B84-AEB5-E87B326870CA}"/>
    <cellStyle name="20% - Accent4 36 2 2 4" xfId="11934" xr:uid="{CAD8C619-8C5F-4B8D-80B6-AFA1E0B41103}"/>
    <cellStyle name="20% - Accent4 36 2 3" xfId="4336" xr:uid="{00000000-0005-0000-0000-00005B090000}"/>
    <cellStyle name="20% - Accent4 36 2 3 2" xfId="13395" xr:uid="{1E384A43-651C-4B3A-8184-BFCE0D038AA5}"/>
    <cellStyle name="20% - Accent4 36 2 4" xfId="7250" xr:uid="{00000000-0005-0000-0000-00005C090000}"/>
    <cellStyle name="20% - Accent4 36 2 4 2" xfId="16275" xr:uid="{4904E88A-DB76-4BCB-84E5-79F324C12F3E}"/>
    <cellStyle name="20% - Accent4 36 2 5" xfId="10519" xr:uid="{F4D6B00B-AAD8-4A7D-AEE9-93FA2C4E3A02}"/>
    <cellStyle name="20% - Accent4 36 3" xfId="2212" xr:uid="{00000000-0005-0000-0000-00005D090000}"/>
    <cellStyle name="20% - Accent4 36 3 2" xfId="5121" xr:uid="{00000000-0005-0000-0000-00005E090000}"/>
    <cellStyle name="20% - Accent4 36 3 2 2" xfId="14178" xr:uid="{CF0FD022-F256-44C1-955D-56E7D2210CA7}"/>
    <cellStyle name="20% - Accent4 36 3 3" xfId="8035" xr:uid="{00000000-0005-0000-0000-00005F090000}"/>
    <cellStyle name="20% - Accent4 36 3 3 2" xfId="17057" xr:uid="{36ACDFD6-7BE7-41A6-B288-498BD841B1E7}"/>
    <cellStyle name="20% - Accent4 36 3 4" xfId="11304" xr:uid="{6D9F027E-DE62-4360-B27D-D091365E587D}"/>
    <cellStyle name="20% - Accent4 36 4" xfId="3709" xr:uid="{00000000-0005-0000-0000-000060090000}"/>
    <cellStyle name="20% - Accent4 36 4 2" xfId="12768" xr:uid="{368835EB-BED5-43CB-9BC4-340C2A59FEC2}"/>
    <cellStyle name="20% - Accent4 36 5" xfId="6619" xr:uid="{00000000-0005-0000-0000-000061090000}"/>
    <cellStyle name="20% - Accent4 36 5 2" xfId="15644" xr:uid="{8E6EA8A0-7E73-47E0-AB48-20178021869F}"/>
    <cellStyle name="20% - Accent4 36 6" xfId="9887" xr:uid="{5FBE87E2-3349-45B6-B5A4-5698FA0AA0C2}"/>
    <cellStyle name="20% - Accent4 37" xfId="795" xr:uid="{00000000-0005-0000-0000-000062090000}"/>
    <cellStyle name="20% - Accent4 37 2" xfId="1434" xr:uid="{00000000-0005-0000-0000-000063090000}"/>
    <cellStyle name="20% - Accent4 37 2 2" xfId="2862" xr:uid="{00000000-0005-0000-0000-000064090000}"/>
    <cellStyle name="20% - Accent4 37 2 2 2" xfId="5766" xr:uid="{00000000-0005-0000-0000-000065090000}"/>
    <cellStyle name="20% - Accent4 37 2 2 2 2" xfId="14823" xr:uid="{1AB68772-BFC7-48BD-AE5B-CF494A761652}"/>
    <cellStyle name="20% - Accent4 37 2 2 3" xfId="8684" xr:uid="{00000000-0005-0000-0000-000066090000}"/>
    <cellStyle name="20% - Accent4 37 2 2 3 2" xfId="17701" xr:uid="{FF77CCA3-1D33-482C-BC26-A5ECC3693D7A}"/>
    <cellStyle name="20% - Accent4 37 2 2 4" xfId="11949" xr:uid="{84D00831-CD07-4E0C-A87E-54DCDF6DF886}"/>
    <cellStyle name="20% - Accent4 37 2 3" xfId="4351" xr:uid="{00000000-0005-0000-0000-000067090000}"/>
    <cellStyle name="20% - Accent4 37 2 3 2" xfId="13410" xr:uid="{A131981C-5281-46B2-AD41-E3F348486F0A}"/>
    <cellStyle name="20% - Accent4 37 2 4" xfId="7265" xr:uid="{00000000-0005-0000-0000-000068090000}"/>
    <cellStyle name="20% - Accent4 37 2 4 2" xfId="16290" xr:uid="{336B6CB3-7767-4A33-891E-9D2ACA2EA9D9}"/>
    <cellStyle name="20% - Accent4 37 2 5" xfId="10534" xr:uid="{339458D2-8347-4C6B-9332-869F8984E341}"/>
    <cellStyle name="20% - Accent4 37 3" xfId="2227" xr:uid="{00000000-0005-0000-0000-000069090000}"/>
    <cellStyle name="20% - Accent4 37 3 2" xfId="5136" xr:uid="{00000000-0005-0000-0000-00006A090000}"/>
    <cellStyle name="20% - Accent4 37 3 2 2" xfId="14193" xr:uid="{D1BD6853-8DEF-46CB-B7F2-F44137DD85DE}"/>
    <cellStyle name="20% - Accent4 37 3 3" xfId="8050" xr:uid="{00000000-0005-0000-0000-00006B090000}"/>
    <cellStyle name="20% - Accent4 37 3 3 2" xfId="17072" xr:uid="{8D6A8B7B-2C00-4F85-B384-4A08790F548A}"/>
    <cellStyle name="20% - Accent4 37 3 4" xfId="11319" xr:uid="{02AE9098-A0FE-49EA-A6B6-E46A090EEF01}"/>
    <cellStyle name="20% - Accent4 37 4" xfId="3724" xr:uid="{00000000-0005-0000-0000-00006C090000}"/>
    <cellStyle name="20% - Accent4 37 4 2" xfId="12783" xr:uid="{E40B9EC8-0FD9-482A-BE41-710A33ED9E4C}"/>
    <cellStyle name="20% - Accent4 37 5" xfId="6634" xr:uid="{00000000-0005-0000-0000-00006D090000}"/>
    <cellStyle name="20% - Accent4 37 5 2" xfId="15659" xr:uid="{3CBC183C-2321-4CA9-8DE8-03B219F20C1D}"/>
    <cellStyle name="20% - Accent4 37 6" xfId="9902" xr:uid="{73D303DB-D9FE-45AD-9B1C-7D0BB6C73698}"/>
    <cellStyle name="20% - Accent4 38" xfId="809" xr:uid="{00000000-0005-0000-0000-00006E090000}"/>
    <cellStyle name="20% - Accent4 38 2" xfId="1448" xr:uid="{00000000-0005-0000-0000-00006F090000}"/>
    <cellStyle name="20% - Accent4 38 2 2" xfId="2876" xr:uid="{00000000-0005-0000-0000-000070090000}"/>
    <cellStyle name="20% - Accent4 38 2 2 2" xfId="5780" xr:uid="{00000000-0005-0000-0000-000071090000}"/>
    <cellStyle name="20% - Accent4 38 2 2 2 2" xfId="14837" xr:uid="{F048D428-D470-495A-9362-13C8A5E83AFC}"/>
    <cellStyle name="20% - Accent4 38 2 2 3" xfId="8698" xr:uid="{00000000-0005-0000-0000-000072090000}"/>
    <cellStyle name="20% - Accent4 38 2 2 3 2" xfId="17715" xr:uid="{4FB8B537-7586-4C74-A2D8-33AFC29EAC66}"/>
    <cellStyle name="20% - Accent4 38 2 2 4" xfId="11963" xr:uid="{BE939AE0-780C-422F-AD4F-F577D1631681}"/>
    <cellStyle name="20% - Accent4 38 2 3" xfId="4365" xr:uid="{00000000-0005-0000-0000-000073090000}"/>
    <cellStyle name="20% - Accent4 38 2 3 2" xfId="13424" xr:uid="{624003CD-99F6-4F45-8CD5-B17DA229428E}"/>
    <cellStyle name="20% - Accent4 38 2 4" xfId="7279" xr:uid="{00000000-0005-0000-0000-000074090000}"/>
    <cellStyle name="20% - Accent4 38 2 4 2" xfId="16304" xr:uid="{37EBF514-660F-46D1-A12A-47EAD4FF1564}"/>
    <cellStyle name="20% - Accent4 38 2 5" xfId="10548" xr:uid="{724B1843-16B7-4636-8E1F-94375A6CFEDF}"/>
    <cellStyle name="20% - Accent4 38 3" xfId="2241" xr:uid="{00000000-0005-0000-0000-000075090000}"/>
    <cellStyle name="20% - Accent4 38 3 2" xfId="5150" xr:uid="{00000000-0005-0000-0000-000076090000}"/>
    <cellStyle name="20% - Accent4 38 3 2 2" xfId="14207" xr:uid="{B24391D4-6F05-4A14-BFB2-56135B32FE2D}"/>
    <cellStyle name="20% - Accent4 38 3 3" xfId="8064" xr:uid="{00000000-0005-0000-0000-000077090000}"/>
    <cellStyle name="20% - Accent4 38 3 3 2" xfId="17086" xr:uid="{6C2FCF60-F179-4BAA-8269-11C289D4FEC8}"/>
    <cellStyle name="20% - Accent4 38 3 4" xfId="11333" xr:uid="{D4944CE9-2A21-4729-8D6A-1F63999F8DAC}"/>
    <cellStyle name="20% - Accent4 38 4" xfId="3738" xr:uid="{00000000-0005-0000-0000-000078090000}"/>
    <cellStyle name="20% - Accent4 38 4 2" xfId="12797" xr:uid="{3DA9B2AE-846F-49FB-BE66-265BBC42E19A}"/>
    <cellStyle name="20% - Accent4 38 5" xfId="6648" xr:uid="{00000000-0005-0000-0000-000079090000}"/>
    <cellStyle name="20% - Accent4 38 5 2" xfId="15673" xr:uid="{CA62863B-6CA2-468B-B077-1D6A4BEF300A}"/>
    <cellStyle name="20% - Accent4 38 6" xfId="9916" xr:uid="{A2F9A67C-2C50-43E5-B3AE-094483CCABF1}"/>
    <cellStyle name="20% - Accent4 39" xfId="823" xr:uid="{00000000-0005-0000-0000-00007A090000}"/>
    <cellStyle name="20% - Accent4 39 2" xfId="2255" xr:uid="{00000000-0005-0000-0000-00007B090000}"/>
    <cellStyle name="20% - Accent4 39 2 2" xfId="5164" xr:uid="{00000000-0005-0000-0000-00007C090000}"/>
    <cellStyle name="20% - Accent4 39 2 2 2" xfId="14221" xr:uid="{F71CC786-3E9E-484B-A59A-9B34AB6893B6}"/>
    <cellStyle name="20% - Accent4 39 2 3" xfId="8078" xr:uid="{00000000-0005-0000-0000-00007D090000}"/>
    <cellStyle name="20% - Accent4 39 2 3 2" xfId="17100" xr:uid="{019BE7B2-F31F-4CF7-B6B7-4B64E663817E}"/>
    <cellStyle name="20% - Accent4 39 2 4" xfId="11347" xr:uid="{E7553105-F89E-47D9-9B04-D79766B83C60}"/>
    <cellStyle name="20% - Accent4 39 3" xfId="3752" xr:uid="{00000000-0005-0000-0000-00007E090000}"/>
    <cellStyle name="20% - Accent4 39 3 2" xfId="12811" xr:uid="{AD28D2DF-3DB0-4833-A5A3-F0DB6D125E33}"/>
    <cellStyle name="20% - Accent4 39 4" xfId="6662" xr:uid="{00000000-0005-0000-0000-00007F090000}"/>
    <cellStyle name="20% - Accent4 39 4 2" xfId="15687" xr:uid="{4A42B838-CDBF-4807-993D-EF0D202BF1EB}"/>
    <cellStyle name="20% - Accent4 39 5" xfId="9930" xr:uid="{CCF715E0-76C1-4C2D-B27D-6C5605B2BABC}"/>
    <cellStyle name="20% - Accent4 4" xfId="229" xr:uid="{00000000-0005-0000-0000-000080090000}"/>
    <cellStyle name="20% - Accent4 4 2" xfId="581" xr:uid="{00000000-0005-0000-0000-000081090000}"/>
    <cellStyle name="20% - Accent4 4 2 2" xfId="1220" xr:uid="{00000000-0005-0000-0000-000082090000}"/>
    <cellStyle name="20% - Accent4 4 2 2 2" xfId="2648" xr:uid="{00000000-0005-0000-0000-000083090000}"/>
    <cellStyle name="20% - Accent4 4 2 2 2 2" xfId="5552" xr:uid="{00000000-0005-0000-0000-000084090000}"/>
    <cellStyle name="20% - Accent4 4 2 2 2 2 2" xfId="14609" xr:uid="{0A36EFC1-B1D7-4AAB-950A-96283087F83F}"/>
    <cellStyle name="20% - Accent4 4 2 2 2 3" xfId="8470" xr:uid="{00000000-0005-0000-0000-000085090000}"/>
    <cellStyle name="20% - Accent4 4 2 2 2 3 2" xfId="17487" xr:uid="{EAA62F6A-338B-4881-A7A4-4DC89AD21596}"/>
    <cellStyle name="20% - Accent4 4 2 2 2 4" xfId="11735" xr:uid="{828364A1-9540-418E-BA65-BA424F42ECB1}"/>
    <cellStyle name="20% - Accent4 4 2 2 3" xfId="4137" xr:uid="{00000000-0005-0000-0000-000086090000}"/>
    <cellStyle name="20% - Accent4 4 2 2 3 2" xfId="13196" xr:uid="{4018C414-6673-4726-9CF9-228BD357225B}"/>
    <cellStyle name="20% - Accent4 4 2 2 4" xfId="7051" xr:uid="{00000000-0005-0000-0000-000087090000}"/>
    <cellStyle name="20% - Accent4 4 2 2 4 2" xfId="16076" xr:uid="{0A9D00E5-5E26-4C95-AB42-1E52520B5AE1}"/>
    <cellStyle name="20% - Accent4 4 2 2 5" xfId="10320" xr:uid="{C6D62C5C-4F50-4B83-BD2B-B0F673DC8DD0}"/>
    <cellStyle name="20% - Accent4 4 2 3" xfId="2013" xr:uid="{00000000-0005-0000-0000-000088090000}"/>
    <cellStyle name="20% - Accent4 4 2 3 2" xfId="4922" xr:uid="{00000000-0005-0000-0000-000089090000}"/>
    <cellStyle name="20% - Accent4 4 2 3 2 2" xfId="13979" xr:uid="{5A878A89-0784-4BCF-8271-DA8896F03C93}"/>
    <cellStyle name="20% - Accent4 4 2 3 3" xfId="7836" xr:uid="{00000000-0005-0000-0000-00008A090000}"/>
    <cellStyle name="20% - Accent4 4 2 3 3 2" xfId="16858" xr:uid="{4AFA1ACB-87DB-4261-9B48-49234072A067}"/>
    <cellStyle name="20% - Accent4 4 2 3 4" xfId="11105" xr:uid="{650142EF-2EDE-4D99-8D45-BC6C735DF032}"/>
    <cellStyle name="20% - Accent4 4 2 4" xfId="3510" xr:uid="{00000000-0005-0000-0000-00008B090000}"/>
    <cellStyle name="20% - Accent4 4 2 4 2" xfId="12569" xr:uid="{EF81883A-54AE-42FB-B68E-4D67FD1929A3}"/>
    <cellStyle name="20% - Accent4 4 2 5" xfId="6420" xr:uid="{00000000-0005-0000-0000-00008C090000}"/>
    <cellStyle name="20% - Accent4 4 2 5 2" xfId="15445" xr:uid="{F8E22426-2C4F-4159-B845-5B6D2E98AB2C}"/>
    <cellStyle name="20% - Accent4 4 2 6" xfId="9688" xr:uid="{49CB0E48-4F9F-4A5A-932D-2111B6E14F48}"/>
    <cellStyle name="20% - Accent4 4 3" xfId="874" xr:uid="{00000000-0005-0000-0000-00008D090000}"/>
    <cellStyle name="20% - Accent4 4 3 2" xfId="2303" xr:uid="{00000000-0005-0000-0000-00008E090000}"/>
    <cellStyle name="20% - Accent4 4 3 2 2" xfId="5210" xr:uid="{00000000-0005-0000-0000-00008F090000}"/>
    <cellStyle name="20% - Accent4 4 3 2 2 2" xfId="14267" xr:uid="{8E22E403-D7E7-4DA6-B373-159EFD3AB097}"/>
    <cellStyle name="20% - Accent4 4 3 2 3" xfId="8126" xr:uid="{00000000-0005-0000-0000-000090090000}"/>
    <cellStyle name="20% - Accent4 4 3 2 3 2" xfId="17146" xr:uid="{3B0B5C39-A4BF-4C70-A1E9-F65E61FABEF1}"/>
    <cellStyle name="20% - Accent4 4 3 2 4" xfId="11393" xr:uid="{E8E68A3F-6D54-4BAD-9641-5176106F8272}"/>
    <cellStyle name="20% - Accent4 4 3 3" xfId="3797" xr:uid="{00000000-0005-0000-0000-000091090000}"/>
    <cellStyle name="20% - Accent4 4 3 3 2" xfId="12856" xr:uid="{B08FB883-A780-4C94-9FF9-02EC93BBCE66}"/>
    <cellStyle name="20% - Accent4 4 3 4" xfId="6709" xr:uid="{00000000-0005-0000-0000-000092090000}"/>
    <cellStyle name="20% - Accent4 4 3 4 2" xfId="15734" xr:uid="{E6C894C7-7C19-4D06-B192-7711D54FB5CB}"/>
    <cellStyle name="20% - Accent4 4 3 5" xfId="9977" xr:uid="{18DAC486-F062-42CB-A3F4-9FE65E7E5E59}"/>
    <cellStyle name="20% - Accent4 4 4" xfId="1669" xr:uid="{00000000-0005-0000-0000-000093090000}"/>
    <cellStyle name="20% - Accent4 4 4 2" xfId="4581" xr:uid="{00000000-0005-0000-0000-000094090000}"/>
    <cellStyle name="20% - Accent4 4 4 2 2" xfId="13638" xr:uid="{FDA9D67F-94D9-4729-B43B-C41E65E95003}"/>
    <cellStyle name="20% - Accent4 4 4 3" xfId="7493" xr:uid="{00000000-0005-0000-0000-000095090000}"/>
    <cellStyle name="20% - Accent4 4 4 3 2" xfId="16518" xr:uid="{8B203400-4041-48B1-ABE4-CDFB0AADCE03}"/>
    <cellStyle name="20% - Accent4 4 4 4" xfId="10763" xr:uid="{14E7D33D-41FE-4FFA-85D3-3827781752C1}"/>
    <cellStyle name="20% - Accent4 4 5" xfId="3167" xr:uid="{00000000-0005-0000-0000-000096090000}"/>
    <cellStyle name="20% - Accent4 4 5 2" xfId="12229" xr:uid="{2B0542C8-CBCC-4542-B37B-62450A249578}"/>
    <cellStyle name="20% - Accent4 4 6" xfId="6080" xr:uid="{00000000-0005-0000-0000-000097090000}"/>
    <cellStyle name="20% - Accent4 4 6 2" xfId="15105" xr:uid="{4DAC1E8D-FCEB-4B69-A981-0F937EED9255}"/>
    <cellStyle name="20% - Accent4 4 7" xfId="9344" xr:uid="{9533A421-AB8F-4E1B-BBD6-599024467DDC}"/>
    <cellStyle name="20% - Accent4 40" xfId="1465" xr:uid="{00000000-0005-0000-0000-000098090000}"/>
    <cellStyle name="20% - Accent4 40 2" xfId="2890" xr:uid="{00000000-0005-0000-0000-000099090000}"/>
    <cellStyle name="20% - Accent4 40 2 2" xfId="5794" xr:uid="{00000000-0005-0000-0000-00009A090000}"/>
    <cellStyle name="20% - Accent4 40 2 2 2" xfId="14851" xr:uid="{7F562046-7DFB-4391-984D-BCA17283B4B1}"/>
    <cellStyle name="20% - Accent4 40 2 3" xfId="8712" xr:uid="{00000000-0005-0000-0000-00009B090000}"/>
    <cellStyle name="20% - Accent4 40 2 3 2" xfId="17729" xr:uid="{ADDD12E3-4BC1-4C88-B5F3-5DCBF97C426B}"/>
    <cellStyle name="20% - Accent4 40 2 4" xfId="11977" xr:uid="{7D127DA7-0E1D-4AFE-A674-0348A2C53A74}"/>
    <cellStyle name="20% - Accent4 40 3" xfId="4379" xr:uid="{00000000-0005-0000-0000-00009C090000}"/>
    <cellStyle name="20% - Accent4 40 3 2" xfId="13438" xr:uid="{600A764B-13DD-4566-A2DD-EE7733129C32}"/>
    <cellStyle name="20% - Accent4 40 4" xfId="7293" xr:uid="{00000000-0005-0000-0000-00009D090000}"/>
    <cellStyle name="20% - Accent4 40 4 2" xfId="16318" xr:uid="{1DF29932-2F1C-400E-A591-08186F3A7077}"/>
    <cellStyle name="20% - Accent4 40 5" xfId="10562" xr:uid="{63B8DAB9-7311-4B6F-B0D7-6948BD25F8E6}"/>
    <cellStyle name="20% - Accent4 41" xfId="1479" xr:uid="{00000000-0005-0000-0000-00009E090000}"/>
    <cellStyle name="20% - Accent4 41 2" xfId="2904" xr:uid="{00000000-0005-0000-0000-00009F090000}"/>
    <cellStyle name="20% - Accent4 41 2 2" xfId="5808" xr:uid="{00000000-0005-0000-0000-0000A0090000}"/>
    <cellStyle name="20% - Accent4 41 2 2 2" xfId="14865" xr:uid="{C467D9E9-5774-44C1-B8BE-0E70FA0B071F}"/>
    <cellStyle name="20% - Accent4 41 2 3" xfId="8726" xr:uid="{00000000-0005-0000-0000-0000A1090000}"/>
    <cellStyle name="20% - Accent4 41 2 3 2" xfId="17743" xr:uid="{E77FEEE3-C8F3-41CF-8B47-13C064B187AB}"/>
    <cellStyle name="20% - Accent4 41 2 4" xfId="11991" xr:uid="{08515FCE-8160-4B7E-8640-2129230C332E}"/>
    <cellStyle name="20% - Accent4 41 3" xfId="4393" xr:uid="{00000000-0005-0000-0000-0000A2090000}"/>
    <cellStyle name="20% - Accent4 41 3 2" xfId="13452" xr:uid="{9DCC8F80-AC61-47B3-965B-48052E4FD6B2}"/>
    <cellStyle name="20% - Accent4 41 4" xfId="7307" xr:uid="{00000000-0005-0000-0000-0000A3090000}"/>
    <cellStyle name="20% - Accent4 41 4 2" xfId="16332" xr:uid="{9B82AAD8-F001-4958-99AA-B7FE55EEC199}"/>
    <cellStyle name="20% - Accent4 41 5" xfId="10576" xr:uid="{8FEAFA61-7E47-476E-9962-FB73B878F623}"/>
    <cellStyle name="20% - Accent4 42" xfId="1493" xr:uid="{00000000-0005-0000-0000-0000A4090000}"/>
    <cellStyle name="20% - Accent4 42 2" xfId="2918" xr:uid="{00000000-0005-0000-0000-0000A5090000}"/>
    <cellStyle name="20% - Accent4 42 2 2" xfId="5822" xr:uid="{00000000-0005-0000-0000-0000A6090000}"/>
    <cellStyle name="20% - Accent4 42 2 2 2" xfId="14879" xr:uid="{FF6C2562-6FE1-426F-99E5-75724E369438}"/>
    <cellStyle name="20% - Accent4 42 2 3" xfId="8740" xr:uid="{00000000-0005-0000-0000-0000A7090000}"/>
    <cellStyle name="20% - Accent4 42 2 3 2" xfId="17757" xr:uid="{07FB01F5-2EAD-46A6-BBE5-71AF39AD13A3}"/>
    <cellStyle name="20% - Accent4 42 2 4" xfId="12005" xr:uid="{2DE78ABF-7DC0-46D8-A060-11FC7F248E3A}"/>
    <cellStyle name="20% - Accent4 42 3" xfId="4407" xr:uid="{00000000-0005-0000-0000-0000A8090000}"/>
    <cellStyle name="20% - Accent4 42 3 2" xfId="13466" xr:uid="{9A5CDEC2-AA41-4084-BD46-073EDF9B011D}"/>
    <cellStyle name="20% - Accent4 42 4" xfId="7321" xr:uid="{00000000-0005-0000-0000-0000A9090000}"/>
    <cellStyle name="20% - Accent4 42 4 2" xfId="16346" xr:uid="{6775B2F6-F548-4396-8B5B-8ACCFA01515B}"/>
    <cellStyle name="20% - Accent4 42 5" xfId="10590" xr:uid="{13EC2E6C-334B-4FE7-9FFA-B0C21CDD2F80}"/>
    <cellStyle name="20% - Accent4 43" xfId="1507" xr:uid="{00000000-0005-0000-0000-0000AA090000}"/>
    <cellStyle name="20% - Accent4 43 2" xfId="2932" xr:uid="{00000000-0005-0000-0000-0000AB090000}"/>
    <cellStyle name="20% - Accent4 43 2 2" xfId="5836" xr:uid="{00000000-0005-0000-0000-0000AC090000}"/>
    <cellStyle name="20% - Accent4 43 2 2 2" xfId="14893" xr:uid="{D1F4720F-26C5-4D18-912A-41F775084FFE}"/>
    <cellStyle name="20% - Accent4 43 2 3" xfId="8754" xr:uid="{00000000-0005-0000-0000-0000AD090000}"/>
    <cellStyle name="20% - Accent4 43 2 3 2" xfId="17771" xr:uid="{0C656372-B771-4A21-A447-2E92D712DB6A}"/>
    <cellStyle name="20% - Accent4 43 2 4" xfId="12019" xr:uid="{0059B634-C53B-4E6F-8CA4-30E7C18AA0FC}"/>
    <cellStyle name="20% - Accent4 43 3" xfId="4421" xr:uid="{00000000-0005-0000-0000-0000AE090000}"/>
    <cellStyle name="20% - Accent4 43 3 2" xfId="13480" xr:uid="{8DD381D6-0361-41E0-B707-DFD6F5A73C68}"/>
    <cellStyle name="20% - Accent4 43 4" xfId="7335" xr:uid="{00000000-0005-0000-0000-0000AF090000}"/>
    <cellStyle name="20% - Accent4 43 4 2" xfId="16360" xr:uid="{2E08B7B1-15CF-4808-80E0-9DD1765D62A5}"/>
    <cellStyle name="20% - Accent4 43 5" xfId="10604" xr:uid="{3BDDDB28-5C67-4000-A2C0-AA87CBD8908B}"/>
    <cellStyle name="20% - Accent4 44" xfId="1521" xr:uid="{00000000-0005-0000-0000-0000B0090000}"/>
    <cellStyle name="20% - Accent4 44 2" xfId="2946" xr:uid="{00000000-0005-0000-0000-0000B1090000}"/>
    <cellStyle name="20% - Accent4 44 2 2" xfId="5850" xr:uid="{00000000-0005-0000-0000-0000B2090000}"/>
    <cellStyle name="20% - Accent4 44 2 2 2" xfId="14907" xr:uid="{21A15C8D-6D9F-4539-B546-1B05946375AF}"/>
    <cellStyle name="20% - Accent4 44 2 3" xfId="8768" xr:uid="{00000000-0005-0000-0000-0000B3090000}"/>
    <cellStyle name="20% - Accent4 44 2 3 2" xfId="17785" xr:uid="{D3658D0D-39A5-4101-9934-1A43876B0B0E}"/>
    <cellStyle name="20% - Accent4 44 2 4" xfId="12033" xr:uid="{DE6C7E8B-EB57-4FC1-8071-D902CAEEFB22}"/>
    <cellStyle name="20% - Accent4 44 3" xfId="4435" xr:uid="{00000000-0005-0000-0000-0000B4090000}"/>
    <cellStyle name="20% - Accent4 44 3 2" xfId="13494" xr:uid="{520A6FFF-236C-4117-AD74-E01B0F00659F}"/>
    <cellStyle name="20% - Accent4 44 4" xfId="7349" xr:uid="{00000000-0005-0000-0000-0000B5090000}"/>
    <cellStyle name="20% - Accent4 44 4 2" xfId="16374" xr:uid="{B9938301-11A7-4519-99B3-3889C9288E5E}"/>
    <cellStyle name="20% - Accent4 44 5" xfId="10618" xr:uid="{E2DE2BE8-3538-431B-8A94-3EF0D197C81C}"/>
    <cellStyle name="20% - Accent4 45" xfId="1535" xr:uid="{00000000-0005-0000-0000-0000B6090000}"/>
    <cellStyle name="20% - Accent4 45 2" xfId="2960" xr:uid="{00000000-0005-0000-0000-0000B7090000}"/>
    <cellStyle name="20% - Accent4 45 2 2" xfId="5864" xr:uid="{00000000-0005-0000-0000-0000B8090000}"/>
    <cellStyle name="20% - Accent4 45 2 2 2" xfId="14921" xr:uid="{497E609A-70E4-45E0-A53E-0EAE220550F1}"/>
    <cellStyle name="20% - Accent4 45 2 3" xfId="8782" xr:uid="{00000000-0005-0000-0000-0000B9090000}"/>
    <cellStyle name="20% - Accent4 45 2 3 2" xfId="17799" xr:uid="{F53B7B06-0DB8-4A53-9F9E-64A8FF65F02D}"/>
    <cellStyle name="20% - Accent4 45 2 4" xfId="12047" xr:uid="{232D23F7-EEA5-4BF6-AD77-12AE71EDEF7A}"/>
    <cellStyle name="20% - Accent4 45 3" xfId="4449" xr:uid="{00000000-0005-0000-0000-0000BA090000}"/>
    <cellStyle name="20% - Accent4 45 3 2" xfId="13508" xr:uid="{6EE04069-D262-409B-9E69-6A63A2E34FF0}"/>
    <cellStyle name="20% - Accent4 45 4" xfId="7363" xr:uid="{00000000-0005-0000-0000-0000BB090000}"/>
    <cellStyle name="20% - Accent4 45 4 2" xfId="16388" xr:uid="{B3F481C1-3A34-4FC8-B072-1F53CD2BFD93}"/>
    <cellStyle name="20% - Accent4 45 5" xfId="10632" xr:uid="{E89C4CC6-0991-4BA7-B213-B5ADD1DF047D}"/>
    <cellStyle name="20% - Accent4 46" xfId="1550" xr:uid="{00000000-0005-0000-0000-0000BC090000}"/>
    <cellStyle name="20% - Accent4 46 2" xfId="2975" xr:uid="{00000000-0005-0000-0000-0000BD090000}"/>
    <cellStyle name="20% - Accent4 46 2 2" xfId="5879" xr:uid="{00000000-0005-0000-0000-0000BE090000}"/>
    <cellStyle name="20% - Accent4 46 2 2 2" xfId="14936" xr:uid="{93CEA07B-2D0D-4151-8FA8-C3E09EEACB0C}"/>
    <cellStyle name="20% - Accent4 46 2 3" xfId="8797" xr:uid="{00000000-0005-0000-0000-0000BF090000}"/>
    <cellStyle name="20% - Accent4 46 2 3 2" xfId="17814" xr:uid="{36663336-6446-4298-927E-81A2F24BF5A5}"/>
    <cellStyle name="20% - Accent4 46 2 4" xfId="12062" xr:uid="{CA0C8609-C126-4C1B-92A2-ECD2A1E4BA6F}"/>
    <cellStyle name="20% - Accent4 46 3" xfId="4464" xr:uid="{00000000-0005-0000-0000-0000C0090000}"/>
    <cellStyle name="20% - Accent4 46 3 2" xfId="13523" xr:uid="{3B3C8430-873F-4AC2-A120-95B9FB59D9AF}"/>
    <cellStyle name="20% - Accent4 46 4" xfId="7378" xr:uid="{00000000-0005-0000-0000-0000C1090000}"/>
    <cellStyle name="20% - Accent4 46 4 2" xfId="16403" xr:uid="{4E86FD80-DAEA-46BB-8A33-AFC44198DCC2}"/>
    <cellStyle name="20% - Accent4 46 5" xfId="10647" xr:uid="{8D41057D-F2D4-4B62-B1B6-F4FEC05D2B45}"/>
    <cellStyle name="20% - Accent4 47" xfId="1564" xr:uid="{00000000-0005-0000-0000-0000C2090000}"/>
    <cellStyle name="20% - Accent4 47 2" xfId="2989" xr:uid="{00000000-0005-0000-0000-0000C3090000}"/>
    <cellStyle name="20% - Accent4 47 2 2" xfId="5893" xr:uid="{00000000-0005-0000-0000-0000C4090000}"/>
    <cellStyle name="20% - Accent4 47 2 2 2" xfId="14950" xr:uid="{C08A982D-3F48-41A8-A05D-1C4CC25FB6E4}"/>
    <cellStyle name="20% - Accent4 47 2 3" xfId="8811" xr:uid="{00000000-0005-0000-0000-0000C5090000}"/>
    <cellStyle name="20% - Accent4 47 2 3 2" xfId="17828" xr:uid="{C6C767F6-3526-428F-A144-C9C6171FB888}"/>
    <cellStyle name="20% - Accent4 47 2 4" xfId="12076" xr:uid="{8A37BE0F-37D6-466D-A778-E17B99B80186}"/>
    <cellStyle name="20% - Accent4 47 3" xfId="4478" xr:uid="{00000000-0005-0000-0000-0000C6090000}"/>
    <cellStyle name="20% - Accent4 47 3 2" xfId="13537" xr:uid="{A73C7A26-92BC-4E77-B7E4-CEA5DE12C0C7}"/>
    <cellStyle name="20% - Accent4 47 4" xfId="7392" xr:uid="{00000000-0005-0000-0000-0000C7090000}"/>
    <cellStyle name="20% - Accent4 47 4 2" xfId="16417" xr:uid="{A1F7CC85-A0A7-4E37-897D-1E23177691F6}"/>
    <cellStyle name="20% - Accent4 47 5" xfId="10661" xr:uid="{24E66DB0-93BE-413D-98B1-2049A92AC627}"/>
    <cellStyle name="20% - Accent4 48" xfId="1582" xr:uid="{00000000-0005-0000-0000-0000C8090000}"/>
    <cellStyle name="20% - Accent4 48 2" xfId="3007" xr:uid="{00000000-0005-0000-0000-0000C9090000}"/>
    <cellStyle name="20% - Accent4 48 2 2" xfId="5911" xr:uid="{00000000-0005-0000-0000-0000CA090000}"/>
    <cellStyle name="20% - Accent4 48 2 2 2" xfId="14968" xr:uid="{0DAF96D9-4860-4F2F-AF9F-1ED4EFE4F025}"/>
    <cellStyle name="20% - Accent4 48 2 3" xfId="8829" xr:uid="{00000000-0005-0000-0000-0000CB090000}"/>
    <cellStyle name="20% - Accent4 48 2 3 2" xfId="17846" xr:uid="{8434C737-AE15-4B05-99E9-2AA91B7E563E}"/>
    <cellStyle name="20% - Accent4 48 2 4" xfId="12094" xr:uid="{4A1B3C43-14E0-4A5F-A41E-63D2D3A2EBFF}"/>
    <cellStyle name="20% - Accent4 48 3" xfId="4496" xr:uid="{00000000-0005-0000-0000-0000CC090000}"/>
    <cellStyle name="20% - Accent4 48 3 2" xfId="13555" xr:uid="{419A663B-10DB-4C98-8140-A54079826FE9}"/>
    <cellStyle name="20% - Accent4 48 4" xfId="7410" xr:uid="{00000000-0005-0000-0000-0000CD090000}"/>
    <cellStyle name="20% - Accent4 48 4 2" xfId="16435" xr:uid="{FDCF44FD-535D-422A-9F92-A1409662EA3F}"/>
    <cellStyle name="20% - Accent4 48 5" xfId="10679" xr:uid="{16D7BB4E-2265-4F73-8108-BDD8E5E4EEBD}"/>
    <cellStyle name="20% - Accent4 49" xfId="1604" xr:uid="{00000000-0005-0000-0000-0000CE090000}"/>
    <cellStyle name="20% - Accent4 49 2" xfId="4517" xr:uid="{00000000-0005-0000-0000-0000CF090000}"/>
    <cellStyle name="20% - Accent4 49 2 2" xfId="13576" xr:uid="{D72DE8AA-9997-41E7-9454-87D05D832DA3}"/>
    <cellStyle name="20% - Accent4 49 3" xfId="7431" xr:uid="{00000000-0005-0000-0000-0000D0090000}"/>
    <cellStyle name="20% - Accent4 49 3 2" xfId="16456" xr:uid="{070DD86F-ED86-41E9-8174-926BD3227F7D}"/>
    <cellStyle name="20% - Accent4 49 4" xfId="10700" xr:uid="{E4C9BD60-0964-4244-B72F-1B51E58BC20A}"/>
    <cellStyle name="20% - Accent4 5" xfId="243" xr:uid="{00000000-0005-0000-0000-0000D1090000}"/>
    <cellStyle name="20% - Accent4 5 2" xfId="595" xr:uid="{00000000-0005-0000-0000-0000D2090000}"/>
    <cellStyle name="20% - Accent4 5 2 2" xfId="1234" xr:uid="{00000000-0005-0000-0000-0000D3090000}"/>
    <cellStyle name="20% - Accent4 5 2 2 2" xfId="2662" xr:uid="{00000000-0005-0000-0000-0000D4090000}"/>
    <cellStyle name="20% - Accent4 5 2 2 2 2" xfId="5566" xr:uid="{00000000-0005-0000-0000-0000D5090000}"/>
    <cellStyle name="20% - Accent4 5 2 2 2 2 2" xfId="14623" xr:uid="{E1670653-E29C-4698-A0E0-A8C0FCD8441E}"/>
    <cellStyle name="20% - Accent4 5 2 2 2 3" xfId="8484" xr:uid="{00000000-0005-0000-0000-0000D6090000}"/>
    <cellStyle name="20% - Accent4 5 2 2 2 3 2" xfId="17501" xr:uid="{47A37046-8C58-45FD-BF67-7E056DF9A171}"/>
    <cellStyle name="20% - Accent4 5 2 2 2 4" xfId="11749" xr:uid="{34BCA6D9-BD42-4207-BEC4-FBA47AFB4400}"/>
    <cellStyle name="20% - Accent4 5 2 2 3" xfId="4151" xr:uid="{00000000-0005-0000-0000-0000D7090000}"/>
    <cellStyle name="20% - Accent4 5 2 2 3 2" xfId="13210" xr:uid="{EC167F96-EC58-40B6-A2E8-C1C193C1D6CC}"/>
    <cellStyle name="20% - Accent4 5 2 2 4" xfId="7065" xr:uid="{00000000-0005-0000-0000-0000D8090000}"/>
    <cellStyle name="20% - Accent4 5 2 2 4 2" xfId="16090" xr:uid="{E5CF243E-CA7B-4AB9-A292-E2610308AFC5}"/>
    <cellStyle name="20% - Accent4 5 2 2 5" xfId="10334" xr:uid="{DF16D554-E8D9-475F-A4F6-902701A5BB39}"/>
    <cellStyle name="20% - Accent4 5 2 3" xfId="2027" xr:uid="{00000000-0005-0000-0000-0000D9090000}"/>
    <cellStyle name="20% - Accent4 5 2 3 2" xfId="4936" xr:uid="{00000000-0005-0000-0000-0000DA090000}"/>
    <cellStyle name="20% - Accent4 5 2 3 2 2" xfId="13993" xr:uid="{6B91D6CC-39C4-4CA7-8DBB-CDC0D1FE7F9D}"/>
    <cellStyle name="20% - Accent4 5 2 3 3" xfId="7850" xr:uid="{00000000-0005-0000-0000-0000DB090000}"/>
    <cellStyle name="20% - Accent4 5 2 3 3 2" xfId="16872" xr:uid="{14B0F3E6-C697-4A47-86F1-1FF139C1336A}"/>
    <cellStyle name="20% - Accent4 5 2 3 4" xfId="11119" xr:uid="{D435F938-76F3-41D0-A7E3-76C1C41CADD0}"/>
    <cellStyle name="20% - Accent4 5 2 4" xfId="3524" xr:uid="{00000000-0005-0000-0000-0000DC090000}"/>
    <cellStyle name="20% - Accent4 5 2 4 2" xfId="12583" xr:uid="{7C4121CB-3591-47BF-8EC0-ACC728737E42}"/>
    <cellStyle name="20% - Accent4 5 2 5" xfId="6434" xr:uid="{00000000-0005-0000-0000-0000DD090000}"/>
    <cellStyle name="20% - Accent4 5 2 5 2" xfId="15459" xr:uid="{91394B02-987A-4570-A10C-87CC26EDF814}"/>
    <cellStyle name="20% - Accent4 5 2 6" xfId="9702" xr:uid="{D1F5A1AC-A946-4B47-9D4F-6681CC19FBE1}"/>
    <cellStyle name="20% - Accent4 5 3" xfId="888" xr:uid="{00000000-0005-0000-0000-0000DE090000}"/>
    <cellStyle name="20% - Accent4 5 3 2" xfId="2317" xr:uid="{00000000-0005-0000-0000-0000DF090000}"/>
    <cellStyle name="20% - Accent4 5 3 2 2" xfId="5224" xr:uid="{00000000-0005-0000-0000-0000E0090000}"/>
    <cellStyle name="20% - Accent4 5 3 2 2 2" xfId="14281" xr:uid="{E5EEFCE1-D021-45CA-9428-1DC767728E4D}"/>
    <cellStyle name="20% - Accent4 5 3 2 3" xfId="8140" xr:uid="{00000000-0005-0000-0000-0000E1090000}"/>
    <cellStyle name="20% - Accent4 5 3 2 3 2" xfId="17160" xr:uid="{36EEF6FD-129E-4EE6-9116-638D0446198D}"/>
    <cellStyle name="20% - Accent4 5 3 2 4" xfId="11407" xr:uid="{E21032C9-8397-4155-B4DB-40E5140E363B}"/>
    <cellStyle name="20% - Accent4 5 3 3" xfId="3811" xr:uid="{00000000-0005-0000-0000-0000E2090000}"/>
    <cellStyle name="20% - Accent4 5 3 3 2" xfId="12870" xr:uid="{03B04736-2158-4DD6-A513-A4DDA87877D5}"/>
    <cellStyle name="20% - Accent4 5 3 4" xfId="6723" xr:uid="{00000000-0005-0000-0000-0000E3090000}"/>
    <cellStyle name="20% - Accent4 5 3 4 2" xfId="15748" xr:uid="{1B5D3A25-3C55-4A55-B0B6-6D6042FDD381}"/>
    <cellStyle name="20% - Accent4 5 3 5" xfId="9991" xr:uid="{E72BA626-38B7-4283-827E-C5DB28CA547B}"/>
    <cellStyle name="20% - Accent4 5 4" xfId="1683" xr:uid="{00000000-0005-0000-0000-0000E4090000}"/>
    <cellStyle name="20% - Accent4 5 4 2" xfId="4595" xr:uid="{00000000-0005-0000-0000-0000E5090000}"/>
    <cellStyle name="20% - Accent4 5 4 2 2" xfId="13652" xr:uid="{02375A89-067E-462D-8789-EE026531AED9}"/>
    <cellStyle name="20% - Accent4 5 4 3" xfId="7507" xr:uid="{00000000-0005-0000-0000-0000E6090000}"/>
    <cellStyle name="20% - Accent4 5 4 3 2" xfId="16532" xr:uid="{283C7822-7781-4244-A976-2369519A6A05}"/>
    <cellStyle name="20% - Accent4 5 4 4" xfId="10777" xr:uid="{E42AB601-3D32-4E92-B0E9-B306334500F3}"/>
    <cellStyle name="20% - Accent4 5 5" xfId="3181" xr:uid="{00000000-0005-0000-0000-0000E7090000}"/>
    <cellStyle name="20% - Accent4 5 5 2" xfId="12243" xr:uid="{582069F1-D31F-4A5C-8E53-55577CFD6B37}"/>
    <cellStyle name="20% - Accent4 5 6" xfId="6094" xr:uid="{00000000-0005-0000-0000-0000E8090000}"/>
    <cellStyle name="20% - Accent4 5 6 2" xfId="15119" xr:uid="{69CE43C4-4788-43AC-88FD-C321D9B33951}"/>
    <cellStyle name="20% - Accent4 5 7" xfId="9358" xr:uid="{0C7AB44D-0D7A-4EC9-A890-6EE5ABDA2BB0}"/>
    <cellStyle name="20% - Accent4 50" xfId="1625" xr:uid="{00000000-0005-0000-0000-0000E9090000}"/>
    <cellStyle name="20% - Accent4 50 2" xfId="4537" xr:uid="{00000000-0005-0000-0000-0000EA090000}"/>
    <cellStyle name="20% - Accent4 50 2 2" xfId="13594" xr:uid="{FA9CF477-BA28-4DC3-B647-7D2CF9CD65FD}"/>
    <cellStyle name="20% - Accent4 50 3" xfId="7449" xr:uid="{00000000-0005-0000-0000-0000EB090000}"/>
    <cellStyle name="20% - Accent4 50 3 2" xfId="16474" xr:uid="{402E42E9-0D95-4AB2-85B9-4C0D0E969B91}"/>
    <cellStyle name="20% - Accent4 50 4" xfId="10719" xr:uid="{E726049E-263F-4CA4-A951-5A4DA0C08BE9}"/>
    <cellStyle name="20% - Accent4 51" xfId="3123" xr:uid="{00000000-0005-0000-0000-0000EC090000}"/>
    <cellStyle name="20% - Accent4 51 2" xfId="12185" xr:uid="{DF831233-C4BD-4BBC-B26D-45B4330432C8}"/>
    <cellStyle name="20% - Accent4 52" xfId="6023" xr:uid="{00000000-0005-0000-0000-0000ED090000}"/>
    <cellStyle name="20% - Accent4 52 2" xfId="15057" xr:uid="{41F8D16E-7ACF-4EEC-B752-E92E37C0221C}"/>
    <cellStyle name="20% - Accent4 53" xfId="9010" xr:uid="{00000000-0005-0000-0000-0000EE090000}"/>
    <cellStyle name="20% - Accent4 53 2" xfId="18022" xr:uid="{607A0719-D0FD-49DB-8602-D50BC5C36DA7}"/>
    <cellStyle name="20% - Accent4 54" xfId="9030" xr:uid="{00000000-0005-0000-0000-0000EF090000}"/>
    <cellStyle name="20% - Accent4 54 2" xfId="18042" xr:uid="{3B7B8C69-6F3D-4E7F-BDC4-748E7F9BF52A}"/>
    <cellStyle name="20% - Accent4 55" xfId="9050" xr:uid="{00000000-0005-0000-0000-0000F0090000}"/>
    <cellStyle name="20% - Accent4 55 2" xfId="18062" xr:uid="{EC23DEE7-DFE9-430F-83DC-0B068336264F}"/>
    <cellStyle name="20% - Accent4 56" xfId="9071" xr:uid="{00000000-0005-0000-0000-0000F1090000}"/>
    <cellStyle name="20% - Accent4 56 2" xfId="18083" xr:uid="{FA65AE6B-CD91-42A4-90EC-E916A7D5CFB3}"/>
    <cellStyle name="20% - Accent4 57" xfId="9092" xr:uid="{00000000-0005-0000-0000-0000F2090000}"/>
    <cellStyle name="20% - Accent4 57 2" xfId="18104" xr:uid="{173A39F7-41E7-4D86-98B9-5C4F99864D2C}"/>
    <cellStyle name="20% - Accent4 58" xfId="9113" xr:uid="{00000000-0005-0000-0000-0000F3090000}"/>
    <cellStyle name="20% - Accent4 58 2" xfId="18125" xr:uid="{C0D21F51-71E2-4857-8665-37DB598F7DD0}"/>
    <cellStyle name="20% - Accent4 59" xfId="9135" xr:uid="{00000000-0005-0000-0000-0000F4090000}"/>
    <cellStyle name="20% - Accent4 59 2" xfId="18147" xr:uid="{02A10A23-8102-41D4-9B4C-5844F4F3589A}"/>
    <cellStyle name="20% - Accent4 6" xfId="257" xr:uid="{00000000-0005-0000-0000-0000F5090000}"/>
    <cellStyle name="20% - Accent4 6 2" xfId="902" xr:uid="{00000000-0005-0000-0000-0000F6090000}"/>
    <cellStyle name="20% - Accent4 6 2 2" xfId="2331" xr:uid="{00000000-0005-0000-0000-0000F7090000}"/>
    <cellStyle name="20% - Accent4 6 2 2 2" xfId="5238" xr:uid="{00000000-0005-0000-0000-0000F8090000}"/>
    <cellStyle name="20% - Accent4 6 2 2 2 2" xfId="14295" xr:uid="{EE8677F7-9A74-40B9-81EE-0561511D9171}"/>
    <cellStyle name="20% - Accent4 6 2 2 3" xfId="8154" xr:uid="{00000000-0005-0000-0000-0000F9090000}"/>
    <cellStyle name="20% - Accent4 6 2 2 3 2" xfId="17174" xr:uid="{E9FC6A0C-FFFD-41EE-95DA-5EC4F91F211D}"/>
    <cellStyle name="20% - Accent4 6 2 2 4" xfId="11421" xr:uid="{214B0893-8B9E-4AA8-B2DD-ABDD004467A6}"/>
    <cellStyle name="20% - Accent4 6 2 3" xfId="3825" xr:uid="{00000000-0005-0000-0000-0000FA090000}"/>
    <cellStyle name="20% - Accent4 6 2 3 2" xfId="12884" xr:uid="{BEC01A81-66E2-4677-9694-ABEFC6B871C4}"/>
    <cellStyle name="20% - Accent4 6 2 4" xfId="6737" xr:uid="{00000000-0005-0000-0000-0000FB090000}"/>
    <cellStyle name="20% - Accent4 6 2 4 2" xfId="15762" xr:uid="{C66FEB2B-89F8-4144-889E-407B7278C06F}"/>
    <cellStyle name="20% - Accent4 6 2 5" xfId="10005" xr:uid="{EA76F3CC-D9F9-4990-8D6B-CF800F1B7D92}"/>
    <cellStyle name="20% - Accent4 6 3" xfId="1697" xr:uid="{00000000-0005-0000-0000-0000FC090000}"/>
    <cellStyle name="20% - Accent4 6 3 2" xfId="4609" xr:uid="{00000000-0005-0000-0000-0000FD090000}"/>
    <cellStyle name="20% - Accent4 6 3 2 2" xfId="13666" xr:uid="{52B8A643-92D9-4EF8-A35C-37CE0BC0F0A3}"/>
    <cellStyle name="20% - Accent4 6 3 3" xfId="7521" xr:uid="{00000000-0005-0000-0000-0000FE090000}"/>
    <cellStyle name="20% - Accent4 6 3 3 2" xfId="16546" xr:uid="{C89A8A92-3E98-4BB8-934E-3915E75A9EE6}"/>
    <cellStyle name="20% - Accent4 6 3 4" xfId="10791" xr:uid="{75FBEDF2-4C6C-480B-BAED-F9DBB99E3F7D}"/>
    <cellStyle name="20% - Accent4 6 4" xfId="3195" xr:uid="{00000000-0005-0000-0000-0000FF090000}"/>
    <cellStyle name="20% - Accent4 6 4 2" xfId="12257" xr:uid="{27832D3A-F233-4619-AB6E-BA706B86DFE4}"/>
    <cellStyle name="20% - Accent4 6 5" xfId="6108" xr:uid="{00000000-0005-0000-0000-0000000A0000}"/>
    <cellStyle name="20% - Accent4 6 5 2" xfId="15133" xr:uid="{C79452B2-95FB-4E16-95F5-47E69A7F09B8}"/>
    <cellStyle name="20% - Accent4 6 6" xfId="9372" xr:uid="{8E52CC24-B5DF-4677-8412-01DD4B8190C9}"/>
    <cellStyle name="20% - Accent4 60" xfId="9155" xr:uid="{00000000-0005-0000-0000-0000010A0000}"/>
    <cellStyle name="20% - Accent4 60 2" xfId="18167" xr:uid="{672C1991-8FD8-4B75-B1AF-9E100306378D}"/>
    <cellStyle name="20% - Accent4 61" xfId="9175" xr:uid="{00000000-0005-0000-0000-0000020A0000}"/>
    <cellStyle name="20% - Accent4 61 2" xfId="18187" xr:uid="{E7089BC2-7E74-48A2-8BC5-A1C748279645}"/>
    <cellStyle name="20% - Accent4 62" xfId="9195" xr:uid="{00000000-0005-0000-0000-0000030A0000}"/>
    <cellStyle name="20% - Accent4 62 2" xfId="18207" xr:uid="{1A6B5C00-5ED7-49D1-9313-4DEBC9CE4310}"/>
    <cellStyle name="20% - Accent4 63" xfId="185" xr:uid="{00000000-0005-0000-0000-0000040A0000}"/>
    <cellStyle name="20% - Accent4 63 2" xfId="9300" xr:uid="{9E301BA5-78B7-454D-A820-E64A3850886B}"/>
    <cellStyle name="20% - Accent4 64" xfId="9218" xr:uid="{15E1B3AA-F494-42B1-944D-6BB2B0F42F67}"/>
    <cellStyle name="20% - Accent4 7" xfId="271" xr:uid="{00000000-0005-0000-0000-0000050A0000}"/>
    <cellStyle name="20% - Accent4 7 2" xfId="916" xr:uid="{00000000-0005-0000-0000-0000060A0000}"/>
    <cellStyle name="20% - Accent4 7 2 2" xfId="2345" xr:uid="{00000000-0005-0000-0000-0000070A0000}"/>
    <cellStyle name="20% - Accent4 7 2 2 2" xfId="5252" xr:uid="{00000000-0005-0000-0000-0000080A0000}"/>
    <cellStyle name="20% - Accent4 7 2 2 2 2" xfId="14309" xr:uid="{B87950FF-7369-48FB-9C36-AAD06048BEA5}"/>
    <cellStyle name="20% - Accent4 7 2 2 3" xfId="8168" xr:uid="{00000000-0005-0000-0000-0000090A0000}"/>
    <cellStyle name="20% - Accent4 7 2 2 3 2" xfId="17188" xr:uid="{8D109699-72D4-4566-8F63-9528C6AC22D8}"/>
    <cellStyle name="20% - Accent4 7 2 2 4" xfId="11435" xr:uid="{7462B32E-F98D-4FCD-BF41-EFCE659E64F2}"/>
    <cellStyle name="20% - Accent4 7 2 3" xfId="3839" xr:uid="{00000000-0005-0000-0000-00000A0A0000}"/>
    <cellStyle name="20% - Accent4 7 2 3 2" xfId="12898" xr:uid="{8AB135A6-B6C9-42E5-A64C-700073EA16CB}"/>
    <cellStyle name="20% - Accent4 7 2 4" xfId="6751" xr:uid="{00000000-0005-0000-0000-00000B0A0000}"/>
    <cellStyle name="20% - Accent4 7 2 4 2" xfId="15776" xr:uid="{5BE4B58F-D92F-4065-B90B-582639CDCA8C}"/>
    <cellStyle name="20% - Accent4 7 2 5" xfId="10019" xr:uid="{6A944FAD-15B0-402C-91CD-BA2BD4941F38}"/>
    <cellStyle name="20% - Accent4 7 3" xfId="1711" xr:uid="{00000000-0005-0000-0000-00000C0A0000}"/>
    <cellStyle name="20% - Accent4 7 3 2" xfId="4623" xr:uid="{00000000-0005-0000-0000-00000D0A0000}"/>
    <cellStyle name="20% - Accent4 7 3 2 2" xfId="13680" xr:uid="{4348FD80-8EA9-43A7-B0AD-5F39B3DC25D9}"/>
    <cellStyle name="20% - Accent4 7 3 3" xfId="7535" xr:uid="{00000000-0005-0000-0000-00000E0A0000}"/>
    <cellStyle name="20% - Accent4 7 3 3 2" xfId="16560" xr:uid="{62EBD9EE-BE4C-4F4F-B86F-AE712B67613C}"/>
    <cellStyle name="20% - Accent4 7 3 4" xfId="10805" xr:uid="{F1A50D0E-7365-4364-A8D1-4CEF683E6FF0}"/>
    <cellStyle name="20% - Accent4 7 4" xfId="3209" xr:uid="{00000000-0005-0000-0000-00000F0A0000}"/>
    <cellStyle name="20% - Accent4 7 4 2" xfId="12271" xr:uid="{AFA51A00-C872-479C-B30E-2EFACAC5EF41}"/>
    <cellStyle name="20% - Accent4 7 5" xfId="6122" xr:uid="{00000000-0005-0000-0000-0000100A0000}"/>
    <cellStyle name="20% - Accent4 7 5 2" xfId="15147" xr:uid="{6B482CDD-D822-46BE-B0D8-2C7BBD5D603C}"/>
    <cellStyle name="20% - Accent4 7 6" xfId="9386" xr:uid="{5874AEC8-84F8-4D60-ADB6-B2773797709E}"/>
    <cellStyle name="20% - Accent4 8" xfId="286" xr:uid="{00000000-0005-0000-0000-0000110A0000}"/>
    <cellStyle name="20% - Accent4 8 2" xfId="930" xr:uid="{00000000-0005-0000-0000-0000120A0000}"/>
    <cellStyle name="20% - Accent4 8 2 2" xfId="2359" xr:uid="{00000000-0005-0000-0000-0000130A0000}"/>
    <cellStyle name="20% - Accent4 8 2 2 2" xfId="5266" xr:uid="{00000000-0005-0000-0000-0000140A0000}"/>
    <cellStyle name="20% - Accent4 8 2 2 2 2" xfId="14323" xr:uid="{756F4314-21D4-419F-B8A7-CAE8620E3BDD}"/>
    <cellStyle name="20% - Accent4 8 2 2 3" xfId="8182" xr:uid="{00000000-0005-0000-0000-0000150A0000}"/>
    <cellStyle name="20% - Accent4 8 2 2 3 2" xfId="17202" xr:uid="{49832E2C-FDA3-4E61-ADC1-E3F41D24F435}"/>
    <cellStyle name="20% - Accent4 8 2 2 4" xfId="11449" xr:uid="{9B61519D-D418-4C71-AA55-3DFB9A67E427}"/>
    <cellStyle name="20% - Accent4 8 2 3" xfId="3853" xr:uid="{00000000-0005-0000-0000-0000160A0000}"/>
    <cellStyle name="20% - Accent4 8 2 3 2" xfId="12912" xr:uid="{D9396C8B-C922-447E-A4B2-007F5DCB5AFE}"/>
    <cellStyle name="20% - Accent4 8 2 4" xfId="6765" xr:uid="{00000000-0005-0000-0000-0000170A0000}"/>
    <cellStyle name="20% - Accent4 8 2 4 2" xfId="15790" xr:uid="{E3C16265-EB57-46A0-A8AB-A95FF573E367}"/>
    <cellStyle name="20% - Accent4 8 2 5" xfId="10033" xr:uid="{0810A141-3855-4299-808A-070D88CF479C}"/>
    <cellStyle name="20% - Accent4 8 3" xfId="1725" xr:uid="{00000000-0005-0000-0000-0000180A0000}"/>
    <cellStyle name="20% - Accent4 8 3 2" xfId="4637" xr:uid="{00000000-0005-0000-0000-0000190A0000}"/>
    <cellStyle name="20% - Accent4 8 3 2 2" xfId="13694" xr:uid="{D2FF8173-4568-48B8-B7E2-F1FF6B76E6C6}"/>
    <cellStyle name="20% - Accent4 8 3 3" xfId="7549" xr:uid="{00000000-0005-0000-0000-00001A0A0000}"/>
    <cellStyle name="20% - Accent4 8 3 3 2" xfId="16574" xr:uid="{CE3417B7-8B07-4095-B99A-4FB7FC139C53}"/>
    <cellStyle name="20% - Accent4 8 3 4" xfId="10819" xr:uid="{DE202A13-493A-4D3D-85B1-E57F455C5607}"/>
    <cellStyle name="20% - Accent4 8 4" xfId="3223" xr:uid="{00000000-0005-0000-0000-00001B0A0000}"/>
    <cellStyle name="20% - Accent4 8 4 2" xfId="12285" xr:uid="{502DDCC9-5CAF-4EE5-949D-43316F8515F2}"/>
    <cellStyle name="20% - Accent4 8 5" xfId="6136" xr:uid="{00000000-0005-0000-0000-00001C0A0000}"/>
    <cellStyle name="20% - Accent4 8 5 2" xfId="15161" xr:uid="{7CCA97D6-E430-4B05-B401-E596148BD402}"/>
    <cellStyle name="20% - Accent4 8 6" xfId="9400" xr:uid="{8D888DB4-55DD-4448-8547-B0846433C989}"/>
    <cellStyle name="20% - Accent4 9" xfId="307" xr:uid="{00000000-0005-0000-0000-00001D0A0000}"/>
    <cellStyle name="20% - Accent4 9 2" xfId="948" xr:uid="{00000000-0005-0000-0000-00001E0A0000}"/>
    <cellStyle name="20% - Accent4 9 2 2" xfId="2377" xr:uid="{00000000-0005-0000-0000-00001F0A0000}"/>
    <cellStyle name="20% - Accent4 9 2 2 2" xfId="5284" xr:uid="{00000000-0005-0000-0000-0000200A0000}"/>
    <cellStyle name="20% - Accent4 9 2 2 2 2" xfId="14341" xr:uid="{1D71F947-AEAB-4FE7-B920-3374EEF1E0F3}"/>
    <cellStyle name="20% - Accent4 9 2 2 3" xfId="8200" xr:uid="{00000000-0005-0000-0000-0000210A0000}"/>
    <cellStyle name="20% - Accent4 9 2 2 3 2" xfId="17220" xr:uid="{53236017-86D4-43A4-9836-AA1971C5FCE4}"/>
    <cellStyle name="20% - Accent4 9 2 2 4" xfId="11467" xr:uid="{E3EC05C5-7B9A-4AAC-BA64-7364D10820D7}"/>
    <cellStyle name="20% - Accent4 9 2 3" xfId="3871" xr:uid="{00000000-0005-0000-0000-0000220A0000}"/>
    <cellStyle name="20% - Accent4 9 2 3 2" xfId="12930" xr:uid="{4ACFAE70-69B2-43E8-B0A2-BCFB5C82423F}"/>
    <cellStyle name="20% - Accent4 9 2 4" xfId="6783" xr:uid="{00000000-0005-0000-0000-0000230A0000}"/>
    <cellStyle name="20% - Accent4 9 2 4 2" xfId="15808" xr:uid="{2F297F57-69D8-4F06-BA9B-499A2DDF408B}"/>
    <cellStyle name="20% - Accent4 9 2 5" xfId="10051" xr:uid="{02D7CB41-0A26-43F6-9330-94B04A438064}"/>
    <cellStyle name="20% - Accent4 9 3" xfId="1744" xr:uid="{00000000-0005-0000-0000-0000240A0000}"/>
    <cellStyle name="20% - Accent4 9 3 2" xfId="4656" xr:uid="{00000000-0005-0000-0000-0000250A0000}"/>
    <cellStyle name="20% - Accent4 9 3 2 2" xfId="13713" xr:uid="{0C616819-0054-4962-A0CE-CC27747F29CD}"/>
    <cellStyle name="20% - Accent4 9 3 3" xfId="7567" xr:uid="{00000000-0005-0000-0000-0000260A0000}"/>
    <cellStyle name="20% - Accent4 9 3 3 2" xfId="16592" xr:uid="{5B092EF2-C486-42DB-8D1F-E74218CEA5EF}"/>
    <cellStyle name="20% - Accent4 9 3 4" xfId="10838" xr:uid="{48071894-4FC4-4390-9997-DA91F0FECD4C}"/>
    <cellStyle name="20% - Accent4 9 4" xfId="3241" xr:uid="{00000000-0005-0000-0000-0000270A0000}"/>
    <cellStyle name="20% - Accent4 9 4 2" xfId="12303" xr:uid="{6EBE9F1B-7F32-412C-90DA-6F52A5F1CBFB}"/>
    <cellStyle name="20% - Accent4 9 5" xfId="6154" xr:uid="{00000000-0005-0000-0000-0000280A0000}"/>
    <cellStyle name="20% - Accent4 9 5 2" xfId="15179" xr:uid="{7777CD5E-A1DB-4D53-832A-5D3B14D7CD84}"/>
    <cellStyle name="20% - Accent4 9 6" xfId="9419" xr:uid="{2B877F11-0326-4626-8518-23111B2C17C9}"/>
    <cellStyle name="20% - Accent5" xfId="40" builtinId="46" customBuiltin="1"/>
    <cellStyle name="20% - Accent5 10" xfId="323" xr:uid="{00000000-0005-0000-0000-00002A0A0000}"/>
    <cellStyle name="20% - Accent5 10 2" xfId="964" xr:uid="{00000000-0005-0000-0000-00002B0A0000}"/>
    <cellStyle name="20% - Accent5 10 2 2" xfId="2393" xr:uid="{00000000-0005-0000-0000-00002C0A0000}"/>
    <cellStyle name="20% - Accent5 10 2 2 2" xfId="5300" xr:uid="{00000000-0005-0000-0000-00002D0A0000}"/>
    <cellStyle name="20% - Accent5 10 2 2 2 2" xfId="14357" xr:uid="{BFDDCA40-4BED-4686-BE18-2C23FB2EF0C5}"/>
    <cellStyle name="20% - Accent5 10 2 2 3" xfId="8216" xr:uid="{00000000-0005-0000-0000-00002E0A0000}"/>
    <cellStyle name="20% - Accent5 10 2 2 3 2" xfId="17236" xr:uid="{B189AD60-105B-4594-BE44-BE451B4E3BB7}"/>
    <cellStyle name="20% - Accent5 10 2 2 4" xfId="11483" xr:uid="{91488168-E381-4556-91C3-096C41C0A99C}"/>
    <cellStyle name="20% - Accent5 10 2 3" xfId="3887" xr:uid="{00000000-0005-0000-0000-00002F0A0000}"/>
    <cellStyle name="20% - Accent5 10 2 3 2" xfId="12946" xr:uid="{6A927AD9-6D8E-4A1D-97EA-1C18FCD0A00B}"/>
    <cellStyle name="20% - Accent5 10 2 4" xfId="6799" xr:uid="{00000000-0005-0000-0000-0000300A0000}"/>
    <cellStyle name="20% - Accent5 10 2 4 2" xfId="15824" xr:uid="{0542D9F7-6D4F-488E-B577-1802A9CEC685}"/>
    <cellStyle name="20% - Accent5 10 2 5" xfId="10067" xr:uid="{B3AF6D02-5D7F-438C-9579-EC6269A914F8}"/>
    <cellStyle name="20% - Accent5 10 3" xfId="1760" xr:uid="{00000000-0005-0000-0000-0000310A0000}"/>
    <cellStyle name="20% - Accent5 10 3 2" xfId="4672" xr:uid="{00000000-0005-0000-0000-0000320A0000}"/>
    <cellStyle name="20% - Accent5 10 3 2 2" xfId="13729" xr:uid="{26B9A737-7093-4345-95AC-A946CB858D27}"/>
    <cellStyle name="20% - Accent5 10 3 3" xfId="7583" xr:uid="{00000000-0005-0000-0000-0000330A0000}"/>
    <cellStyle name="20% - Accent5 10 3 3 2" xfId="16608" xr:uid="{330A0844-2629-4364-8416-8CD5F125B789}"/>
    <cellStyle name="20% - Accent5 10 3 4" xfId="10854" xr:uid="{595164ED-0A6F-4361-ABD4-669BB60387B5}"/>
    <cellStyle name="20% - Accent5 10 4" xfId="3257" xr:uid="{00000000-0005-0000-0000-0000340A0000}"/>
    <cellStyle name="20% - Accent5 10 4 2" xfId="12319" xr:uid="{78658ECF-E536-4A2F-B9F7-4500AA9A0D87}"/>
    <cellStyle name="20% - Accent5 10 5" xfId="6170" xr:uid="{00000000-0005-0000-0000-0000350A0000}"/>
    <cellStyle name="20% - Accent5 10 5 2" xfId="15195" xr:uid="{AB11F7D2-1F34-45BD-AC7E-E42CBD8F9DCC}"/>
    <cellStyle name="20% - Accent5 10 6" xfId="9435" xr:uid="{454489D7-CD07-405D-B647-D964D6E56815}"/>
    <cellStyle name="20% - Accent5 11" xfId="337" xr:uid="{00000000-0005-0000-0000-0000360A0000}"/>
    <cellStyle name="20% - Accent5 11 2" xfId="978" xr:uid="{00000000-0005-0000-0000-0000370A0000}"/>
    <cellStyle name="20% - Accent5 11 2 2" xfId="2407" xr:uid="{00000000-0005-0000-0000-0000380A0000}"/>
    <cellStyle name="20% - Accent5 11 2 2 2" xfId="5314" xr:uid="{00000000-0005-0000-0000-0000390A0000}"/>
    <cellStyle name="20% - Accent5 11 2 2 2 2" xfId="14371" xr:uid="{1C9FEC35-E63E-4FEC-8067-C9A8B459DDDC}"/>
    <cellStyle name="20% - Accent5 11 2 2 3" xfId="8230" xr:uid="{00000000-0005-0000-0000-00003A0A0000}"/>
    <cellStyle name="20% - Accent5 11 2 2 3 2" xfId="17250" xr:uid="{65124161-A208-473A-A60C-93567F9713D1}"/>
    <cellStyle name="20% - Accent5 11 2 2 4" xfId="11497" xr:uid="{86209FF9-ACB0-418B-AA12-589EE08C8D6A}"/>
    <cellStyle name="20% - Accent5 11 2 3" xfId="3901" xr:uid="{00000000-0005-0000-0000-00003B0A0000}"/>
    <cellStyle name="20% - Accent5 11 2 3 2" xfId="12960" xr:uid="{D0953C07-F6FC-4FB1-A4F3-AFD78C957D4E}"/>
    <cellStyle name="20% - Accent5 11 2 4" xfId="6813" xr:uid="{00000000-0005-0000-0000-00003C0A0000}"/>
    <cellStyle name="20% - Accent5 11 2 4 2" xfId="15838" xr:uid="{CB04DB31-5BE3-40F7-A8A9-6A3C4E323DD4}"/>
    <cellStyle name="20% - Accent5 11 2 5" xfId="10081" xr:uid="{79401C58-F589-4471-911D-DBC603E3F391}"/>
    <cellStyle name="20% - Accent5 11 3" xfId="1774" xr:uid="{00000000-0005-0000-0000-00003D0A0000}"/>
    <cellStyle name="20% - Accent5 11 3 2" xfId="4686" xr:uid="{00000000-0005-0000-0000-00003E0A0000}"/>
    <cellStyle name="20% - Accent5 11 3 2 2" xfId="13743" xr:uid="{32DBC3F9-E657-46A6-A1B9-201765731001}"/>
    <cellStyle name="20% - Accent5 11 3 3" xfId="7597" xr:uid="{00000000-0005-0000-0000-00003F0A0000}"/>
    <cellStyle name="20% - Accent5 11 3 3 2" xfId="16622" xr:uid="{B709C4C5-6CCB-4AA7-925F-23B1FD29CC60}"/>
    <cellStyle name="20% - Accent5 11 3 4" xfId="10868" xr:uid="{78177B82-9429-4190-A752-E212DDB82C6A}"/>
    <cellStyle name="20% - Accent5 11 4" xfId="3271" xr:uid="{00000000-0005-0000-0000-0000400A0000}"/>
    <cellStyle name="20% - Accent5 11 4 2" xfId="12333" xr:uid="{33FE7317-4E39-47DB-88EC-40FCD5487213}"/>
    <cellStyle name="20% - Accent5 11 5" xfId="6184" xr:uid="{00000000-0005-0000-0000-0000410A0000}"/>
    <cellStyle name="20% - Accent5 11 5 2" xfId="15209" xr:uid="{49C5F770-7D51-46D5-AD19-BB8AA7CA9C01}"/>
    <cellStyle name="20% - Accent5 11 6" xfId="9449" xr:uid="{B96176A3-C7C1-4F90-B4DC-B9D5CF8184E8}"/>
    <cellStyle name="20% - Accent5 12" xfId="351" xr:uid="{00000000-0005-0000-0000-0000420A0000}"/>
    <cellStyle name="20% - Accent5 12 2" xfId="992" xr:uid="{00000000-0005-0000-0000-0000430A0000}"/>
    <cellStyle name="20% - Accent5 12 2 2" xfId="2421" xr:uid="{00000000-0005-0000-0000-0000440A0000}"/>
    <cellStyle name="20% - Accent5 12 2 2 2" xfId="5328" xr:uid="{00000000-0005-0000-0000-0000450A0000}"/>
    <cellStyle name="20% - Accent5 12 2 2 2 2" xfId="14385" xr:uid="{3E141D0A-C9A1-4524-8560-CD5162F728BC}"/>
    <cellStyle name="20% - Accent5 12 2 2 3" xfId="8244" xr:uid="{00000000-0005-0000-0000-0000460A0000}"/>
    <cellStyle name="20% - Accent5 12 2 2 3 2" xfId="17264" xr:uid="{5CABB13A-8020-4229-A270-FC24C2321831}"/>
    <cellStyle name="20% - Accent5 12 2 2 4" xfId="11511" xr:uid="{C2DDE3F2-05A1-4470-AF47-EB3BB49EA8ED}"/>
    <cellStyle name="20% - Accent5 12 2 3" xfId="3915" xr:uid="{00000000-0005-0000-0000-0000470A0000}"/>
    <cellStyle name="20% - Accent5 12 2 3 2" xfId="12974" xr:uid="{116FAC6D-CB39-405C-9295-BE8D75307F65}"/>
    <cellStyle name="20% - Accent5 12 2 4" xfId="6827" xr:uid="{00000000-0005-0000-0000-0000480A0000}"/>
    <cellStyle name="20% - Accent5 12 2 4 2" xfId="15852" xr:uid="{BB4B806B-77AE-4D43-A427-EE7DE63E43B1}"/>
    <cellStyle name="20% - Accent5 12 2 5" xfId="10095" xr:uid="{CD299529-29C5-49DA-9894-DD2255C5798F}"/>
    <cellStyle name="20% - Accent5 12 3" xfId="1788" xr:uid="{00000000-0005-0000-0000-0000490A0000}"/>
    <cellStyle name="20% - Accent5 12 3 2" xfId="4700" xr:uid="{00000000-0005-0000-0000-00004A0A0000}"/>
    <cellStyle name="20% - Accent5 12 3 2 2" xfId="13757" xr:uid="{82B25DA7-2805-44C2-999E-97DF5B9C5D18}"/>
    <cellStyle name="20% - Accent5 12 3 3" xfId="7611" xr:uid="{00000000-0005-0000-0000-00004B0A0000}"/>
    <cellStyle name="20% - Accent5 12 3 3 2" xfId="16636" xr:uid="{9E993E64-CE6C-4B45-90B8-4BF5745D5849}"/>
    <cellStyle name="20% - Accent5 12 3 4" xfId="10882" xr:uid="{68CB0F3F-F33C-4CB9-AB2E-24D8EB8B9960}"/>
    <cellStyle name="20% - Accent5 12 4" xfId="3285" xr:uid="{00000000-0005-0000-0000-00004C0A0000}"/>
    <cellStyle name="20% - Accent5 12 4 2" xfId="12347" xr:uid="{5B9FCB85-78FC-48A2-83B6-7E8578F04E7D}"/>
    <cellStyle name="20% - Accent5 12 5" xfId="6198" xr:uid="{00000000-0005-0000-0000-00004D0A0000}"/>
    <cellStyle name="20% - Accent5 12 5 2" xfId="15223" xr:uid="{C3DF0966-D27A-4B23-9084-6EA81187EBDB}"/>
    <cellStyle name="20% - Accent5 12 6" xfId="9463" xr:uid="{9BE560E3-8F9A-4582-B164-FFAB9644AC53}"/>
    <cellStyle name="20% - Accent5 13" xfId="370" xr:uid="{00000000-0005-0000-0000-00004E0A0000}"/>
    <cellStyle name="20% - Accent5 13 2" xfId="1010" xr:uid="{00000000-0005-0000-0000-00004F0A0000}"/>
    <cellStyle name="20% - Accent5 13 2 2" xfId="2439" xr:uid="{00000000-0005-0000-0000-0000500A0000}"/>
    <cellStyle name="20% - Accent5 13 2 2 2" xfId="5346" xr:uid="{00000000-0005-0000-0000-0000510A0000}"/>
    <cellStyle name="20% - Accent5 13 2 2 2 2" xfId="14403" xr:uid="{F2C425FF-66A3-4C9C-AB49-8AD71FADF259}"/>
    <cellStyle name="20% - Accent5 13 2 2 3" xfId="8262" xr:uid="{00000000-0005-0000-0000-0000520A0000}"/>
    <cellStyle name="20% - Accent5 13 2 2 3 2" xfId="17282" xr:uid="{FBFC7059-BF87-4249-B1D0-B2200D645C84}"/>
    <cellStyle name="20% - Accent5 13 2 2 4" xfId="11529" xr:uid="{8C60014A-5847-44EB-B188-E5962653EC0E}"/>
    <cellStyle name="20% - Accent5 13 2 3" xfId="3933" xr:uid="{00000000-0005-0000-0000-0000530A0000}"/>
    <cellStyle name="20% - Accent5 13 2 3 2" xfId="12992" xr:uid="{3D650546-A32B-47CB-BA53-E83701844D45}"/>
    <cellStyle name="20% - Accent5 13 2 4" xfId="6845" xr:uid="{00000000-0005-0000-0000-0000540A0000}"/>
    <cellStyle name="20% - Accent5 13 2 4 2" xfId="15870" xr:uid="{4C3AF4A8-528C-429C-93E7-EEAF55C6C5E1}"/>
    <cellStyle name="20% - Accent5 13 2 5" xfId="10113" xr:uid="{2F905AF0-818E-4438-8A24-B259D311C2DE}"/>
    <cellStyle name="20% - Accent5 13 3" xfId="1806" xr:uid="{00000000-0005-0000-0000-0000550A0000}"/>
    <cellStyle name="20% - Accent5 13 3 2" xfId="4718" xr:uid="{00000000-0005-0000-0000-0000560A0000}"/>
    <cellStyle name="20% - Accent5 13 3 2 2" xfId="13775" xr:uid="{F6503007-EDF3-48BB-9D32-0F45C0CA4EE1}"/>
    <cellStyle name="20% - Accent5 13 3 3" xfId="7629" xr:uid="{00000000-0005-0000-0000-0000570A0000}"/>
    <cellStyle name="20% - Accent5 13 3 3 2" xfId="16654" xr:uid="{E9B641E2-D44F-4FAC-8D43-06FCFF2B099A}"/>
    <cellStyle name="20% - Accent5 13 3 4" xfId="10900" xr:uid="{79DA480B-D904-41D3-A9F7-69D1769B9145}"/>
    <cellStyle name="20% - Accent5 13 4" xfId="3303" xr:uid="{00000000-0005-0000-0000-0000580A0000}"/>
    <cellStyle name="20% - Accent5 13 4 2" xfId="12365" xr:uid="{B0A36DD5-0C41-4CD7-B70F-12279F8DF4BD}"/>
    <cellStyle name="20% - Accent5 13 5" xfId="6216" xr:uid="{00000000-0005-0000-0000-0000590A0000}"/>
    <cellStyle name="20% - Accent5 13 5 2" xfId="15241" xr:uid="{1E06BCBC-EDFB-48E6-89CF-63D1E57232A2}"/>
    <cellStyle name="20% - Accent5 13 6" xfId="9481" xr:uid="{9C5987DB-C43C-438B-ABDB-749509063DF6}"/>
    <cellStyle name="20% - Accent5 14" xfId="386" xr:uid="{00000000-0005-0000-0000-00005A0A0000}"/>
    <cellStyle name="20% - Accent5 14 2" xfId="1026" xr:uid="{00000000-0005-0000-0000-00005B0A0000}"/>
    <cellStyle name="20% - Accent5 14 2 2" xfId="2455" xr:uid="{00000000-0005-0000-0000-00005C0A0000}"/>
    <cellStyle name="20% - Accent5 14 2 2 2" xfId="5362" xr:uid="{00000000-0005-0000-0000-00005D0A0000}"/>
    <cellStyle name="20% - Accent5 14 2 2 2 2" xfId="14419" xr:uid="{BC22F333-1C22-4100-B278-0076092B75BA}"/>
    <cellStyle name="20% - Accent5 14 2 2 3" xfId="8278" xr:uid="{00000000-0005-0000-0000-00005E0A0000}"/>
    <cellStyle name="20% - Accent5 14 2 2 3 2" xfId="17298" xr:uid="{9BB4BCF4-A8FC-48F9-BE38-7B7A876F16B9}"/>
    <cellStyle name="20% - Accent5 14 2 2 4" xfId="11545" xr:uid="{3B909438-2D24-4F24-8668-55E9F2F0B1DE}"/>
    <cellStyle name="20% - Accent5 14 2 3" xfId="3949" xr:uid="{00000000-0005-0000-0000-00005F0A0000}"/>
    <cellStyle name="20% - Accent5 14 2 3 2" xfId="13008" xr:uid="{2217E0BC-BEA8-4987-A54D-E85854BD7BBC}"/>
    <cellStyle name="20% - Accent5 14 2 4" xfId="6861" xr:uid="{00000000-0005-0000-0000-0000600A0000}"/>
    <cellStyle name="20% - Accent5 14 2 4 2" xfId="15886" xr:uid="{1849214C-56A0-41ED-AACD-FCC390772A1A}"/>
    <cellStyle name="20% - Accent5 14 2 5" xfId="10129" xr:uid="{E47017C7-0115-4876-9589-4556CE4F5AB7}"/>
    <cellStyle name="20% - Accent5 14 3" xfId="1822" xr:uid="{00000000-0005-0000-0000-0000610A0000}"/>
    <cellStyle name="20% - Accent5 14 3 2" xfId="4734" xr:uid="{00000000-0005-0000-0000-0000620A0000}"/>
    <cellStyle name="20% - Accent5 14 3 2 2" xfId="13791" xr:uid="{FCF87A4C-9F2E-4AD9-95E0-E79E9AEBEAA7}"/>
    <cellStyle name="20% - Accent5 14 3 3" xfId="7645" xr:uid="{00000000-0005-0000-0000-0000630A0000}"/>
    <cellStyle name="20% - Accent5 14 3 3 2" xfId="16670" xr:uid="{74328401-7B7B-4A40-9A73-F37B650DD373}"/>
    <cellStyle name="20% - Accent5 14 3 4" xfId="10916" xr:uid="{6EDBC646-F7F1-4556-9FF8-73BD7A8C832B}"/>
    <cellStyle name="20% - Accent5 14 4" xfId="3319" xr:uid="{00000000-0005-0000-0000-0000640A0000}"/>
    <cellStyle name="20% - Accent5 14 4 2" xfId="12381" xr:uid="{122CC646-B28C-4447-BF13-627340F90D69}"/>
    <cellStyle name="20% - Accent5 14 5" xfId="6232" xr:uid="{00000000-0005-0000-0000-0000650A0000}"/>
    <cellStyle name="20% - Accent5 14 5 2" xfId="15257" xr:uid="{A623B0D0-6F6C-428C-8B09-739E9F430E08}"/>
    <cellStyle name="20% - Accent5 14 6" xfId="9497" xr:uid="{BE269929-F748-47E7-8D91-D5096C8DCE9B}"/>
    <cellStyle name="20% - Accent5 15" xfId="412" xr:uid="{00000000-0005-0000-0000-0000660A0000}"/>
    <cellStyle name="20% - Accent5 15 2" xfId="1052" xr:uid="{00000000-0005-0000-0000-0000670A0000}"/>
    <cellStyle name="20% - Accent5 15 2 2" xfId="2481" xr:uid="{00000000-0005-0000-0000-0000680A0000}"/>
    <cellStyle name="20% - Accent5 15 2 2 2" xfId="5388" xr:uid="{00000000-0005-0000-0000-0000690A0000}"/>
    <cellStyle name="20% - Accent5 15 2 2 2 2" xfId="14445" xr:uid="{18909839-0C14-490A-AFAA-67B5715BB168}"/>
    <cellStyle name="20% - Accent5 15 2 2 3" xfId="8304" xr:uid="{00000000-0005-0000-0000-00006A0A0000}"/>
    <cellStyle name="20% - Accent5 15 2 2 3 2" xfId="17324" xr:uid="{5D1BCB73-799D-41FC-9DD1-556A1092AEF9}"/>
    <cellStyle name="20% - Accent5 15 2 2 4" xfId="11571" xr:uid="{635AA71D-CE6B-42FA-B3B2-5DDD88550B31}"/>
    <cellStyle name="20% - Accent5 15 2 3" xfId="3975" xr:uid="{00000000-0005-0000-0000-00006B0A0000}"/>
    <cellStyle name="20% - Accent5 15 2 3 2" xfId="13034" xr:uid="{7704E246-7059-4D92-831E-5981A2D99EA0}"/>
    <cellStyle name="20% - Accent5 15 2 4" xfId="6887" xr:uid="{00000000-0005-0000-0000-00006C0A0000}"/>
    <cellStyle name="20% - Accent5 15 2 4 2" xfId="15912" xr:uid="{0E9A7C78-D3DA-4F34-A41F-A4F243F725B9}"/>
    <cellStyle name="20% - Accent5 15 2 5" xfId="10155" xr:uid="{0F1E3C99-5C47-4EC9-8960-B90A7589CF7D}"/>
    <cellStyle name="20% - Accent5 15 3" xfId="1848" xr:uid="{00000000-0005-0000-0000-00006D0A0000}"/>
    <cellStyle name="20% - Accent5 15 3 2" xfId="4760" xr:uid="{00000000-0005-0000-0000-00006E0A0000}"/>
    <cellStyle name="20% - Accent5 15 3 2 2" xfId="13817" xr:uid="{100D5730-BED0-42AC-9124-2A4910E5B434}"/>
    <cellStyle name="20% - Accent5 15 3 3" xfId="7671" xr:uid="{00000000-0005-0000-0000-00006F0A0000}"/>
    <cellStyle name="20% - Accent5 15 3 3 2" xfId="16696" xr:uid="{D8D01D15-7DD4-49E3-94FF-2A3DB482F6EF}"/>
    <cellStyle name="20% - Accent5 15 3 4" xfId="10942" xr:uid="{34948A34-2560-495D-AD13-01AEC5082414}"/>
    <cellStyle name="20% - Accent5 15 4" xfId="3345" xr:uid="{00000000-0005-0000-0000-0000700A0000}"/>
    <cellStyle name="20% - Accent5 15 4 2" xfId="12407" xr:uid="{5C85C5D8-16B7-4AEB-942F-313A92119321}"/>
    <cellStyle name="20% - Accent5 15 5" xfId="6258" xr:uid="{00000000-0005-0000-0000-0000710A0000}"/>
    <cellStyle name="20% - Accent5 15 5 2" xfId="15283" xr:uid="{53E036F3-D4AF-4E13-85BC-33BC51388574}"/>
    <cellStyle name="20% - Accent5 15 6" xfId="9523" xr:uid="{7266E53B-FA46-43E3-8BEF-81F30FDF5247}"/>
    <cellStyle name="20% - Accent5 16" xfId="426" xr:uid="{00000000-0005-0000-0000-0000720A0000}"/>
    <cellStyle name="20% - Accent5 16 2" xfId="1066" xr:uid="{00000000-0005-0000-0000-0000730A0000}"/>
    <cellStyle name="20% - Accent5 16 2 2" xfId="2495" xr:uid="{00000000-0005-0000-0000-0000740A0000}"/>
    <cellStyle name="20% - Accent5 16 2 2 2" xfId="5402" xr:uid="{00000000-0005-0000-0000-0000750A0000}"/>
    <cellStyle name="20% - Accent5 16 2 2 2 2" xfId="14459" xr:uid="{E8ED5966-3B38-419C-863F-2EA92DDA4EB7}"/>
    <cellStyle name="20% - Accent5 16 2 2 3" xfId="8318" xr:uid="{00000000-0005-0000-0000-0000760A0000}"/>
    <cellStyle name="20% - Accent5 16 2 2 3 2" xfId="17338" xr:uid="{B48053B6-4A8E-48EC-BC6D-D58908143414}"/>
    <cellStyle name="20% - Accent5 16 2 2 4" xfId="11585" xr:uid="{D657BEA6-E50C-44BE-8E42-A0C94A44E1E8}"/>
    <cellStyle name="20% - Accent5 16 2 3" xfId="3989" xr:uid="{00000000-0005-0000-0000-0000770A0000}"/>
    <cellStyle name="20% - Accent5 16 2 3 2" xfId="13048" xr:uid="{33B02CD8-D547-4CAE-B149-53AAC6DE5EFF}"/>
    <cellStyle name="20% - Accent5 16 2 4" xfId="6901" xr:uid="{00000000-0005-0000-0000-0000780A0000}"/>
    <cellStyle name="20% - Accent5 16 2 4 2" xfId="15926" xr:uid="{20C49EEA-5F26-4191-8728-FC91BF6B99B8}"/>
    <cellStyle name="20% - Accent5 16 2 5" xfId="10169" xr:uid="{D7EAAE50-27D5-4D10-B76A-AF8743B5CEA5}"/>
    <cellStyle name="20% - Accent5 16 3" xfId="1862" xr:uid="{00000000-0005-0000-0000-0000790A0000}"/>
    <cellStyle name="20% - Accent5 16 3 2" xfId="4774" xr:uid="{00000000-0005-0000-0000-00007A0A0000}"/>
    <cellStyle name="20% - Accent5 16 3 2 2" xfId="13831" xr:uid="{6511D5CC-C135-4C83-AFA4-788B0F25AA8B}"/>
    <cellStyle name="20% - Accent5 16 3 3" xfId="7685" xr:uid="{00000000-0005-0000-0000-00007B0A0000}"/>
    <cellStyle name="20% - Accent5 16 3 3 2" xfId="16710" xr:uid="{C1ADFC79-D3AC-431A-AB25-9285F188848E}"/>
    <cellStyle name="20% - Accent5 16 3 4" xfId="10956" xr:uid="{D783BF04-CFA2-485A-9BAB-4C4FEB276CB5}"/>
    <cellStyle name="20% - Accent5 16 4" xfId="3359" xr:uid="{00000000-0005-0000-0000-00007C0A0000}"/>
    <cellStyle name="20% - Accent5 16 4 2" xfId="12421" xr:uid="{A333EB45-0897-4A14-8823-1833577FEA2F}"/>
    <cellStyle name="20% - Accent5 16 5" xfId="6272" xr:uid="{00000000-0005-0000-0000-00007D0A0000}"/>
    <cellStyle name="20% - Accent5 16 5 2" xfId="15297" xr:uid="{F2157454-5097-49DF-A7AF-1066EF06ECFE}"/>
    <cellStyle name="20% - Accent5 16 6" xfId="9537" xr:uid="{3C272F1A-DF57-44A4-B518-2AC629FB62B3}"/>
    <cellStyle name="20% - Accent5 17" xfId="440" xr:uid="{00000000-0005-0000-0000-00007E0A0000}"/>
    <cellStyle name="20% - Accent5 17 2" xfId="1080" xr:uid="{00000000-0005-0000-0000-00007F0A0000}"/>
    <cellStyle name="20% - Accent5 17 2 2" xfId="2509" xr:uid="{00000000-0005-0000-0000-0000800A0000}"/>
    <cellStyle name="20% - Accent5 17 2 2 2" xfId="5416" xr:uid="{00000000-0005-0000-0000-0000810A0000}"/>
    <cellStyle name="20% - Accent5 17 2 2 2 2" xfId="14473" xr:uid="{D39F15C0-DFE6-47BD-8664-E5B11477CD3A}"/>
    <cellStyle name="20% - Accent5 17 2 2 3" xfId="8332" xr:uid="{00000000-0005-0000-0000-0000820A0000}"/>
    <cellStyle name="20% - Accent5 17 2 2 3 2" xfId="17352" xr:uid="{62175F7A-04DC-41E4-AC08-28AB832A7115}"/>
    <cellStyle name="20% - Accent5 17 2 2 4" xfId="11599" xr:uid="{B3030D4D-D6A1-49E9-89B7-C6056A4D685E}"/>
    <cellStyle name="20% - Accent5 17 2 3" xfId="4003" xr:uid="{00000000-0005-0000-0000-0000830A0000}"/>
    <cellStyle name="20% - Accent5 17 2 3 2" xfId="13062" xr:uid="{DB6F831F-88CE-4143-A0DB-CB351266579E}"/>
    <cellStyle name="20% - Accent5 17 2 4" xfId="6915" xr:uid="{00000000-0005-0000-0000-0000840A0000}"/>
    <cellStyle name="20% - Accent5 17 2 4 2" xfId="15940" xr:uid="{0F89EA93-F7E2-48AD-85C4-2B7286D3F628}"/>
    <cellStyle name="20% - Accent5 17 2 5" xfId="10183" xr:uid="{A4A33FDA-38C4-4030-917E-1A043DC5F34D}"/>
    <cellStyle name="20% - Accent5 17 3" xfId="1876" xr:uid="{00000000-0005-0000-0000-0000850A0000}"/>
    <cellStyle name="20% - Accent5 17 3 2" xfId="4788" xr:uid="{00000000-0005-0000-0000-0000860A0000}"/>
    <cellStyle name="20% - Accent5 17 3 2 2" xfId="13845" xr:uid="{73F18315-AF03-4F82-8F48-09C475C4E124}"/>
    <cellStyle name="20% - Accent5 17 3 3" xfId="7699" xr:uid="{00000000-0005-0000-0000-0000870A0000}"/>
    <cellStyle name="20% - Accent5 17 3 3 2" xfId="16724" xr:uid="{5B64914E-0873-42C8-A886-F34934C5DE25}"/>
    <cellStyle name="20% - Accent5 17 3 4" xfId="10970" xr:uid="{03B85C60-1EE2-4F1E-AAA7-3431CC1DFA61}"/>
    <cellStyle name="20% - Accent5 17 4" xfId="3373" xr:uid="{00000000-0005-0000-0000-0000880A0000}"/>
    <cellStyle name="20% - Accent5 17 4 2" xfId="12435" xr:uid="{F303E343-0A50-47AF-83E4-5319F36E1D46}"/>
    <cellStyle name="20% - Accent5 17 5" xfId="6286" xr:uid="{00000000-0005-0000-0000-0000890A0000}"/>
    <cellStyle name="20% - Accent5 17 5 2" xfId="15311" xr:uid="{66FEF479-294E-4EC5-BF02-D41A60AE8A82}"/>
    <cellStyle name="20% - Accent5 17 6" xfId="9551" xr:uid="{13038A71-63E7-4C41-9101-D5C5DAB29FBD}"/>
    <cellStyle name="20% - Accent5 18" xfId="455" xr:uid="{00000000-0005-0000-0000-00008A0A0000}"/>
    <cellStyle name="20% - Accent5 18 2" xfId="1095" xr:uid="{00000000-0005-0000-0000-00008B0A0000}"/>
    <cellStyle name="20% - Accent5 18 2 2" xfId="2524" xr:uid="{00000000-0005-0000-0000-00008C0A0000}"/>
    <cellStyle name="20% - Accent5 18 2 2 2" xfId="5431" xr:uid="{00000000-0005-0000-0000-00008D0A0000}"/>
    <cellStyle name="20% - Accent5 18 2 2 2 2" xfId="14488" xr:uid="{AB76EA74-5CC2-44A5-9904-0A207E4D490F}"/>
    <cellStyle name="20% - Accent5 18 2 2 3" xfId="8347" xr:uid="{00000000-0005-0000-0000-00008E0A0000}"/>
    <cellStyle name="20% - Accent5 18 2 2 3 2" xfId="17367" xr:uid="{FEE5FC34-980C-4603-9E28-F46672B07964}"/>
    <cellStyle name="20% - Accent5 18 2 2 4" xfId="11614" xr:uid="{E85FB93D-95BA-44B0-8A32-8D13209BF277}"/>
    <cellStyle name="20% - Accent5 18 2 3" xfId="4018" xr:uid="{00000000-0005-0000-0000-00008F0A0000}"/>
    <cellStyle name="20% - Accent5 18 2 3 2" xfId="13077" xr:uid="{5F030752-F01F-4630-9027-3369B80E5902}"/>
    <cellStyle name="20% - Accent5 18 2 4" xfId="6930" xr:uid="{00000000-0005-0000-0000-0000900A0000}"/>
    <cellStyle name="20% - Accent5 18 2 4 2" xfId="15955" xr:uid="{14772797-7FC7-46FF-AD53-9356C2A106BD}"/>
    <cellStyle name="20% - Accent5 18 2 5" xfId="10198" xr:uid="{877AC147-F601-4D1A-9D59-1944C4436F36}"/>
    <cellStyle name="20% - Accent5 18 3" xfId="1891" xr:uid="{00000000-0005-0000-0000-0000910A0000}"/>
    <cellStyle name="20% - Accent5 18 3 2" xfId="4803" xr:uid="{00000000-0005-0000-0000-0000920A0000}"/>
    <cellStyle name="20% - Accent5 18 3 2 2" xfId="13860" xr:uid="{5DCE0224-4010-4D12-8621-EC1F2BD46A76}"/>
    <cellStyle name="20% - Accent5 18 3 3" xfId="7714" xr:uid="{00000000-0005-0000-0000-0000930A0000}"/>
    <cellStyle name="20% - Accent5 18 3 3 2" xfId="16739" xr:uid="{261205F4-D5C7-4529-A539-23F9D915D02F}"/>
    <cellStyle name="20% - Accent5 18 3 4" xfId="10985" xr:uid="{8EE3FDFD-2D28-48C2-B1E7-852D64349D76}"/>
    <cellStyle name="20% - Accent5 18 4" xfId="3388" xr:uid="{00000000-0005-0000-0000-0000940A0000}"/>
    <cellStyle name="20% - Accent5 18 4 2" xfId="12450" xr:uid="{46FEDC16-E9FE-4732-B9CE-A7583D1E01A3}"/>
    <cellStyle name="20% - Accent5 18 5" xfId="6301" xr:uid="{00000000-0005-0000-0000-0000950A0000}"/>
    <cellStyle name="20% - Accent5 18 5 2" xfId="15326" xr:uid="{9F20DCAC-5AF8-47B6-8F08-C0D0656FB9C5}"/>
    <cellStyle name="20% - Accent5 18 6" xfId="9566" xr:uid="{0BF4828C-62C5-4859-A93F-F60358D41973}"/>
    <cellStyle name="20% - Accent5 19" xfId="469" xr:uid="{00000000-0005-0000-0000-0000960A0000}"/>
    <cellStyle name="20% - Accent5 19 2" xfId="1109" xr:uid="{00000000-0005-0000-0000-0000970A0000}"/>
    <cellStyle name="20% - Accent5 19 2 2" xfId="2538" xr:uid="{00000000-0005-0000-0000-0000980A0000}"/>
    <cellStyle name="20% - Accent5 19 2 2 2" xfId="5445" xr:uid="{00000000-0005-0000-0000-0000990A0000}"/>
    <cellStyle name="20% - Accent5 19 2 2 2 2" xfId="14502" xr:uid="{24CE023F-A1D9-4E00-A1D6-E6E7A52DA324}"/>
    <cellStyle name="20% - Accent5 19 2 2 3" xfId="8361" xr:uid="{00000000-0005-0000-0000-00009A0A0000}"/>
    <cellStyle name="20% - Accent5 19 2 2 3 2" xfId="17381" xr:uid="{E98F09FD-B838-4923-891D-66E08FC3273C}"/>
    <cellStyle name="20% - Accent5 19 2 2 4" xfId="11628" xr:uid="{568C4C6F-F7EC-4287-90F8-E87E764DCAF0}"/>
    <cellStyle name="20% - Accent5 19 2 3" xfId="4032" xr:uid="{00000000-0005-0000-0000-00009B0A0000}"/>
    <cellStyle name="20% - Accent5 19 2 3 2" xfId="13091" xr:uid="{ED42B6BA-B430-4556-A27D-25AC53C25673}"/>
    <cellStyle name="20% - Accent5 19 2 4" xfId="6944" xr:uid="{00000000-0005-0000-0000-00009C0A0000}"/>
    <cellStyle name="20% - Accent5 19 2 4 2" xfId="15969" xr:uid="{CC6F203C-198C-4F3E-BEC2-2C34D0EFB872}"/>
    <cellStyle name="20% - Accent5 19 2 5" xfId="10212" xr:uid="{F9C1FE7C-B6A9-429A-BC15-3D8D4A7B34B7}"/>
    <cellStyle name="20% - Accent5 19 3" xfId="1905" xr:uid="{00000000-0005-0000-0000-00009D0A0000}"/>
    <cellStyle name="20% - Accent5 19 3 2" xfId="4817" xr:uid="{00000000-0005-0000-0000-00009E0A0000}"/>
    <cellStyle name="20% - Accent5 19 3 2 2" xfId="13874" xr:uid="{350A75F3-B534-4A4F-AA13-866563B58BEC}"/>
    <cellStyle name="20% - Accent5 19 3 3" xfId="7728" xr:uid="{00000000-0005-0000-0000-00009F0A0000}"/>
    <cellStyle name="20% - Accent5 19 3 3 2" xfId="16753" xr:uid="{610D77DB-B1B1-4E29-879B-552079073C33}"/>
    <cellStyle name="20% - Accent5 19 3 4" xfId="10999" xr:uid="{1740C916-788E-42DE-8C2F-5B60CE36AD01}"/>
    <cellStyle name="20% - Accent5 19 4" xfId="3402" xr:uid="{00000000-0005-0000-0000-0000A00A0000}"/>
    <cellStyle name="20% - Accent5 19 4 2" xfId="12464" xr:uid="{4CB6FF6F-8A2E-4438-B238-B1656A67E8AD}"/>
    <cellStyle name="20% - Accent5 19 5" xfId="6315" xr:uid="{00000000-0005-0000-0000-0000A10A0000}"/>
    <cellStyle name="20% - Accent5 19 5 2" xfId="15340" xr:uid="{E88F60EC-99A2-45E5-8B53-9DC2A61299B9}"/>
    <cellStyle name="20% - Accent5 19 6" xfId="9580" xr:uid="{38552B4B-FACC-41AB-990F-E1CBC315B822}"/>
    <cellStyle name="20% - Accent5 2" xfId="203" xr:uid="{00000000-0005-0000-0000-0000A20A0000}"/>
    <cellStyle name="20% - Accent5 2 2" xfId="546" xr:uid="{00000000-0005-0000-0000-0000A30A0000}"/>
    <cellStyle name="20% - Accent5 2 2 2" xfId="1186" xr:uid="{00000000-0005-0000-0000-0000A40A0000}"/>
    <cellStyle name="20% - Accent5 2 2 2 2" xfId="2615" xr:uid="{00000000-0005-0000-0000-0000A50A0000}"/>
    <cellStyle name="20% - Accent5 2 2 2 2 2" xfId="5520" xr:uid="{00000000-0005-0000-0000-0000A60A0000}"/>
    <cellStyle name="20% - Accent5 2 2 2 2 2 2" xfId="14577" xr:uid="{A09B5209-EF2B-4454-BE84-C82890C4910A}"/>
    <cellStyle name="20% - Accent5 2 2 2 2 3" xfId="8437" xr:uid="{00000000-0005-0000-0000-0000A70A0000}"/>
    <cellStyle name="20% - Accent5 2 2 2 2 3 2" xfId="17455" xr:uid="{917A005C-3FFD-429E-9C13-23FA38A86921}"/>
    <cellStyle name="20% - Accent5 2 2 2 2 4" xfId="11703" xr:uid="{978425D5-50D3-4709-A2D4-E176A3F4B7F8}"/>
    <cellStyle name="20% - Accent5 2 2 2 3" xfId="4105" xr:uid="{00000000-0005-0000-0000-0000A80A0000}"/>
    <cellStyle name="20% - Accent5 2 2 2 3 2" xfId="13164" xr:uid="{51A5CF63-AE64-4438-B770-669B5066246B}"/>
    <cellStyle name="20% - Accent5 2 2 2 4" xfId="7018" xr:uid="{00000000-0005-0000-0000-0000A90A0000}"/>
    <cellStyle name="20% - Accent5 2 2 2 4 2" xfId="16043" xr:uid="{8DE65828-7CBE-455F-AC29-304A9B54D09A}"/>
    <cellStyle name="20% - Accent5 2 2 2 5" xfId="10287" xr:uid="{EAB01B99-DC8F-42FB-BF1C-9F98B5EBB7FD}"/>
    <cellStyle name="20% - Accent5 2 2 3" xfId="1980" xr:uid="{00000000-0005-0000-0000-0000AA0A0000}"/>
    <cellStyle name="20% - Accent5 2 2 3 2" xfId="4890" xr:uid="{00000000-0005-0000-0000-0000AB0A0000}"/>
    <cellStyle name="20% - Accent5 2 2 3 2 2" xfId="13947" xr:uid="{082D0B3A-714A-4D7A-B158-F25EFEAD8BE5}"/>
    <cellStyle name="20% - Accent5 2 2 3 3" xfId="7803" xr:uid="{00000000-0005-0000-0000-0000AC0A0000}"/>
    <cellStyle name="20% - Accent5 2 2 3 3 2" xfId="16826" xr:uid="{B6C7F67D-FA98-416B-A507-DB4A26A9F8B5}"/>
    <cellStyle name="20% - Accent5 2 2 3 4" xfId="11072" xr:uid="{F6317A45-3D39-4220-95D1-29F618C13053}"/>
    <cellStyle name="20% - Accent5 2 2 4" xfId="3477" xr:uid="{00000000-0005-0000-0000-0000AD0A0000}"/>
    <cellStyle name="20% - Accent5 2 2 4 2" xfId="12537" xr:uid="{A6888E64-6467-489B-8CA6-14E7079407CA}"/>
    <cellStyle name="20% - Accent5 2 2 5" xfId="6388" xr:uid="{00000000-0005-0000-0000-0000AE0A0000}"/>
    <cellStyle name="20% - Accent5 2 2 5 2" xfId="15413" xr:uid="{7C958F4B-514E-4674-BFBD-6DDFD73537C4}"/>
    <cellStyle name="20% - Accent5 2 2 6" xfId="9655" xr:uid="{75A966CB-F1AE-4C36-A383-159490447F4F}"/>
    <cellStyle name="20% - Accent5 2 3" xfId="848" xr:uid="{00000000-0005-0000-0000-0000AF0A0000}"/>
    <cellStyle name="20% - Accent5 2 3 2" xfId="2277" xr:uid="{00000000-0005-0000-0000-0000B00A0000}"/>
    <cellStyle name="20% - Accent5 2 3 2 2" xfId="5184" xr:uid="{00000000-0005-0000-0000-0000B10A0000}"/>
    <cellStyle name="20% - Accent5 2 3 2 2 2" xfId="14241" xr:uid="{009DEEFB-E588-44B4-A90C-AD1082E76807}"/>
    <cellStyle name="20% - Accent5 2 3 2 3" xfId="8100" xr:uid="{00000000-0005-0000-0000-0000B20A0000}"/>
    <cellStyle name="20% - Accent5 2 3 2 3 2" xfId="17120" xr:uid="{BDB99281-FCE5-486E-AC84-1B71ACA77D76}"/>
    <cellStyle name="20% - Accent5 2 3 2 4" xfId="11367" xr:uid="{426531B4-5EB7-4140-992A-83B98ED906BE}"/>
    <cellStyle name="20% - Accent5 2 3 3" xfId="3771" xr:uid="{00000000-0005-0000-0000-0000B30A0000}"/>
    <cellStyle name="20% - Accent5 2 3 3 2" xfId="12830" xr:uid="{FDFEB094-62E3-430F-A076-E0389C4B307F}"/>
    <cellStyle name="20% - Accent5 2 3 4" xfId="6683" xr:uid="{00000000-0005-0000-0000-0000B40A0000}"/>
    <cellStyle name="20% - Accent5 2 3 4 2" xfId="15708" xr:uid="{3F862988-E226-46F0-AF0C-65E35CB60BE0}"/>
    <cellStyle name="20% - Accent5 2 3 5" xfId="9951" xr:uid="{934A262D-8F36-4F7C-A882-74A7230CE8C6}"/>
    <cellStyle name="20% - Accent5 2 4" xfId="1643" xr:uid="{00000000-0005-0000-0000-0000B50A0000}"/>
    <cellStyle name="20% - Accent5 2 4 2" xfId="4555" xr:uid="{00000000-0005-0000-0000-0000B60A0000}"/>
    <cellStyle name="20% - Accent5 2 4 2 2" xfId="13612" xr:uid="{AF2EE1FD-15CB-4942-A0E3-7B05D581DAFA}"/>
    <cellStyle name="20% - Accent5 2 4 3" xfId="7467" xr:uid="{00000000-0005-0000-0000-0000B70A0000}"/>
    <cellStyle name="20% - Accent5 2 4 3 2" xfId="16492" xr:uid="{D8F66685-8A6B-4207-A96D-C12F836D34B1}"/>
    <cellStyle name="20% - Accent5 2 4 4" xfId="10737" xr:uid="{5E315AB6-7D23-4CB0-865E-FD6762B31529}"/>
    <cellStyle name="20% - Accent5 2 5" xfId="3141" xr:uid="{00000000-0005-0000-0000-0000B80A0000}"/>
    <cellStyle name="20% - Accent5 2 5 2" xfId="12203" xr:uid="{8304E29D-80A8-4537-A76D-55F13F1E26DA}"/>
    <cellStyle name="20% - Accent5 2 6" xfId="6054" xr:uid="{00000000-0005-0000-0000-0000B90A0000}"/>
    <cellStyle name="20% - Accent5 2 6 2" xfId="15079" xr:uid="{66FA5EDC-B6F1-43A9-95E9-B019A182C6AC}"/>
    <cellStyle name="20% - Accent5 2 7" xfId="9318" xr:uid="{3890E8D1-F476-4E95-A56D-87E90A4C3F96}"/>
    <cellStyle name="20% - Accent5 20" xfId="483" xr:uid="{00000000-0005-0000-0000-0000BA0A0000}"/>
    <cellStyle name="20% - Accent5 20 2" xfId="1123" xr:uid="{00000000-0005-0000-0000-0000BB0A0000}"/>
    <cellStyle name="20% - Accent5 20 2 2" xfId="2552" xr:uid="{00000000-0005-0000-0000-0000BC0A0000}"/>
    <cellStyle name="20% - Accent5 20 2 2 2" xfId="5459" xr:uid="{00000000-0005-0000-0000-0000BD0A0000}"/>
    <cellStyle name="20% - Accent5 20 2 2 2 2" xfId="14516" xr:uid="{5CC0E25B-6642-49D9-A8D0-28A32047D5F9}"/>
    <cellStyle name="20% - Accent5 20 2 2 3" xfId="8375" xr:uid="{00000000-0005-0000-0000-0000BE0A0000}"/>
    <cellStyle name="20% - Accent5 20 2 2 3 2" xfId="17395" xr:uid="{562A8068-04D5-4BD2-9C60-5DEA11159D67}"/>
    <cellStyle name="20% - Accent5 20 2 2 4" xfId="11642" xr:uid="{C8F5B6F1-1CB7-4242-9707-A09389017562}"/>
    <cellStyle name="20% - Accent5 20 2 3" xfId="4046" xr:uid="{00000000-0005-0000-0000-0000BF0A0000}"/>
    <cellStyle name="20% - Accent5 20 2 3 2" xfId="13105" xr:uid="{CD55DCE1-5EDC-460C-8B75-0B45AB9C9B6F}"/>
    <cellStyle name="20% - Accent5 20 2 4" xfId="6958" xr:uid="{00000000-0005-0000-0000-0000C00A0000}"/>
    <cellStyle name="20% - Accent5 20 2 4 2" xfId="15983" xr:uid="{1482B872-A71D-431D-B26B-BA86010F2F8F}"/>
    <cellStyle name="20% - Accent5 20 2 5" xfId="10226" xr:uid="{196A8D4C-FE35-4B52-B329-E887AF0D084E}"/>
    <cellStyle name="20% - Accent5 20 3" xfId="1919" xr:uid="{00000000-0005-0000-0000-0000C10A0000}"/>
    <cellStyle name="20% - Accent5 20 3 2" xfId="4831" xr:uid="{00000000-0005-0000-0000-0000C20A0000}"/>
    <cellStyle name="20% - Accent5 20 3 2 2" xfId="13888" xr:uid="{8D8A64E0-E7ED-4105-B3ED-A00093C77D1C}"/>
    <cellStyle name="20% - Accent5 20 3 3" xfId="7742" xr:uid="{00000000-0005-0000-0000-0000C30A0000}"/>
    <cellStyle name="20% - Accent5 20 3 3 2" xfId="16767" xr:uid="{DD5896B1-2D0B-45B3-BA16-93CFECB49605}"/>
    <cellStyle name="20% - Accent5 20 3 4" xfId="11013" xr:uid="{CBC1EB83-63FA-4F66-B8B2-FAD228A9AD57}"/>
    <cellStyle name="20% - Accent5 20 4" xfId="3416" xr:uid="{00000000-0005-0000-0000-0000C40A0000}"/>
    <cellStyle name="20% - Accent5 20 4 2" xfId="12478" xr:uid="{E4AE0BF3-DD2E-4DFD-9F57-4F2E17C68FD1}"/>
    <cellStyle name="20% - Accent5 20 5" xfId="6329" xr:uid="{00000000-0005-0000-0000-0000C50A0000}"/>
    <cellStyle name="20% - Accent5 20 5 2" xfId="15354" xr:uid="{C98AC256-78E3-4E28-B2C7-2DDAC172111A}"/>
    <cellStyle name="20% - Accent5 20 6" xfId="9594" xr:uid="{C6979525-8EBC-46AF-A8E5-CCD83CAC9EBE}"/>
    <cellStyle name="20% - Accent5 21" xfId="497" xr:uid="{00000000-0005-0000-0000-0000C60A0000}"/>
    <cellStyle name="20% - Accent5 21 2" xfId="1137" xr:uid="{00000000-0005-0000-0000-0000C70A0000}"/>
    <cellStyle name="20% - Accent5 21 2 2" xfId="2566" xr:uid="{00000000-0005-0000-0000-0000C80A0000}"/>
    <cellStyle name="20% - Accent5 21 2 2 2" xfId="5473" xr:uid="{00000000-0005-0000-0000-0000C90A0000}"/>
    <cellStyle name="20% - Accent5 21 2 2 2 2" xfId="14530" xr:uid="{84667341-519B-4E15-89D5-11DF8EA0476F}"/>
    <cellStyle name="20% - Accent5 21 2 2 3" xfId="8389" xr:uid="{00000000-0005-0000-0000-0000CA0A0000}"/>
    <cellStyle name="20% - Accent5 21 2 2 3 2" xfId="17409" xr:uid="{5A4CA3AE-2D1B-4D92-9886-1D82657C45C8}"/>
    <cellStyle name="20% - Accent5 21 2 2 4" xfId="11656" xr:uid="{0D07221C-9C56-44D9-9282-DE8610DCCD3C}"/>
    <cellStyle name="20% - Accent5 21 2 3" xfId="4060" xr:uid="{00000000-0005-0000-0000-0000CB0A0000}"/>
    <cellStyle name="20% - Accent5 21 2 3 2" xfId="13119" xr:uid="{568BA902-6DB9-4025-8D5A-6347DCDDA02F}"/>
    <cellStyle name="20% - Accent5 21 2 4" xfId="6972" xr:uid="{00000000-0005-0000-0000-0000CC0A0000}"/>
    <cellStyle name="20% - Accent5 21 2 4 2" xfId="15997" xr:uid="{ECAE8763-5123-42EB-93C1-089C2457A9CC}"/>
    <cellStyle name="20% - Accent5 21 2 5" xfId="10240" xr:uid="{3F8F967E-D487-4386-957F-EC3401C168BB}"/>
    <cellStyle name="20% - Accent5 21 3" xfId="1933" xr:uid="{00000000-0005-0000-0000-0000CD0A0000}"/>
    <cellStyle name="20% - Accent5 21 3 2" xfId="4845" xr:uid="{00000000-0005-0000-0000-0000CE0A0000}"/>
    <cellStyle name="20% - Accent5 21 3 2 2" xfId="13902" xr:uid="{A0B03B91-EA1B-49F4-B2B4-0473F1A0673E}"/>
    <cellStyle name="20% - Accent5 21 3 3" xfId="7756" xr:uid="{00000000-0005-0000-0000-0000CF0A0000}"/>
    <cellStyle name="20% - Accent5 21 3 3 2" xfId="16781" xr:uid="{1CBDE34A-FBA7-4A36-9369-EC068F9027D8}"/>
    <cellStyle name="20% - Accent5 21 3 4" xfId="11027" xr:uid="{2BB55C49-96E6-47F7-AF11-EDB378BF1758}"/>
    <cellStyle name="20% - Accent5 21 4" xfId="3430" xr:uid="{00000000-0005-0000-0000-0000D00A0000}"/>
    <cellStyle name="20% - Accent5 21 4 2" xfId="12492" xr:uid="{CE68BD75-E732-46C4-A3BF-34F27B741D1C}"/>
    <cellStyle name="20% - Accent5 21 5" xfId="6343" xr:uid="{00000000-0005-0000-0000-0000D10A0000}"/>
    <cellStyle name="20% - Accent5 21 5 2" xfId="15368" xr:uid="{740341D4-4F39-4F88-8BD5-1BBF0299DD56}"/>
    <cellStyle name="20% - Accent5 21 6" xfId="9608" xr:uid="{EAD89C85-B21D-45E7-84E7-CDEC414C2C33}"/>
    <cellStyle name="20% - Accent5 22" xfId="511" xr:uid="{00000000-0005-0000-0000-0000D20A0000}"/>
    <cellStyle name="20% - Accent5 22 2" xfId="1151" xr:uid="{00000000-0005-0000-0000-0000D30A0000}"/>
    <cellStyle name="20% - Accent5 22 2 2" xfId="2580" xr:uid="{00000000-0005-0000-0000-0000D40A0000}"/>
    <cellStyle name="20% - Accent5 22 2 2 2" xfId="5487" xr:uid="{00000000-0005-0000-0000-0000D50A0000}"/>
    <cellStyle name="20% - Accent5 22 2 2 2 2" xfId="14544" xr:uid="{5BA0C562-8983-4673-8085-B844A03DFE04}"/>
    <cellStyle name="20% - Accent5 22 2 2 3" xfId="8403" xr:uid="{00000000-0005-0000-0000-0000D60A0000}"/>
    <cellStyle name="20% - Accent5 22 2 2 3 2" xfId="17423" xr:uid="{64198036-2155-4456-BAAB-B56E4D794F44}"/>
    <cellStyle name="20% - Accent5 22 2 2 4" xfId="11670" xr:uid="{3E3EB8AD-9019-4006-A4D6-A84F470FDF73}"/>
    <cellStyle name="20% - Accent5 22 2 3" xfId="4074" xr:uid="{00000000-0005-0000-0000-0000D70A0000}"/>
    <cellStyle name="20% - Accent5 22 2 3 2" xfId="13133" xr:uid="{B4560EBC-FDFC-48BA-A3F4-451250493238}"/>
    <cellStyle name="20% - Accent5 22 2 4" xfId="6986" xr:uid="{00000000-0005-0000-0000-0000D80A0000}"/>
    <cellStyle name="20% - Accent5 22 2 4 2" xfId="16011" xr:uid="{34288598-872C-4098-9779-E47208C605D4}"/>
    <cellStyle name="20% - Accent5 22 2 5" xfId="10254" xr:uid="{92923DBC-C438-436A-A08E-97AA67054E3A}"/>
    <cellStyle name="20% - Accent5 22 3" xfId="1947" xr:uid="{00000000-0005-0000-0000-0000D90A0000}"/>
    <cellStyle name="20% - Accent5 22 3 2" xfId="4859" xr:uid="{00000000-0005-0000-0000-0000DA0A0000}"/>
    <cellStyle name="20% - Accent5 22 3 2 2" xfId="13916" xr:uid="{A88D6C6E-4E9A-4BF5-94E7-474939671C59}"/>
    <cellStyle name="20% - Accent5 22 3 3" xfId="7770" xr:uid="{00000000-0005-0000-0000-0000DB0A0000}"/>
    <cellStyle name="20% - Accent5 22 3 3 2" xfId="16795" xr:uid="{685B83B7-BC81-46EB-8011-582A5B657022}"/>
    <cellStyle name="20% - Accent5 22 3 4" xfId="11041" xr:uid="{9B2E25A1-D641-4389-86D8-AF8BF91ADC0C}"/>
    <cellStyle name="20% - Accent5 22 4" xfId="3444" xr:uid="{00000000-0005-0000-0000-0000DC0A0000}"/>
    <cellStyle name="20% - Accent5 22 4 2" xfId="12506" xr:uid="{80133EBF-A4C9-4BB0-A34A-048066BCBCA8}"/>
    <cellStyle name="20% - Accent5 22 5" xfId="6357" xr:uid="{00000000-0005-0000-0000-0000DD0A0000}"/>
    <cellStyle name="20% - Accent5 22 5 2" xfId="15382" xr:uid="{8EF7CC0F-99AF-41B2-BECC-2CF779FC7A2B}"/>
    <cellStyle name="20% - Accent5 22 6" xfId="9622" xr:uid="{917AE661-3AC5-4C01-A2B9-D1F318CC3325}"/>
    <cellStyle name="20% - Accent5 23" xfId="525" xr:uid="{00000000-0005-0000-0000-0000DE0A0000}"/>
    <cellStyle name="20% - Accent5 23 2" xfId="1165" xr:uid="{00000000-0005-0000-0000-0000DF0A0000}"/>
    <cellStyle name="20% - Accent5 23 2 2" xfId="2594" xr:uid="{00000000-0005-0000-0000-0000E00A0000}"/>
    <cellStyle name="20% - Accent5 23 2 2 2" xfId="5501" xr:uid="{00000000-0005-0000-0000-0000E10A0000}"/>
    <cellStyle name="20% - Accent5 23 2 2 2 2" xfId="14558" xr:uid="{D2645169-1E6A-4B10-B474-0466855BFDD6}"/>
    <cellStyle name="20% - Accent5 23 2 2 3" xfId="8417" xr:uid="{00000000-0005-0000-0000-0000E20A0000}"/>
    <cellStyle name="20% - Accent5 23 2 2 3 2" xfId="17437" xr:uid="{FD2640C8-9207-4E65-A673-4A1BFAB13A8A}"/>
    <cellStyle name="20% - Accent5 23 2 2 4" xfId="11684" xr:uid="{A2522F89-E938-4898-B15B-9404C975C7E3}"/>
    <cellStyle name="20% - Accent5 23 2 3" xfId="4088" xr:uid="{00000000-0005-0000-0000-0000E30A0000}"/>
    <cellStyle name="20% - Accent5 23 2 3 2" xfId="13147" xr:uid="{4E840E25-D49B-4871-BDA2-889CBFF4FB4E}"/>
    <cellStyle name="20% - Accent5 23 2 4" xfId="7000" xr:uid="{00000000-0005-0000-0000-0000E40A0000}"/>
    <cellStyle name="20% - Accent5 23 2 4 2" xfId="16025" xr:uid="{2D650429-F6BE-4217-8C5E-8D8C9AD04211}"/>
    <cellStyle name="20% - Accent5 23 2 5" xfId="10268" xr:uid="{8248223D-7743-4866-9BFD-CC3A03D25F0B}"/>
    <cellStyle name="20% - Accent5 23 3" xfId="1961" xr:uid="{00000000-0005-0000-0000-0000E50A0000}"/>
    <cellStyle name="20% - Accent5 23 3 2" xfId="4873" xr:uid="{00000000-0005-0000-0000-0000E60A0000}"/>
    <cellStyle name="20% - Accent5 23 3 2 2" xfId="13930" xr:uid="{32DE7139-5D5C-44F3-BC80-290678393CA7}"/>
    <cellStyle name="20% - Accent5 23 3 3" xfId="7784" xr:uid="{00000000-0005-0000-0000-0000E70A0000}"/>
    <cellStyle name="20% - Accent5 23 3 3 2" xfId="16809" xr:uid="{B56D6B8B-18F7-4E5C-AD3F-EB6F5BA03299}"/>
    <cellStyle name="20% - Accent5 23 3 4" xfId="11055" xr:uid="{4F9B48C7-2F8D-4D63-8EF0-24EFC51E77C3}"/>
    <cellStyle name="20% - Accent5 23 4" xfId="3458" xr:uid="{00000000-0005-0000-0000-0000E80A0000}"/>
    <cellStyle name="20% - Accent5 23 4 2" xfId="12520" xr:uid="{62D2CC8D-8A55-4221-A09C-4EC55C5832BD}"/>
    <cellStyle name="20% - Accent5 23 5" xfId="6371" xr:uid="{00000000-0005-0000-0000-0000E90A0000}"/>
    <cellStyle name="20% - Accent5 23 5 2" xfId="15396" xr:uid="{9BB6EA86-5439-4742-AC0E-01498A65091C}"/>
    <cellStyle name="20% - Accent5 23 6" xfId="9636" xr:uid="{15AC5366-6E40-42D4-8B1D-C0B5CE639209}"/>
    <cellStyle name="20% - Accent5 24" xfId="612" xr:uid="{00000000-0005-0000-0000-0000EA0A0000}"/>
    <cellStyle name="20% - Accent5 24 2" xfId="1251" xr:uid="{00000000-0005-0000-0000-0000EB0A0000}"/>
    <cellStyle name="20% - Accent5 24 2 2" xfId="2679" xr:uid="{00000000-0005-0000-0000-0000EC0A0000}"/>
    <cellStyle name="20% - Accent5 24 2 2 2" xfId="5583" xr:uid="{00000000-0005-0000-0000-0000ED0A0000}"/>
    <cellStyle name="20% - Accent5 24 2 2 2 2" xfId="14640" xr:uid="{905F6276-8039-4109-AAEE-3BE9287DF560}"/>
    <cellStyle name="20% - Accent5 24 2 2 3" xfId="8501" xr:uid="{00000000-0005-0000-0000-0000EE0A0000}"/>
    <cellStyle name="20% - Accent5 24 2 2 3 2" xfId="17518" xr:uid="{81637E21-4D0A-4D22-A903-3F0946685F31}"/>
    <cellStyle name="20% - Accent5 24 2 2 4" xfId="11766" xr:uid="{17EC3727-0E4C-4738-B58E-64C125915B4F}"/>
    <cellStyle name="20% - Accent5 24 2 3" xfId="4168" xr:uid="{00000000-0005-0000-0000-0000EF0A0000}"/>
    <cellStyle name="20% - Accent5 24 2 3 2" xfId="13227" xr:uid="{63EA09BA-E5CA-4F3E-836E-31B5AB50A489}"/>
    <cellStyle name="20% - Accent5 24 2 4" xfId="7082" xr:uid="{00000000-0005-0000-0000-0000F00A0000}"/>
    <cellStyle name="20% - Accent5 24 2 4 2" xfId="16107" xr:uid="{96E17803-971A-4B45-AC9A-DCF052D93BC6}"/>
    <cellStyle name="20% - Accent5 24 2 5" xfId="10351" xr:uid="{E9956FD2-71BF-4EAA-9170-97E0D64C378B}"/>
    <cellStyle name="20% - Accent5 24 3" xfId="2044" xr:uid="{00000000-0005-0000-0000-0000F10A0000}"/>
    <cellStyle name="20% - Accent5 24 3 2" xfId="4953" xr:uid="{00000000-0005-0000-0000-0000F20A0000}"/>
    <cellStyle name="20% - Accent5 24 3 2 2" xfId="14010" xr:uid="{8B0B3566-3B5B-4E09-BEB4-2C3FF96ACA83}"/>
    <cellStyle name="20% - Accent5 24 3 3" xfId="7867" xr:uid="{00000000-0005-0000-0000-0000F30A0000}"/>
    <cellStyle name="20% - Accent5 24 3 3 2" xfId="16889" xr:uid="{2ECBBF55-695D-45B1-A5B6-7347AC972472}"/>
    <cellStyle name="20% - Accent5 24 3 4" xfId="11136" xr:uid="{5A457D77-A58F-4F4D-BB4E-0106347588F3}"/>
    <cellStyle name="20% - Accent5 24 4" xfId="3541" xr:uid="{00000000-0005-0000-0000-0000F40A0000}"/>
    <cellStyle name="20% - Accent5 24 4 2" xfId="12600" xr:uid="{503C1EC9-E6B5-42FE-AC93-511DF1AF3B7D}"/>
    <cellStyle name="20% - Accent5 24 5" xfId="6451" xr:uid="{00000000-0005-0000-0000-0000F50A0000}"/>
    <cellStyle name="20% - Accent5 24 5 2" xfId="15476" xr:uid="{8C7F547D-2509-4617-A95E-A634DDB686A4}"/>
    <cellStyle name="20% - Accent5 24 6" xfId="9719" xr:uid="{C7DDBE15-0B98-41E7-B66A-E971B4EBDD02}"/>
    <cellStyle name="20% - Accent5 25" xfId="627" xr:uid="{00000000-0005-0000-0000-0000F60A0000}"/>
    <cellStyle name="20% - Accent5 25 2" xfId="1266" xr:uid="{00000000-0005-0000-0000-0000F70A0000}"/>
    <cellStyle name="20% - Accent5 25 2 2" xfId="2694" xr:uid="{00000000-0005-0000-0000-0000F80A0000}"/>
    <cellStyle name="20% - Accent5 25 2 2 2" xfId="5598" xr:uid="{00000000-0005-0000-0000-0000F90A0000}"/>
    <cellStyle name="20% - Accent5 25 2 2 2 2" xfId="14655" xr:uid="{2087517F-9B75-4A1C-8880-245927CAAA68}"/>
    <cellStyle name="20% - Accent5 25 2 2 3" xfId="8516" xr:uid="{00000000-0005-0000-0000-0000FA0A0000}"/>
    <cellStyle name="20% - Accent5 25 2 2 3 2" xfId="17533" xr:uid="{58B2D964-1772-4364-A913-D5919103CE77}"/>
    <cellStyle name="20% - Accent5 25 2 2 4" xfId="11781" xr:uid="{C303DCF2-CC7C-401F-926D-850F85F6FE8E}"/>
    <cellStyle name="20% - Accent5 25 2 3" xfId="4183" xr:uid="{00000000-0005-0000-0000-0000FB0A0000}"/>
    <cellStyle name="20% - Accent5 25 2 3 2" xfId="13242" xr:uid="{D625F626-5B96-4695-A8C9-C83D2D757275}"/>
    <cellStyle name="20% - Accent5 25 2 4" xfId="7097" xr:uid="{00000000-0005-0000-0000-0000FC0A0000}"/>
    <cellStyle name="20% - Accent5 25 2 4 2" xfId="16122" xr:uid="{628C464D-DCD4-405C-B726-4CCD60DDD8AE}"/>
    <cellStyle name="20% - Accent5 25 2 5" xfId="10366" xr:uid="{17A0E1CF-DAC3-4A75-9C81-72197F2046BE}"/>
    <cellStyle name="20% - Accent5 25 3" xfId="2059" xr:uid="{00000000-0005-0000-0000-0000FD0A0000}"/>
    <cellStyle name="20% - Accent5 25 3 2" xfId="4968" xr:uid="{00000000-0005-0000-0000-0000FE0A0000}"/>
    <cellStyle name="20% - Accent5 25 3 2 2" xfId="14025" xr:uid="{68EA674A-B49B-47BE-AED5-881A1A664E17}"/>
    <cellStyle name="20% - Accent5 25 3 3" xfId="7882" xr:uid="{00000000-0005-0000-0000-0000FF0A0000}"/>
    <cellStyle name="20% - Accent5 25 3 3 2" xfId="16904" xr:uid="{30A6B5AA-B672-46EB-A8C7-06090AB5C9C8}"/>
    <cellStyle name="20% - Accent5 25 3 4" xfId="11151" xr:uid="{A26DEA80-07A5-4AF8-A321-227E6C5E911F}"/>
    <cellStyle name="20% - Accent5 25 4" xfId="3556" xr:uid="{00000000-0005-0000-0000-0000000B0000}"/>
    <cellStyle name="20% - Accent5 25 4 2" xfId="12615" xr:uid="{33DEDE6C-0C45-4640-AEC6-E98BDCBE5C31}"/>
    <cellStyle name="20% - Accent5 25 5" xfId="6466" xr:uid="{00000000-0005-0000-0000-0000010B0000}"/>
    <cellStyle name="20% - Accent5 25 5 2" xfId="15491" xr:uid="{20D6E3B8-5AAF-4738-A54B-13B97AC56CD4}"/>
    <cellStyle name="20% - Accent5 25 6" xfId="9734" xr:uid="{FF5CDBA8-DA20-4A4C-A8F6-8B6AC515D3E5}"/>
    <cellStyle name="20% - Accent5 26" xfId="641" xr:uid="{00000000-0005-0000-0000-0000020B0000}"/>
    <cellStyle name="20% - Accent5 26 2" xfId="1280" xr:uid="{00000000-0005-0000-0000-0000030B0000}"/>
    <cellStyle name="20% - Accent5 26 2 2" xfId="2708" xr:uid="{00000000-0005-0000-0000-0000040B0000}"/>
    <cellStyle name="20% - Accent5 26 2 2 2" xfId="5612" xr:uid="{00000000-0005-0000-0000-0000050B0000}"/>
    <cellStyle name="20% - Accent5 26 2 2 2 2" xfId="14669" xr:uid="{C93F3798-4FB3-4D2A-ABD8-84DB1816438E}"/>
    <cellStyle name="20% - Accent5 26 2 2 3" xfId="8530" xr:uid="{00000000-0005-0000-0000-0000060B0000}"/>
    <cellStyle name="20% - Accent5 26 2 2 3 2" xfId="17547" xr:uid="{28FE958A-C964-47F9-B197-E6A86790186B}"/>
    <cellStyle name="20% - Accent5 26 2 2 4" xfId="11795" xr:uid="{A0CDDCA6-6A15-45AF-8B74-75503C7E847F}"/>
    <cellStyle name="20% - Accent5 26 2 3" xfId="4197" xr:uid="{00000000-0005-0000-0000-0000070B0000}"/>
    <cellStyle name="20% - Accent5 26 2 3 2" xfId="13256" xr:uid="{F2B3FC18-B488-42C7-B460-0858F16B462F}"/>
    <cellStyle name="20% - Accent5 26 2 4" xfId="7111" xr:uid="{00000000-0005-0000-0000-0000080B0000}"/>
    <cellStyle name="20% - Accent5 26 2 4 2" xfId="16136" xr:uid="{8738690D-7CB7-47E8-BA8D-E113C8D392A9}"/>
    <cellStyle name="20% - Accent5 26 2 5" xfId="10380" xr:uid="{3FA8B250-0065-4991-823C-BFC88F93AA64}"/>
    <cellStyle name="20% - Accent5 26 3" xfId="2073" xr:uid="{00000000-0005-0000-0000-0000090B0000}"/>
    <cellStyle name="20% - Accent5 26 3 2" xfId="4982" xr:uid="{00000000-0005-0000-0000-00000A0B0000}"/>
    <cellStyle name="20% - Accent5 26 3 2 2" xfId="14039" xr:uid="{64F6EA18-BEBB-4335-990A-7052B411E389}"/>
    <cellStyle name="20% - Accent5 26 3 3" xfId="7896" xr:uid="{00000000-0005-0000-0000-00000B0B0000}"/>
    <cellStyle name="20% - Accent5 26 3 3 2" xfId="16918" xr:uid="{54FEB4B4-4348-45A0-BC35-35B6C7F24045}"/>
    <cellStyle name="20% - Accent5 26 3 4" xfId="11165" xr:uid="{DEA47969-2559-48AE-A1D9-6FBDE74A79ED}"/>
    <cellStyle name="20% - Accent5 26 4" xfId="3570" xr:uid="{00000000-0005-0000-0000-00000C0B0000}"/>
    <cellStyle name="20% - Accent5 26 4 2" xfId="12629" xr:uid="{C6616527-8CB5-4ACA-9FA0-02FCEDE0B22F}"/>
    <cellStyle name="20% - Accent5 26 5" xfId="6480" xr:uid="{00000000-0005-0000-0000-00000D0B0000}"/>
    <cellStyle name="20% - Accent5 26 5 2" xfId="15505" xr:uid="{D95F7ACC-3E7D-498B-BC27-1A986123EAFA}"/>
    <cellStyle name="20% - Accent5 26 6" xfId="9748" xr:uid="{AAFE0456-84E2-486F-88D9-9FC8C09A5FF7}"/>
    <cellStyle name="20% - Accent5 27" xfId="655" xr:uid="{00000000-0005-0000-0000-00000E0B0000}"/>
    <cellStyle name="20% - Accent5 27 2" xfId="1294" xr:uid="{00000000-0005-0000-0000-00000F0B0000}"/>
    <cellStyle name="20% - Accent5 27 2 2" xfId="2722" xr:uid="{00000000-0005-0000-0000-0000100B0000}"/>
    <cellStyle name="20% - Accent5 27 2 2 2" xfId="5626" xr:uid="{00000000-0005-0000-0000-0000110B0000}"/>
    <cellStyle name="20% - Accent5 27 2 2 2 2" xfId="14683" xr:uid="{458FA4D4-050C-42D9-9A23-4FC2880344CB}"/>
    <cellStyle name="20% - Accent5 27 2 2 3" xfId="8544" xr:uid="{00000000-0005-0000-0000-0000120B0000}"/>
    <cellStyle name="20% - Accent5 27 2 2 3 2" xfId="17561" xr:uid="{14F8CB36-A4A5-4AE0-8FC3-24C6786DC649}"/>
    <cellStyle name="20% - Accent5 27 2 2 4" xfId="11809" xr:uid="{9B16D87F-4215-497D-97DB-16B9CC920BFD}"/>
    <cellStyle name="20% - Accent5 27 2 3" xfId="4211" xr:uid="{00000000-0005-0000-0000-0000130B0000}"/>
    <cellStyle name="20% - Accent5 27 2 3 2" xfId="13270" xr:uid="{29795D24-EA1C-4E87-A2B7-A881572502BB}"/>
    <cellStyle name="20% - Accent5 27 2 4" xfId="7125" xr:uid="{00000000-0005-0000-0000-0000140B0000}"/>
    <cellStyle name="20% - Accent5 27 2 4 2" xfId="16150" xr:uid="{1B4DB134-37AD-46B7-BC0D-7DB67B0DA2C5}"/>
    <cellStyle name="20% - Accent5 27 2 5" xfId="10394" xr:uid="{6670C452-A56F-4211-9A86-4C427579D0F9}"/>
    <cellStyle name="20% - Accent5 27 3" xfId="2087" xr:uid="{00000000-0005-0000-0000-0000150B0000}"/>
    <cellStyle name="20% - Accent5 27 3 2" xfId="4996" xr:uid="{00000000-0005-0000-0000-0000160B0000}"/>
    <cellStyle name="20% - Accent5 27 3 2 2" xfId="14053" xr:uid="{9551DAD9-57A4-45B6-8717-23901806D6B3}"/>
    <cellStyle name="20% - Accent5 27 3 3" xfId="7910" xr:uid="{00000000-0005-0000-0000-0000170B0000}"/>
    <cellStyle name="20% - Accent5 27 3 3 2" xfId="16932" xr:uid="{C1F0CFE5-A746-4EAE-8645-9BE4E7711253}"/>
    <cellStyle name="20% - Accent5 27 3 4" xfId="11179" xr:uid="{D2559BF8-DD81-49A5-8F0C-2C08457F7771}"/>
    <cellStyle name="20% - Accent5 27 4" xfId="3584" xr:uid="{00000000-0005-0000-0000-0000180B0000}"/>
    <cellStyle name="20% - Accent5 27 4 2" xfId="12643" xr:uid="{2E973326-AABA-4710-BBCD-BE63C0F51506}"/>
    <cellStyle name="20% - Accent5 27 5" xfId="6494" xr:uid="{00000000-0005-0000-0000-0000190B0000}"/>
    <cellStyle name="20% - Accent5 27 5 2" xfId="15519" xr:uid="{29333FF1-86CD-4AE3-8279-973B3A133A02}"/>
    <cellStyle name="20% - Accent5 27 6" xfId="9762" xr:uid="{97499DF4-BE72-49E9-B304-DE38F42B2882}"/>
    <cellStyle name="20% - Accent5 28" xfId="669" xr:uid="{00000000-0005-0000-0000-00001A0B0000}"/>
    <cellStyle name="20% - Accent5 28 2" xfId="1308" xr:uid="{00000000-0005-0000-0000-00001B0B0000}"/>
    <cellStyle name="20% - Accent5 28 2 2" xfId="2736" xr:uid="{00000000-0005-0000-0000-00001C0B0000}"/>
    <cellStyle name="20% - Accent5 28 2 2 2" xfId="5640" xr:uid="{00000000-0005-0000-0000-00001D0B0000}"/>
    <cellStyle name="20% - Accent5 28 2 2 2 2" xfId="14697" xr:uid="{22F668D0-9685-4C72-AED4-AE8086294935}"/>
    <cellStyle name="20% - Accent5 28 2 2 3" xfId="8558" xr:uid="{00000000-0005-0000-0000-00001E0B0000}"/>
    <cellStyle name="20% - Accent5 28 2 2 3 2" xfId="17575" xr:uid="{54B7567E-C674-422D-8D22-4D1B8314EEA1}"/>
    <cellStyle name="20% - Accent5 28 2 2 4" xfId="11823" xr:uid="{05B72CDE-EE11-4493-84E4-63D12B4FB84F}"/>
    <cellStyle name="20% - Accent5 28 2 3" xfId="4225" xr:uid="{00000000-0005-0000-0000-00001F0B0000}"/>
    <cellStyle name="20% - Accent5 28 2 3 2" xfId="13284" xr:uid="{DE909F07-BB28-4BC9-BD19-B1B05AD2A134}"/>
    <cellStyle name="20% - Accent5 28 2 4" xfId="7139" xr:uid="{00000000-0005-0000-0000-0000200B0000}"/>
    <cellStyle name="20% - Accent5 28 2 4 2" xfId="16164" xr:uid="{77FA8E92-8EB9-40EF-8A91-C915A5305A7D}"/>
    <cellStyle name="20% - Accent5 28 2 5" xfId="10408" xr:uid="{E8B26671-D6FD-4879-9A90-D5BCAAC3CC97}"/>
    <cellStyle name="20% - Accent5 28 3" xfId="2101" xr:uid="{00000000-0005-0000-0000-0000210B0000}"/>
    <cellStyle name="20% - Accent5 28 3 2" xfId="5010" xr:uid="{00000000-0005-0000-0000-0000220B0000}"/>
    <cellStyle name="20% - Accent5 28 3 2 2" xfId="14067" xr:uid="{9EF5DADE-C9E7-499A-98E8-7436A9C7878D}"/>
    <cellStyle name="20% - Accent5 28 3 3" xfId="7924" xr:uid="{00000000-0005-0000-0000-0000230B0000}"/>
    <cellStyle name="20% - Accent5 28 3 3 2" xfId="16946" xr:uid="{E766E852-18F2-41DF-883F-80856DF1BD51}"/>
    <cellStyle name="20% - Accent5 28 3 4" xfId="11193" xr:uid="{48995618-DFA6-487C-97C7-647FB7078CBC}"/>
    <cellStyle name="20% - Accent5 28 4" xfId="3598" xr:uid="{00000000-0005-0000-0000-0000240B0000}"/>
    <cellStyle name="20% - Accent5 28 4 2" xfId="12657" xr:uid="{49BE2682-826A-4F1F-B75B-442165755648}"/>
    <cellStyle name="20% - Accent5 28 5" xfId="6508" xr:uid="{00000000-0005-0000-0000-0000250B0000}"/>
    <cellStyle name="20% - Accent5 28 5 2" xfId="15533" xr:uid="{F06CF856-5FD0-4042-A246-9428060BCCF9}"/>
    <cellStyle name="20% - Accent5 28 6" xfId="9776" xr:uid="{AC61A20C-DB71-44E1-B501-0B6450624247}"/>
    <cellStyle name="20% - Accent5 29" xfId="683" xr:uid="{00000000-0005-0000-0000-0000260B0000}"/>
    <cellStyle name="20% - Accent5 29 2" xfId="1322" xr:uid="{00000000-0005-0000-0000-0000270B0000}"/>
    <cellStyle name="20% - Accent5 29 2 2" xfId="2750" xr:uid="{00000000-0005-0000-0000-0000280B0000}"/>
    <cellStyle name="20% - Accent5 29 2 2 2" xfId="5654" xr:uid="{00000000-0005-0000-0000-0000290B0000}"/>
    <cellStyle name="20% - Accent5 29 2 2 2 2" xfId="14711" xr:uid="{6D016A05-E3AA-4C98-87FC-838671CF402B}"/>
    <cellStyle name="20% - Accent5 29 2 2 3" xfId="8572" xr:uid="{00000000-0005-0000-0000-00002A0B0000}"/>
    <cellStyle name="20% - Accent5 29 2 2 3 2" xfId="17589" xr:uid="{0BB0CA01-2B5D-4BDD-9AC0-EBA57305D16E}"/>
    <cellStyle name="20% - Accent5 29 2 2 4" xfId="11837" xr:uid="{41738A95-DE32-4ABF-AFE2-123C01FDFFF9}"/>
    <cellStyle name="20% - Accent5 29 2 3" xfId="4239" xr:uid="{00000000-0005-0000-0000-00002B0B0000}"/>
    <cellStyle name="20% - Accent5 29 2 3 2" xfId="13298" xr:uid="{ACF17B8A-F866-4433-A7D9-502802A050C7}"/>
    <cellStyle name="20% - Accent5 29 2 4" xfId="7153" xr:uid="{00000000-0005-0000-0000-00002C0B0000}"/>
    <cellStyle name="20% - Accent5 29 2 4 2" xfId="16178" xr:uid="{E0F1DEF1-8701-419F-AD9D-962A3F7B005A}"/>
    <cellStyle name="20% - Accent5 29 2 5" xfId="10422" xr:uid="{4D626CFF-97BC-49CB-839D-E1C7420BBB3A}"/>
    <cellStyle name="20% - Accent5 29 3" xfId="2115" xr:uid="{00000000-0005-0000-0000-00002D0B0000}"/>
    <cellStyle name="20% - Accent5 29 3 2" xfId="5024" xr:uid="{00000000-0005-0000-0000-00002E0B0000}"/>
    <cellStyle name="20% - Accent5 29 3 2 2" xfId="14081" xr:uid="{DA228256-3493-4CEC-91F9-A116736C5C22}"/>
    <cellStyle name="20% - Accent5 29 3 3" xfId="7938" xr:uid="{00000000-0005-0000-0000-00002F0B0000}"/>
    <cellStyle name="20% - Accent5 29 3 3 2" xfId="16960" xr:uid="{D9DC6AB3-F686-4252-9BEB-C6E976FFFBC0}"/>
    <cellStyle name="20% - Accent5 29 3 4" xfId="11207" xr:uid="{B31F69E5-FE43-4CC7-835A-193E3EA23CAF}"/>
    <cellStyle name="20% - Accent5 29 4" xfId="3612" xr:uid="{00000000-0005-0000-0000-0000300B0000}"/>
    <cellStyle name="20% - Accent5 29 4 2" xfId="12671" xr:uid="{00056BE4-FEC0-4482-8392-AE030B69C9DA}"/>
    <cellStyle name="20% - Accent5 29 5" xfId="6522" xr:uid="{00000000-0005-0000-0000-0000310B0000}"/>
    <cellStyle name="20% - Accent5 29 5 2" xfId="15547" xr:uid="{397D0244-10C2-49D7-9AC0-3E07CC07EEF2}"/>
    <cellStyle name="20% - Accent5 29 6" xfId="9790" xr:uid="{EC27BD13-C0F0-40A2-A6F1-512F6420C1F0}"/>
    <cellStyle name="20% - Accent5 3" xfId="217" xr:uid="{00000000-0005-0000-0000-0000320B0000}"/>
    <cellStyle name="20% - Accent5 3 2" xfId="563" xr:uid="{00000000-0005-0000-0000-0000330B0000}"/>
    <cellStyle name="20% - Accent5 3 2 2" xfId="1204" xr:uid="{00000000-0005-0000-0000-0000340B0000}"/>
    <cellStyle name="20% - Accent5 3 2 2 2" xfId="2632" xr:uid="{00000000-0005-0000-0000-0000350B0000}"/>
    <cellStyle name="20% - Accent5 3 2 2 2 2" xfId="5536" xr:uid="{00000000-0005-0000-0000-0000360B0000}"/>
    <cellStyle name="20% - Accent5 3 2 2 2 2 2" xfId="14593" xr:uid="{7AAB52C1-B0EF-49DA-957C-6643BF4D3DFB}"/>
    <cellStyle name="20% - Accent5 3 2 2 2 3" xfId="8454" xr:uid="{00000000-0005-0000-0000-0000370B0000}"/>
    <cellStyle name="20% - Accent5 3 2 2 2 3 2" xfId="17471" xr:uid="{C3221D5C-8217-45D5-B490-F59FA6F8F500}"/>
    <cellStyle name="20% - Accent5 3 2 2 2 4" xfId="11719" xr:uid="{796BDDDE-CE2F-420A-843C-8001A8901A8E}"/>
    <cellStyle name="20% - Accent5 3 2 2 3" xfId="4121" xr:uid="{00000000-0005-0000-0000-0000380B0000}"/>
    <cellStyle name="20% - Accent5 3 2 2 3 2" xfId="13180" xr:uid="{B07038C1-8757-4A87-AEA3-72FC2BE57191}"/>
    <cellStyle name="20% - Accent5 3 2 2 4" xfId="7035" xr:uid="{00000000-0005-0000-0000-0000390B0000}"/>
    <cellStyle name="20% - Accent5 3 2 2 4 2" xfId="16060" xr:uid="{E08A0774-4CAA-4F0E-8561-50C92562B89E}"/>
    <cellStyle name="20% - Accent5 3 2 2 5" xfId="10304" xr:uid="{E65F852D-CBA7-4BB4-9F61-B98515F5C163}"/>
    <cellStyle name="20% - Accent5 3 2 3" xfId="1997" xr:uid="{00000000-0005-0000-0000-00003A0B0000}"/>
    <cellStyle name="20% - Accent5 3 2 3 2" xfId="4906" xr:uid="{00000000-0005-0000-0000-00003B0B0000}"/>
    <cellStyle name="20% - Accent5 3 2 3 2 2" xfId="13963" xr:uid="{2882416E-38D1-4506-93E8-354E7FAC7B86}"/>
    <cellStyle name="20% - Accent5 3 2 3 3" xfId="7820" xr:uid="{00000000-0005-0000-0000-00003C0B0000}"/>
    <cellStyle name="20% - Accent5 3 2 3 3 2" xfId="16842" xr:uid="{8479D4FF-B09E-469D-AA74-84FDD0F8F785}"/>
    <cellStyle name="20% - Accent5 3 2 3 4" xfId="11089" xr:uid="{FC7DFD32-1850-44E5-83EC-690A89A5D49F}"/>
    <cellStyle name="20% - Accent5 3 2 4" xfId="3494" xr:uid="{00000000-0005-0000-0000-00003D0B0000}"/>
    <cellStyle name="20% - Accent5 3 2 4 2" xfId="12553" xr:uid="{43D8C946-FB5D-49F7-B87A-1114BED2FEBE}"/>
    <cellStyle name="20% - Accent5 3 2 5" xfId="6404" xr:uid="{00000000-0005-0000-0000-00003E0B0000}"/>
    <cellStyle name="20% - Accent5 3 2 5 2" xfId="15429" xr:uid="{680F7C9E-203D-4D34-8841-FAE21697A2BE}"/>
    <cellStyle name="20% - Accent5 3 2 6" xfId="9672" xr:uid="{81561CAB-3D94-4E52-B100-A2B7AB836DF8}"/>
    <cellStyle name="20% - Accent5 3 3" xfId="862" xr:uid="{00000000-0005-0000-0000-00003F0B0000}"/>
    <cellStyle name="20% - Accent5 3 3 2" xfId="2291" xr:uid="{00000000-0005-0000-0000-0000400B0000}"/>
    <cellStyle name="20% - Accent5 3 3 2 2" xfId="5198" xr:uid="{00000000-0005-0000-0000-0000410B0000}"/>
    <cellStyle name="20% - Accent5 3 3 2 2 2" xfId="14255" xr:uid="{A0618AE9-866E-4CE0-A59B-5B810929A44E}"/>
    <cellStyle name="20% - Accent5 3 3 2 3" xfId="8114" xr:uid="{00000000-0005-0000-0000-0000420B0000}"/>
    <cellStyle name="20% - Accent5 3 3 2 3 2" xfId="17134" xr:uid="{81D54B2E-AAAA-46BF-B294-2ABE2FE7A85C}"/>
    <cellStyle name="20% - Accent5 3 3 2 4" xfId="11381" xr:uid="{0E32A7F8-2A54-473D-BAAB-1C293C75DF4F}"/>
    <cellStyle name="20% - Accent5 3 3 3" xfId="3785" xr:uid="{00000000-0005-0000-0000-0000430B0000}"/>
    <cellStyle name="20% - Accent5 3 3 3 2" xfId="12844" xr:uid="{8DCE4B86-9B9B-4F3E-8464-F348B5F6A57B}"/>
    <cellStyle name="20% - Accent5 3 3 4" xfId="6697" xr:uid="{00000000-0005-0000-0000-0000440B0000}"/>
    <cellStyle name="20% - Accent5 3 3 4 2" xfId="15722" xr:uid="{60440EDE-1F02-4302-B8BE-1913A5BA33C8}"/>
    <cellStyle name="20% - Accent5 3 3 5" xfId="9965" xr:uid="{ED0835AF-B148-456A-8E77-79E327DBBA47}"/>
    <cellStyle name="20% - Accent5 3 4" xfId="1657" xr:uid="{00000000-0005-0000-0000-0000450B0000}"/>
    <cellStyle name="20% - Accent5 3 4 2" xfId="4569" xr:uid="{00000000-0005-0000-0000-0000460B0000}"/>
    <cellStyle name="20% - Accent5 3 4 2 2" xfId="13626" xr:uid="{A49E7840-BC0F-4DAA-BF35-4EA488D1F6E7}"/>
    <cellStyle name="20% - Accent5 3 4 3" xfId="7481" xr:uid="{00000000-0005-0000-0000-0000470B0000}"/>
    <cellStyle name="20% - Accent5 3 4 3 2" xfId="16506" xr:uid="{BF988715-6CD6-47E1-938C-BE8622FA7434}"/>
    <cellStyle name="20% - Accent5 3 4 4" xfId="10751" xr:uid="{F3AB61DD-81D9-43BF-A809-E7538EFCF59C}"/>
    <cellStyle name="20% - Accent5 3 5" xfId="3155" xr:uid="{00000000-0005-0000-0000-0000480B0000}"/>
    <cellStyle name="20% - Accent5 3 5 2" xfId="12217" xr:uid="{3108B808-E58F-4991-8F95-80901821F3BA}"/>
    <cellStyle name="20% - Accent5 3 6" xfId="6068" xr:uid="{00000000-0005-0000-0000-0000490B0000}"/>
    <cellStyle name="20% - Accent5 3 6 2" xfId="15093" xr:uid="{66582FD0-E137-49C7-9BB6-2C0CCBB1E8E0}"/>
    <cellStyle name="20% - Accent5 3 7" xfId="9332" xr:uid="{6EB8C741-6BD3-4594-AF6E-A30FB51DFC29}"/>
    <cellStyle name="20% - Accent5 30" xfId="697" xr:uid="{00000000-0005-0000-0000-00004A0B0000}"/>
    <cellStyle name="20% - Accent5 30 2" xfId="1336" xr:uid="{00000000-0005-0000-0000-00004B0B0000}"/>
    <cellStyle name="20% - Accent5 30 2 2" xfId="2764" xr:uid="{00000000-0005-0000-0000-00004C0B0000}"/>
    <cellStyle name="20% - Accent5 30 2 2 2" xfId="5668" xr:uid="{00000000-0005-0000-0000-00004D0B0000}"/>
    <cellStyle name="20% - Accent5 30 2 2 2 2" xfId="14725" xr:uid="{97F594F4-8D78-457F-849A-BA72BF5A2CD5}"/>
    <cellStyle name="20% - Accent5 30 2 2 3" xfId="8586" xr:uid="{00000000-0005-0000-0000-00004E0B0000}"/>
    <cellStyle name="20% - Accent5 30 2 2 3 2" xfId="17603" xr:uid="{18E6F122-555B-45C8-B305-1F1375A0FFE8}"/>
    <cellStyle name="20% - Accent5 30 2 2 4" xfId="11851" xr:uid="{EDFD23D8-E872-4DC7-818B-EBBF2E71821D}"/>
    <cellStyle name="20% - Accent5 30 2 3" xfId="4253" xr:uid="{00000000-0005-0000-0000-00004F0B0000}"/>
    <cellStyle name="20% - Accent5 30 2 3 2" xfId="13312" xr:uid="{9D97FD10-F7D9-4536-AB2E-E8C7FD51D949}"/>
    <cellStyle name="20% - Accent5 30 2 4" xfId="7167" xr:uid="{00000000-0005-0000-0000-0000500B0000}"/>
    <cellStyle name="20% - Accent5 30 2 4 2" xfId="16192" xr:uid="{1684C9C0-84EF-4318-8AA8-6BFDE50FF457}"/>
    <cellStyle name="20% - Accent5 30 2 5" xfId="10436" xr:uid="{A7C5CA75-D209-40E2-B6D9-78372EA19B37}"/>
    <cellStyle name="20% - Accent5 30 3" xfId="2129" xr:uid="{00000000-0005-0000-0000-0000510B0000}"/>
    <cellStyle name="20% - Accent5 30 3 2" xfId="5038" xr:uid="{00000000-0005-0000-0000-0000520B0000}"/>
    <cellStyle name="20% - Accent5 30 3 2 2" xfId="14095" xr:uid="{4313B6C3-468E-4B53-BE1A-07E3C0021DBE}"/>
    <cellStyle name="20% - Accent5 30 3 3" xfId="7952" xr:uid="{00000000-0005-0000-0000-0000530B0000}"/>
    <cellStyle name="20% - Accent5 30 3 3 2" xfId="16974" xr:uid="{BCC41B3E-7E06-4D48-9111-B3258BE93CD2}"/>
    <cellStyle name="20% - Accent5 30 3 4" xfId="11221" xr:uid="{37E6787F-8AC3-444B-8128-2B86FB559922}"/>
    <cellStyle name="20% - Accent5 30 4" xfId="3626" xr:uid="{00000000-0005-0000-0000-0000540B0000}"/>
    <cellStyle name="20% - Accent5 30 4 2" xfId="12685" xr:uid="{D1FE33BA-09BD-4E3B-ACAA-B5817AB3FE75}"/>
    <cellStyle name="20% - Accent5 30 5" xfId="6536" xr:uid="{00000000-0005-0000-0000-0000550B0000}"/>
    <cellStyle name="20% - Accent5 30 5 2" xfId="15561" xr:uid="{095A87DF-64E4-4F35-8918-00A06AB72C5A}"/>
    <cellStyle name="20% - Accent5 30 6" xfId="9804" xr:uid="{5C908AE7-7AE2-49D3-A5BB-A9EC4AFA52A6}"/>
    <cellStyle name="20% - Accent5 31" xfId="712" xr:uid="{00000000-0005-0000-0000-0000560B0000}"/>
    <cellStyle name="20% - Accent5 31 2" xfId="1351" xr:uid="{00000000-0005-0000-0000-0000570B0000}"/>
    <cellStyle name="20% - Accent5 31 2 2" xfId="2779" xr:uid="{00000000-0005-0000-0000-0000580B0000}"/>
    <cellStyle name="20% - Accent5 31 2 2 2" xfId="5683" xr:uid="{00000000-0005-0000-0000-0000590B0000}"/>
    <cellStyle name="20% - Accent5 31 2 2 2 2" xfId="14740" xr:uid="{7930C27F-A3A6-4920-9759-3339095FEEEB}"/>
    <cellStyle name="20% - Accent5 31 2 2 3" xfId="8601" xr:uid="{00000000-0005-0000-0000-00005A0B0000}"/>
    <cellStyle name="20% - Accent5 31 2 2 3 2" xfId="17618" xr:uid="{6C9B22EB-48E6-491F-AE65-367A124F3AC9}"/>
    <cellStyle name="20% - Accent5 31 2 2 4" xfId="11866" xr:uid="{2EF99871-D0D4-4AF6-81B8-1F5103DB4B60}"/>
    <cellStyle name="20% - Accent5 31 2 3" xfId="4268" xr:uid="{00000000-0005-0000-0000-00005B0B0000}"/>
    <cellStyle name="20% - Accent5 31 2 3 2" xfId="13327" xr:uid="{7341FE6E-C5A9-460E-9074-AE0199890B53}"/>
    <cellStyle name="20% - Accent5 31 2 4" xfId="7182" xr:uid="{00000000-0005-0000-0000-00005C0B0000}"/>
    <cellStyle name="20% - Accent5 31 2 4 2" xfId="16207" xr:uid="{07EA3430-E31B-40FF-9323-C1CB62E41B73}"/>
    <cellStyle name="20% - Accent5 31 2 5" xfId="10451" xr:uid="{9BA73393-16CB-41C2-85FB-E20362DA3FD7}"/>
    <cellStyle name="20% - Accent5 31 3" xfId="2144" xr:uid="{00000000-0005-0000-0000-00005D0B0000}"/>
    <cellStyle name="20% - Accent5 31 3 2" xfId="5053" xr:uid="{00000000-0005-0000-0000-00005E0B0000}"/>
    <cellStyle name="20% - Accent5 31 3 2 2" xfId="14110" xr:uid="{4A7C1B2D-8702-435D-9576-CBFB8C29FEEA}"/>
    <cellStyle name="20% - Accent5 31 3 3" xfId="7967" xr:uid="{00000000-0005-0000-0000-00005F0B0000}"/>
    <cellStyle name="20% - Accent5 31 3 3 2" xfId="16989" xr:uid="{99F6B433-8DEC-480D-A6AF-2E9652CCAEBB}"/>
    <cellStyle name="20% - Accent5 31 3 4" xfId="11236" xr:uid="{CF052461-5D82-4EDA-BF91-98AB4BC06475}"/>
    <cellStyle name="20% - Accent5 31 4" xfId="3641" xr:uid="{00000000-0005-0000-0000-0000600B0000}"/>
    <cellStyle name="20% - Accent5 31 4 2" xfId="12700" xr:uid="{FBFFCAF3-7207-47FE-9315-4C466F2BA491}"/>
    <cellStyle name="20% - Accent5 31 5" xfId="6551" xr:uid="{00000000-0005-0000-0000-0000610B0000}"/>
    <cellStyle name="20% - Accent5 31 5 2" xfId="15576" xr:uid="{0A4FBA48-6625-4646-857B-EBDBD63DDAA8}"/>
    <cellStyle name="20% - Accent5 31 6" xfId="9819" xr:uid="{3E5D22CB-8CB4-4EFA-BC9B-5459A2A976DD}"/>
    <cellStyle name="20% - Accent5 32" xfId="726" xr:uid="{00000000-0005-0000-0000-0000620B0000}"/>
    <cellStyle name="20% - Accent5 32 2" xfId="1365" xr:uid="{00000000-0005-0000-0000-0000630B0000}"/>
    <cellStyle name="20% - Accent5 32 2 2" xfId="2793" xr:uid="{00000000-0005-0000-0000-0000640B0000}"/>
    <cellStyle name="20% - Accent5 32 2 2 2" xfId="5697" xr:uid="{00000000-0005-0000-0000-0000650B0000}"/>
    <cellStyle name="20% - Accent5 32 2 2 2 2" xfId="14754" xr:uid="{14E1D87C-4858-4DB4-BD5B-FB7C1BC1583E}"/>
    <cellStyle name="20% - Accent5 32 2 2 3" xfId="8615" xr:uid="{00000000-0005-0000-0000-0000660B0000}"/>
    <cellStyle name="20% - Accent5 32 2 2 3 2" xfId="17632" xr:uid="{5A914CF8-9E23-4B9D-AC4A-434DED00D32E}"/>
    <cellStyle name="20% - Accent5 32 2 2 4" xfId="11880" xr:uid="{46EF3579-EE3F-466E-8BE1-9F3807F6D78E}"/>
    <cellStyle name="20% - Accent5 32 2 3" xfId="4282" xr:uid="{00000000-0005-0000-0000-0000670B0000}"/>
    <cellStyle name="20% - Accent5 32 2 3 2" xfId="13341" xr:uid="{A4FC968B-AB45-433B-81E8-2280690A0FE7}"/>
    <cellStyle name="20% - Accent5 32 2 4" xfId="7196" xr:uid="{00000000-0005-0000-0000-0000680B0000}"/>
    <cellStyle name="20% - Accent5 32 2 4 2" xfId="16221" xr:uid="{9DFC1761-36CC-4547-8AFC-232963B129C9}"/>
    <cellStyle name="20% - Accent5 32 2 5" xfId="10465" xr:uid="{1D31A705-5AC7-4591-927E-15C242B3D2A7}"/>
    <cellStyle name="20% - Accent5 32 3" xfId="2158" xr:uid="{00000000-0005-0000-0000-0000690B0000}"/>
    <cellStyle name="20% - Accent5 32 3 2" xfId="5067" xr:uid="{00000000-0005-0000-0000-00006A0B0000}"/>
    <cellStyle name="20% - Accent5 32 3 2 2" xfId="14124" xr:uid="{3ED48063-9273-44ED-AD8F-B824B89AB2FB}"/>
    <cellStyle name="20% - Accent5 32 3 3" xfId="7981" xr:uid="{00000000-0005-0000-0000-00006B0B0000}"/>
    <cellStyle name="20% - Accent5 32 3 3 2" xfId="17003" xr:uid="{39DAABD3-2D1E-498F-B28F-C0039EF9C51F}"/>
    <cellStyle name="20% - Accent5 32 3 4" xfId="11250" xr:uid="{2FD86D6D-A75E-4FC0-BF95-0EA1C28C1224}"/>
    <cellStyle name="20% - Accent5 32 4" xfId="3655" xr:uid="{00000000-0005-0000-0000-00006C0B0000}"/>
    <cellStyle name="20% - Accent5 32 4 2" xfId="12714" xr:uid="{4AA72B68-41CA-4FAE-9C00-3B32A854153D}"/>
    <cellStyle name="20% - Accent5 32 5" xfId="6565" xr:uid="{00000000-0005-0000-0000-00006D0B0000}"/>
    <cellStyle name="20% - Accent5 32 5 2" xfId="15590" xr:uid="{246BFFE9-37F4-4879-B0D8-73F75F3435FB}"/>
    <cellStyle name="20% - Accent5 32 6" xfId="9833" xr:uid="{450AF30E-F92F-4627-9C8E-51AD4EB1778D}"/>
    <cellStyle name="20% - Accent5 33" xfId="740" xr:uid="{00000000-0005-0000-0000-00006E0B0000}"/>
    <cellStyle name="20% - Accent5 33 2" xfId="1379" xr:uid="{00000000-0005-0000-0000-00006F0B0000}"/>
    <cellStyle name="20% - Accent5 33 2 2" xfId="2807" xr:uid="{00000000-0005-0000-0000-0000700B0000}"/>
    <cellStyle name="20% - Accent5 33 2 2 2" xfId="5711" xr:uid="{00000000-0005-0000-0000-0000710B0000}"/>
    <cellStyle name="20% - Accent5 33 2 2 2 2" xfId="14768" xr:uid="{1CB84B3C-F969-4630-8A56-4CEDD7742264}"/>
    <cellStyle name="20% - Accent5 33 2 2 3" xfId="8629" xr:uid="{00000000-0005-0000-0000-0000720B0000}"/>
    <cellStyle name="20% - Accent5 33 2 2 3 2" xfId="17646" xr:uid="{99CB2D4D-2E19-4645-B8E7-9F01AFBF3329}"/>
    <cellStyle name="20% - Accent5 33 2 2 4" xfId="11894" xr:uid="{FE79B51A-87A3-4220-BBDA-2CC334742F15}"/>
    <cellStyle name="20% - Accent5 33 2 3" xfId="4296" xr:uid="{00000000-0005-0000-0000-0000730B0000}"/>
    <cellStyle name="20% - Accent5 33 2 3 2" xfId="13355" xr:uid="{E8608030-3A98-4262-A184-E009ACE1DE51}"/>
    <cellStyle name="20% - Accent5 33 2 4" xfId="7210" xr:uid="{00000000-0005-0000-0000-0000740B0000}"/>
    <cellStyle name="20% - Accent5 33 2 4 2" xfId="16235" xr:uid="{BD59B91E-5B47-4165-AC9D-FE2B8827FA42}"/>
    <cellStyle name="20% - Accent5 33 2 5" xfId="10479" xr:uid="{2DBBB9B1-99FC-4623-9EAA-A5ECD688B9AC}"/>
    <cellStyle name="20% - Accent5 33 3" xfId="2172" xr:uid="{00000000-0005-0000-0000-0000750B0000}"/>
    <cellStyle name="20% - Accent5 33 3 2" xfId="5081" xr:uid="{00000000-0005-0000-0000-0000760B0000}"/>
    <cellStyle name="20% - Accent5 33 3 2 2" xfId="14138" xr:uid="{10862446-691A-4A8D-B3E3-D5A02FD5DAFC}"/>
    <cellStyle name="20% - Accent5 33 3 3" xfId="7995" xr:uid="{00000000-0005-0000-0000-0000770B0000}"/>
    <cellStyle name="20% - Accent5 33 3 3 2" xfId="17017" xr:uid="{CCD5D3C6-CAA8-488C-9EBE-A4C0BCD8EA56}"/>
    <cellStyle name="20% - Accent5 33 3 4" xfId="11264" xr:uid="{C90B3920-A0A5-4BF5-8DDA-719E574C158E}"/>
    <cellStyle name="20% - Accent5 33 4" xfId="3669" xr:uid="{00000000-0005-0000-0000-0000780B0000}"/>
    <cellStyle name="20% - Accent5 33 4 2" xfId="12728" xr:uid="{A140AC6F-CE77-46A8-BE3C-E39CCC338A04}"/>
    <cellStyle name="20% - Accent5 33 5" xfId="6579" xr:uid="{00000000-0005-0000-0000-0000790B0000}"/>
    <cellStyle name="20% - Accent5 33 5 2" xfId="15604" xr:uid="{BA2732D1-4E47-4C23-B251-A263E939C328}"/>
    <cellStyle name="20% - Accent5 33 6" xfId="9847" xr:uid="{96220C27-4C78-4CF3-9AFF-43FF3480D343}"/>
    <cellStyle name="20% - Accent5 34" xfId="754" xr:uid="{00000000-0005-0000-0000-00007A0B0000}"/>
    <cellStyle name="20% - Accent5 34 2" xfId="1393" xr:uid="{00000000-0005-0000-0000-00007B0B0000}"/>
    <cellStyle name="20% - Accent5 34 2 2" xfId="2821" xr:uid="{00000000-0005-0000-0000-00007C0B0000}"/>
    <cellStyle name="20% - Accent5 34 2 2 2" xfId="5725" xr:uid="{00000000-0005-0000-0000-00007D0B0000}"/>
    <cellStyle name="20% - Accent5 34 2 2 2 2" xfId="14782" xr:uid="{12D39F2E-2A59-45E5-9D2F-024383C42F6F}"/>
    <cellStyle name="20% - Accent5 34 2 2 3" xfId="8643" xr:uid="{00000000-0005-0000-0000-00007E0B0000}"/>
    <cellStyle name="20% - Accent5 34 2 2 3 2" xfId="17660" xr:uid="{AB7633A6-12F5-4E6C-8B3B-0F4BB5C9B51F}"/>
    <cellStyle name="20% - Accent5 34 2 2 4" xfId="11908" xr:uid="{49763D79-56F7-48CC-8712-4CA75C4A58C7}"/>
    <cellStyle name="20% - Accent5 34 2 3" xfId="4310" xr:uid="{00000000-0005-0000-0000-00007F0B0000}"/>
    <cellStyle name="20% - Accent5 34 2 3 2" xfId="13369" xr:uid="{64EA8CB0-9541-4589-8777-EAD5A01BD88C}"/>
    <cellStyle name="20% - Accent5 34 2 4" xfId="7224" xr:uid="{00000000-0005-0000-0000-0000800B0000}"/>
    <cellStyle name="20% - Accent5 34 2 4 2" xfId="16249" xr:uid="{BC24BFD8-C2E5-4ADE-8EB0-16214082EF3E}"/>
    <cellStyle name="20% - Accent5 34 2 5" xfId="10493" xr:uid="{8CC2D42C-F45E-4B67-A04F-FFE500312978}"/>
    <cellStyle name="20% - Accent5 34 3" xfId="2186" xr:uid="{00000000-0005-0000-0000-0000810B0000}"/>
    <cellStyle name="20% - Accent5 34 3 2" xfId="5095" xr:uid="{00000000-0005-0000-0000-0000820B0000}"/>
    <cellStyle name="20% - Accent5 34 3 2 2" xfId="14152" xr:uid="{214B37E8-0FB1-4C43-9EC3-B8F656860DB9}"/>
    <cellStyle name="20% - Accent5 34 3 3" xfId="8009" xr:uid="{00000000-0005-0000-0000-0000830B0000}"/>
    <cellStyle name="20% - Accent5 34 3 3 2" xfId="17031" xr:uid="{9C16F9D8-B04F-4631-9EFC-1E06DC749F5D}"/>
    <cellStyle name="20% - Accent5 34 3 4" xfId="11278" xr:uid="{83ECFD1B-A8AD-4468-8FE3-AFB640A36134}"/>
    <cellStyle name="20% - Accent5 34 4" xfId="3683" xr:uid="{00000000-0005-0000-0000-0000840B0000}"/>
    <cellStyle name="20% - Accent5 34 4 2" xfId="12742" xr:uid="{C6FD0786-ACB4-41BD-8D27-F15DB09651BB}"/>
    <cellStyle name="20% - Accent5 34 5" xfId="6593" xr:uid="{00000000-0005-0000-0000-0000850B0000}"/>
    <cellStyle name="20% - Accent5 34 5 2" xfId="15618" xr:uid="{9F3CCE30-5D5B-4C94-823D-D27134DCB497}"/>
    <cellStyle name="20% - Accent5 34 6" xfId="9861" xr:uid="{85BAB530-331F-4334-A41F-F8769B500AE9}"/>
    <cellStyle name="20% - Accent5 35" xfId="768" xr:uid="{00000000-0005-0000-0000-0000860B0000}"/>
    <cellStyle name="20% - Accent5 35 2" xfId="1407" xr:uid="{00000000-0005-0000-0000-0000870B0000}"/>
    <cellStyle name="20% - Accent5 35 2 2" xfId="2835" xr:uid="{00000000-0005-0000-0000-0000880B0000}"/>
    <cellStyle name="20% - Accent5 35 2 2 2" xfId="5739" xr:uid="{00000000-0005-0000-0000-0000890B0000}"/>
    <cellStyle name="20% - Accent5 35 2 2 2 2" xfId="14796" xr:uid="{A5B48919-A9D5-407B-83E6-77BB9543E9D7}"/>
    <cellStyle name="20% - Accent5 35 2 2 3" xfId="8657" xr:uid="{00000000-0005-0000-0000-00008A0B0000}"/>
    <cellStyle name="20% - Accent5 35 2 2 3 2" xfId="17674" xr:uid="{0D6B993D-632D-4DA4-B91D-71957AFE4CAA}"/>
    <cellStyle name="20% - Accent5 35 2 2 4" xfId="11922" xr:uid="{2D1B1520-6016-4920-8DF1-4011168C8B9D}"/>
    <cellStyle name="20% - Accent5 35 2 3" xfId="4324" xr:uid="{00000000-0005-0000-0000-00008B0B0000}"/>
    <cellStyle name="20% - Accent5 35 2 3 2" xfId="13383" xr:uid="{BA450D4A-5EA4-4942-A070-115F74A68488}"/>
    <cellStyle name="20% - Accent5 35 2 4" xfId="7238" xr:uid="{00000000-0005-0000-0000-00008C0B0000}"/>
    <cellStyle name="20% - Accent5 35 2 4 2" xfId="16263" xr:uid="{E04000FF-C246-4652-B1D6-61CFD9CC6D53}"/>
    <cellStyle name="20% - Accent5 35 2 5" xfId="10507" xr:uid="{D082DF11-7705-46E2-9961-8FD8598C2F76}"/>
    <cellStyle name="20% - Accent5 35 3" xfId="2200" xr:uid="{00000000-0005-0000-0000-00008D0B0000}"/>
    <cellStyle name="20% - Accent5 35 3 2" xfId="5109" xr:uid="{00000000-0005-0000-0000-00008E0B0000}"/>
    <cellStyle name="20% - Accent5 35 3 2 2" xfId="14166" xr:uid="{972E705A-3791-47D6-A33C-F50CB8441280}"/>
    <cellStyle name="20% - Accent5 35 3 3" xfId="8023" xr:uid="{00000000-0005-0000-0000-00008F0B0000}"/>
    <cellStyle name="20% - Accent5 35 3 3 2" xfId="17045" xr:uid="{7865A8D8-9050-415D-AF17-6328853EFB2A}"/>
    <cellStyle name="20% - Accent5 35 3 4" xfId="11292" xr:uid="{9E385B1D-6ED3-4835-A962-A5486F9F7CD2}"/>
    <cellStyle name="20% - Accent5 35 4" xfId="3697" xr:uid="{00000000-0005-0000-0000-0000900B0000}"/>
    <cellStyle name="20% - Accent5 35 4 2" xfId="12756" xr:uid="{F2906860-6DCA-4822-89A7-8BE567DE0442}"/>
    <cellStyle name="20% - Accent5 35 5" xfId="6607" xr:uid="{00000000-0005-0000-0000-0000910B0000}"/>
    <cellStyle name="20% - Accent5 35 5 2" xfId="15632" xr:uid="{241B133D-313E-4F92-9E6F-8481E979C58C}"/>
    <cellStyle name="20% - Accent5 35 6" xfId="9875" xr:uid="{4CE79DC7-E5A3-450A-B6D8-33E5D560DB71}"/>
    <cellStyle name="20% - Accent5 36" xfId="782" xr:uid="{00000000-0005-0000-0000-0000920B0000}"/>
    <cellStyle name="20% - Accent5 36 2" xfId="1421" xr:uid="{00000000-0005-0000-0000-0000930B0000}"/>
    <cellStyle name="20% - Accent5 36 2 2" xfId="2849" xr:uid="{00000000-0005-0000-0000-0000940B0000}"/>
    <cellStyle name="20% - Accent5 36 2 2 2" xfId="5753" xr:uid="{00000000-0005-0000-0000-0000950B0000}"/>
    <cellStyle name="20% - Accent5 36 2 2 2 2" xfId="14810" xr:uid="{DC894101-3E64-4CC3-8370-DCF63138FB81}"/>
    <cellStyle name="20% - Accent5 36 2 2 3" xfId="8671" xr:uid="{00000000-0005-0000-0000-0000960B0000}"/>
    <cellStyle name="20% - Accent5 36 2 2 3 2" xfId="17688" xr:uid="{E2D7164A-6483-42D3-B1C1-1C9D50AB4E97}"/>
    <cellStyle name="20% - Accent5 36 2 2 4" xfId="11936" xr:uid="{826E0F3F-EEA9-48DF-B9A7-76C46ACC9717}"/>
    <cellStyle name="20% - Accent5 36 2 3" xfId="4338" xr:uid="{00000000-0005-0000-0000-0000970B0000}"/>
    <cellStyle name="20% - Accent5 36 2 3 2" xfId="13397" xr:uid="{B3FB468A-FF43-4B32-BFC6-422B26DACACF}"/>
    <cellStyle name="20% - Accent5 36 2 4" xfId="7252" xr:uid="{00000000-0005-0000-0000-0000980B0000}"/>
    <cellStyle name="20% - Accent5 36 2 4 2" xfId="16277" xr:uid="{8E9574B4-DB33-4BDE-9B27-3C646BF61E11}"/>
    <cellStyle name="20% - Accent5 36 2 5" xfId="10521" xr:uid="{2742A2D3-0694-44FC-863C-1201645EE403}"/>
    <cellStyle name="20% - Accent5 36 3" xfId="2214" xr:uid="{00000000-0005-0000-0000-0000990B0000}"/>
    <cellStyle name="20% - Accent5 36 3 2" xfId="5123" xr:uid="{00000000-0005-0000-0000-00009A0B0000}"/>
    <cellStyle name="20% - Accent5 36 3 2 2" xfId="14180" xr:uid="{50BE9A34-C3E6-4F31-BAFC-06DFB8E62640}"/>
    <cellStyle name="20% - Accent5 36 3 3" xfId="8037" xr:uid="{00000000-0005-0000-0000-00009B0B0000}"/>
    <cellStyle name="20% - Accent5 36 3 3 2" xfId="17059" xr:uid="{7864DABF-C5A9-4540-8317-80A4A9869332}"/>
    <cellStyle name="20% - Accent5 36 3 4" xfId="11306" xr:uid="{3C35D894-0365-4689-B30F-A87D139005D8}"/>
    <cellStyle name="20% - Accent5 36 4" xfId="3711" xr:uid="{00000000-0005-0000-0000-00009C0B0000}"/>
    <cellStyle name="20% - Accent5 36 4 2" xfId="12770" xr:uid="{70D83D15-1D78-4CBF-BD74-32C76D7837B6}"/>
    <cellStyle name="20% - Accent5 36 5" xfId="6621" xr:uid="{00000000-0005-0000-0000-00009D0B0000}"/>
    <cellStyle name="20% - Accent5 36 5 2" xfId="15646" xr:uid="{E80159C1-BFFB-4482-A459-E0A1AA47B11D}"/>
    <cellStyle name="20% - Accent5 36 6" xfId="9889" xr:uid="{117B5B4E-6568-40CD-88CD-9E00A3BF4478}"/>
    <cellStyle name="20% - Accent5 37" xfId="797" xr:uid="{00000000-0005-0000-0000-00009E0B0000}"/>
    <cellStyle name="20% - Accent5 37 2" xfId="1436" xr:uid="{00000000-0005-0000-0000-00009F0B0000}"/>
    <cellStyle name="20% - Accent5 37 2 2" xfId="2864" xr:uid="{00000000-0005-0000-0000-0000A00B0000}"/>
    <cellStyle name="20% - Accent5 37 2 2 2" xfId="5768" xr:uid="{00000000-0005-0000-0000-0000A10B0000}"/>
    <cellStyle name="20% - Accent5 37 2 2 2 2" xfId="14825" xr:uid="{580B21D7-0ECC-4511-904A-646BC641A2F8}"/>
    <cellStyle name="20% - Accent5 37 2 2 3" xfId="8686" xr:uid="{00000000-0005-0000-0000-0000A20B0000}"/>
    <cellStyle name="20% - Accent5 37 2 2 3 2" xfId="17703" xr:uid="{9BEB26DF-3E05-4F11-AC37-B7F5BCF2EF28}"/>
    <cellStyle name="20% - Accent5 37 2 2 4" xfId="11951" xr:uid="{E7B8D1AA-C183-4B25-8EC0-B79B4A8D2333}"/>
    <cellStyle name="20% - Accent5 37 2 3" xfId="4353" xr:uid="{00000000-0005-0000-0000-0000A30B0000}"/>
    <cellStyle name="20% - Accent5 37 2 3 2" xfId="13412" xr:uid="{786381DD-251F-475B-95D4-6FB40B0D3A9A}"/>
    <cellStyle name="20% - Accent5 37 2 4" xfId="7267" xr:uid="{00000000-0005-0000-0000-0000A40B0000}"/>
    <cellStyle name="20% - Accent5 37 2 4 2" xfId="16292" xr:uid="{5886BAFF-C6FD-4C41-AE1C-92D636F7F38D}"/>
    <cellStyle name="20% - Accent5 37 2 5" xfId="10536" xr:uid="{9E496FBA-FF33-4459-ACA1-ECB52F4723DD}"/>
    <cellStyle name="20% - Accent5 37 3" xfId="2229" xr:uid="{00000000-0005-0000-0000-0000A50B0000}"/>
    <cellStyle name="20% - Accent5 37 3 2" xfId="5138" xr:uid="{00000000-0005-0000-0000-0000A60B0000}"/>
    <cellStyle name="20% - Accent5 37 3 2 2" xfId="14195" xr:uid="{A8971F71-B176-4D7B-9CDD-1EC6E92C46C7}"/>
    <cellStyle name="20% - Accent5 37 3 3" xfId="8052" xr:uid="{00000000-0005-0000-0000-0000A70B0000}"/>
    <cellStyle name="20% - Accent5 37 3 3 2" xfId="17074" xr:uid="{570DC9E3-5116-4E22-B955-9B942DD48C3B}"/>
    <cellStyle name="20% - Accent5 37 3 4" xfId="11321" xr:uid="{074BCDAF-6414-48AB-A8EC-3A67C16E03B5}"/>
    <cellStyle name="20% - Accent5 37 4" xfId="3726" xr:uid="{00000000-0005-0000-0000-0000A80B0000}"/>
    <cellStyle name="20% - Accent5 37 4 2" xfId="12785" xr:uid="{3A07EE02-E272-49C5-B90B-C059FB64BE78}"/>
    <cellStyle name="20% - Accent5 37 5" xfId="6636" xr:uid="{00000000-0005-0000-0000-0000A90B0000}"/>
    <cellStyle name="20% - Accent5 37 5 2" xfId="15661" xr:uid="{D2EE90F7-76CF-4ED4-8328-E345282C0D40}"/>
    <cellStyle name="20% - Accent5 37 6" xfId="9904" xr:uid="{AC4B5CD4-21DF-491D-B85A-1AEB4EC7FC97}"/>
    <cellStyle name="20% - Accent5 38" xfId="811" xr:uid="{00000000-0005-0000-0000-0000AA0B0000}"/>
    <cellStyle name="20% - Accent5 38 2" xfId="1450" xr:uid="{00000000-0005-0000-0000-0000AB0B0000}"/>
    <cellStyle name="20% - Accent5 38 2 2" xfId="2878" xr:uid="{00000000-0005-0000-0000-0000AC0B0000}"/>
    <cellStyle name="20% - Accent5 38 2 2 2" xfId="5782" xr:uid="{00000000-0005-0000-0000-0000AD0B0000}"/>
    <cellStyle name="20% - Accent5 38 2 2 2 2" xfId="14839" xr:uid="{D97D4084-2805-4120-B157-7F114A5040E7}"/>
    <cellStyle name="20% - Accent5 38 2 2 3" xfId="8700" xr:uid="{00000000-0005-0000-0000-0000AE0B0000}"/>
    <cellStyle name="20% - Accent5 38 2 2 3 2" xfId="17717" xr:uid="{DFA316E9-81D1-4E83-A785-0A315909C2BA}"/>
    <cellStyle name="20% - Accent5 38 2 2 4" xfId="11965" xr:uid="{77F28DAF-5118-4D0B-8F04-EE6B276515BB}"/>
    <cellStyle name="20% - Accent5 38 2 3" xfId="4367" xr:uid="{00000000-0005-0000-0000-0000AF0B0000}"/>
    <cellStyle name="20% - Accent5 38 2 3 2" xfId="13426" xr:uid="{80C7A2B4-CF14-401D-861E-EC957FC47AD7}"/>
    <cellStyle name="20% - Accent5 38 2 4" xfId="7281" xr:uid="{00000000-0005-0000-0000-0000B00B0000}"/>
    <cellStyle name="20% - Accent5 38 2 4 2" xfId="16306" xr:uid="{C102A7AD-EC36-4150-ACFC-87A8DC7983D3}"/>
    <cellStyle name="20% - Accent5 38 2 5" xfId="10550" xr:uid="{73F5CDD7-FCCC-4253-ADBF-B5586D478B3A}"/>
    <cellStyle name="20% - Accent5 38 3" xfId="2243" xr:uid="{00000000-0005-0000-0000-0000B10B0000}"/>
    <cellStyle name="20% - Accent5 38 3 2" xfId="5152" xr:uid="{00000000-0005-0000-0000-0000B20B0000}"/>
    <cellStyle name="20% - Accent5 38 3 2 2" xfId="14209" xr:uid="{91DC9612-2029-4352-B58F-E76FCF2EB8DF}"/>
    <cellStyle name="20% - Accent5 38 3 3" xfId="8066" xr:uid="{00000000-0005-0000-0000-0000B30B0000}"/>
    <cellStyle name="20% - Accent5 38 3 3 2" xfId="17088" xr:uid="{53FD24BB-5109-497E-A406-3953BFF7E39C}"/>
    <cellStyle name="20% - Accent5 38 3 4" xfId="11335" xr:uid="{B5097D24-6866-4D0C-9B0F-86FB2D855744}"/>
    <cellStyle name="20% - Accent5 38 4" xfId="3740" xr:uid="{00000000-0005-0000-0000-0000B40B0000}"/>
    <cellStyle name="20% - Accent5 38 4 2" xfId="12799" xr:uid="{B811DF2A-DE6A-40B9-8834-6B08222AC451}"/>
    <cellStyle name="20% - Accent5 38 5" xfId="6650" xr:uid="{00000000-0005-0000-0000-0000B50B0000}"/>
    <cellStyle name="20% - Accent5 38 5 2" xfId="15675" xr:uid="{DF69E7EF-780B-4F63-92FF-9FEE9BB9824A}"/>
    <cellStyle name="20% - Accent5 38 6" xfId="9918" xr:uid="{A3F6A3B7-C5CC-4B4C-887D-834B2F174B2F}"/>
    <cellStyle name="20% - Accent5 39" xfId="825" xr:uid="{00000000-0005-0000-0000-0000B60B0000}"/>
    <cellStyle name="20% - Accent5 39 2" xfId="2257" xr:uid="{00000000-0005-0000-0000-0000B70B0000}"/>
    <cellStyle name="20% - Accent5 39 2 2" xfId="5166" xr:uid="{00000000-0005-0000-0000-0000B80B0000}"/>
    <cellStyle name="20% - Accent5 39 2 2 2" xfId="14223" xr:uid="{8368830F-08B6-4E66-9169-714465966C83}"/>
    <cellStyle name="20% - Accent5 39 2 3" xfId="8080" xr:uid="{00000000-0005-0000-0000-0000B90B0000}"/>
    <cellStyle name="20% - Accent5 39 2 3 2" xfId="17102" xr:uid="{D52298C1-AFA0-430B-93AF-88F2F2FCA6E4}"/>
    <cellStyle name="20% - Accent5 39 2 4" xfId="11349" xr:uid="{E40CBC59-0761-4532-9A7E-8B0F9C92CCB1}"/>
    <cellStyle name="20% - Accent5 39 3" xfId="3754" xr:uid="{00000000-0005-0000-0000-0000BA0B0000}"/>
    <cellStyle name="20% - Accent5 39 3 2" xfId="12813" xr:uid="{27BD878E-7D64-43A3-B58E-8684B7A490F5}"/>
    <cellStyle name="20% - Accent5 39 4" xfId="6664" xr:uid="{00000000-0005-0000-0000-0000BB0B0000}"/>
    <cellStyle name="20% - Accent5 39 4 2" xfId="15689" xr:uid="{1EA20389-3BD7-443B-89CE-6D1D5B444446}"/>
    <cellStyle name="20% - Accent5 39 5" xfId="9932" xr:uid="{62425B00-6A00-4471-8086-4DC939F6968C}"/>
    <cellStyle name="20% - Accent5 4" xfId="231" xr:uid="{00000000-0005-0000-0000-0000BC0B0000}"/>
    <cellStyle name="20% - Accent5 4 2" xfId="583" xr:uid="{00000000-0005-0000-0000-0000BD0B0000}"/>
    <cellStyle name="20% - Accent5 4 2 2" xfId="1222" xr:uid="{00000000-0005-0000-0000-0000BE0B0000}"/>
    <cellStyle name="20% - Accent5 4 2 2 2" xfId="2650" xr:uid="{00000000-0005-0000-0000-0000BF0B0000}"/>
    <cellStyle name="20% - Accent5 4 2 2 2 2" xfId="5554" xr:uid="{00000000-0005-0000-0000-0000C00B0000}"/>
    <cellStyle name="20% - Accent5 4 2 2 2 2 2" xfId="14611" xr:uid="{A77819FD-7985-4D90-9CFC-CFA04D1221AA}"/>
    <cellStyle name="20% - Accent5 4 2 2 2 3" xfId="8472" xr:uid="{00000000-0005-0000-0000-0000C10B0000}"/>
    <cellStyle name="20% - Accent5 4 2 2 2 3 2" xfId="17489" xr:uid="{1D55AD16-65B4-42C2-BE29-A39755F42DF1}"/>
    <cellStyle name="20% - Accent5 4 2 2 2 4" xfId="11737" xr:uid="{9D3FDF86-6C0C-4E3A-ACF2-2C119FD54B68}"/>
    <cellStyle name="20% - Accent5 4 2 2 3" xfId="4139" xr:uid="{00000000-0005-0000-0000-0000C20B0000}"/>
    <cellStyle name="20% - Accent5 4 2 2 3 2" xfId="13198" xr:uid="{23BE38FD-6AA7-48B7-8FAB-C4A13FA00F7B}"/>
    <cellStyle name="20% - Accent5 4 2 2 4" xfId="7053" xr:uid="{00000000-0005-0000-0000-0000C30B0000}"/>
    <cellStyle name="20% - Accent5 4 2 2 4 2" xfId="16078" xr:uid="{D250DC4F-A2D2-4E61-96BA-3B55B6471A56}"/>
    <cellStyle name="20% - Accent5 4 2 2 5" xfId="10322" xr:uid="{EF2322E0-5BD7-4BF9-A48E-3AA39BB563FC}"/>
    <cellStyle name="20% - Accent5 4 2 3" xfId="2015" xr:uid="{00000000-0005-0000-0000-0000C40B0000}"/>
    <cellStyle name="20% - Accent5 4 2 3 2" xfId="4924" xr:uid="{00000000-0005-0000-0000-0000C50B0000}"/>
    <cellStyle name="20% - Accent5 4 2 3 2 2" xfId="13981" xr:uid="{70768AA3-2F10-4579-B301-ED8B5C89B897}"/>
    <cellStyle name="20% - Accent5 4 2 3 3" xfId="7838" xr:uid="{00000000-0005-0000-0000-0000C60B0000}"/>
    <cellStyle name="20% - Accent5 4 2 3 3 2" xfId="16860" xr:uid="{85BDF1CD-8226-4867-92E3-6DDDF75492C7}"/>
    <cellStyle name="20% - Accent5 4 2 3 4" xfId="11107" xr:uid="{08C1E0FC-405B-49CF-AE7A-6B8E51134482}"/>
    <cellStyle name="20% - Accent5 4 2 4" xfId="3512" xr:uid="{00000000-0005-0000-0000-0000C70B0000}"/>
    <cellStyle name="20% - Accent5 4 2 4 2" xfId="12571" xr:uid="{29A09A05-7404-4C95-80D8-13515F2B4A15}"/>
    <cellStyle name="20% - Accent5 4 2 5" xfId="6422" xr:uid="{00000000-0005-0000-0000-0000C80B0000}"/>
    <cellStyle name="20% - Accent5 4 2 5 2" xfId="15447" xr:uid="{798532A9-B851-47EF-8192-09C70BA4213D}"/>
    <cellStyle name="20% - Accent5 4 2 6" xfId="9690" xr:uid="{338DF2C2-19F1-4B52-B8E2-4F3C048A13DB}"/>
    <cellStyle name="20% - Accent5 4 3" xfId="876" xr:uid="{00000000-0005-0000-0000-0000C90B0000}"/>
    <cellStyle name="20% - Accent5 4 3 2" xfId="2305" xr:uid="{00000000-0005-0000-0000-0000CA0B0000}"/>
    <cellStyle name="20% - Accent5 4 3 2 2" xfId="5212" xr:uid="{00000000-0005-0000-0000-0000CB0B0000}"/>
    <cellStyle name="20% - Accent5 4 3 2 2 2" xfId="14269" xr:uid="{E4F77E24-EA9A-466D-AD56-2C62C029BB43}"/>
    <cellStyle name="20% - Accent5 4 3 2 3" xfId="8128" xr:uid="{00000000-0005-0000-0000-0000CC0B0000}"/>
    <cellStyle name="20% - Accent5 4 3 2 3 2" xfId="17148" xr:uid="{97433A25-1FB4-4F01-AF33-D7E4112B3EA0}"/>
    <cellStyle name="20% - Accent5 4 3 2 4" xfId="11395" xr:uid="{83375A37-79F4-4E3F-B38A-5017A5155EA7}"/>
    <cellStyle name="20% - Accent5 4 3 3" xfId="3799" xr:uid="{00000000-0005-0000-0000-0000CD0B0000}"/>
    <cellStyle name="20% - Accent5 4 3 3 2" xfId="12858" xr:uid="{47C35BA1-E542-4722-8F76-AC303C15AF00}"/>
    <cellStyle name="20% - Accent5 4 3 4" xfId="6711" xr:uid="{00000000-0005-0000-0000-0000CE0B0000}"/>
    <cellStyle name="20% - Accent5 4 3 4 2" xfId="15736" xr:uid="{FA9A4FA5-6EC7-471A-AB5C-86D5C9F3B93F}"/>
    <cellStyle name="20% - Accent5 4 3 5" xfId="9979" xr:uid="{E5EFE4AB-5B26-482F-A38A-0EB64DFEFD49}"/>
    <cellStyle name="20% - Accent5 4 4" xfId="1671" xr:uid="{00000000-0005-0000-0000-0000CF0B0000}"/>
    <cellStyle name="20% - Accent5 4 4 2" xfId="4583" xr:uid="{00000000-0005-0000-0000-0000D00B0000}"/>
    <cellStyle name="20% - Accent5 4 4 2 2" xfId="13640" xr:uid="{97C4C053-0494-49CD-A8FE-CBD5DAD51CD0}"/>
    <cellStyle name="20% - Accent5 4 4 3" xfId="7495" xr:uid="{00000000-0005-0000-0000-0000D10B0000}"/>
    <cellStyle name="20% - Accent5 4 4 3 2" xfId="16520" xr:uid="{9508B270-5F7F-4B1C-804C-3463AAD1B470}"/>
    <cellStyle name="20% - Accent5 4 4 4" xfId="10765" xr:uid="{911F577F-13FF-450E-8EBB-EE53BC9DAD42}"/>
    <cellStyle name="20% - Accent5 4 5" xfId="3169" xr:uid="{00000000-0005-0000-0000-0000D20B0000}"/>
    <cellStyle name="20% - Accent5 4 5 2" xfId="12231" xr:uid="{BA67576D-126A-4974-8733-CAE54AEBA347}"/>
    <cellStyle name="20% - Accent5 4 6" xfId="6082" xr:uid="{00000000-0005-0000-0000-0000D30B0000}"/>
    <cellStyle name="20% - Accent5 4 6 2" xfId="15107" xr:uid="{DC6A4D1D-E754-476D-B21D-F565E328C63C}"/>
    <cellStyle name="20% - Accent5 4 7" xfId="9346" xr:uid="{CC8E49C6-760F-45C3-B1FC-4E4F279B7060}"/>
    <cellStyle name="20% - Accent5 40" xfId="1467" xr:uid="{00000000-0005-0000-0000-0000D40B0000}"/>
    <cellStyle name="20% - Accent5 40 2" xfId="2892" xr:uid="{00000000-0005-0000-0000-0000D50B0000}"/>
    <cellStyle name="20% - Accent5 40 2 2" xfId="5796" xr:uid="{00000000-0005-0000-0000-0000D60B0000}"/>
    <cellStyle name="20% - Accent5 40 2 2 2" xfId="14853" xr:uid="{BEFC0795-60DB-4F0E-9218-EAD16F98D63C}"/>
    <cellStyle name="20% - Accent5 40 2 3" xfId="8714" xr:uid="{00000000-0005-0000-0000-0000D70B0000}"/>
    <cellStyle name="20% - Accent5 40 2 3 2" xfId="17731" xr:uid="{8DEFE779-0655-457B-A10F-4183E7F14C7A}"/>
    <cellStyle name="20% - Accent5 40 2 4" xfId="11979" xr:uid="{FBD09DE9-A4FF-451E-BF01-F45D565BCCD9}"/>
    <cellStyle name="20% - Accent5 40 3" xfId="4381" xr:uid="{00000000-0005-0000-0000-0000D80B0000}"/>
    <cellStyle name="20% - Accent5 40 3 2" xfId="13440" xr:uid="{1964AA51-9A4E-4E08-BD81-13B6A2D50EFC}"/>
    <cellStyle name="20% - Accent5 40 4" xfId="7295" xr:uid="{00000000-0005-0000-0000-0000D90B0000}"/>
    <cellStyle name="20% - Accent5 40 4 2" xfId="16320" xr:uid="{2A9F70BC-951C-4544-9747-182DEAD75B4A}"/>
    <cellStyle name="20% - Accent5 40 5" xfId="10564" xr:uid="{C26C5599-D0E3-45FE-8E7C-0F24316AD441}"/>
    <cellStyle name="20% - Accent5 41" xfId="1481" xr:uid="{00000000-0005-0000-0000-0000DA0B0000}"/>
    <cellStyle name="20% - Accent5 41 2" xfId="2906" xr:uid="{00000000-0005-0000-0000-0000DB0B0000}"/>
    <cellStyle name="20% - Accent5 41 2 2" xfId="5810" xr:uid="{00000000-0005-0000-0000-0000DC0B0000}"/>
    <cellStyle name="20% - Accent5 41 2 2 2" xfId="14867" xr:uid="{1908FB79-D3DA-4916-84A6-935A33759FE4}"/>
    <cellStyle name="20% - Accent5 41 2 3" xfId="8728" xr:uid="{00000000-0005-0000-0000-0000DD0B0000}"/>
    <cellStyle name="20% - Accent5 41 2 3 2" xfId="17745" xr:uid="{87DE72AD-ECDE-4DEC-AFE5-D4F60A736C42}"/>
    <cellStyle name="20% - Accent5 41 2 4" xfId="11993" xr:uid="{56327016-4A04-42B6-93FB-4D8AF93BA970}"/>
    <cellStyle name="20% - Accent5 41 3" xfId="4395" xr:uid="{00000000-0005-0000-0000-0000DE0B0000}"/>
    <cellStyle name="20% - Accent5 41 3 2" xfId="13454" xr:uid="{B53914BA-2453-4CB1-BC65-5CA2EE336B3F}"/>
    <cellStyle name="20% - Accent5 41 4" xfId="7309" xr:uid="{00000000-0005-0000-0000-0000DF0B0000}"/>
    <cellStyle name="20% - Accent5 41 4 2" xfId="16334" xr:uid="{FBE14875-69D3-497B-AB1A-1F5C3DC70584}"/>
    <cellStyle name="20% - Accent5 41 5" xfId="10578" xr:uid="{CD5A93E5-AB0C-4BDA-9E01-0B7950C15E18}"/>
    <cellStyle name="20% - Accent5 42" xfId="1495" xr:uid="{00000000-0005-0000-0000-0000E00B0000}"/>
    <cellStyle name="20% - Accent5 42 2" xfId="2920" xr:uid="{00000000-0005-0000-0000-0000E10B0000}"/>
    <cellStyle name="20% - Accent5 42 2 2" xfId="5824" xr:uid="{00000000-0005-0000-0000-0000E20B0000}"/>
    <cellStyle name="20% - Accent5 42 2 2 2" xfId="14881" xr:uid="{437EABF6-8D9D-43F2-A465-4BA1FD15865E}"/>
    <cellStyle name="20% - Accent5 42 2 3" xfId="8742" xr:uid="{00000000-0005-0000-0000-0000E30B0000}"/>
    <cellStyle name="20% - Accent5 42 2 3 2" xfId="17759" xr:uid="{682EF75F-C67A-4608-A6C9-A011174A69BA}"/>
    <cellStyle name="20% - Accent5 42 2 4" xfId="12007" xr:uid="{E72F8E08-7825-44CA-B70E-9DCBC23052A8}"/>
    <cellStyle name="20% - Accent5 42 3" xfId="4409" xr:uid="{00000000-0005-0000-0000-0000E40B0000}"/>
    <cellStyle name="20% - Accent5 42 3 2" xfId="13468" xr:uid="{265A9F2B-7D6F-4B4B-BAC9-5243E4BDBF0E}"/>
    <cellStyle name="20% - Accent5 42 4" xfId="7323" xr:uid="{00000000-0005-0000-0000-0000E50B0000}"/>
    <cellStyle name="20% - Accent5 42 4 2" xfId="16348" xr:uid="{7EABB708-9EEB-46E5-9136-F8E8313B18C9}"/>
    <cellStyle name="20% - Accent5 42 5" xfId="10592" xr:uid="{A0F4A7D7-36D5-4C1B-B30D-B4C9820A00EF}"/>
    <cellStyle name="20% - Accent5 43" xfId="1509" xr:uid="{00000000-0005-0000-0000-0000E60B0000}"/>
    <cellStyle name="20% - Accent5 43 2" xfId="2934" xr:uid="{00000000-0005-0000-0000-0000E70B0000}"/>
    <cellStyle name="20% - Accent5 43 2 2" xfId="5838" xr:uid="{00000000-0005-0000-0000-0000E80B0000}"/>
    <cellStyle name="20% - Accent5 43 2 2 2" xfId="14895" xr:uid="{EC23A113-1DDF-4747-BAD1-217B9499797C}"/>
    <cellStyle name="20% - Accent5 43 2 3" xfId="8756" xr:uid="{00000000-0005-0000-0000-0000E90B0000}"/>
    <cellStyle name="20% - Accent5 43 2 3 2" xfId="17773" xr:uid="{BA57DB5D-B8B8-414E-AE18-01A4B5F35EF9}"/>
    <cellStyle name="20% - Accent5 43 2 4" xfId="12021" xr:uid="{9C34E13A-507B-4E2B-A656-2F7B498EF189}"/>
    <cellStyle name="20% - Accent5 43 3" xfId="4423" xr:uid="{00000000-0005-0000-0000-0000EA0B0000}"/>
    <cellStyle name="20% - Accent5 43 3 2" xfId="13482" xr:uid="{45A9353B-69CA-4965-A0C2-834B5F05FEBB}"/>
    <cellStyle name="20% - Accent5 43 4" xfId="7337" xr:uid="{00000000-0005-0000-0000-0000EB0B0000}"/>
    <cellStyle name="20% - Accent5 43 4 2" xfId="16362" xr:uid="{A524D8B4-9EC1-4123-BBC2-A3C21139CFD0}"/>
    <cellStyle name="20% - Accent5 43 5" xfId="10606" xr:uid="{22FD7B82-CB00-4790-A64B-E271BE5B0EC3}"/>
    <cellStyle name="20% - Accent5 44" xfId="1523" xr:uid="{00000000-0005-0000-0000-0000EC0B0000}"/>
    <cellStyle name="20% - Accent5 44 2" xfId="2948" xr:uid="{00000000-0005-0000-0000-0000ED0B0000}"/>
    <cellStyle name="20% - Accent5 44 2 2" xfId="5852" xr:uid="{00000000-0005-0000-0000-0000EE0B0000}"/>
    <cellStyle name="20% - Accent5 44 2 2 2" xfId="14909" xr:uid="{A712AB19-7DAF-443B-89C0-438EEF4F09E8}"/>
    <cellStyle name="20% - Accent5 44 2 3" xfId="8770" xr:uid="{00000000-0005-0000-0000-0000EF0B0000}"/>
    <cellStyle name="20% - Accent5 44 2 3 2" xfId="17787" xr:uid="{EBD0D8E4-3DAB-43BA-8CB6-3F60091CB92D}"/>
    <cellStyle name="20% - Accent5 44 2 4" xfId="12035" xr:uid="{C662539C-A37B-4B02-AB85-FB2700F75873}"/>
    <cellStyle name="20% - Accent5 44 3" xfId="4437" xr:uid="{00000000-0005-0000-0000-0000F00B0000}"/>
    <cellStyle name="20% - Accent5 44 3 2" xfId="13496" xr:uid="{D8308158-EF7C-425F-A8F6-8DA344CF3252}"/>
    <cellStyle name="20% - Accent5 44 4" xfId="7351" xr:uid="{00000000-0005-0000-0000-0000F10B0000}"/>
    <cellStyle name="20% - Accent5 44 4 2" xfId="16376" xr:uid="{E2B6082F-2337-45E5-9CC5-DA02C5C2865C}"/>
    <cellStyle name="20% - Accent5 44 5" xfId="10620" xr:uid="{B148807E-B5CF-44FA-AE38-A5D0650706B4}"/>
    <cellStyle name="20% - Accent5 45" xfId="1537" xr:uid="{00000000-0005-0000-0000-0000F20B0000}"/>
    <cellStyle name="20% - Accent5 45 2" xfId="2962" xr:uid="{00000000-0005-0000-0000-0000F30B0000}"/>
    <cellStyle name="20% - Accent5 45 2 2" xfId="5866" xr:uid="{00000000-0005-0000-0000-0000F40B0000}"/>
    <cellStyle name="20% - Accent5 45 2 2 2" xfId="14923" xr:uid="{4425D8CB-E1AE-4661-B6D1-BF5D8258F642}"/>
    <cellStyle name="20% - Accent5 45 2 3" xfId="8784" xr:uid="{00000000-0005-0000-0000-0000F50B0000}"/>
    <cellStyle name="20% - Accent5 45 2 3 2" xfId="17801" xr:uid="{5E901BBD-1740-4588-944E-71E31F70F3B8}"/>
    <cellStyle name="20% - Accent5 45 2 4" xfId="12049" xr:uid="{9AE9A31E-16A2-4DAB-837E-95B2484E7B7F}"/>
    <cellStyle name="20% - Accent5 45 3" xfId="4451" xr:uid="{00000000-0005-0000-0000-0000F60B0000}"/>
    <cellStyle name="20% - Accent5 45 3 2" xfId="13510" xr:uid="{1C3CAC79-1C00-4C6B-9459-400FB43E0A90}"/>
    <cellStyle name="20% - Accent5 45 4" xfId="7365" xr:uid="{00000000-0005-0000-0000-0000F70B0000}"/>
    <cellStyle name="20% - Accent5 45 4 2" xfId="16390" xr:uid="{DE40193E-BB15-4AFA-B9DA-3FCFB82AE679}"/>
    <cellStyle name="20% - Accent5 45 5" xfId="10634" xr:uid="{4C15DC9D-84A3-4A56-8275-B2CE5DCADD78}"/>
    <cellStyle name="20% - Accent5 46" xfId="1552" xr:uid="{00000000-0005-0000-0000-0000F80B0000}"/>
    <cellStyle name="20% - Accent5 46 2" xfId="2977" xr:uid="{00000000-0005-0000-0000-0000F90B0000}"/>
    <cellStyle name="20% - Accent5 46 2 2" xfId="5881" xr:uid="{00000000-0005-0000-0000-0000FA0B0000}"/>
    <cellStyle name="20% - Accent5 46 2 2 2" xfId="14938" xr:uid="{F0AE0B73-05F3-4D6D-94C7-406CD3C3BC4B}"/>
    <cellStyle name="20% - Accent5 46 2 3" xfId="8799" xr:uid="{00000000-0005-0000-0000-0000FB0B0000}"/>
    <cellStyle name="20% - Accent5 46 2 3 2" xfId="17816" xr:uid="{C1877685-C672-4C52-AA87-7A411C7B35FC}"/>
    <cellStyle name="20% - Accent5 46 2 4" xfId="12064" xr:uid="{C4EFC671-3E73-4C45-8DCF-3AB71EC9CFB2}"/>
    <cellStyle name="20% - Accent5 46 3" xfId="4466" xr:uid="{00000000-0005-0000-0000-0000FC0B0000}"/>
    <cellStyle name="20% - Accent5 46 3 2" xfId="13525" xr:uid="{E10776BD-91FB-447C-A9B3-842D5D5FFE0B}"/>
    <cellStyle name="20% - Accent5 46 4" xfId="7380" xr:uid="{00000000-0005-0000-0000-0000FD0B0000}"/>
    <cellStyle name="20% - Accent5 46 4 2" xfId="16405" xr:uid="{1EE65E30-D182-4C06-9A85-D46A689B1ECF}"/>
    <cellStyle name="20% - Accent5 46 5" xfId="10649" xr:uid="{BCD46790-CCC3-4CFA-9C39-4051DF3F23F8}"/>
    <cellStyle name="20% - Accent5 47" xfId="1566" xr:uid="{00000000-0005-0000-0000-0000FE0B0000}"/>
    <cellStyle name="20% - Accent5 47 2" xfId="2991" xr:uid="{00000000-0005-0000-0000-0000FF0B0000}"/>
    <cellStyle name="20% - Accent5 47 2 2" xfId="5895" xr:uid="{00000000-0005-0000-0000-0000000C0000}"/>
    <cellStyle name="20% - Accent5 47 2 2 2" xfId="14952" xr:uid="{153889E0-D529-4610-97BB-3FBE553F3356}"/>
    <cellStyle name="20% - Accent5 47 2 3" xfId="8813" xr:uid="{00000000-0005-0000-0000-0000010C0000}"/>
    <cellStyle name="20% - Accent5 47 2 3 2" xfId="17830" xr:uid="{032C8725-CB84-4BCD-84AE-0ACB9F4536E0}"/>
    <cellStyle name="20% - Accent5 47 2 4" xfId="12078" xr:uid="{E3F56249-DB46-4C21-9736-854C2305505D}"/>
    <cellStyle name="20% - Accent5 47 3" xfId="4480" xr:uid="{00000000-0005-0000-0000-0000020C0000}"/>
    <cellStyle name="20% - Accent5 47 3 2" xfId="13539" xr:uid="{7F518DEF-9476-475C-A49A-DB01679BF87E}"/>
    <cellStyle name="20% - Accent5 47 4" xfId="7394" xr:uid="{00000000-0005-0000-0000-0000030C0000}"/>
    <cellStyle name="20% - Accent5 47 4 2" xfId="16419" xr:uid="{AD10E4EB-071F-4F45-AB1D-A8DC83CEE149}"/>
    <cellStyle name="20% - Accent5 47 5" xfId="10663" xr:uid="{B7B9190B-2FCB-4C53-9A42-9EA2F9BB99FE}"/>
    <cellStyle name="20% - Accent5 48" xfId="1585" xr:uid="{00000000-0005-0000-0000-0000040C0000}"/>
    <cellStyle name="20% - Accent5 48 2" xfId="3010" xr:uid="{00000000-0005-0000-0000-0000050C0000}"/>
    <cellStyle name="20% - Accent5 48 2 2" xfId="5914" xr:uid="{00000000-0005-0000-0000-0000060C0000}"/>
    <cellStyle name="20% - Accent5 48 2 2 2" xfId="14971" xr:uid="{63DD54DD-956E-4F2B-B5C4-7D45A4D6C26A}"/>
    <cellStyle name="20% - Accent5 48 2 3" xfId="8832" xr:uid="{00000000-0005-0000-0000-0000070C0000}"/>
    <cellStyle name="20% - Accent5 48 2 3 2" xfId="17849" xr:uid="{26A7A341-AF2A-458D-938B-8E1FF4B277E7}"/>
    <cellStyle name="20% - Accent5 48 2 4" xfId="12097" xr:uid="{8181BD94-6AC7-4931-9A75-50969153C100}"/>
    <cellStyle name="20% - Accent5 48 3" xfId="4499" xr:uid="{00000000-0005-0000-0000-0000080C0000}"/>
    <cellStyle name="20% - Accent5 48 3 2" xfId="13558" xr:uid="{AB914F05-01F6-45A3-B523-4A9FECB2FF26}"/>
    <cellStyle name="20% - Accent5 48 4" xfId="7413" xr:uid="{00000000-0005-0000-0000-0000090C0000}"/>
    <cellStyle name="20% - Accent5 48 4 2" xfId="16438" xr:uid="{0C9AE620-775D-41CD-AFF6-4E96528B3344}"/>
    <cellStyle name="20% - Accent5 48 5" xfId="10682" xr:uid="{10E56A2F-F563-49D3-A36F-6E8B9D88B706}"/>
    <cellStyle name="20% - Accent5 49" xfId="1607" xr:uid="{00000000-0005-0000-0000-00000A0C0000}"/>
    <cellStyle name="20% - Accent5 49 2" xfId="4520" xr:uid="{00000000-0005-0000-0000-00000B0C0000}"/>
    <cellStyle name="20% - Accent5 49 2 2" xfId="13579" xr:uid="{5FE9B9DA-9816-4637-8B24-7765D8CE6541}"/>
    <cellStyle name="20% - Accent5 49 3" xfId="7434" xr:uid="{00000000-0005-0000-0000-00000C0C0000}"/>
    <cellStyle name="20% - Accent5 49 3 2" xfId="16459" xr:uid="{9013B4D7-C102-40C6-8BD0-DB0408BB48D4}"/>
    <cellStyle name="20% - Accent5 49 4" xfId="10703" xr:uid="{62030682-969E-4C2B-A1EA-7C7AD945F111}"/>
    <cellStyle name="20% - Accent5 5" xfId="245" xr:uid="{00000000-0005-0000-0000-00000D0C0000}"/>
    <cellStyle name="20% - Accent5 5 2" xfId="598" xr:uid="{00000000-0005-0000-0000-00000E0C0000}"/>
    <cellStyle name="20% - Accent5 5 2 2" xfId="1237" xr:uid="{00000000-0005-0000-0000-00000F0C0000}"/>
    <cellStyle name="20% - Accent5 5 2 2 2" xfId="2665" xr:uid="{00000000-0005-0000-0000-0000100C0000}"/>
    <cellStyle name="20% - Accent5 5 2 2 2 2" xfId="5569" xr:uid="{00000000-0005-0000-0000-0000110C0000}"/>
    <cellStyle name="20% - Accent5 5 2 2 2 2 2" xfId="14626" xr:uid="{7D5E062F-CEFF-4ADC-812D-423C67F95685}"/>
    <cellStyle name="20% - Accent5 5 2 2 2 3" xfId="8487" xr:uid="{00000000-0005-0000-0000-0000120C0000}"/>
    <cellStyle name="20% - Accent5 5 2 2 2 3 2" xfId="17504" xr:uid="{533A90D5-F916-4B70-8433-5A451DA97451}"/>
    <cellStyle name="20% - Accent5 5 2 2 2 4" xfId="11752" xr:uid="{A1F321A8-F94A-4CA3-B31E-34B73A31749C}"/>
    <cellStyle name="20% - Accent5 5 2 2 3" xfId="4154" xr:uid="{00000000-0005-0000-0000-0000130C0000}"/>
    <cellStyle name="20% - Accent5 5 2 2 3 2" xfId="13213" xr:uid="{4260197C-DF05-4824-908F-5B1F6535323E}"/>
    <cellStyle name="20% - Accent5 5 2 2 4" xfId="7068" xr:uid="{00000000-0005-0000-0000-0000140C0000}"/>
    <cellStyle name="20% - Accent5 5 2 2 4 2" xfId="16093" xr:uid="{D38DE35F-93B4-4154-BDF8-BF6D669AB5F9}"/>
    <cellStyle name="20% - Accent5 5 2 2 5" xfId="10337" xr:uid="{7449DE91-4764-470D-B882-753446D09DF1}"/>
    <cellStyle name="20% - Accent5 5 2 3" xfId="2030" xr:uid="{00000000-0005-0000-0000-0000150C0000}"/>
    <cellStyle name="20% - Accent5 5 2 3 2" xfId="4939" xr:uid="{00000000-0005-0000-0000-0000160C0000}"/>
    <cellStyle name="20% - Accent5 5 2 3 2 2" xfId="13996" xr:uid="{921233D5-59CD-4709-97D2-4F30B4B87A64}"/>
    <cellStyle name="20% - Accent5 5 2 3 3" xfId="7853" xr:uid="{00000000-0005-0000-0000-0000170C0000}"/>
    <cellStyle name="20% - Accent5 5 2 3 3 2" xfId="16875" xr:uid="{B4F33CDB-D941-4904-8452-4B3A7ACC71A9}"/>
    <cellStyle name="20% - Accent5 5 2 3 4" xfId="11122" xr:uid="{DCB098A0-DB19-4D2F-831F-3BACAA0F3B90}"/>
    <cellStyle name="20% - Accent5 5 2 4" xfId="3527" xr:uid="{00000000-0005-0000-0000-0000180C0000}"/>
    <cellStyle name="20% - Accent5 5 2 4 2" xfId="12586" xr:uid="{2066F679-AFEF-4BBB-89AA-D7801C9CE6A6}"/>
    <cellStyle name="20% - Accent5 5 2 5" xfId="6437" xr:uid="{00000000-0005-0000-0000-0000190C0000}"/>
    <cellStyle name="20% - Accent5 5 2 5 2" xfId="15462" xr:uid="{52452BD1-FBEA-415A-A8FD-F39D78C50973}"/>
    <cellStyle name="20% - Accent5 5 2 6" xfId="9705" xr:uid="{BEA24574-C8E0-48E9-8FDC-9E3BCB18E0FA}"/>
    <cellStyle name="20% - Accent5 5 3" xfId="890" xr:uid="{00000000-0005-0000-0000-00001A0C0000}"/>
    <cellStyle name="20% - Accent5 5 3 2" xfId="2319" xr:uid="{00000000-0005-0000-0000-00001B0C0000}"/>
    <cellStyle name="20% - Accent5 5 3 2 2" xfId="5226" xr:uid="{00000000-0005-0000-0000-00001C0C0000}"/>
    <cellStyle name="20% - Accent5 5 3 2 2 2" xfId="14283" xr:uid="{45795F2E-0493-4BEC-B557-81D60F6012C1}"/>
    <cellStyle name="20% - Accent5 5 3 2 3" xfId="8142" xr:uid="{00000000-0005-0000-0000-00001D0C0000}"/>
    <cellStyle name="20% - Accent5 5 3 2 3 2" xfId="17162" xr:uid="{DA154630-A021-4C04-B24F-3BB9008B7B5D}"/>
    <cellStyle name="20% - Accent5 5 3 2 4" xfId="11409" xr:uid="{FC7B2FB3-C34D-40B2-9372-3CCE0D91DA5B}"/>
    <cellStyle name="20% - Accent5 5 3 3" xfId="3813" xr:uid="{00000000-0005-0000-0000-00001E0C0000}"/>
    <cellStyle name="20% - Accent5 5 3 3 2" xfId="12872" xr:uid="{53DB0D35-A2BF-43B6-812C-0596C4B80CC1}"/>
    <cellStyle name="20% - Accent5 5 3 4" xfId="6725" xr:uid="{00000000-0005-0000-0000-00001F0C0000}"/>
    <cellStyle name="20% - Accent5 5 3 4 2" xfId="15750" xr:uid="{560CD27A-C464-414E-8ED6-A8907F96FA34}"/>
    <cellStyle name="20% - Accent5 5 3 5" xfId="9993" xr:uid="{365F57E9-C457-437B-A702-7A590A8D0D18}"/>
    <cellStyle name="20% - Accent5 5 4" xfId="1685" xr:uid="{00000000-0005-0000-0000-0000200C0000}"/>
    <cellStyle name="20% - Accent5 5 4 2" xfId="4597" xr:uid="{00000000-0005-0000-0000-0000210C0000}"/>
    <cellStyle name="20% - Accent5 5 4 2 2" xfId="13654" xr:uid="{DBB80853-98AD-452A-A61A-A0D950E0C4BE}"/>
    <cellStyle name="20% - Accent5 5 4 3" xfId="7509" xr:uid="{00000000-0005-0000-0000-0000220C0000}"/>
    <cellStyle name="20% - Accent5 5 4 3 2" xfId="16534" xr:uid="{04A0421C-9A44-4CA6-9824-E7774E08B8C8}"/>
    <cellStyle name="20% - Accent5 5 4 4" xfId="10779" xr:uid="{F19E7CE2-FF11-4C56-8BDB-140ED342F283}"/>
    <cellStyle name="20% - Accent5 5 5" xfId="3183" xr:uid="{00000000-0005-0000-0000-0000230C0000}"/>
    <cellStyle name="20% - Accent5 5 5 2" xfId="12245" xr:uid="{F65F1DA5-F79F-4676-B99E-F09DA362FEA5}"/>
    <cellStyle name="20% - Accent5 5 6" xfId="6096" xr:uid="{00000000-0005-0000-0000-0000240C0000}"/>
    <cellStyle name="20% - Accent5 5 6 2" xfId="15121" xr:uid="{61BAD2A7-5E69-4121-8FA2-CDFA4597A5AF}"/>
    <cellStyle name="20% - Accent5 5 7" xfId="9360" xr:uid="{9C460360-07B9-4AC4-A9AD-F69815D40876}"/>
    <cellStyle name="20% - Accent5 50" xfId="1627" xr:uid="{00000000-0005-0000-0000-0000250C0000}"/>
    <cellStyle name="20% - Accent5 50 2" xfId="4539" xr:uid="{00000000-0005-0000-0000-0000260C0000}"/>
    <cellStyle name="20% - Accent5 50 2 2" xfId="13596" xr:uid="{73608E93-A33B-4E85-87F1-69BA0351D3E8}"/>
    <cellStyle name="20% - Accent5 50 3" xfId="7451" xr:uid="{00000000-0005-0000-0000-0000270C0000}"/>
    <cellStyle name="20% - Accent5 50 3 2" xfId="16476" xr:uid="{B3878258-C103-44AF-B094-5A85753B045F}"/>
    <cellStyle name="20% - Accent5 50 4" xfId="10721" xr:uid="{08EAA7B5-42DE-4C87-ADE1-5CFD04697FB4}"/>
    <cellStyle name="20% - Accent5 51" xfId="3125" xr:uid="{00000000-0005-0000-0000-0000280C0000}"/>
    <cellStyle name="20% - Accent5 51 2" xfId="12187" xr:uid="{BDCFBBB9-E326-4B53-BEFD-3936F9942AE7}"/>
    <cellStyle name="20% - Accent5 52" xfId="6026" xr:uid="{00000000-0005-0000-0000-0000290C0000}"/>
    <cellStyle name="20% - Accent5 52 2" xfId="15060" xr:uid="{1A4658A0-C98B-4270-9E1D-D67A57C74216}"/>
    <cellStyle name="20% - Accent5 53" xfId="9013" xr:uid="{00000000-0005-0000-0000-00002A0C0000}"/>
    <cellStyle name="20% - Accent5 53 2" xfId="18025" xr:uid="{158442AE-22CA-45EF-8970-B9F19E73744B}"/>
    <cellStyle name="20% - Accent5 54" xfId="9033" xr:uid="{00000000-0005-0000-0000-00002B0C0000}"/>
    <cellStyle name="20% - Accent5 54 2" xfId="18045" xr:uid="{F6D31895-DC5F-44CB-B890-5AD1361DFC4D}"/>
    <cellStyle name="20% - Accent5 55" xfId="9053" xr:uid="{00000000-0005-0000-0000-00002C0C0000}"/>
    <cellStyle name="20% - Accent5 55 2" xfId="18065" xr:uid="{DD594DB6-3284-452D-8404-2C721E67CA7B}"/>
    <cellStyle name="20% - Accent5 56" xfId="9074" xr:uid="{00000000-0005-0000-0000-00002D0C0000}"/>
    <cellStyle name="20% - Accent5 56 2" xfId="18086" xr:uid="{42283C33-897A-4A30-90BE-B7C22AEDDF56}"/>
    <cellStyle name="20% - Accent5 57" xfId="9095" xr:uid="{00000000-0005-0000-0000-00002E0C0000}"/>
    <cellStyle name="20% - Accent5 57 2" xfId="18107" xr:uid="{BC2E8D83-5893-4571-87E4-DE643B716E2D}"/>
    <cellStyle name="20% - Accent5 58" xfId="9116" xr:uid="{00000000-0005-0000-0000-00002F0C0000}"/>
    <cellStyle name="20% - Accent5 58 2" xfId="18128" xr:uid="{72B2EDE7-F6AB-42FA-92E3-7B720455821F}"/>
    <cellStyle name="20% - Accent5 59" xfId="9138" xr:uid="{00000000-0005-0000-0000-0000300C0000}"/>
    <cellStyle name="20% - Accent5 59 2" xfId="18150" xr:uid="{5429C786-6DD7-4112-AC30-568C1739C30E}"/>
    <cellStyle name="20% - Accent5 6" xfId="259" xr:uid="{00000000-0005-0000-0000-0000310C0000}"/>
    <cellStyle name="20% - Accent5 6 2" xfId="904" xr:uid="{00000000-0005-0000-0000-0000320C0000}"/>
    <cellStyle name="20% - Accent5 6 2 2" xfId="2333" xr:uid="{00000000-0005-0000-0000-0000330C0000}"/>
    <cellStyle name="20% - Accent5 6 2 2 2" xfId="5240" xr:uid="{00000000-0005-0000-0000-0000340C0000}"/>
    <cellStyle name="20% - Accent5 6 2 2 2 2" xfId="14297" xr:uid="{4A59A0C7-7A0E-4B19-BD16-7C909D318E84}"/>
    <cellStyle name="20% - Accent5 6 2 2 3" xfId="8156" xr:uid="{00000000-0005-0000-0000-0000350C0000}"/>
    <cellStyle name="20% - Accent5 6 2 2 3 2" xfId="17176" xr:uid="{A73F8422-6956-4737-BEBC-DD34388ED606}"/>
    <cellStyle name="20% - Accent5 6 2 2 4" xfId="11423" xr:uid="{4DD284C7-C44A-406B-B7DE-03A0F5864436}"/>
    <cellStyle name="20% - Accent5 6 2 3" xfId="3827" xr:uid="{00000000-0005-0000-0000-0000360C0000}"/>
    <cellStyle name="20% - Accent5 6 2 3 2" xfId="12886" xr:uid="{D0A0DBF8-080A-4450-AFE3-074F61FE6755}"/>
    <cellStyle name="20% - Accent5 6 2 4" xfId="6739" xr:uid="{00000000-0005-0000-0000-0000370C0000}"/>
    <cellStyle name="20% - Accent5 6 2 4 2" xfId="15764" xr:uid="{9DE5AEAC-16AE-4551-8516-815ED5A89779}"/>
    <cellStyle name="20% - Accent5 6 2 5" xfId="10007" xr:uid="{3AC11261-78C1-4FE2-9D7F-7E46AE7709C0}"/>
    <cellStyle name="20% - Accent5 6 3" xfId="1699" xr:uid="{00000000-0005-0000-0000-0000380C0000}"/>
    <cellStyle name="20% - Accent5 6 3 2" xfId="4611" xr:uid="{00000000-0005-0000-0000-0000390C0000}"/>
    <cellStyle name="20% - Accent5 6 3 2 2" xfId="13668" xr:uid="{4BB0F6F9-AF4A-4B92-A039-630F974106C9}"/>
    <cellStyle name="20% - Accent5 6 3 3" xfId="7523" xr:uid="{00000000-0005-0000-0000-00003A0C0000}"/>
    <cellStyle name="20% - Accent5 6 3 3 2" xfId="16548" xr:uid="{A686CEA2-948F-484B-96E7-964E094F1284}"/>
    <cellStyle name="20% - Accent5 6 3 4" xfId="10793" xr:uid="{832F504B-AB3A-4933-8A17-78761B166756}"/>
    <cellStyle name="20% - Accent5 6 4" xfId="3197" xr:uid="{00000000-0005-0000-0000-00003B0C0000}"/>
    <cellStyle name="20% - Accent5 6 4 2" xfId="12259" xr:uid="{4A247886-E1F4-4E6E-91BD-2069EF23AE52}"/>
    <cellStyle name="20% - Accent5 6 5" xfId="6110" xr:uid="{00000000-0005-0000-0000-00003C0C0000}"/>
    <cellStyle name="20% - Accent5 6 5 2" xfId="15135" xr:uid="{29DA1749-6583-4962-B7A1-AF109A9D25C5}"/>
    <cellStyle name="20% - Accent5 6 6" xfId="9374" xr:uid="{90D48685-374C-4A47-AED2-68DB03F416C2}"/>
    <cellStyle name="20% - Accent5 60" xfId="9158" xr:uid="{00000000-0005-0000-0000-00003D0C0000}"/>
    <cellStyle name="20% - Accent5 60 2" xfId="18170" xr:uid="{7E0E4CAB-A06F-4C6D-AC17-305D34E94190}"/>
    <cellStyle name="20% - Accent5 61" xfId="9178" xr:uid="{00000000-0005-0000-0000-00003E0C0000}"/>
    <cellStyle name="20% - Accent5 61 2" xfId="18190" xr:uid="{3017CBB9-1F91-4075-A592-B7C9C9832218}"/>
    <cellStyle name="20% - Accent5 62" xfId="9198" xr:uid="{00000000-0005-0000-0000-00003F0C0000}"/>
    <cellStyle name="20% - Accent5 62 2" xfId="18210" xr:uid="{663E02FD-E950-4DA5-B437-5FAB06FA8083}"/>
    <cellStyle name="20% - Accent5 63" xfId="187" xr:uid="{00000000-0005-0000-0000-0000400C0000}"/>
    <cellStyle name="20% - Accent5 63 2" xfId="9302" xr:uid="{C0EB0F8B-1C15-40AA-AE78-A5ACF3F3EDC8}"/>
    <cellStyle name="20% - Accent5 64" xfId="9220" xr:uid="{B9E1E784-8B45-4057-B645-B0EB063C042F}"/>
    <cellStyle name="20% - Accent5 7" xfId="273" xr:uid="{00000000-0005-0000-0000-0000410C0000}"/>
    <cellStyle name="20% - Accent5 7 2" xfId="918" xr:uid="{00000000-0005-0000-0000-0000420C0000}"/>
    <cellStyle name="20% - Accent5 7 2 2" xfId="2347" xr:uid="{00000000-0005-0000-0000-0000430C0000}"/>
    <cellStyle name="20% - Accent5 7 2 2 2" xfId="5254" xr:uid="{00000000-0005-0000-0000-0000440C0000}"/>
    <cellStyle name="20% - Accent5 7 2 2 2 2" xfId="14311" xr:uid="{D58D4A1C-0B64-4BC8-BEAB-5DEBC4C78861}"/>
    <cellStyle name="20% - Accent5 7 2 2 3" xfId="8170" xr:uid="{00000000-0005-0000-0000-0000450C0000}"/>
    <cellStyle name="20% - Accent5 7 2 2 3 2" xfId="17190" xr:uid="{ACD2AC73-30DC-4F4D-985D-3888C3C8F853}"/>
    <cellStyle name="20% - Accent5 7 2 2 4" xfId="11437" xr:uid="{E14818E2-5FB4-48C4-84C8-4199448E5912}"/>
    <cellStyle name="20% - Accent5 7 2 3" xfId="3841" xr:uid="{00000000-0005-0000-0000-0000460C0000}"/>
    <cellStyle name="20% - Accent5 7 2 3 2" xfId="12900" xr:uid="{05269590-C89A-49EA-BB6B-185E6FFA1B20}"/>
    <cellStyle name="20% - Accent5 7 2 4" xfId="6753" xr:uid="{00000000-0005-0000-0000-0000470C0000}"/>
    <cellStyle name="20% - Accent5 7 2 4 2" xfId="15778" xr:uid="{246F180D-35B4-4FD5-B45F-2F5B5871ECF0}"/>
    <cellStyle name="20% - Accent5 7 2 5" xfId="10021" xr:uid="{8A10A69D-CCD4-41BB-B5A9-3A0565BC0421}"/>
    <cellStyle name="20% - Accent5 7 3" xfId="1713" xr:uid="{00000000-0005-0000-0000-0000480C0000}"/>
    <cellStyle name="20% - Accent5 7 3 2" xfId="4625" xr:uid="{00000000-0005-0000-0000-0000490C0000}"/>
    <cellStyle name="20% - Accent5 7 3 2 2" xfId="13682" xr:uid="{38BFFB09-1769-4D36-BA33-839802379E6C}"/>
    <cellStyle name="20% - Accent5 7 3 3" xfId="7537" xr:uid="{00000000-0005-0000-0000-00004A0C0000}"/>
    <cellStyle name="20% - Accent5 7 3 3 2" xfId="16562" xr:uid="{27A703E4-819C-4F2B-8620-FD21FBA153C3}"/>
    <cellStyle name="20% - Accent5 7 3 4" xfId="10807" xr:uid="{C391CE31-9CEC-4334-8713-5D38131B7E43}"/>
    <cellStyle name="20% - Accent5 7 4" xfId="3211" xr:uid="{00000000-0005-0000-0000-00004B0C0000}"/>
    <cellStyle name="20% - Accent5 7 4 2" xfId="12273" xr:uid="{DC5B59FC-4ED7-4F91-B18E-FE088422CE08}"/>
    <cellStyle name="20% - Accent5 7 5" xfId="6124" xr:uid="{00000000-0005-0000-0000-00004C0C0000}"/>
    <cellStyle name="20% - Accent5 7 5 2" xfId="15149" xr:uid="{2E9DE2E7-A708-445D-9255-20B286E82683}"/>
    <cellStyle name="20% - Accent5 7 6" xfId="9388" xr:uid="{3746C965-682C-4313-864A-EA545DF0F091}"/>
    <cellStyle name="20% - Accent5 8" xfId="288" xr:uid="{00000000-0005-0000-0000-00004D0C0000}"/>
    <cellStyle name="20% - Accent5 8 2" xfId="932" xr:uid="{00000000-0005-0000-0000-00004E0C0000}"/>
    <cellStyle name="20% - Accent5 8 2 2" xfId="2361" xr:uid="{00000000-0005-0000-0000-00004F0C0000}"/>
    <cellStyle name="20% - Accent5 8 2 2 2" xfId="5268" xr:uid="{00000000-0005-0000-0000-0000500C0000}"/>
    <cellStyle name="20% - Accent5 8 2 2 2 2" xfId="14325" xr:uid="{66AA8B60-11B1-4ED6-80F0-4503DDDBC658}"/>
    <cellStyle name="20% - Accent5 8 2 2 3" xfId="8184" xr:uid="{00000000-0005-0000-0000-0000510C0000}"/>
    <cellStyle name="20% - Accent5 8 2 2 3 2" xfId="17204" xr:uid="{FECC685E-CCC3-4952-9153-D0F59CAF728A}"/>
    <cellStyle name="20% - Accent5 8 2 2 4" xfId="11451" xr:uid="{656B09E0-10BA-4807-955F-394B05BC9C31}"/>
    <cellStyle name="20% - Accent5 8 2 3" xfId="3855" xr:uid="{00000000-0005-0000-0000-0000520C0000}"/>
    <cellStyle name="20% - Accent5 8 2 3 2" xfId="12914" xr:uid="{6FAF0F84-7438-4060-8DA0-79651C6578DE}"/>
    <cellStyle name="20% - Accent5 8 2 4" xfId="6767" xr:uid="{00000000-0005-0000-0000-0000530C0000}"/>
    <cellStyle name="20% - Accent5 8 2 4 2" xfId="15792" xr:uid="{25DFD209-6411-4651-B3A2-7CC9328338B9}"/>
    <cellStyle name="20% - Accent5 8 2 5" xfId="10035" xr:uid="{FF9BEAA1-A857-4716-8D10-3D6CC0704A7E}"/>
    <cellStyle name="20% - Accent5 8 3" xfId="1727" xr:uid="{00000000-0005-0000-0000-0000540C0000}"/>
    <cellStyle name="20% - Accent5 8 3 2" xfId="4639" xr:uid="{00000000-0005-0000-0000-0000550C0000}"/>
    <cellStyle name="20% - Accent5 8 3 2 2" xfId="13696" xr:uid="{9ADD83D7-6486-409C-9564-2D5659188A80}"/>
    <cellStyle name="20% - Accent5 8 3 3" xfId="7551" xr:uid="{00000000-0005-0000-0000-0000560C0000}"/>
    <cellStyle name="20% - Accent5 8 3 3 2" xfId="16576" xr:uid="{28E87A93-3B49-400E-AF76-B1ED79B5A2F1}"/>
    <cellStyle name="20% - Accent5 8 3 4" xfId="10821" xr:uid="{5225D122-8A89-432D-ACF6-6437277810D5}"/>
    <cellStyle name="20% - Accent5 8 4" xfId="3225" xr:uid="{00000000-0005-0000-0000-0000570C0000}"/>
    <cellStyle name="20% - Accent5 8 4 2" xfId="12287" xr:uid="{50009338-1D27-4F9D-8796-C79BDEECFDC6}"/>
    <cellStyle name="20% - Accent5 8 5" xfId="6138" xr:uid="{00000000-0005-0000-0000-0000580C0000}"/>
    <cellStyle name="20% - Accent5 8 5 2" xfId="15163" xr:uid="{251F7B86-5F6C-4EA8-AEA8-1BA6CAEC8741}"/>
    <cellStyle name="20% - Accent5 8 6" xfId="9402" xr:uid="{5D9CFC2A-3746-470C-94EB-CA374035EA93}"/>
    <cellStyle name="20% - Accent5 9" xfId="309" xr:uid="{00000000-0005-0000-0000-0000590C0000}"/>
    <cellStyle name="20% - Accent5 9 2" xfId="950" xr:uid="{00000000-0005-0000-0000-00005A0C0000}"/>
    <cellStyle name="20% - Accent5 9 2 2" xfId="2379" xr:uid="{00000000-0005-0000-0000-00005B0C0000}"/>
    <cellStyle name="20% - Accent5 9 2 2 2" xfId="5286" xr:uid="{00000000-0005-0000-0000-00005C0C0000}"/>
    <cellStyle name="20% - Accent5 9 2 2 2 2" xfId="14343" xr:uid="{9CE2EBC4-EBCD-437F-B5EB-8A25DF4930DA}"/>
    <cellStyle name="20% - Accent5 9 2 2 3" xfId="8202" xr:uid="{00000000-0005-0000-0000-00005D0C0000}"/>
    <cellStyle name="20% - Accent5 9 2 2 3 2" xfId="17222" xr:uid="{F1BC9376-4C0E-49FC-95F9-AED4A4F5143B}"/>
    <cellStyle name="20% - Accent5 9 2 2 4" xfId="11469" xr:uid="{886DC7F5-43E0-4574-80D5-43DF70142E39}"/>
    <cellStyle name="20% - Accent5 9 2 3" xfId="3873" xr:uid="{00000000-0005-0000-0000-00005E0C0000}"/>
    <cellStyle name="20% - Accent5 9 2 3 2" xfId="12932" xr:uid="{23B5B84E-DF42-4F70-ADD7-6D0E88691654}"/>
    <cellStyle name="20% - Accent5 9 2 4" xfId="6785" xr:uid="{00000000-0005-0000-0000-00005F0C0000}"/>
    <cellStyle name="20% - Accent5 9 2 4 2" xfId="15810" xr:uid="{06D7C1E2-0E39-46B1-840F-1D534DFD2239}"/>
    <cellStyle name="20% - Accent5 9 2 5" xfId="10053" xr:uid="{C3F61D77-8681-4400-B981-47D19DA2A9CA}"/>
    <cellStyle name="20% - Accent5 9 3" xfId="1746" xr:uid="{00000000-0005-0000-0000-0000600C0000}"/>
    <cellStyle name="20% - Accent5 9 3 2" xfId="4658" xr:uid="{00000000-0005-0000-0000-0000610C0000}"/>
    <cellStyle name="20% - Accent5 9 3 2 2" xfId="13715" xr:uid="{6ED91115-F4C7-45AB-882B-F68F22CF07C2}"/>
    <cellStyle name="20% - Accent5 9 3 3" xfId="7569" xr:uid="{00000000-0005-0000-0000-0000620C0000}"/>
    <cellStyle name="20% - Accent5 9 3 3 2" xfId="16594" xr:uid="{DB015B4A-D065-4201-963B-EE094EA74A3C}"/>
    <cellStyle name="20% - Accent5 9 3 4" xfId="10840" xr:uid="{D0A7C653-F5CB-40D8-B22E-F826904D57DB}"/>
    <cellStyle name="20% - Accent5 9 4" xfId="3243" xr:uid="{00000000-0005-0000-0000-0000630C0000}"/>
    <cellStyle name="20% - Accent5 9 4 2" xfId="12305" xr:uid="{03D5F315-33C7-497F-AB22-24CC5CE87D78}"/>
    <cellStyle name="20% - Accent5 9 5" xfId="6156" xr:uid="{00000000-0005-0000-0000-0000640C0000}"/>
    <cellStyle name="20% - Accent5 9 5 2" xfId="15181" xr:uid="{0E3EB30C-1506-4A44-A23A-458B9BD7FA76}"/>
    <cellStyle name="20% - Accent5 9 6" xfId="9421" xr:uid="{C7FA58DC-6C5D-4108-B0DF-CACAC66E2F86}"/>
    <cellStyle name="20% - Accent6" xfId="44" builtinId="50" customBuiltin="1"/>
    <cellStyle name="20% - Accent6 10" xfId="325" xr:uid="{00000000-0005-0000-0000-0000660C0000}"/>
    <cellStyle name="20% - Accent6 10 2" xfId="966" xr:uid="{00000000-0005-0000-0000-0000670C0000}"/>
    <cellStyle name="20% - Accent6 10 2 2" xfId="2395" xr:uid="{00000000-0005-0000-0000-0000680C0000}"/>
    <cellStyle name="20% - Accent6 10 2 2 2" xfId="5302" xr:uid="{00000000-0005-0000-0000-0000690C0000}"/>
    <cellStyle name="20% - Accent6 10 2 2 2 2" xfId="14359" xr:uid="{F1EE777D-5398-4BEF-A813-AC2E1EB62D1D}"/>
    <cellStyle name="20% - Accent6 10 2 2 3" xfId="8218" xr:uid="{00000000-0005-0000-0000-00006A0C0000}"/>
    <cellStyle name="20% - Accent6 10 2 2 3 2" xfId="17238" xr:uid="{33B586F5-C3B3-40A1-97B3-26A02628DCEB}"/>
    <cellStyle name="20% - Accent6 10 2 2 4" xfId="11485" xr:uid="{81D9C6C7-5FC0-48DD-BB7F-B653553CFA63}"/>
    <cellStyle name="20% - Accent6 10 2 3" xfId="3889" xr:uid="{00000000-0005-0000-0000-00006B0C0000}"/>
    <cellStyle name="20% - Accent6 10 2 3 2" xfId="12948" xr:uid="{6E920B7D-52AB-4D04-82D7-61BDAD3803E5}"/>
    <cellStyle name="20% - Accent6 10 2 4" xfId="6801" xr:uid="{00000000-0005-0000-0000-00006C0C0000}"/>
    <cellStyle name="20% - Accent6 10 2 4 2" xfId="15826" xr:uid="{DED17312-479D-4C70-8D19-859C688EA507}"/>
    <cellStyle name="20% - Accent6 10 2 5" xfId="10069" xr:uid="{7898F770-AEB3-4565-A5AA-0905D88639BD}"/>
    <cellStyle name="20% - Accent6 10 3" xfId="1762" xr:uid="{00000000-0005-0000-0000-00006D0C0000}"/>
    <cellStyle name="20% - Accent6 10 3 2" xfId="4674" xr:uid="{00000000-0005-0000-0000-00006E0C0000}"/>
    <cellStyle name="20% - Accent6 10 3 2 2" xfId="13731" xr:uid="{1FBDD836-5F05-4B2B-979D-4C5C6CEF12A4}"/>
    <cellStyle name="20% - Accent6 10 3 3" xfId="7585" xr:uid="{00000000-0005-0000-0000-00006F0C0000}"/>
    <cellStyle name="20% - Accent6 10 3 3 2" xfId="16610" xr:uid="{349F721B-B234-4B5A-A3A2-F0EF5B1EBD80}"/>
    <cellStyle name="20% - Accent6 10 3 4" xfId="10856" xr:uid="{F1057751-9547-4BC9-9845-62EC10E2FFD1}"/>
    <cellStyle name="20% - Accent6 10 4" xfId="3259" xr:uid="{00000000-0005-0000-0000-0000700C0000}"/>
    <cellStyle name="20% - Accent6 10 4 2" xfId="12321" xr:uid="{DEFDE1BF-BAED-447C-B22F-8641B1ABA9BE}"/>
    <cellStyle name="20% - Accent6 10 5" xfId="6172" xr:uid="{00000000-0005-0000-0000-0000710C0000}"/>
    <cellStyle name="20% - Accent6 10 5 2" xfId="15197" xr:uid="{D5609186-1CED-46D7-A71B-5E69CD26A1E3}"/>
    <cellStyle name="20% - Accent6 10 6" xfId="9437" xr:uid="{DF01AA25-E37E-4273-93E1-DF1B2148A1D1}"/>
    <cellStyle name="20% - Accent6 11" xfId="339" xr:uid="{00000000-0005-0000-0000-0000720C0000}"/>
    <cellStyle name="20% - Accent6 11 2" xfId="980" xr:uid="{00000000-0005-0000-0000-0000730C0000}"/>
    <cellStyle name="20% - Accent6 11 2 2" xfId="2409" xr:uid="{00000000-0005-0000-0000-0000740C0000}"/>
    <cellStyle name="20% - Accent6 11 2 2 2" xfId="5316" xr:uid="{00000000-0005-0000-0000-0000750C0000}"/>
    <cellStyle name="20% - Accent6 11 2 2 2 2" xfId="14373" xr:uid="{10C496E0-C644-4A08-9763-1DB159187DB4}"/>
    <cellStyle name="20% - Accent6 11 2 2 3" xfId="8232" xr:uid="{00000000-0005-0000-0000-0000760C0000}"/>
    <cellStyle name="20% - Accent6 11 2 2 3 2" xfId="17252" xr:uid="{2DEB5830-E9E1-484C-922B-4D0B1B6D6396}"/>
    <cellStyle name="20% - Accent6 11 2 2 4" xfId="11499" xr:uid="{E99B4EAF-8C99-47D2-A00F-62A3E60E33DA}"/>
    <cellStyle name="20% - Accent6 11 2 3" xfId="3903" xr:uid="{00000000-0005-0000-0000-0000770C0000}"/>
    <cellStyle name="20% - Accent6 11 2 3 2" xfId="12962" xr:uid="{C512AA33-74D7-4C32-AC86-C82A58670748}"/>
    <cellStyle name="20% - Accent6 11 2 4" xfId="6815" xr:uid="{00000000-0005-0000-0000-0000780C0000}"/>
    <cellStyle name="20% - Accent6 11 2 4 2" xfId="15840" xr:uid="{EAEE8267-0114-4120-954A-1E2F0C8615B3}"/>
    <cellStyle name="20% - Accent6 11 2 5" xfId="10083" xr:uid="{342B33C3-9DE7-466D-8C22-76E476D64831}"/>
    <cellStyle name="20% - Accent6 11 3" xfId="1776" xr:uid="{00000000-0005-0000-0000-0000790C0000}"/>
    <cellStyle name="20% - Accent6 11 3 2" xfId="4688" xr:uid="{00000000-0005-0000-0000-00007A0C0000}"/>
    <cellStyle name="20% - Accent6 11 3 2 2" xfId="13745" xr:uid="{29580D1B-7BD4-4D0B-A655-5A395900E498}"/>
    <cellStyle name="20% - Accent6 11 3 3" xfId="7599" xr:uid="{00000000-0005-0000-0000-00007B0C0000}"/>
    <cellStyle name="20% - Accent6 11 3 3 2" xfId="16624" xr:uid="{E855CC04-400D-4195-BE24-D33450750553}"/>
    <cellStyle name="20% - Accent6 11 3 4" xfId="10870" xr:uid="{AE6F0FB1-DADA-4240-8AB9-1D33405BCE14}"/>
    <cellStyle name="20% - Accent6 11 4" xfId="3273" xr:uid="{00000000-0005-0000-0000-00007C0C0000}"/>
    <cellStyle name="20% - Accent6 11 4 2" xfId="12335" xr:uid="{1F97B2C9-8927-46D1-847F-185FD991DDD5}"/>
    <cellStyle name="20% - Accent6 11 5" xfId="6186" xr:uid="{00000000-0005-0000-0000-00007D0C0000}"/>
    <cellStyle name="20% - Accent6 11 5 2" xfId="15211" xr:uid="{7F1EA1CB-80F4-47B6-885B-9AF58EEA16FC}"/>
    <cellStyle name="20% - Accent6 11 6" xfId="9451" xr:uid="{85420CE2-673E-4FF0-8858-9237F3AFE026}"/>
    <cellStyle name="20% - Accent6 12" xfId="353" xr:uid="{00000000-0005-0000-0000-00007E0C0000}"/>
    <cellStyle name="20% - Accent6 12 2" xfId="994" xr:uid="{00000000-0005-0000-0000-00007F0C0000}"/>
    <cellStyle name="20% - Accent6 12 2 2" xfId="2423" xr:uid="{00000000-0005-0000-0000-0000800C0000}"/>
    <cellStyle name="20% - Accent6 12 2 2 2" xfId="5330" xr:uid="{00000000-0005-0000-0000-0000810C0000}"/>
    <cellStyle name="20% - Accent6 12 2 2 2 2" xfId="14387" xr:uid="{C4B6C1C1-3D9A-41CC-8512-448D277239A3}"/>
    <cellStyle name="20% - Accent6 12 2 2 3" xfId="8246" xr:uid="{00000000-0005-0000-0000-0000820C0000}"/>
    <cellStyle name="20% - Accent6 12 2 2 3 2" xfId="17266" xr:uid="{0830D877-6FD5-47A0-B8F1-9BF8C3C2BDB3}"/>
    <cellStyle name="20% - Accent6 12 2 2 4" xfId="11513" xr:uid="{E9FBCF44-7796-466D-82AA-D6A512DE0E45}"/>
    <cellStyle name="20% - Accent6 12 2 3" xfId="3917" xr:uid="{00000000-0005-0000-0000-0000830C0000}"/>
    <cellStyle name="20% - Accent6 12 2 3 2" xfId="12976" xr:uid="{768A66CD-B638-4E16-9CBF-DAD9F853EFDC}"/>
    <cellStyle name="20% - Accent6 12 2 4" xfId="6829" xr:uid="{00000000-0005-0000-0000-0000840C0000}"/>
    <cellStyle name="20% - Accent6 12 2 4 2" xfId="15854" xr:uid="{333C25A5-ABBC-4D6B-AAC5-DB7F588276F8}"/>
    <cellStyle name="20% - Accent6 12 2 5" xfId="10097" xr:uid="{ACC1C7D2-1754-447C-92BF-388A4321479A}"/>
    <cellStyle name="20% - Accent6 12 3" xfId="1790" xr:uid="{00000000-0005-0000-0000-0000850C0000}"/>
    <cellStyle name="20% - Accent6 12 3 2" xfId="4702" xr:uid="{00000000-0005-0000-0000-0000860C0000}"/>
    <cellStyle name="20% - Accent6 12 3 2 2" xfId="13759" xr:uid="{0A3802EF-A586-47F5-BB33-8A4593E8B3D0}"/>
    <cellStyle name="20% - Accent6 12 3 3" xfId="7613" xr:uid="{00000000-0005-0000-0000-0000870C0000}"/>
    <cellStyle name="20% - Accent6 12 3 3 2" xfId="16638" xr:uid="{23DF8923-0447-4E50-9C8F-E0E483EC5262}"/>
    <cellStyle name="20% - Accent6 12 3 4" xfId="10884" xr:uid="{A40EBDB5-90FA-46A4-8259-82433C99BC8F}"/>
    <cellStyle name="20% - Accent6 12 4" xfId="3287" xr:uid="{00000000-0005-0000-0000-0000880C0000}"/>
    <cellStyle name="20% - Accent6 12 4 2" xfId="12349" xr:uid="{8DE5233E-9E56-4083-B7D4-1A2C57E04DB4}"/>
    <cellStyle name="20% - Accent6 12 5" xfId="6200" xr:uid="{00000000-0005-0000-0000-0000890C0000}"/>
    <cellStyle name="20% - Accent6 12 5 2" xfId="15225" xr:uid="{F1699808-D1BF-485C-87FE-FAEE824C4498}"/>
    <cellStyle name="20% - Accent6 12 6" xfId="9465" xr:uid="{3C87E2FB-5832-42B2-84AB-87141ED110C7}"/>
    <cellStyle name="20% - Accent6 13" xfId="373" xr:uid="{00000000-0005-0000-0000-00008A0C0000}"/>
    <cellStyle name="20% - Accent6 13 2" xfId="1013" xr:uid="{00000000-0005-0000-0000-00008B0C0000}"/>
    <cellStyle name="20% - Accent6 13 2 2" xfId="2442" xr:uid="{00000000-0005-0000-0000-00008C0C0000}"/>
    <cellStyle name="20% - Accent6 13 2 2 2" xfId="5349" xr:uid="{00000000-0005-0000-0000-00008D0C0000}"/>
    <cellStyle name="20% - Accent6 13 2 2 2 2" xfId="14406" xr:uid="{91BC1F1A-FF70-4B89-AF0B-1A690C450434}"/>
    <cellStyle name="20% - Accent6 13 2 2 3" xfId="8265" xr:uid="{00000000-0005-0000-0000-00008E0C0000}"/>
    <cellStyle name="20% - Accent6 13 2 2 3 2" xfId="17285" xr:uid="{AA310198-E1C6-4853-AFAC-61414D74A635}"/>
    <cellStyle name="20% - Accent6 13 2 2 4" xfId="11532" xr:uid="{F70386C5-5E96-42AB-8076-AA4CA932C0EE}"/>
    <cellStyle name="20% - Accent6 13 2 3" xfId="3936" xr:uid="{00000000-0005-0000-0000-00008F0C0000}"/>
    <cellStyle name="20% - Accent6 13 2 3 2" xfId="12995" xr:uid="{3F632DCC-076E-470E-89FD-5FCAD0F86B49}"/>
    <cellStyle name="20% - Accent6 13 2 4" xfId="6848" xr:uid="{00000000-0005-0000-0000-0000900C0000}"/>
    <cellStyle name="20% - Accent6 13 2 4 2" xfId="15873" xr:uid="{95941BDC-2EB2-4E9C-B6A3-29630D56AAA1}"/>
    <cellStyle name="20% - Accent6 13 2 5" xfId="10116" xr:uid="{8D8783AC-45BB-4128-9139-34C0D1C74DB8}"/>
    <cellStyle name="20% - Accent6 13 3" xfId="1809" xr:uid="{00000000-0005-0000-0000-0000910C0000}"/>
    <cellStyle name="20% - Accent6 13 3 2" xfId="4721" xr:uid="{00000000-0005-0000-0000-0000920C0000}"/>
    <cellStyle name="20% - Accent6 13 3 2 2" xfId="13778" xr:uid="{79974A5A-0A02-4046-9DA0-8075633BD59A}"/>
    <cellStyle name="20% - Accent6 13 3 3" xfId="7632" xr:uid="{00000000-0005-0000-0000-0000930C0000}"/>
    <cellStyle name="20% - Accent6 13 3 3 2" xfId="16657" xr:uid="{3569E1C5-D7B9-42FE-B189-F86253B694BB}"/>
    <cellStyle name="20% - Accent6 13 3 4" xfId="10903" xr:uid="{87741497-345E-4AD9-933F-C1CEDE31D866}"/>
    <cellStyle name="20% - Accent6 13 4" xfId="3306" xr:uid="{00000000-0005-0000-0000-0000940C0000}"/>
    <cellStyle name="20% - Accent6 13 4 2" xfId="12368" xr:uid="{0570B64D-6488-4D02-B105-8457E0EC8B66}"/>
    <cellStyle name="20% - Accent6 13 5" xfId="6219" xr:uid="{00000000-0005-0000-0000-0000950C0000}"/>
    <cellStyle name="20% - Accent6 13 5 2" xfId="15244" xr:uid="{83FF53DB-96B3-43B5-AD72-0A39BE654F84}"/>
    <cellStyle name="20% - Accent6 13 6" xfId="9484" xr:uid="{9219BF6E-292B-4044-A308-44CAAA853B84}"/>
    <cellStyle name="20% - Accent6 14" xfId="388" xr:uid="{00000000-0005-0000-0000-0000960C0000}"/>
    <cellStyle name="20% - Accent6 14 2" xfId="1028" xr:uid="{00000000-0005-0000-0000-0000970C0000}"/>
    <cellStyle name="20% - Accent6 14 2 2" xfId="2457" xr:uid="{00000000-0005-0000-0000-0000980C0000}"/>
    <cellStyle name="20% - Accent6 14 2 2 2" xfId="5364" xr:uid="{00000000-0005-0000-0000-0000990C0000}"/>
    <cellStyle name="20% - Accent6 14 2 2 2 2" xfId="14421" xr:uid="{230418F7-D6E7-47F3-A8FE-5BD829D196C2}"/>
    <cellStyle name="20% - Accent6 14 2 2 3" xfId="8280" xr:uid="{00000000-0005-0000-0000-00009A0C0000}"/>
    <cellStyle name="20% - Accent6 14 2 2 3 2" xfId="17300" xr:uid="{CD9CAE21-F2E4-4A11-8D8F-C859545A83A5}"/>
    <cellStyle name="20% - Accent6 14 2 2 4" xfId="11547" xr:uid="{9499AF87-8784-4C1E-9A5E-5C35210C5486}"/>
    <cellStyle name="20% - Accent6 14 2 3" xfId="3951" xr:uid="{00000000-0005-0000-0000-00009B0C0000}"/>
    <cellStyle name="20% - Accent6 14 2 3 2" xfId="13010" xr:uid="{7C433AA2-05DE-4009-917F-CD5B3F0143C1}"/>
    <cellStyle name="20% - Accent6 14 2 4" xfId="6863" xr:uid="{00000000-0005-0000-0000-00009C0C0000}"/>
    <cellStyle name="20% - Accent6 14 2 4 2" xfId="15888" xr:uid="{DCC68DC1-56C8-4A0A-85FD-39DA5A9E6E9A}"/>
    <cellStyle name="20% - Accent6 14 2 5" xfId="10131" xr:uid="{E1BBF175-6011-4639-866A-5334769C2847}"/>
    <cellStyle name="20% - Accent6 14 3" xfId="1824" xr:uid="{00000000-0005-0000-0000-00009D0C0000}"/>
    <cellStyle name="20% - Accent6 14 3 2" xfId="4736" xr:uid="{00000000-0005-0000-0000-00009E0C0000}"/>
    <cellStyle name="20% - Accent6 14 3 2 2" xfId="13793" xr:uid="{6F05653C-7089-49C8-947C-10740F2D83CC}"/>
    <cellStyle name="20% - Accent6 14 3 3" xfId="7647" xr:uid="{00000000-0005-0000-0000-00009F0C0000}"/>
    <cellStyle name="20% - Accent6 14 3 3 2" xfId="16672" xr:uid="{B94ABD78-C362-4D1D-9D45-61709B171613}"/>
    <cellStyle name="20% - Accent6 14 3 4" xfId="10918" xr:uid="{832CF2D6-6579-4295-84DB-8AF9FDEC8650}"/>
    <cellStyle name="20% - Accent6 14 4" xfId="3321" xr:uid="{00000000-0005-0000-0000-0000A00C0000}"/>
    <cellStyle name="20% - Accent6 14 4 2" xfId="12383" xr:uid="{23A049AB-2EEF-4516-A38E-C97C85C8F793}"/>
    <cellStyle name="20% - Accent6 14 5" xfId="6234" xr:uid="{00000000-0005-0000-0000-0000A10C0000}"/>
    <cellStyle name="20% - Accent6 14 5 2" xfId="15259" xr:uid="{D132A0AA-7585-46C2-AC23-5A2A687B0591}"/>
    <cellStyle name="20% - Accent6 14 6" xfId="9499" xr:uid="{6F603B69-813D-4378-80AF-01B165927870}"/>
    <cellStyle name="20% - Accent6 15" xfId="414" xr:uid="{00000000-0005-0000-0000-0000A20C0000}"/>
    <cellStyle name="20% - Accent6 15 2" xfId="1054" xr:uid="{00000000-0005-0000-0000-0000A30C0000}"/>
    <cellStyle name="20% - Accent6 15 2 2" xfId="2483" xr:uid="{00000000-0005-0000-0000-0000A40C0000}"/>
    <cellStyle name="20% - Accent6 15 2 2 2" xfId="5390" xr:uid="{00000000-0005-0000-0000-0000A50C0000}"/>
    <cellStyle name="20% - Accent6 15 2 2 2 2" xfId="14447" xr:uid="{05FA293B-1264-4501-8E72-E14942830269}"/>
    <cellStyle name="20% - Accent6 15 2 2 3" xfId="8306" xr:uid="{00000000-0005-0000-0000-0000A60C0000}"/>
    <cellStyle name="20% - Accent6 15 2 2 3 2" xfId="17326" xr:uid="{00D6A4DA-8326-4BBA-B789-025866FDA26C}"/>
    <cellStyle name="20% - Accent6 15 2 2 4" xfId="11573" xr:uid="{15890BC5-EEEB-4616-B146-A83AA2334E57}"/>
    <cellStyle name="20% - Accent6 15 2 3" xfId="3977" xr:uid="{00000000-0005-0000-0000-0000A70C0000}"/>
    <cellStyle name="20% - Accent6 15 2 3 2" xfId="13036" xr:uid="{D26B3CCC-3070-4F4E-927D-64DA379D0D09}"/>
    <cellStyle name="20% - Accent6 15 2 4" xfId="6889" xr:uid="{00000000-0005-0000-0000-0000A80C0000}"/>
    <cellStyle name="20% - Accent6 15 2 4 2" xfId="15914" xr:uid="{4CE86D0E-6E89-4A80-A4AE-5845A665035D}"/>
    <cellStyle name="20% - Accent6 15 2 5" xfId="10157" xr:uid="{82E8444E-7EF2-4B73-B467-5E03E3F6CA36}"/>
    <cellStyle name="20% - Accent6 15 3" xfId="1850" xr:uid="{00000000-0005-0000-0000-0000A90C0000}"/>
    <cellStyle name="20% - Accent6 15 3 2" xfId="4762" xr:uid="{00000000-0005-0000-0000-0000AA0C0000}"/>
    <cellStyle name="20% - Accent6 15 3 2 2" xfId="13819" xr:uid="{7424AD91-615C-4F27-A6A9-AED23CF366D8}"/>
    <cellStyle name="20% - Accent6 15 3 3" xfId="7673" xr:uid="{00000000-0005-0000-0000-0000AB0C0000}"/>
    <cellStyle name="20% - Accent6 15 3 3 2" xfId="16698" xr:uid="{FE93C065-406C-4A05-8BC3-3970B1756210}"/>
    <cellStyle name="20% - Accent6 15 3 4" xfId="10944" xr:uid="{04B27C78-46CF-4B3D-8681-E459109B1214}"/>
    <cellStyle name="20% - Accent6 15 4" xfId="3347" xr:uid="{00000000-0005-0000-0000-0000AC0C0000}"/>
    <cellStyle name="20% - Accent6 15 4 2" xfId="12409" xr:uid="{6E03E77F-3D87-4561-BF2E-736C0E3DD068}"/>
    <cellStyle name="20% - Accent6 15 5" xfId="6260" xr:uid="{00000000-0005-0000-0000-0000AD0C0000}"/>
    <cellStyle name="20% - Accent6 15 5 2" xfId="15285" xr:uid="{D23809B0-4FCF-4A9E-B089-C5EF2B41A8CF}"/>
    <cellStyle name="20% - Accent6 15 6" xfId="9525" xr:uid="{3C437634-84FD-4B38-8991-16A5CB1DBCBC}"/>
    <cellStyle name="20% - Accent6 16" xfId="428" xr:uid="{00000000-0005-0000-0000-0000AE0C0000}"/>
    <cellStyle name="20% - Accent6 16 2" xfId="1068" xr:uid="{00000000-0005-0000-0000-0000AF0C0000}"/>
    <cellStyle name="20% - Accent6 16 2 2" xfId="2497" xr:uid="{00000000-0005-0000-0000-0000B00C0000}"/>
    <cellStyle name="20% - Accent6 16 2 2 2" xfId="5404" xr:uid="{00000000-0005-0000-0000-0000B10C0000}"/>
    <cellStyle name="20% - Accent6 16 2 2 2 2" xfId="14461" xr:uid="{BBFFC45D-ABBA-4A1C-B52A-9A3B71C1881E}"/>
    <cellStyle name="20% - Accent6 16 2 2 3" xfId="8320" xr:uid="{00000000-0005-0000-0000-0000B20C0000}"/>
    <cellStyle name="20% - Accent6 16 2 2 3 2" xfId="17340" xr:uid="{85E3C233-24FF-4A75-8084-1410BEF8E0A6}"/>
    <cellStyle name="20% - Accent6 16 2 2 4" xfId="11587" xr:uid="{766E08C2-52CE-4DFC-AC2A-4DD28B01042A}"/>
    <cellStyle name="20% - Accent6 16 2 3" xfId="3991" xr:uid="{00000000-0005-0000-0000-0000B30C0000}"/>
    <cellStyle name="20% - Accent6 16 2 3 2" xfId="13050" xr:uid="{D53B0F7F-AF57-42B1-B406-189A1152020C}"/>
    <cellStyle name="20% - Accent6 16 2 4" xfId="6903" xr:uid="{00000000-0005-0000-0000-0000B40C0000}"/>
    <cellStyle name="20% - Accent6 16 2 4 2" xfId="15928" xr:uid="{CB2AB0B2-3ECF-4F18-8C58-42AFD7926664}"/>
    <cellStyle name="20% - Accent6 16 2 5" xfId="10171" xr:uid="{BFC7B594-93C3-46A1-A2D0-9AD0AB922A63}"/>
    <cellStyle name="20% - Accent6 16 3" xfId="1864" xr:uid="{00000000-0005-0000-0000-0000B50C0000}"/>
    <cellStyle name="20% - Accent6 16 3 2" xfId="4776" xr:uid="{00000000-0005-0000-0000-0000B60C0000}"/>
    <cellStyle name="20% - Accent6 16 3 2 2" xfId="13833" xr:uid="{6F937980-E35A-4342-B639-54C2E21FBA66}"/>
    <cellStyle name="20% - Accent6 16 3 3" xfId="7687" xr:uid="{00000000-0005-0000-0000-0000B70C0000}"/>
    <cellStyle name="20% - Accent6 16 3 3 2" xfId="16712" xr:uid="{09E9284A-7823-4D0B-8A1C-9E7781434297}"/>
    <cellStyle name="20% - Accent6 16 3 4" xfId="10958" xr:uid="{FBA619FB-7B26-42D2-8C5D-5B9653B86C7F}"/>
    <cellStyle name="20% - Accent6 16 4" xfId="3361" xr:uid="{00000000-0005-0000-0000-0000B80C0000}"/>
    <cellStyle name="20% - Accent6 16 4 2" xfId="12423" xr:uid="{A68E386C-AA30-413A-B757-CCB0437CFAA3}"/>
    <cellStyle name="20% - Accent6 16 5" xfId="6274" xr:uid="{00000000-0005-0000-0000-0000B90C0000}"/>
    <cellStyle name="20% - Accent6 16 5 2" xfId="15299" xr:uid="{152FE92D-8F96-4D79-A23E-5301DDF268B1}"/>
    <cellStyle name="20% - Accent6 16 6" xfId="9539" xr:uid="{BBC763BD-00C1-4415-98B2-60DC7553D56A}"/>
    <cellStyle name="20% - Accent6 17" xfId="442" xr:uid="{00000000-0005-0000-0000-0000BA0C0000}"/>
    <cellStyle name="20% - Accent6 17 2" xfId="1082" xr:uid="{00000000-0005-0000-0000-0000BB0C0000}"/>
    <cellStyle name="20% - Accent6 17 2 2" xfId="2511" xr:uid="{00000000-0005-0000-0000-0000BC0C0000}"/>
    <cellStyle name="20% - Accent6 17 2 2 2" xfId="5418" xr:uid="{00000000-0005-0000-0000-0000BD0C0000}"/>
    <cellStyle name="20% - Accent6 17 2 2 2 2" xfId="14475" xr:uid="{37796540-98D0-4E9C-8A57-C4F83D2DC459}"/>
    <cellStyle name="20% - Accent6 17 2 2 3" xfId="8334" xr:uid="{00000000-0005-0000-0000-0000BE0C0000}"/>
    <cellStyle name="20% - Accent6 17 2 2 3 2" xfId="17354" xr:uid="{629717E9-E565-401F-80BB-8BC0AF90BED3}"/>
    <cellStyle name="20% - Accent6 17 2 2 4" xfId="11601" xr:uid="{7FD05524-03F9-4CEE-A8A9-E5EE032BDA2D}"/>
    <cellStyle name="20% - Accent6 17 2 3" xfId="4005" xr:uid="{00000000-0005-0000-0000-0000BF0C0000}"/>
    <cellStyle name="20% - Accent6 17 2 3 2" xfId="13064" xr:uid="{C7A52D74-6A8B-4572-B9B8-08F4FCFAC5AF}"/>
    <cellStyle name="20% - Accent6 17 2 4" xfId="6917" xr:uid="{00000000-0005-0000-0000-0000C00C0000}"/>
    <cellStyle name="20% - Accent6 17 2 4 2" xfId="15942" xr:uid="{3FCA8B5D-8089-4B84-9E32-D292B0AEF9AC}"/>
    <cellStyle name="20% - Accent6 17 2 5" xfId="10185" xr:uid="{B0CD8B5E-057F-41BE-8588-09E5153613D4}"/>
    <cellStyle name="20% - Accent6 17 3" xfId="1878" xr:uid="{00000000-0005-0000-0000-0000C10C0000}"/>
    <cellStyle name="20% - Accent6 17 3 2" xfId="4790" xr:uid="{00000000-0005-0000-0000-0000C20C0000}"/>
    <cellStyle name="20% - Accent6 17 3 2 2" xfId="13847" xr:uid="{320349A1-2982-4B00-A5A8-0DC8E8883193}"/>
    <cellStyle name="20% - Accent6 17 3 3" xfId="7701" xr:uid="{00000000-0005-0000-0000-0000C30C0000}"/>
    <cellStyle name="20% - Accent6 17 3 3 2" xfId="16726" xr:uid="{A0CE6BA2-314B-4E1C-A84D-19A95E117B47}"/>
    <cellStyle name="20% - Accent6 17 3 4" xfId="10972" xr:uid="{F8880A63-61D2-436E-A2B7-32CE87AED4B5}"/>
    <cellStyle name="20% - Accent6 17 4" xfId="3375" xr:uid="{00000000-0005-0000-0000-0000C40C0000}"/>
    <cellStyle name="20% - Accent6 17 4 2" xfId="12437" xr:uid="{A7100404-5379-4D5D-993E-09FB0D204333}"/>
    <cellStyle name="20% - Accent6 17 5" xfId="6288" xr:uid="{00000000-0005-0000-0000-0000C50C0000}"/>
    <cellStyle name="20% - Accent6 17 5 2" xfId="15313" xr:uid="{6BBF671B-4A0F-418B-80E5-9EC2C8A512A0}"/>
    <cellStyle name="20% - Accent6 17 6" xfId="9553" xr:uid="{A5826644-8AE0-43C7-81F5-CE22EE444075}"/>
    <cellStyle name="20% - Accent6 18" xfId="457" xr:uid="{00000000-0005-0000-0000-0000C60C0000}"/>
    <cellStyle name="20% - Accent6 18 2" xfId="1097" xr:uid="{00000000-0005-0000-0000-0000C70C0000}"/>
    <cellStyle name="20% - Accent6 18 2 2" xfId="2526" xr:uid="{00000000-0005-0000-0000-0000C80C0000}"/>
    <cellStyle name="20% - Accent6 18 2 2 2" xfId="5433" xr:uid="{00000000-0005-0000-0000-0000C90C0000}"/>
    <cellStyle name="20% - Accent6 18 2 2 2 2" xfId="14490" xr:uid="{D11EF3FA-6472-4095-A89B-FF089EB53FB5}"/>
    <cellStyle name="20% - Accent6 18 2 2 3" xfId="8349" xr:uid="{00000000-0005-0000-0000-0000CA0C0000}"/>
    <cellStyle name="20% - Accent6 18 2 2 3 2" xfId="17369" xr:uid="{7231806A-3191-4050-900E-AEBD11CDEE64}"/>
    <cellStyle name="20% - Accent6 18 2 2 4" xfId="11616" xr:uid="{35EA9B08-9B28-4F4D-8EC5-96AB328CE94C}"/>
    <cellStyle name="20% - Accent6 18 2 3" xfId="4020" xr:uid="{00000000-0005-0000-0000-0000CB0C0000}"/>
    <cellStyle name="20% - Accent6 18 2 3 2" xfId="13079" xr:uid="{B2456F30-9883-42C5-9F71-D661BE507260}"/>
    <cellStyle name="20% - Accent6 18 2 4" xfId="6932" xr:uid="{00000000-0005-0000-0000-0000CC0C0000}"/>
    <cellStyle name="20% - Accent6 18 2 4 2" xfId="15957" xr:uid="{98FF3408-44A9-45A3-B6AC-9570BA26780F}"/>
    <cellStyle name="20% - Accent6 18 2 5" xfId="10200" xr:uid="{5034AEAF-C58F-40B4-B0E6-F9572C34CB74}"/>
    <cellStyle name="20% - Accent6 18 3" xfId="1893" xr:uid="{00000000-0005-0000-0000-0000CD0C0000}"/>
    <cellStyle name="20% - Accent6 18 3 2" xfId="4805" xr:uid="{00000000-0005-0000-0000-0000CE0C0000}"/>
    <cellStyle name="20% - Accent6 18 3 2 2" xfId="13862" xr:uid="{3DC171F3-B687-4F16-96A5-EA77BD7A365E}"/>
    <cellStyle name="20% - Accent6 18 3 3" xfId="7716" xr:uid="{00000000-0005-0000-0000-0000CF0C0000}"/>
    <cellStyle name="20% - Accent6 18 3 3 2" xfId="16741" xr:uid="{2A2FF6CE-83BB-4962-9FA6-FF9DF4A35649}"/>
    <cellStyle name="20% - Accent6 18 3 4" xfId="10987" xr:uid="{6D453DEF-47C8-467B-91C2-BDAAEF31294D}"/>
    <cellStyle name="20% - Accent6 18 4" xfId="3390" xr:uid="{00000000-0005-0000-0000-0000D00C0000}"/>
    <cellStyle name="20% - Accent6 18 4 2" xfId="12452" xr:uid="{6D2A0253-EB01-4470-B891-EE9E8A00547A}"/>
    <cellStyle name="20% - Accent6 18 5" xfId="6303" xr:uid="{00000000-0005-0000-0000-0000D10C0000}"/>
    <cellStyle name="20% - Accent6 18 5 2" xfId="15328" xr:uid="{658041EC-7E7F-41F1-8470-9A6112D43A1A}"/>
    <cellStyle name="20% - Accent6 18 6" xfId="9568" xr:uid="{505FE920-8255-4A05-833F-EDC360D14573}"/>
    <cellStyle name="20% - Accent6 19" xfId="471" xr:uid="{00000000-0005-0000-0000-0000D20C0000}"/>
    <cellStyle name="20% - Accent6 19 2" xfId="1111" xr:uid="{00000000-0005-0000-0000-0000D30C0000}"/>
    <cellStyle name="20% - Accent6 19 2 2" xfId="2540" xr:uid="{00000000-0005-0000-0000-0000D40C0000}"/>
    <cellStyle name="20% - Accent6 19 2 2 2" xfId="5447" xr:uid="{00000000-0005-0000-0000-0000D50C0000}"/>
    <cellStyle name="20% - Accent6 19 2 2 2 2" xfId="14504" xr:uid="{3E4C8D2D-DE47-42E5-B27E-EF485520642C}"/>
    <cellStyle name="20% - Accent6 19 2 2 3" xfId="8363" xr:uid="{00000000-0005-0000-0000-0000D60C0000}"/>
    <cellStyle name="20% - Accent6 19 2 2 3 2" xfId="17383" xr:uid="{5C8AF085-6E1B-4664-B948-699D86A7C1EA}"/>
    <cellStyle name="20% - Accent6 19 2 2 4" xfId="11630" xr:uid="{CB6A5DEF-BB97-4D4D-9C69-0DE81B5F0EE8}"/>
    <cellStyle name="20% - Accent6 19 2 3" xfId="4034" xr:uid="{00000000-0005-0000-0000-0000D70C0000}"/>
    <cellStyle name="20% - Accent6 19 2 3 2" xfId="13093" xr:uid="{80FB1E0E-6E6E-4E0D-BD0C-CF6F390B399C}"/>
    <cellStyle name="20% - Accent6 19 2 4" xfId="6946" xr:uid="{00000000-0005-0000-0000-0000D80C0000}"/>
    <cellStyle name="20% - Accent6 19 2 4 2" xfId="15971" xr:uid="{EB960CB6-7A06-4884-B1A3-1C44A7EB048D}"/>
    <cellStyle name="20% - Accent6 19 2 5" xfId="10214" xr:uid="{70EE1301-C22A-4B88-B5B6-B0CEF38EA338}"/>
    <cellStyle name="20% - Accent6 19 3" xfId="1907" xr:uid="{00000000-0005-0000-0000-0000D90C0000}"/>
    <cellStyle name="20% - Accent6 19 3 2" xfId="4819" xr:uid="{00000000-0005-0000-0000-0000DA0C0000}"/>
    <cellStyle name="20% - Accent6 19 3 2 2" xfId="13876" xr:uid="{E4B876E5-ED33-4A32-AC7E-91D86D707EE3}"/>
    <cellStyle name="20% - Accent6 19 3 3" xfId="7730" xr:uid="{00000000-0005-0000-0000-0000DB0C0000}"/>
    <cellStyle name="20% - Accent6 19 3 3 2" xfId="16755" xr:uid="{3A9876C8-F62F-4F03-ABCB-81E9AB13E771}"/>
    <cellStyle name="20% - Accent6 19 3 4" xfId="11001" xr:uid="{A0C5004F-2F0D-473E-9512-3C4D62A8EA7E}"/>
    <cellStyle name="20% - Accent6 19 4" xfId="3404" xr:uid="{00000000-0005-0000-0000-0000DC0C0000}"/>
    <cellStyle name="20% - Accent6 19 4 2" xfId="12466" xr:uid="{E0CF2D33-21E4-4CFD-98D1-ECFEE3232063}"/>
    <cellStyle name="20% - Accent6 19 5" xfId="6317" xr:uid="{00000000-0005-0000-0000-0000DD0C0000}"/>
    <cellStyle name="20% - Accent6 19 5 2" xfId="15342" xr:uid="{1C488E9B-E0CD-4BA9-A968-000F5087BBE4}"/>
    <cellStyle name="20% - Accent6 19 6" xfId="9582" xr:uid="{64417A0B-E7DF-4CBC-A6A5-B30CADC812C6}"/>
    <cellStyle name="20% - Accent6 2" xfId="205" xr:uid="{00000000-0005-0000-0000-0000DE0C0000}"/>
    <cellStyle name="20% - Accent6 2 2" xfId="548" xr:uid="{00000000-0005-0000-0000-0000DF0C0000}"/>
    <cellStyle name="20% - Accent6 2 2 2" xfId="1188" xr:uid="{00000000-0005-0000-0000-0000E00C0000}"/>
    <cellStyle name="20% - Accent6 2 2 2 2" xfId="2617" xr:uid="{00000000-0005-0000-0000-0000E10C0000}"/>
    <cellStyle name="20% - Accent6 2 2 2 2 2" xfId="5522" xr:uid="{00000000-0005-0000-0000-0000E20C0000}"/>
    <cellStyle name="20% - Accent6 2 2 2 2 2 2" xfId="14579" xr:uid="{02FD05F6-652D-4877-9746-E947D2D0EF3F}"/>
    <cellStyle name="20% - Accent6 2 2 2 2 3" xfId="8439" xr:uid="{00000000-0005-0000-0000-0000E30C0000}"/>
    <cellStyle name="20% - Accent6 2 2 2 2 3 2" xfId="17457" xr:uid="{9CEB49A4-C929-45E9-8CF8-5534FE423A95}"/>
    <cellStyle name="20% - Accent6 2 2 2 2 4" xfId="11705" xr:uid="{664F1F80-3D76-4299-9992-8773247FFB63}"/>
    <cellStyle name="20% - Accent6 2 2 2 3" xfId="4107" xr:uid="{00000000-0005-0000-0000-0000E40C0000}"/>
    <cellStyle name="20% - Accent6 2 2 2 3 2" xfId="13166" xr:uid="{403C5A57-6651-4256-A33D-5D6F9CA40AA8}"/>
    <cellStyle name="20% - Accent6 2 2 2 4" xfId="7020" xr:uid="{00000000-0005-0000-0000-0000E50C0000}"/>
    <cellStyle name="20% - Accent6 2 2 2 4 2" xfId="16045" xr:uid="{8888BE99-96FA-4ADA-ADCF-A20E6A73B20B}"/>
    <cellStyle name="20% - Accent6 2 2 2 5" xfId="10289" xr:uid="{EBADF09D-3B42-4467-B68A-2CDEE3D9F1EB}"/>
    <cellStyle name="20% - Accent6 2 2 3" xfId="1982" xr:uid="{00000000-0005-0000-0000-0000E60C0000}"/>
    <cellStyle name="20% - Accent6 2 2 3 2" xfId="4892" xr:uid="{00000000-0005-0000-0000-0000E70C0000}"/>
    <cellStyle name="20% - Accent6 2 2 3 2 2" xfId="13949" xr:uid="{7129BE59-DB0B-49B5-B36F-2BC6321BD4A7}"/>
    <cellStyle name="20% - Accent6 2 2 3 3" xfId="7805" xr:uid="{00000000-0005-0000-0000-0000E80C0000}"/>
    <cellStyle name="20% - Accent6 2 2 3 3 2" xfId="16828" xr:uid="{39C3EC50-2A1E-4670-B4C7-562C2394AFC9}"/>
    <cellStyle name="20% - Accent6 2 2 3 4" xfId="11074" xr:uid="{2CC7002D-E406-4B62-8CD0-10BB6514C466}"/>
    <cellStyle name="20% - Accent6 2 2 4" xfId="3479" xr:uid="{00000000-0005-0000-0000-0000E90C0000}"/>
    <cellStyle name="20% - Accent6 2 2 4 2" xfId="12539" xr:uid="{382DEC0A-E66C-44CA-B2EC-0FDC02BD1897}"/>
    <cellStyle name="20% - Accent6 2 2 5" xfId="6390" xr:uid="{00000000-0005-0000-0000-0000EA0C0000}"/>
    <cellStyle name="20% - Accent6 2 2 5 2" xfId="15415" xr:uid="{39669AD1-5541-4016-BB43-64DE36B9EB9C}"/>
    <cellStyle name="20% - Accent6 2 2 6" xfId="9657" xr:uid="{EF459ADF-23E2-41DF-8E35-DA1F7658A0DC}"/>
    <cellStyle name="20% - Accent6 2 3" xfId="850" xr:uid="{00000000-0005-0000-0000-0000EB0C0000}"/>
    <cellStyle name="20% - Accent6 2 3 2" xfId="2279" xr:uid="{00000000-0005-0000-0000-0000EC0C0000}"/>
    <cellStyle name="20% - Accent6 2 3 2 2" xfId="5186" xr:uid="{00000000-0005-0000-0000-0000ED0C0000}"/>
    <cellStyle name="20% - Accent6 2 3 2 2 2" xfId="14243" xr:uid="{AD92A385-DCDD-48B1-87FF-10A9D37D311D}"/>
    <cellStyle name="20% - Accent6 2 3 2 3" xfId="8102" xr:uid="{00000000-0005-0000-0000-0000EE0C0000}"/>
    <cellStyle name="20% - Accent6 2 3 2 3 2" xfId="17122" xr:uid="{880E80F6-E90B-4E40-8173-F19AD1D40FE0}"/>
    <cellStyle name="20% - Accent6 2 3 2 4" xfId="11369" xr:uid="{DBB5B216-AE13-4574-9614-46FA5FBD67B2}"/>
    <cellStyle name="20% - Accent6 2 3 3" xfId="3773" xr:uid="{00000000-0005-0000-0000-0000EF0C0000}"/>
    <cellStyle name="20% - Accent6 2 3 3 2" xfId="12832" xr:uid="{4AD1716C-FC9E-4D3E-A867-9137F4618EA4}"/>
    <cellStyle name="20% - Accent6 2 3 4" xfId="6685" xr:uid="{00000000-0005-0000-0000-0000F00C0000}"/>
    <cellStyle name="20% - Accent6 2 3 4 2" xfId="15710" xr:uid="{AEE0D37B-DDF8-4CAD-B859-4DF85DEC2749}"/>
    <cellStyle name="20% - Accent6 2 3 5" xfId="9953" xr:uid="{2310C2B7-29A7-41C4-8E6A-5B8800933BF4}"/>
    <cellStyle name="20% - Accent6 2 4" xfId="1645" xr:uid="{00000000-0005-0000-0000-0000F10C0000}"/>
    <cellStyle name="20% - Accent6 2 4 2" xfId="4557" xr:uid="{00000000-0005-0000-0000-0000F20C0000}"/>
    <cellStyle name="20% - Accent6 2 4 2 2" xfId="13614" xr:uid="{92D04F28-26BE-49E3-8E0C-C5C57FA5D397}"/>
    <cellStyle name="20% - Accent6 2 4 3" xfId="7469" xr:uid="{00000000-0005-0000-0000-0000F30C0000}"/>
    <cellStyle name="20% - Accent6 2 4 3 2" xfId="16494" xr:uid="{DB59987D-7853-4864-BB38-4543844D173A}"/>
    <cellStyle name="20% - Accent6 2 4 4" xfId="10739" xr:uid="{79A89C5D-3126-4829-B40A-51D66EC451F1}"/>
    <cellStyle name="20% - Accent6 2 5" xfId="3143" xr:uid="{00000000-0005-0000-0000-0000F40C0000}"/>
    <cellStyle name="20% - Accent6 2 5 2" xfId="12205" xr:uid="{05094B4C-674D-42A1-AAEB-04E1209424FF}"/>
    <cellStyle name="20% - Accent6 2 6" xfId="6056" xr:uid="{00000000-0005-0000-0000-0000F50C0000}"/>
    <cellStyle name="20% - Accent6 2 6 2" xfId="15081" xr:uid="{46A53394-725B-4BA2-A144-D966DEFDBE9C}"/>
    <cellStyle name="20% - Accent6 2 7" xfId="9320" xr:uid="{57FB016B-4D2A-4F6C-89D0-70DB6B9616B9}"/>
    <cellStyle name="20% - Accent6 20" xfId="485" xr:uid="{00000000-0005-0000-0000-0000F60C0000}"/>
    <cellStyle name="20% - Accent6 20 2" xfId="1125" xr:uid="{00000000-0005-0000-0000-0000F70C0000}"/>
    <cellStyle name="20% - Accent6 20 2 2" xfId="2554" xr:uid="{00000000-0005-0000-0000-0000F80C0000}"/>
    <cellStyle name="20% - Accent6 20 2 2 2" xfId="5461" xr:uid="{00000000-0005-0000-0000-0000F90C0000}"/>
    <cellStyle name="20% - Accent6 20 2 2 2 2" xfId="14518" xr:uid="{F69F4C20-B8C2-497C-A2D8-9E88F7CA560B}"/>
    <cellStyle name="20% - Accent6 20 2 2 3" xfId="8377" xr:uid="{00000000-0005-0000-0000-0000FA0C0000}"/>
    <cellStyle name="20% - Accent6 20 2 2 3 2" xfId="17397" xr:uid="{0943C162-BD3F-4CBA-85C9-B6FA92E9DD07}"/>
    <cellStyle name="20% - Accent6 20 2 2 4" xfId="11644" xr:uid="{47F992DE-BC44-4C26-BE06-EFC3D9CFF4F3}"/>
    <cellStyle name="20% - Accent6 20 2 3" xfId="4048" xr:uid="{00000000-0005-0000-0000-0000FB0C0000}"/>
    <cellStyle name="20% - Accent6 20 2 3 2" xfId="13107" xr:uid="{C0D4D315-7A4B-4743-ADA5-FD195C31F33C}"/>
    <cellStyle name="20% - Accent6 20 2 4" xfId="6960" xr:uid="{00000000-0005-0000-0000-0000FC0C0000}"/>
    <cellStyle name="20% - Accent6 20 2 4 2" xfId="15985" xr:uid="{477A2D16-8C53-41AD-83AD-0E277B090A62}"/>
    <cellStyle name="20% - Accent6 20 2 5" xfId="10228" xr:uid="{663ACCC6-ED96-427B-83B8-D488496623E8}"/>
    <cellStyle name="20% - Accent6 20 3" xfId="1921" xr:uid="{00000000-0005-0000-0000-0000FD0C0000}"/>
    <cellStyle name="20% - Accent6 20 3 2" xfId="4833" xr:uid="{00000000-0005-0000-0000-0000FE0C0000}"/>
    <cellStyle name="20% - Accent6 20 3 2 2" xfId="13890" xr:uid="{797C9744-4F10-4EB2-87F3-AE7A2D12993F}"/>
    <cellStyle name="20% - Accent6 20 3 3" xfId="7744" xr:uid="{00000000-0005-0000-0000-0000FF0C0000}"/>
    <cellStyle name="20% - Accent6 20 3 3 2" xfId="16769" xr:uid="{41521B32-FC27-4C69-89B3-9319061A9052}"/>
    <cellStyle name="20% - Accent6 20 3 4" xfId="11015" xr:uid="{635670E4-810B-46D1-9DD0-8D44B48130D6}"/>
    <cellStyle name="20% - Accent6 20 4" xfId="3418" xr:uid="{00000000-0005-0000-0000-0000000D0000}"/>
    <cellStyle name="20% - Accent6 20 4 2" xfId="12480" xr:uid="{B878ED1C-D434-45CB-A027-A3AC92C78D74}"/>
    <cellStyle name="20% - Accent6 20 5" xfId="6331" xr:uid="{00000000-0005-0000-0000-0000010D0000}"/>
    <cellStyle name="20% - Accent6 20 5 2" xfId="15356" xr:uid="{ADA63015-F482-43DD-9101-8DE8CCE67DF4}"/>
    <cellStyle name="20% - Accent6 20 6" xfId="9596" xr:uid="{C6EE11FD-F447-4814-B47B-0C258C9DD841}"/>
    <cellStyle name="20% - Accent6 21" xfId="499" xr:uid="{00000000-0005-0000-0000-0000020D0000}"/>
    <cellStyle name="20% - Accent6 21 2" xfId="1139" xr:uid="{00000000-0005-0000-0000-0000030D0000}"/>
    <cellStyle name="20% - Accent6 21 2 2" xfId="2568" xr:uid="{00000000-0005-0000-0000-0000040D0000}"/>
    <cellStyle name="20% - Accent6 21 2 2 2" xfId="5475" xr:uid="{00000000-0005-0000-0000-0000050D0000}"/>
    <cellStyle name="20% - Accent6 21 2 2 2 2" xfId="14532" xr:uid="{D2B01DC7-436D-4356-A74B-90055B7F98DB}"/>
    <cellStyle name="20% - Accent6 21 2 2 3" xfId="8391" xr:uid="{00000000-0005-0000-0000-0000060D0000}"/>
    <cellStyle name="20% - Accent6 21 2 2 3 2" xfId="17411" xr:uid="{5E3C3C36-664E-43CE-BC9F-50FC1E5944C3}"/>
    <cellStyle name="20% - Accent6 21 2 2 4" xfId="11658" xr:uid="{5E3FD73D-8B04-4DBE-ABA2-9B8ECB929691}"/>
    <cellStyle name="20% - Accent6 21 2 3" xfId="4062" xr:uid="{00000000-0005-0000-0000-0000070D0000}"/>
    <cellStyle name="20% - Accent6 21 2 3 2" xfId="13121" xr:uid="{403949A8-5897-4044-9DB5-B21463F2253D}"/>
    <cellStyle name="20% - Accent6 21 2 4" xfId="6974" xr:uid="{00000000-0005-0000-0000-0000080D0000}"/>
    <cellStyle name="20% - Accent6 21 2 4 2" xfId="15999" xr:uid="{74C91349-4541-4AB5-A49B-224AF0489848}"/>
    <cellStyle name="20% - Accent6 21 2 5" xfId="10242" xr:uid="{1947B27E-4471-459A-BA89-B484E90AB2EB}"/>
    <cellStyle name="20% - Accent6 21 3" xfId="1935" xr:uid="{00000000-0005-0000-0000-0000090D0000}"/>
    <cellStyle name="20% - Accent6 21 3 2" xfId="4847" xr:uid="{00000000-0005-0000-0000-00000A0D0000}"/>
    <cellStyle name="20% - Accent6 21 3 2 2" xfId="13904" xr:uid="{0CFE4C47-6C54-494E-9E8C-84E97D4F333A}"/>
    <cellStyle name="20% - Accent6 21 3 3" xfId="7758" xr:uid="{00000000-0005-0000-0000-00000B0D0000}"/>
    <cellStyle name="20% - Accent6 21 3 3 2" xfId="16783" xr:uid="{0460589E-9827-458F-A65A-FE2EF33EEC86}"/>
    <cellStyle name="20% - Accent6 21 3 4" xfId="11029" xr:uid="{BEA96B77-5D2D-47A8-B051-21FA1486A667}"/>
    <cellStyle name="20% - Accent6 21 4" xfId="3432" xr:uid="{00000000-0005-0000-0000-00000C0D0000}"/>
    <cellStyle name="20% - Accent6 21 4 2" xfId="12494" xr:uid="{2AB9AE82-48A5-44E5-826F-5DA264CBA05A}"/>
    <cellStyle name="20% - Accent6 21 5" xfId="6345" xr:uid="{00000000-0005-0000-0000-00000D0D0000}"/>
    <cellStyle name="20% - Accent6 21 5 2" xfId="15370" xr:uid="{89639FF8-AE12-43AD-9ECC-CC69F95B3C20}"/>
    <cellStyle name="20% - Accent6 21 6" xfId="9610" xr:uid="{C912FBC6-687A-4611-A2E6-70B14F032FBC}"/>
    <cellStyle name="20% - Accent6 22" xfId="513" xr:uid="{00000000-0005-0000-0000-00000E0D0000}"/>
    <cellStyle name="20% - Accent6 22 2" xfId="1153" xr:uid="{00000000-0005-0000-0000-00000F0D0000}"/>
    <cellStyle name="20% - Accent6 22 2 2" xfId="2582" xr:uid="{00000000-0005-0000-0000-0000100D0000}"/>
    <cellStyle name="20% - Accent6 22 2 2 2" xfId="5489" xr:uid="{00000000-0005-0000-0000-0000110D0000}"/>
    <cellStyle name="20% - Accent6 22 2 2 2 2" xfId="14546" xr:uid="{8F4D95D5-82B6-4E72-A2FD-60A8859EB490}"/>
    <cellStyle name="20% - Accent6 22 2 2 3" xfId="8405" xr:uid="{00000000-0005-0000-0000-0000120D0000}"/>
    <cellStyle name="20% - Accent6 22 2 2 3 2" xfId="17425" xr:uid="{76D490F8-6E8A-4DA7-A985-71750A3F5015}"/>
    <cellStyle name="20% - Accent6 22 2 2 4" xfId="11672" xr:uid="{F902090D-F43F-4359-A6D4-84A8DBEDA9C9}"/>
    <cellStyle name="20% - Accent6 22 2 3" xfId="4076" xr:uid="{00000000-0005-0000-0000-0000130D0000}"/>
    <cellStyle name="20% - Accent6 22 2 3 2" xfId="13135" xr:uid="{0A1EA180-B16B-4507-8248-A37C7D11EFD1}"/>
    <cellStyle name="20% - Accent6 22 2 4" xfId="6988" xr:uid="{00000000-0005-0000-0000-0000140D0000}"/>
    <cellStyle name="20% - Accent6 22 2 4 2" xfId="16013" xr:uid="{4B4CD2FD-591A-4B37-AC76-B72F2CDDB4FA}"/>
    <cellStyle name="20% - Accent6 22 2 5" xfId="10256" xr:uid="{38092095-13AD-4837-91FB-6E701721F134}"/>
    <cellStyle name="20% - Accent6 22 3" xfId="1949" xr:uid="{00000000-0005-0000-0000-0000150D0000}"/>
    <cellStyle name="20% - Accent6 22 3 2" xfId="4861" xr:uid="{00000000-0005-0000-0000-0000160D0000}"/>
    <cellStyle name="20% - Accent6 22 3 2 2" xfId="13918" xr:uid="{7A0FA448-BC25-45A0-A656-F140D5888606}"/>
    <cellStyle name="20% - Accent6 22 3 3" xfId="7772" xr:uid="{00000000-0005-0000-0000-0000170D0000}"/>
    <cellStyle name="20% - Accent6 22 3 3 2" xfId="16797" xr:uid="{30F71CEC-F4A4-4A0A-AA71-0B42157AFE72}"/>
    <cellStyle name="20% - Accent6 22 3 4" xfId="11043" xr:uid="{36770906-E691-489C-8B7C-3AB642C90D5C}"/>
    <cellStyle name="20% - Accent6 22 4" xfId="3446" xr:uid="{00000000-0005-0000-0000-0000180D0000}"/>
    <cellStyle name="20% - Accent6 22 4 2" xfId="12508" xr:uid="{524AE67A-92DB-4DBC-B0D4-4353302A9D8A}"/>
    <cellStyle name="20% - Accent6 22 5" xfId="6359" xr:uid="{00000000-0005-0000-0000-0000190D0000}"/>
    <cellStyle name="20% - Accent6 22 5 2" xfId="15384" xr:uid="{4A78D40C-0587-48A8-8091-55C75A288F4C}"/>
    <cellStyle name="20% - Accent6 22 6" xfId="9624" xr:uid="{7E0A78E5-7C5C-4A9D-ACBC-D6BD5B2EFEBE}"/>
    <cellStyle name="20% - Accent6 23" xfId="527" xr:uid="{00000000-0005-0000-0000-00001A0D0000}"/>
    <cellStyle name="20% - Accent6 23 2" xfId="1167" xr:uid="{00000000-0005-0000-0000-00001B0D0000}"/>
    <cellStyle name="20% - Accent6 23 2 2" xfId="2596" xr:uid="{00000000-0005-0000-0000-00001C0D0000}"/>
    <cellStyle name="20% - Accent6 23 2 2 2" xfId="5503" xr:uid="{00000000-0005-0000-0000-00001D0D0000}"/>
    <cellStyle name="20% - Accent6 23 2 2 2 2" xfId="14560" xr:uid="{14527333-4D25-4E62-B08B-E569358870BF}"/>
    <cellStyle name="20% - Accent6 23 2 2 3" xfId="8419" xr:uid="{00000000-0005-0000-0000-00001E0D0000}"/>
    <cellStyle name="20% - Accent6 23 2 2 3 2" xfId="17439" xr:uid="{AD68BE40-1E50-47B1-9CB7-4FDAF4DE4D7C}"/>
    <cellStyle name="20% - Accent6 23 2 2 4" xfId="11686" xr:uid="{176A1DCB-A487-470E-A355-C645C174AEF6}"/>
    <cellStyle name="20% - Accent6 23 2 3" xfId="4090" xr:uid="{00000000-0005-0000-0000-00001F0D0000}"/>
    <cellStyle name="20% - Accent6 23 2 3 2" xfId="13149" xr:uid="{0DB31CA1-5E65-425C-A72D-781F995DFA7D}"/>
    <cellStyle name="20% - Accent6 23 2 4" xfId="7002" xr:uid="{00000000-0005-0000-0000-0000200D0000}"/>
    <cellStyle name="20% - Accent6 23 2 4 2" xfId="16027" xr:uid="{EFB903BA-ED30-4B88-A123-0AC629D5D366}"/>
    <cellStyle name="20% - Accent6 23 2 5" xfId="10270" xr:uid="{B0B8B872-3D14-458A-970A-C0483F622789}"/>
    <cellStyle name="20% - Accent6 23 3" xfId="1963" xr:uid="{00000000-0005-0000-0000-0000210D0000}"/>
    <cellStyle name="20% - Accent6 23 3 2" xfId="4875" xr:uid="{00000000-0005-0000-0000-0000220D0000}"/>
    <cellStyle name="20% - Accent6 23 3 2 2" xfId="13932" xr:uid="{DD92E51E-595D-4A09-A880-049C93DD72FF}"/>
    <cellStyle name="20% - Accent6 23 3 3" xfId="7786" xr:uid="{00000000-0005-0000-0000-0000230D0000}"/>
    <cellStyle name="20% - Accent6 23 3 3 2" xfId="16811" xr:uid="{2EE26C86-1537-44AB-9941-DF3B000824F0}"/>
    <cellStyle name="20% - Accent6 23 3 4" xfId="11057" xr:uid="{34F86485-66F8-4F2E-A475-1F0D15921B2E}"/>
    <cellStyle name="20% - Accent6 23 4" xfId="3460" xr:uid="{00000000-0005-0000-0000-0000240D0000}"/>
    <cellStyle name="20% - Accent6 23 4 2" xfId="12522" xr:uid="{95F7DC58-D181-427F-A3B4-3235EC9F9682}"/>
    <cellStyle name="20% - Accent6 23 5" xfId="6373" xr:uid="{00000000-0005-0000-0000-0000250D0000}"/>
    <cellStyle name="20% - Accent6 23 5 2" xfId="15398" xr:uid="{31540F87-060F-486B-9018-D621470619A2}"/>
    <cellStyle name="20% - Accent6 23 6" xfId="9638" xr:uid="{12871298-C8FE-45ED-975A-834B689679E9}"/>
    <cellStyle name="20% - Accent6 24" xfId="614" xr:uid="{00000000-0005-0000-0000-0000260D0000}"/>
    <cellStyle name="20% - Accent6 24 2" xfId="1253" xr:uid="{00000000-0005-0000-0000-0000270D0000}"/>
    <cellStyle name="20% - Accent6 24 2 2" xfId="2681" xr:uid="{00000000-0005-0000-0000-0000280D0000}"/>
    <cellStyle name="20% - Accent6 24 2 2 2" xfId="5585" xr:uid="{00000000-0005-0000-0000-0000290D0000}"/>
    <cellStyle name="20% - Accent6 24 2 2 2 2" xfId="14642" xr:uid="{84981292-F3C5-4A32-9259-CB2E934C9DD1}"/>
    <cellStyle name="20% - Accent6 24 2 2 3" xfId="8503" xr:uid="{00000000-0005-0000-0000-00002A0D0000}"/>
    <cellStyle name="20% - Accent6 24 2 2 3 2" xfId="17520" xr:uid="{C0D15362-7FB6-44DB-BA0A-233AD1A83E71}"/>
    <cellStyle name="20% - Accent6 24 2 2 4" xfId="11768" xr:uid="{3959D4AA-A47F-4D58-B922-DE0A6BC368A3}"/>
    <cellStyle name="20% - Accent6 24 2 3" xfId="4170" xr:uid="{00000000-0005-0000-0000-00002B0D0000}"/>
    <cellStyle name="20% - Accent6 24 2 3 2" xfId="13229" xr:uid="{EE2B08C4-1B09-435A-A50F-86BE76CD32BC}"/>
    <cellStyle name="20% - Accent6 24 2 4" xfId="7084" xr:uid="{00000000-0005-0000-0000-00002C0D0000}"/>
    <cellStyle name="20% - Accent6 24 2 4 2" xfId="16109" xr:uid="{79BC11BF-63D8-4DEB-A8C8-C4522192AE24}"/>
    <cellStyle name="20% - Accent6 24 2 5" xfId="10353" xr:uid="{5AC1BAF8-D25A-4E2F-81BE-8567D6438203}"/>
    <cellStyle name="20% - Accent6 24 3" xfId="2046" xr:uid="{00000000-0005-0000-0000-00002D0D0000}"/>
    <cellStyle name="20% - Accent6 24 3 2" xfId="4955" xr:uid="{00000000-0005-0000-0000-00002E0D0000}"/>
    <cellStyle name="20% - Accent6 24 3 2 2" xfId="14012" xr:uid="{013DC062-5836-49EE-9194-18E32576AD97}"/>
    <cellStyle name="20% - Accent6 24 3 3" xfId="7869" xr:uid="{00000000-0005-0000-0000-00002F0D0000}"/>
    <cellStyle name="20% - Accent6 24 3 3 2" xfId="16891" xr:uid="{483301FA-6F76-4D43-B3DE-C38856E4F032}"/>
    <cellStyle name="20% - Accent6 24 3 4" xfId="11138" xr:uid="{67E4578C-41E2-424D-8DF4-387F5DE01A2F}"/>
    <cellStyle name="20% - Accent6 24 4" xfId="3543" xr:uid="{00000000-0005-0000-0000-0000300D0000}"/>
    <cellStyle name="20% - Accent6 24 4 2" xfId="12602" xr:uid="{AA0CF5C4-3EA7-47AC-8D69-128C960EDA89}"/>
    <cellStyle name="20% - Accent6 24 5" xfId="6453" xr:uid="{00000000-0005-0000-0000-0000310D0000}"/>
    <cellStyle name="20% - Accent6 24 5 2" xfId="15478" xr:uid="{D3444E5E-A37D-425E-A21A-76E2C803DCAD}"/>
    <cellStyle name="20% - Accent6 24 6" xfId="9721" xr:uid="{34BEACD7-FA73-4EBD-8A83-05FC70D3DF15}"/>
    <cellStyle name="20% - Accent6 25" xfId="629" xr:uid="{00000000-0005-0000-0000-0000320D0000}"/>
    <cellStyle name="20% - Accent6 25 2" xfId="1268" xr:uid="{00000000-0005-0000-0000-0000330D0000}"/>
    <cellStyle name="20% - Accent6 25 2 2" xfId="2696" xr:uid="{00000000-0005-0000-0000-0000340D0000}"/>
    <cellStyle name="20% - Accent6 25 2 2 2" xfId="5600" xr:uid="{00000000-0005-0000-0000-0000350D0000}"/>
    <cellStyle name="20% - Accent6 25 2 2 2 2" xfId="14657" xr:uid="{8710340B-F910-4312-8CD5-5DE1C85FD543}"/>
    <cellStyle name="20% - Accent6 25 2 2 3" xfId="8518" xr:uid="{00000000-0005-0000-0000-0000360D0000}"/>
    <cellStyle name="20% - Accent6 25 2 2 3 2" xfId="17535" xr:uid="{217CBD14-34A7-461B-B8B5-9DDCD9EA155A}"/>
    <cellStyle name="20% - Accent6 25 2 2 4" xfId="11783" xr:uid="{01ADA4DA-6EF0-4D1B-A0BC-01276955F161}"/>
    <cellStyle name="20% - Accent6 25 2 3" xfId="4185" xr:uid="{00000000-0005-0000-0000-0000370D0000}"/>
    <cellStyle name="20% - Accent6 25 2 3 2" xfId="13244" xr:uid="{D4406935-82B7-41FF-93D7-59EC4E4B241F}"/>
    <cellStyle name="20% - Accent6 25 2 4" xfId="7099" xr:uid="{00000000-0005-0000-0000-0000380D0000}"/>
    <cellStyle name="20% - Accent6 25 2 4 2" xfId="16124" xr:uid="{D2F8090B-FEEF-42AC-8F53-BBC7DD574F8C}"/>
    <cellStyle name="20% - Accent6 25 2 5" xfId="10368" xr:uid="{DD869FF9-EB00-424D-A08F-FFFDDA100A90}"/>
    <cellStyle name="20% - Accent6 25 3" xfId="2061" xr:uid="{00000000-0005-0000-0000-0000390D0000}"/>
    <cellStyle name="20% - Accent6 25 3 2" xfId="4970" xr:uid="{00000000-0005-0000-0000-00003A0D0000}"/>
    <cellStyle name="20% - Accent6 25 3 2 2" xfId="14027" xr:uid="{FD60E94E-69B7-4765-A733-150772AD9434}"/>
    <cellStyle name="20% - Accent6 25 3 3" xfId="7884" xr:uid="{00000000-0005-0000-0000-00003B0D0000}"/>
    <cellStyle name="20% - Accent6 25 3 3 2" xfId="16906" xr:uid="{920C3FEB-4427-413C-AEDD-B1AE9C12B183}"/>
    <cellStyle name="20% - Accent6 25 3 4" xfId="11153" xr:uid="{B267094D-1B64-4280-9D2C-DB8AB80EB21D}"/>
    <cellStyle name="20% - Accent6 25 4" xfId="3558" xr:uid="{00000000-0005-0000-0000-00003C0D0000}"/>
    <cellStyle name="20% - Accent6 25 4 2" xfId="12617" xr:uid="{256F0833-3C5E-4947-870D-3097DBB6C0C4}"/>
    <cellStyle name="20% - Accent6 25 5" xfId="6468" xr:uid="{00000000-0005-0000-0000-00003D0D0000}"/>
    <cellStyle name="20% - Accent6 25 5 2" xfId="15493" xr:uid="{3B564E20-469B-4990-89F0-5EF85D16E43A}"/>
    <cellStyle name="20% - Accent6 25 6" xfId="9736" xr:uid="{808C1E18-B8D3-4DB4-B1FB-D29BC1CC8B6C}"/>
    <cellStyle name="20% - Accent6 26" xfId="643" xr:uid="{00000000-0005-0000-0000-00003E0D0000}"/>
    <cellStyle name="20% - Accent6 26 2" xfId="1282" xr:uid="{00000000-0005-0000-0000-00003F0D0000}"/>
    <cellStyle name="20% - Accent6 26 2 2" xfId="2710" xr:uid="{00000000-0005-0000-0000-0000400D0000}"/>
    <cellStyle name="20% - Accent6 26 2 2 2" xfId="5614" xr:uid="{00000000-0005-0000-0000-0000410D0000}"/>
    <cellStyle name="20% - Accent6 26 2 2 2 2" xfId="14671" xr:uid="{F5C26312-DA2A-4FA0-B43B-28A08EE65C65}"/>
    <cellStyle name="20% - Accent6 26 2 2 3" xfId="8532" xr:uid="{00000000-0005-0000-0000-0000420D0000}"/>
    <cellStyle name="20% - Accent6 26 2 2 3 2" xfId="17549" xr:uid="{69C14C6B-EEAC-411E-8BF9-C87FA3442937}"/>
    <cellStyle name="20% - Accent6 26 2 2 4" xfId="11797" xr:uid="{0F1C469A-FEF2-4792-83AB-ED54C9BC400E}"/>
    <cellStyle name="20% - Accent6 26 2 3" xfId="4199" xr:uid="{00000000-0005-0000-0000-0000430D0000}"/>
    <cellStyle name="20% - Accent6 26 2 3 2" xfId="13258" xr:uid="{6E198251-148A-4103-BF20-4A768611A624}"/>
    <cellStyle name="20% - Accent6 26 2 4" xfId="7113" xr:uid="{00000000-0005-0000-0000-0000440D0000}"/>
    <cellStyle name="20% - Accent6 26 2 4 2" xfId="16138" xr:uid="{D17A5C6F-7A63-43AD-9379-F915013F3AA5}"/>
    <cellStyle name="20% - Accent6 26 2 5" xfId="10382" xr:uid="{AA64A633-38A8-474B-9BEE-E7091B6BEE0F}"/>
    <cellStyle name="20% - Accent6 26 3" xfId="2075" xr:uid="{00000000-0005-0000-0000-0000450D0000}"/>
    <cellStyle name="20% - Accent6 26 3 2" xfId="4984" xr:uid="{00000000-0005-0000-0000-0000460D0000}"/>
    <cellStyle name="20% - Accent6 26 3 2 2" xfId="14041" xr:uid="{7199A457-9694-4A01-ABE4-84BEE7E8ECD2}"/>
    <cellStyle name="20% - Accent6 26 3 3" xfId="7898" xr:uid="{00000000-0005-0000-0000-0000470D0000}"/>
    <cellStyle name="20% - Accent6 26 3 3 2" xfId="16920" xr:uid="{FD45A75D-66BA-4FA1-A105-B1AE097A7C33}"/>
    <cellStyle name="20% - Accent6 26 3 4" xfId="11167" xr:uid="{2CB15BD7-7877-4797-A3E4-09D9536B5E6A}"/>
    <cellStyle name="20% - Accent6 26 4" xfId="3572" xr:uid="{00000000-0005-0000-0000-0000480D0000}"/>
    <cellStyle name="20% - Accent6 26 4 2" xfId="12631" xr:uid="{F9729AED-EFC8-4B23-9E5F-D63B941BBAA1}"/>
    <cellStyle name="20% - Accent6 26 5" xfId="6482" xr:uid="{00000000-0005-0000-0000-0000490D0000}"/>
    <cellStyle name="20% - Accent6 26 5 2" xfId="15507" xr:uid="{FF7556A4-1263-4BC2-A030-6A0A5F282B76}"/>
    <cellStyle name="20% - Accent6 26 6" xfId="9750" xr:uid="{4CE0BC4D-6AAE-4247-AB18-2B7D3E87027D}"/>
    <cellStyle name="20% - Accent6 27" xfId="657" xr:uid="{00000000-0005-0000-0000-00004A0D0000}"/>
    <cellStyle name="20% - Accent6 27 2" xfId="1296" xr:uid="{00000000-0005-0000-0000-00004B0D0000}"/>
    <cellStyle name="20% - Accent6 27 2 2" xfId="2724" xr:uid="{00000000-0005-0000-0000-00004C0D0000}"/>
    <cellStyle name="20% - Accent6 27 2 2 2" xfId="5628" xr:uid="{00000000-0005-0000-0000-00004D0D0000}"/>
    <cellStyle name="20% - Accent6 27 2 2 2 2" xfId="14685" xr:uid="{3A087C31-E6CA-4446-88BD-DCB34C027AA5}"/>
    <cellStyle name="20% - Accent6 27 2 2 3" xfId="8546" xr:uid="{00000000-0005-0000-0000-00004E0D0000}"/>
    <cellStyle name="20% - Accent6 27 2 2 3 2" xfId="17563" xr:uid="{879B26DC-32EA-4ED7-8243-090577948473}"/>
    <cellStyle name="20% - Accent6 27 2 2 4" xfId="11811" xr:uid="{54B1481A-909A-4445-8403-1DC18D837F87}"/>
    <cellStyle name="20% - Accent6 27 2 3" xfId="4213" xr:uid="{00000000-0005-0000-0000-00004F0D0000}"/>
    <cellStyle name="20% - Accent6 27 2 3 2" xfId="13272" xr:uid="{AFFFCA9E-9A2C-4B0F-AD9E-92413A8AF6F6}"/>
    <cellStyle name="20% - Accent6 27 2 4" xfId="7127" xr:uid="{00000000-0005-0000-0000-0000500D0000}"/>
    <cellStyle name="20% - Accent6 27 2 4 2" xfId="16152" xr:uid="{5525389B-4594-4EA9-B354-1985344F7878}"/>
    <cellStyle name="20% - Accent6 27 2 5" xfId="10396" xr:uid="{9DD2EC1C-0119-4D3A-B134-C3C1E126935B}"/>
    <cellStyle name="20% - Accent6 27 3" xfId="2089" xr:uid="{00000000-0005-0000-0000-0000510D0000}"/>
    <cellStyle name="20% - Accent6 27 3 2" xfId="4998" xr:uid="{00000000-0005-0000-0000-0000520D0000}"/>
    <cellStyle name="20% - Accent6 27 3 2 2" xfId="14055" xr:uid="{1741CF97-D92A-454F-BA87-6EB8D70E1D70}"/>
    <cellStyle name="20% - Accent6 27 3 3" xfId="7912" xr:uid="{00000000-0005-0000-0000-0000530D0000}"/>
    <cellStyle name="20% - Accent6 27 3 3 2" xfId="16934" xr:uid="{ADC6C3C7-3A11-4B49-898C-0C61B7C2F5F0}"/>
    <cellStyle name="20% - Accent6 27 3 4" xfId="11181" xr:uid="{0989FA33-FA53-4D54-A6C7-65BC35E7BE43}"/>
    <cellStyle name="20% - Accent6 27 4" xfId="3586" xr:uid="{00000000-0005-0000-0000-0000540D0000}"/>
    <cellStyle name="20% - Accent6 27 4 2" xfId="12645" xr:uid="{5051B43A-028C-4B9D-BA9B-DB733C11976F}"/>
    <cellStyle name="20% - Accent6 27 5" xfId="6496" xr:uid="{00000000-0005-0000-0000-0000550D0000}"/>
    <cellStyle name="20% - Accent6 27 5 2" xfId="15521" xr:uid="{1C252D84-562E-4DB6-A221-781E31F92D08}"/>
    <cellStyle name="20% - Accent6 27 6" xfId="9764" xr:uid="{53CCEBCA-C43A-4FEA-BC48-9BD9E3B095F6}"/>
    <cellStyle name="20% - Accent6 28" xfId="671" xr:uid="{00000000-0005-0000-0000-0000560D0000}"/>
    <cellStyle name="20% - Accent6 28 2" xfId="1310" xr:uid="{00000000-0005-0000-0000-0000570D0000}"/>
    <cellStyle name="20% - Accent6 28 2 2" xfId="2738" xr:uid="{00000000-0005-0000-0000-0000580D0000}"/>
    <cellStyle name="20% - Accent6 28 2 2 2" xfId="5642" xr:uid="{00000000-0005-0000-0000-0000590D0000}"/>
    <cellStyle name="20% - Accent6 28 2 2 2 2" xfId="14699" xr:uid="{933E4367-F7FA-4FC3-ACAF-86FC473AE7ED}"/>
    <cellStyle name="20% - Accent6 28 2 2 3" xfId="8560" xr:uid="{00000000-0005-0000-0000-00005A0D0000}"/>
    <cellStyle name="20% - Accent6 28 2 2 3 2" xfId="17577" xr:uid="{5D7D7CDE-6AD1-4FD2-B438-1E3772A2E8EA}"/>
    <cellStyle name="20% - Accent6 28 2 2 4" xfId="11825" xr:uid="{3D051464-68D0-419C-8832-F4D11D64A400}"/>
    <cellStyle name="20% - Accent6 28 2 3" xfId="4227" xr:uid="{00000000-0005-0000-0000-00005B0D0000}"/>
    <cellStyle name="20% - Accent6 28 2 3 2" xfId="13286" xr:uid="{14FC2AD9-0A8A-4A5E-A7A1-BD547E8861C4}"/>
    <cellStyle name="20% - Accent6 28 2 4" xfId="7141" xr:uid="{00000000-0005-0000-0000-00005C0D0000}"/>
    <cellStyle name="20% - Accent6 28 2 4 2" xfId="16166" xr:uid="{E1E85E30-74A5-4D2E-B5A9-6C71AEF05F68}"/>
    <cellStyle name="20% - Accent6 28 2 5" xfId="10410" xr:uid="{AF02B22C-9DE4-4BAE-8D7D-0DA00462E03C}"/>
    <cellStyle name="20% - Accent6 28 3" xfId="2103" xr:uid="{00000000-0005-0000-0000-00005D0D0000}"/>
    <cellStyle name="20% - Accent6 28 3 2" xfId="5012" xr:uid="{00000000-0005-0000-0000-00005E0D0000}"/>
    <cellStyle name="20% - Accent6 28 3 2 2" xfId="14069" xr:uid="{8F1F942D-7B72-4096-973D-AA248F339CAA}"/>
    <cellStyle name="20% - Accent6 28 3 3" xfId="7926" xr:uid="{00000000-0005-0000-0000-00005F0D0000}"/>
    <cellStyle name="20% - Accent6 28 3 3 2" xfId="16948" xr:uid="{70882126-5107-4540-A59A-6A3853990A14}"/>
    <cellStyle name="20% - Accent6 28 3 4" xfId="11195" xr:uid="{92310197-C969-428B-AA89-BAB54E956134}"/>
    <cellStyle name="20% - Accent6 28 4" xfId="3600" xr:uid="{00000000-0005-0000-0000-0000600D0000}"/>
    <cellStyle name="20% - Accent6 28 4 2" xfId="12659" xr:uid="{0AFD1441-8946-49E9-A060-406AEABCA972}"/>
    <cellStyle name="20% - Accent6 28 5" xfId="6510" xr:uid="{00000000-0005-0000-0000-0000610D0000}"/>
    <cellStyle name="20% - Accent6 28 5 2" xfId="15535" xr:uid="{68690709-5DCA-44A6-A86D-CAF118C8105C}"/>
    <cellStyle name="20% - Accent6 28 6" xfId="9778" xr:uid="{A7D667C4-CE5F-46E7-AE05-431A326CE956}"/>
    <cellStyle name="20% - Accent6 29" xfId="685" xr:uid="{00000000-0005-0000-0000-0000620D0000}"/>
    <cellStyle name="20% - Accent6 29 2" xfId="1324" xr:uid="{00000000-0005-0000-0000-0000630D0000}"/>
    <cellStyle name="20% - Accent6 29 2 2" xfId="2752" xr:uid="{00000000-0005-0000-0000-0000640D0000}"/>
    <cellStyle name="20% - Accent6 29 2 2 2" xfId="5656" xr:uid="{00000000-0005-0000-0000-0000650D0000}"/>
    <cellStyle name="20% - Accent6 29 2 2 2 2" xfId="14713" xr:uid="{4C2B23D8-AC62-4F79-88A3-5C41E9B52E1E}"/>
    <cellStyle name="20% - Accent6 29 2 2 3" xfId="8574" xr:uid="{00000000-0005-0000-0000-0000660D0000}"/>
    <cellStyle name="20% - Accent6 29 2 2 3 2" xfId="17591" xr:uid="{CA50956C-C9A5-476E-AF61-8929B26851A2}"/>
    <cellStyle name="20% - Accent6 29 2 2 4" xfId="11839" xr:uid="{8E5CF373-DAB4-437F-843E-BBDBA03DD21E}"/>
    <cellStyle name="20% - Accent6 29 2 3" xfId="4241" xr:uid="{00000000-0005-0000-0000-0000670D0000}"/>
    <cellStyle name="20% - Accent6 29 2 3 2" xfId="13300" xr:uid="{81148175-9667-4529-8F89-CA60111AB81A}"/>
    <cellStyle name="20% - Accent6 29 2 4" xfId="7155" xr:uid="{00000000-0005-0000-0000-0000680D0000}"/>
    <cellStyle name="20% - Accent6 29 2 4 2" xfId="16180" xr:uid="{2392E455-8583-47D1-9E15-20476F429236}"/>
    <cellStyle name="20% - Accent6 29 2 5" xfId="10424" xr:uid="{1316E945-AAD1-4854-BEE2-9A7635AB9738}"/>
    <cellStyle name="20% - Accent6 29 3" xfId="2117" xr:uid="{00000000-0005-0000-0000-0000690D0000}"/>
    <cellStyle name="20% - Accent6 29 3 2" xfId="5026" xr:uid="{00000000-0005-0000-0000-00006A0D0000}"/>
    <cellStyle name="20% - Accent6 29 3 2 2" xfId="14083" xr:uid="{7A4658B0-7A7E-42ED-9C2F-689213D6D0E8}"/>
    <cellStyle name="20% - Accent6 29 3 3" xfId="7940" xr:uid="{00000000-0005-0000-0000-00006B0D0000}"/>
    <cellStyle name="20% - Accent6 29 3 3 2" xfId="16962" xr:uid="{1D9DCA53-556B-4262-8902-CE17991DA831}"/>
    <cellStyle name="20% - Accent6 29 3 4" xfId="11209" xr:uid="{129C7BA1-FD85-42AD-B1E2-67770E100898}"/>
    <cellStyle name="20% - Accent6 29 4" xfId="3614" xr:uid="{00000000-0005-0000-0000-00006C0D0000}"/>
    <cellStyle name="20% - Accent6 29 4 2" xfId="12673" xr:uid="{9E675364-1558-47E2-8179-4B9E3994ABBD}"/>
    <cellStyle name="20% - Accent6 29 5" xfId="6524" xr:uid="{00000000-0005-0000-0000-00006D0D0000}"/>
    <cellStyle name="20% - Accent6 29 5 2" xfId="15549" xr:uid="{0ADC8CF8-9743-4257-A79D-BB0D48D8D4E3}"/>
    <cellStyle name="20% - Accent6 29 6" xfId="9792" xr:uid="{6F9590D6-183C-4A0A-A798-8C7354B0D754}"/>
    <cellStyle name="20% - Accent6 3" xfId="219" xr:uid="{00000000-0005-0000-0000-00006E0D0000}"/>
    <cellStyle name="20% - Accent6 3 2" xfId="565" xr:uid="{00000000-0005-0000-0000-00006F0D0000}"/>
    <cellStyle name="20% - Accent6 3 2 2" xfId="1206" xr:uid="{00000000-0005-0000-0000-0000700D0000}"/>
    <cellStyle name="20% - Accent6 3 2 2 2" xfId="2634" xr:uid="{00000000-0005-0000-0000-0000710D0000}"/>
    <cellStyle name="20% - Accent6 3 2 2 2 2" xfId="5538" xr:uid="{00000000-0005-0000-0000-0000720D0000}"/>
    <cellStyle name="20% - Accent6 3 2 2 2 2 2" xfId="14595" xr:uid="{393466CB-1135-462F-9DA8-2EDA8058269E}"/>
    <cellStyle name="20% - Accent6 3 2 2 2 3" xfId="8456" xr:uid="{00000000-0005-0000-0000-0000730D0000}"/>
    <cellStyle name="20% - Accent6 3 2 2 2 3 2" xfId="17473" xr:uid="{510317CD-7D7D-4451-9470-A976C241D66D}"/>
    <cellStyle name="20% - Accent6 3 2 2 2 4" xfId="11721" xr:uid="{C38EA38D-EF2D-4343-AA86-821BA6A8DB55}"/>
    <cellStyle name="20% - Accent6 3 2 2 3" xfId="4123" xr:uid="{00000000-0005-0000-0000-0000740D0000}"/>
    <cellStyle name="20% - Accent6 3 2 2 3 2" xfId="13182" xr:uid="{C7E2B38B-47AE-4DB8-9D08-40239EDB9B16}"/>
    <cellStyle name="20% - Accent6 3 2 2 4" xfId="7037" xr:uid="{00000000-0005-0000-0000-0000750D0000}"/>
    <cellStyle name="20% - Accent6 3 2 2 4 2" xfId="16062" xr:uid="{9F2619A2-3CEA-43D2-A82A-D3EA399DCCD7}"/>
    <cellStyle name="20% - Accent6 3 2 2 5" xfId="10306" xr:uid="{307FBAF6-9B2D-4279-BE05-2B5B3829A609}"/>
    <cellStyle name="20% - Accent6 3 2 3" xfId="1999" xr:uid="{00000000-0005-0000-0000-0000760D0000}"/>
    <cellStyle name="20% - Accent6 3 2 3 2" xfId="4908" xr:uid="{00000000-0005-0000-0000-0000770D0000}"/>
    <cellStyle name="20% - Accent6 3 2 3 2 2" xfId="13965" xr:uid="{95A6FA14-C5F3-4A32-86DC-561FF8245486}"/>
    <cellStyle name="20% - Accent6 3 2 3 3" xfId="7822" xr:uid="{00000000-0005-0000-0000-0000780D0000}"/>
    <cellStyle name="20% - Accent6 3 2 3 3 2" xfId="16844" xr:uid="{FDFE7E25-6380-4F78-935F-8B01BFB3574C}"/>
    <cellStyle name="20% - Accent6 3 2 3 4" xfId="11091" xr:uid="{F63ABAE4-2A2F-4626-9535-B0E52A47A24D}"/>
    <cellStyle name="20% - Accent6 3 2 4" xfId="3496" xr:uid="{00000000-0005-0000-0000-0000790D0000}"/>
    <cellStyle name="20% - Accent6 3 2 4 2" xfId="12555" xr:uid="{2CB36134-ED8E-4C94-9A10-EF7A31107E46}"/>
    <cellStyle name="20% - Accent6 3 2 5" xfId="6406" xr:uid="{00000000-0005-0000-0000-00007A0D0000}"/>
    <cellStyle name="20% - Accent6 3 2 5 2" xfId="15431" xr:uid="{132AAEBF-619F-4DDC-8A43-73D1732D2E67}"/>
    <cellStyle name="20% - Accent6 3 2 6" xfId="9674" xr:uid="{1491E44B-1BD0-49DC-9282-68413E52757F}"/>
    <cellStyle name="20% - Accent6 3 3" xfId="864" xr:uid="{00000000-0005-0000-0000-00007B0D0000}"/>
    <cellStyle name="20% - Accent6 3 3 2" xfId="2293" xr:uid="{00000000-0005-0000-0000-00007C0D0000}"/>
    <cellStyle name="20% - Accent6 3 3 2 2" xfId="5200" xr:uid="{00000000-0005-0000-0000-00007D0D0000}"/>
    <cellStyle name="20% - Accent6 3 3 2 2 2" xfId="14257" xr:uid="{9B420DF1-F73C-436E-AE29-FE89B925F80D}"/>
    <cellStyle name="20% - Accent6 3 3 2 3" xfId="8116" xr:uid="{00000000-0005-0000-0000-00007E0D0000}"/>
    <cellStyle name="20% - Accent6 3 3 2 3 2" xfId="17136" xr:uid="{8CECEFBE-6D1E-435E-81F4-43261FB18070}"/>
    <cellStyle name="20% - Accent6 3 3 2 4" xfId="11383" xr:uid="{DA97C75A-1A82-43A4-81E3-E222AA06D52A}"/>
    <cellStyle name="20% - Accent6 3 3 3" xfId="3787" xr:uid="{00000000-0005-0000-0000-00007F0D0000}"/>
    <cellStyle name="20% - Accent6 3 3 3 2" xfId="12846" xr:uid="{5BA0ADF1-3AB4-4814-B6AC-9D1C8698B849}"/>
    <cellStyle name="20% - Accent6 3 3 4" xfId="6699" xr:uid="{00000000-0005-0000-0000-0000800D0000}"/>
    <cellStyle name="20% - Accent6 3 3 4 2" xfId="15724" xr:uid="{8AE33B5A-49C2-47B8-8E74-E402D8CF2AB6}"/>
    <cellStyle name="20% - Accent6 3 3 5" xfId="9967" xr:uid="{2CA31671-5A78-4C68-A777-26255FC49A3E}"/>
    <cellStyle name="20% - Accent6 3 4" xfId="1659" xr:uid="{00000000-0005-0000-0000-0000810D0000}"/>
    <cellStyle name="20% - Accent6 3 4 2" xfId="4571" xr:uid="{00000000-0005-0000-0000-0000820D0000}"/>
    <cellStyle name="20% - Accent6 3 4 2 2" xfId="13628" xr:uid="{DB229FDE-96F9-4CE6-92A8-EDE5EF003E67}"/>
    <cellStyle name="20% - Accent6 3 4 3" xfId="7483" xr:uid="{00000000-0005-0000-0000-0000830D0000}"/>
    <cellStyle name="20% - Accent6 3 4 3 2" xfId="16508" xr:uid="{1E515753-B2A1-4571-9A13-EB0E8804765D}"/>
    <cellStyle name="20% - Accent6 3 4 4" xfId="10753" xr:uid="{F91898AF-981B-4E0B-9CF2-14722FF5B3B7}"/>
    <cellStyle name="20% - Accent6 3 5" xfId="3157" xr:uid="{00000000-0005-0000-0000-0000840D0000}"/>
    <cellStyle name="20% - Accent6 3 5 2" xfId="12219" xr:uid="{110B728B-2666-44A9-ACFB-17E574A04A2D}"/>
    <cellStyle name="20% - Accent6 3 6" xfId="6070" xr:uid="{00000000-0005-0000-0000-0000850D0000}"/>
    <cellStyle name="20% - Accent6 3 6 2" xfId="15095" xr:uid="{229F0ACF-E77F-4E4A-BD52-D591722776C2}"/>
    <cellStyle name="20% - Accent6 3 7" xfId="9334" xr:uid="{B7520365-270F-4467-9F13-C98B05DBD5E5}"/>
    <cellStyle name="20% - Accent6 30" xfId="699" xr:uid="{00000000-0005-0000-0000-0000860D0000}"/>
    <cellStyle name="20% - Accent6 30 2" xfId="1338" xr:uid="{00000000-0005-0000-0000-0000870D0000}"/>
    <cellStyle name="20% - Accent6 30 2 2" xfId="2766" xr:uid="{00000000-0005-0000-0000-0000880D0000}"/>
    <cellStyle name="20% - Accent6 30 2 2 2" xfId="5670" xr:uid="{00000000-0005-0000-0000-0000890D0000}"/>
    <cellStyle name="20% - Accent6 30 2 2 2 2" xfId="14727" xr:uid="{8BC970F0-3162-4FF1-9140-ACE7A9A5C997}"/>
    <cellStyle name="20% - Accent6 30 2 2 3" xfId="8588" xr:uid="{00000000-0005-0000-0000-00008A0D0000}"/>
    <cellStyle name="20% - Accent6 30 2 2 3 2" xfId="17605" xr:uid="{8C2E47A2-0B82-4EBE-B381-8D0FCD53387D}"/>
    <cellStyle name="20% - Accent6 30 2 2 4" xfId="11853" xr:uid="{BFD65BAD-2379-40F7-9F12-0C1CD8702B16}"/>
    <cellStyle name="20% - Accent6 30 2 3" xfId="4255" xr:uid="{00000000-0005-0000-0000-00008B0D0000}"/>
    <cellStyle name="20% - Accent6 30 2 3 2" xfId="13314" xr:uid="{34F91452-604E-403C-96B7-247AB1E3F1DE}"/>
    <cellStyle name="20% - Accent6 30 2 4" xfId="7169" xr:uid="{00000000-0005-0000-0000-00008C0D0000}"/>
    <cellStyle name="20% - Accent6 30 2 4 2" xfId="16194" xr:uid="{61F0412D-CFC0-4BC3-BABB-2502AACAF9E1}"/>
    <cellStyle name="20% - Accent6 30 2 5" xfId="10438" xr:uid="{A7A674C3-D454-4D91-B87E-A18530247E99}"/>
    <cellStyle name="20% - Accent6 30 3" xfId="2131" xr:uid="{00000000-0005-0000-0000-00008D0D0000}"/>
    <cellStyle name="20% - Accent6 30 3 2" xfId="5040" xr:uid="{00000000-0005-0000-0000-00008E0D0000}"/>
    <cellStyle name="20% - Accent6 30 3 2 2" xfId="14097" xr:uid="{5BE4A93B-FFFF-45E7-9218-DB4A273CDD1C}"/>
    <cellStyle name="20% - Accent6 30 3 3" xfId="7954" xr:uid="{00000000-0005-0000-0000-00008F0D0000}"/>
    <cellStyle name="20% - Accent6 30 3 3 2" xfId="16976" xr:uid="{158A7D25-D4A2-40F8-9FB0-1BFD7AF125FA}"/>
    <cellStyle name="20% - Accent6 30 3 4" xfId="11223" xr:uid="{579857D1-A85B-413C-BA48-F1EE757CA277}"/>
    <cellStyle name="20% - Accent6 30 4" xfId="3628" xr:uid="{00000000-0005-0000-0000-0000900D0000}"/>
    <cellStyle name="20% - Accent6 30 4 2" xfId="12687" xr:uid="{ED781A3A-A21B-41E4-AD28-EDC449415C04}"/>
    <cellStyle name="20% - Accent6 30 5" xfId="6538" xr:uid="{00000000-0005-0000-0000-0000910D0000}"/>
    <cellStyle name="20% - Accent6 30 5 2" xfId="15563" xr:uid="{A49E9502-0D5E-47C3-9E4C-93C7608EA655}"/>
    <cellStyle name="20% - Accent6 30 6" xfId="9806" xr:uid="{99995AEF-F273-48C5-9255-B57D67E330D6}"/>
    <cellStyle name="20% - Accent6 31" xfId="714" xr:uid="{00000000-0005-0000-0000-0000920D0000}"/>
    <cellStyle name="20% - Accent6 31 2" xfId="1353" xr:uid="{00000000-0005-0000-0000-0000930D0000}"/>
    <cellStyle name="20% - Accent6 31 2 2" xfId="2781" xr:uid="{00000000-0005-0000-0000-0000940D0000}"/>
    <cellStyle name="20% - Accent6 31 2 2 2" xfId="5685" xr:uid="{00000000-0005-0000-0000-0000950D0000}"/>
    <cellStyle name="20% - Accent6 31 2 2 2 2" xfId="14742" xr:uid="{274F49AD-9109-4102-8DAA-4587777E1A6E}"/>
    <cellStyle name="20% - Accent6 31 2 2 3" xfId="8603" xr:uid="{00000000-0005-0000-0000-0000960D0000}"/>
    <cellStyle name="20% - Accent6 31 2 2 3 2" xfId="17620" xr:uid="{1A493FC9-3C99-4114-99F0-9D818065C273}"/>
    <cellStyle name="20% - Accent6 31 2 2 4" xfId="11868" xr:uid="{50F50CE2-6509-4A2A-BC59-957046F4DBB1}"/>
    <cellStyle name="20% - Accent6 31 2 3" xfId="4270" xr:uid="{00000000-0005-0000-0000-0000970D0000}"/>
    <cellStyle name="20% - Accent6 31 2 3 2" xfId="13329" xr:uid="{A34CFDC9-F3D7-4E8E-A41B-252B6D0CD44C}"/>
    <cellStyle name="20% - Accent6 31 2 4" xfId="7184" xr:uid="{00000000-0005-0000-0000-0000980D0000}"/>
    <cellStyle name="20% - Accent6 31 2 4 2" xfId="16209" xr:uid="{432060EB-2971-4FB0-83B3-D72FFB17C9EB}"/>
    <cellStyle name="20% - Accent6 31 2 5" xfId="10453" xr:uid="{8F6D6127-BA73-4073-ABDE-BD94A36F072A}"/>
    <cellStyle name="20% - Accent6 31 3" xfId="2146" xr:uid="{00000000-0005-0000-0000-0000990D0000}"/>
    <cellStyle name="20% - Accent6 31 3 2" xfId="5055" xr:uid="{00000000-0005-0000-0000-00009A0D0000}"/>
    <cellStyle name="20% - Accent6 31 3 2 2" xfId="14112" xr:uid="{41952D14-3953-4270-807B-FBBAC356BAE9}"/>
    <cellStyle name="20% - Accent6 31 3 3" xfId="7969" xr:uid="{00000000-0005-0000-0000-00009B0D0000}"/>
    <cellStyle name="20% - Accent6 31 3 3 2" xfId="16991" xr:uid="{A094FEFD-BA46-451E-B6FA-B58DB83CEBAA}"/>
    <cellStyle name="20% - Accent6 31 3 4" xfId="11238" xr:uid="{419D5D6F-712D-4954-A384-219B44A8432C}"/>
    <cellStyle name="20% - Accent6 31 4" xfId="3643" xr:uid="{00000000-0005-0000-0000-00009C0D0000}"/>
    <cellStyle name="20% - Accent6 31 4 2" xfId="12702" xr:uid="{4FC0AAAA-74EC-4846-907B-4F2524562511}"/>
    <cellStyle name="20% - Accent6 31 5" xfId="6553" xr:uid="{00000000-0005-0000-0000-00009D0D0000}"/>
    <cellStyle name="20% - Accent6 31 5 2" xfId="15578" xr:uid="{4351CF0F-04FC-4E86-945E-B5BED84923F7}"/>
    <cellStyle name="20% - Accent6 31 6" xfId="9821" xr:uid="{5789DB67-B61A-4290-A27F-AC4A067D4B87}"/>
    <cellStyle name="20% - Accent6 32" xfId="728" xr:uid="{00000000-0005-0000-0000-00009E0D0000}"/>
    <cellStyle name="20% - Accent6 32 2" xfId="1367" xr:uid="{00000000-0005-0000-0000-00009F0D0000}"/>
    <cellStyle name="20% - Accent6 32 2 2" xfId="2795" xr:uid="{00000000-0005-0000-0000-0000A00D0000}"/>
    <cellStyle name="20% - Accent6 32 2 2 2" xfId="5699" xr:uid="{00000000-0005-0000-0000-0000A10D0000}"/>
    <cellStyle name="20% - Accent6 32 2 2 2 2" xfId="14756" xr:uid="{E6B860D8-EDC1-4813-9F31-472DA980CA60}"/>
    <cellStyle name="20% - Accent6 32 2 2 3" xfId="8617" xr:uid="{00000000-0005-0000-0000-0000A20D0000}"/>
    <cellStyle name="20% - Accent6 32 2 2 3 2" xfId="17634" xr:uid="{7C17BAB2-519A-4979-967E-2A9D55648F97}"/>
    <cellStyle name="20% - Accent6 32 2 2 4" xfId="11882" xr:uid="{3543756B-E3D8-4072-BC7A-0739A932A98D}"/>
    <cellStyle name="20% - Accent6 32 2 3" xfId="4284" xr:uid="{00000000-0005-0000-0000-0000A30D0000}"/>
    <cellStyle name="20% - Accent6 32 2 3 2" xfId="13343" xr:uid="{5CFF8848-845E-4991-B039-B58CFF457858}"/>
    <cellStyle name="20% - Accent6 32 2 4" xfId="7198" xr:uid="{00000000-0005-0000-0000-0000A40D0000}"/>
    <cellStyle name="20% - Accent6 32 2 4 2" xfId="16223" xr:uid="{CD131974-D3F5-404A-B5AB-60736B99BD04}"/>
    <cellStyle name="20% - Accent6 32 2 5" xfId="10467" xr:uid="{92A351EF-7F7B-4E94-8136-9CE5E6FD4F3F}"/>
    <cellStyle name="20% - Accent6 32 3" xfId="2160" xr:uid="{00000000-0005-0000-0000-0000A50D0000}"/>
    <cellStyle name="20% - Accent6 32 3 2" xfId="5069" xr:uid="{00000000-0005-0000-0000-0000A60D0000}"/>
    <cellStyle name="20% - Accent6 32 3 2 2" xfId="14126" xr:uid="{048BB561-2481-4EB0-BDA0-6F89037472AD}"/>
    <cellStyle name="20% - Accent6 32 3 3" xfId="7983" xr:uid="{00000000-0005-0000-0000-0000A70D0000}"/>
    <cellStyle name="20% - Accent6 32 3 3 2" xfId="17005" xr:uid="{7CFF2497-855D-4466-B10E-A8805F29F1CF}"/>
    <cellStyle name="20% - Accent6 32 3 4" xfId="11252" xr:uid="{1E428DD5-E19F-4878-A600-A17D8351B449}"/>
    <cellStyle name="20% - Accent6 32 4" xfId="3657" xr:uid="{00000000-0005-0000-0000-0000A80D0000}"/>
    <cellStyle name="20% - Accent6 32 4 2" xfId="12716" xr:uid="{58AA9697-F25B-4039-B2DD-E8ED21E2FE03}"/>
    <cellStyle name="20% - Accent6 32 5" xfId="6567" xr:uid="{00000000-0005-0000-0000-0000A90D0000}"/>
    <cellStyle name="20% - Accent6 32 5 2" xfId="15592" xr:uid="{3A73AF58-9CCE-40E2-9E47-F6365FE6078E}"/>
    <cellStyle name="20% - Accent6 32 6" xfId="9835" xr:uid="{F95D12D8-0E3D-4FDD-97B5-E0781497FAB9}"/>
    <cellStyle name="20% - Accent6 33" xfId="742" xr:uid="{00000000-0005-0000-0000-0000AA0D0000}"/>
    <cellStyle name="20% - Accent6 33 2" xfId="1381" xr:uid="{00000000-0005-0000-0000-0000AB0D0000}"/>
    <cellStyle name="20% - Accent6 33 2 2" xfId="2809" xr:uid="{00000000-0005-0000-0000-0000AC0D0000}"/>
    <cellStyle name="20% - Accent6 33 2 2 2" xfId="5713" xr:uid="{00000000-0005-0000-0000-0000AD0D0000}"/>
    <cellStyle name="20% - Accent6 33 2 2 2 2" xfId="14770" xr:uid="{0408EE06-0084-4BDE-89DC-17F49E7D8F54}"/>
    <cellStyle name="20% - Accent6 33 2 2 3" xfId="8631" xr:uid="{00000000-0005-0000-0000-0000AE0D0000}"/>
    <cellStyle name="20% - Accent6 33 2 2 3 2" xfId="17648" xr:uid="{A376C810-52D5-4E05-8544-1B4ADAA003AB}"/>
    <cellStyle name="20% - Accent6 33 2 2 4" xfId="11896" xr:uid="{48FA3550-FB9F-44F0-8196-AC2E031AC5D2}"/>
    <cellStyle name="20% - Accent6 33 2 3" xfId="4298" xr:uid="{00000000-0005-0000-0000-0000AF0D0000}"/>
    <cellStyle name="20% - Accent6 33 2 3 2" xfId="13357" xr:uid="{FEFBBFEF-671F-4B43-9DD4-459318EDB162}"/>
    <cellStyle name="20% - Accent6 33 2 4" xfId="7212" xr:uid="{00000000-0005-0000-0000-0000B00D0000}"/>
    <cellStyle name="20% - Accent6 33 2 4 2" xfId="16237" xr:uid="{0E64D2F3-5172-4D62-A071-CEBF8171E95F}"/>
    <cellStyle name="20% - Accent6 33 2 5" xfId="10481" xr:uid="{88DB9D5F-D76C-4919-8F8F-D312CBE97D86}"/>
    <cellStyle name="20% - Accent6 33 3" xfId="2174" xr:uid="{00000000-0005-0000-0000-0000B10D0000}"/>
    <cellStyle name="20% - Accent6 33 3 2" xfId="5083" xr:uid="{00000000-0005-0000-0000-0000B20D0000}"/>
    <cellStyle name="20% - Accent6 33 3 2 2" xfId="14140" xr:uid="{5CC456DE-A0E5-40F0-9114-89C16092D403}"/>
    <cellStyle name="20% - Accent6 33 3 3" xfId="7997" xr:uid="{00000000-0005-0000-0000-0000B30D0000}"/>
    <cellStyle name="20% - Accent6 33 3 3 2" xfId="17019" xr:uid="{2703B731-B625-4991-8A4C-39B54DE02157}"/>
    <cellStyle name="20% - Accent6 33 3 4" xfId="11266" xr:uid="{6A9548AF-87DC-4673-A7C0-04FEB585EA95}"/>
    <cellStyle name="20% - Accent6 33 4" xfId="3671" xr:uid="{00000000-0005-0000-0000-0000B40D0000}"/>
    <cellStyle name="20% - Accent6 33 4 2" xfId="12730" xr:uid="{9853C38B-A953-4A1E-A820-F4A753233C33}"/>
    <cellStyle name="20% - Accent6 33 5" xfId="6581" xr:uid="{00000000-0005-0000-0000-0000B50D0000}"/>
    <cellStyle name="20% - Accent6 33 5 2" xfId="15606" xr:uid="{1B5F9B9E-E0FA-46E5-8B92-7B42523F7D24}"/>
    <cellStyle name="20% - Accent6 33 6" xfId="9849" xr:uid="{F389447C-C33F-438B-B152-EEBA5A385BCB}"/>
    <cellStyle name="20% - Accent6 34" xfId="756" xr:uid="{00000000-0005-0000-0000-0000B60D0000}"/>
    <cellStyle name="20% - Accent6 34 2" xfId="1395" xr:uid="{00000000-0005-0000-0000-0000B70D0000}"/>
    <cellStyle name="20% - Accent6 34 2 2" xfId="2823" xr:uid="{00000000-0005-0000-0000-0000B80D0000}"/>
    <cellStyle name="20% - Accent6 34 2 2 2" xfId="5727" xr:uid="{00000000-0005-0000-0000-0000B90D0000}"/>
    <cellStyle name="20% - Accent6 34 2 2 2 2" xfId="14784" xr:uid="{73BEFAF1-0EC1-4C33-BBB7-040DDF398B40}"/>
    <cellStyle name="20% - Accent6 34 2 2 3" xfId="8645" xr:uid="{00000000-0005-0000-0000-0000BA0D0000}"/>
    <cellStyle name="20% - Accent6 34 2 2 3 2" xfId="17662" xr:uid="{67078F42-7697-4F8E-98DB-A815D75B7DC3}"/>
    <cellStyle name="20% - Accent6 34 2 2 4" xfId="11910" xr:uid="{18768E89-232F-4888-827C-4FB3D3FD6DD7}"/>
    <cellStyle name="20% - Accent6 34 2 3" xfId="4312" xr:uid="{00000000-0005-0000-0000-0000BB0D0000}"/>
    <cellStyle name="20% - Accent6 34 2 3 2" xfId="13371" xr:uid="{7188348F-0423-471A-B4C8-FA21DCA9C20D}"/>
    <cellStyle name="20% - Accent6 34 2 4" xfId="7226" xr:uid="{00000000-0005-0000-0000-0000BC0D0000}"/>
    <cellStyle name="20% - Accent6 34 2 4 2" xfId="16251" xr:uid="{EAA195EB-FB3B-4FC5-B64A-6AC1E765BE4B}"/>
    <cellStyle name="20% - Accent6 34 2 5" xfId="10495" xr:uid="{98028BA3-C833-4E4E-999B-7AA1748D59FE}"/>
    <cellStyle name="20% - Accent6 34 3" xfId="2188" xr:uid="{00000000-0005-0000-0000-0000BD0D0000}"/>
    <cellStyle name="20% - Accent6 34 3 2" xfId="5097" xr:uid="{00000000-0005-0000-0000-0000BE0D0000}"/>
    <cellStyle name="20% - Accent6 34 3 2 2" xfId="14154" xr:uid="{F20665D3-A48F-4FFF-BAE5-F200C5AF1659}"/>
    <cellStyle name="20% - Accent6 34 3 3" xfId="8011" xr:uid="{00000000-0005-0000-0000-0000BF0D0000}"/>
    <cellStyle name="20% - Accent6 34 3 3 2" xfId="17033" xr:uid="{DBDCF896-1DF0-4DBC-843F-55BE115DA048}"/>
    <cellStyle name="20% - Accent6 34 3 4" xfId="11280" xr:uid="{1732AD38-AF19-44B6-AE5E-F9F5B0D2A2EA}"/>
    <cellStyle name="20% - Accent6 34 4" xfId="3685" xr:uid="{00000000-0005-0000-0000-0000C00D0000}"/>
    <cellStyle name="20% - Accent6 34 4 2" xfId="12744" xr:uid="{426E8052-DD59-4E1D-A7A6-A32E639EDF05}"/>
    <cellStyle name="20% - Accent6 34 5" xfId="6595" xr:uid="{00000000-0005-0000-0000-0000C10D0000}"/>
    <cellStyle name="20% - Accent6 34 5 2" xfId="15620" xr:uid="{8024998E-CDFD-40A9-9F79-7CE2D9CC79F1}"/>
    <cellStyle name="20% - Accent6 34 6" xfId="9863" xr:uid="{22C18191-64F0-4E5F-9EBD-6F25F1432A2A}"/>
    <cellStyle name="20% - Accent6 35" xfId="770" xr:uid="{00000000-0005-0000-0000-0000C20D0000}"/>
    <cellStyle name="20% - Accent6 35 2" xfId="1409" xr:uid="{00000000-0005-0000-0000-0000C30D0000}"/>
    <cellStyle name="20% - Accent6 35 2 2" xfId="2837" xr:uid="{00000000-0005-0000-0000-0000C40D0000}"/>
    <cellStyle name="20% - Accent6 35 2 2 2" xfId="5741" xr:uid="{00000000-0005-0000-0000-0000C50D0000}"/>
    <cellStyle name="20% - Accent6 35 2 2 2 2" xfId="14798" xr:uid="{AFA011EB-240F-4470-8A3F-24D1CCD03CF5}"/>
    <cellStyle name="20% - Accent6 35 2 2 3" xfId="8659" xr:uid="{00000000-0005-0000-0000-0000C60D0000}"/>
    <cellStyle name="20% - Accent6 35 2 2 3 2" xfId="17676" xr:uid="{ED01AA51-BDC7-4CA2-A6EE-5FDD600D118F}"/>
    <cellStyle name="20% - Accent6 35 2 2 4" xfId="11924" xr:uid="{0098F108-E0A4-4243-8503-BA80B58058F2}"/>
    <cellStyle name="20% - Accent6 35 2 3" xfId="4326" xr:uid="{00000000-0005-0000-0000-0000C70D0000}"/>
    <cellStyle name="20% - Accent6 35 2 3 2" xfId="13385" xr:uid="{058160CD-47B9-4A7C-B101-B50F9C724770}"/>
    <cellStyle name="20% - Accent6 35 2 4" xfId="7240" xr:uid="{00000000-0005-0000-0000-0000C80D0000}"/>
    <cellStyle name="20% - Accent6 35 2 4 2" xfId="16265" xr:uid="{35746412-C216-4687-9D92-1526DABF3141}"/>
    <cellStyle name="20% - Accent6 35 2 5" xfId="10509" xr:uid="{2B21D41A-4DD0-426B-9654-21A262141F43}"/>
    <cellStyle name="20% - Accent6 35 3" xfId="2202" xr:uid="{00000000-0005-0000-0000-0000C90D0000}"/>
    <cellStyle name="20% - Accent6 35 3 2" xfId="5111" xr:uid="{00000000-0005-0000-0000-0000CA0D0000}"/>
    <cellStyle name="20% - Accent6 35 3 2 2" xfId="14168" xr:uid="{4F54F47E-D4DC-4231-AABE-97D7229C6F0B}"/>
    <cellStyle name="20% - Accent6 35 3 3" xfId="8025" xr:uid="{00000000-0005-0000-0000-0000CB0D0000}"/>
    <cellStyle name="20% - Accent6 35 3 3 2" xfId="17047" xr:uid="{EB288DFF-1789-4D8B-B2D6-1EEDA0F794A4}"/>
    <cellStyle name="20% - Accent6 35 3 4" xfId="11294" xr:uid="{18ABB466-42BF-4A09-B9DD-6A0A7497F96A}"/>
    <cellStyle name="20% - Accent6 35 4" xfId="3699" xr:uid="{00000000-0005-0000-0000-0000CC0D0000}"/>
    <cellStyle name="20% - Accent6 35 4 2" xfId="12758" xr:uid="{684BFCB3-C589-4BA9-8D6A-E7558FA9CBC8}"/>
    <cellStyle name="20% - Accent6 35 5" xfId="6609" xr:uid="{00000000-0005-0000-0000-0000CD0D0000}"/>
    <cellStyle name="20% - Accent6 35 5 2" xfId="15634" xr:uid="{812BCACE-B819-4340-B7B9-6F1D892D5A5A}"/>
    <cellStyle name="20% - Accent6 35 6" xfId="9877" xr:uid="{432EA886-DA7B-4A29-BB04-639B76A7672A}"/>
    <cellStyle name="20% - Accent6 36" xfId="784" xr:uid="{00000000-0005-0000-0000-0000CE0D0000}"/>
    <cellStyle name="20% - Accent6 36 2" xfId="1423" xr:uid="{00000000-0005-0000-0000-0000CF0D0000}"/>
    <cellStyle name="20% - Accent6 36 2 2" xfId="2851" xr:uid="{00000000-0005-0000-0000-0000D00D0000}"/>
    <cellStyle name="20% - Accent6 36 2 2 2" xfId="5755" xr:uid="{00000000-0005-0000-0000-0000D10D0000}"/>
    <cellStyle name="20% - Accent6 36 2 2 2 2" xfId="14812" xr:uid="{DE606AE3-10B1-4EB9-A9F7-D5E2A1B3BCA7}"/>
    <cellStyle name="20% - Accent6 36 2 2 3" xfId="8673" xr:uid="{00000000-0005-0000-0000-0000D20D0000}"/>
    <cellStyle name="20% - Accent6 36 2 2 3 2" xfId="17690" xr:uid="{4E11DF0F-0138-4BC4-AC73-341D41A4D795}"/>
    <cellStyle name="20% - Accent6 36 2 2 4" xfId="11938" xr:uid="{A5B21D16-560F-43DA-8780-20338F6EDD96}"/>
    <cellStyle name="20% - Accent6 36 2 3" xfId="4340" xr:uid="{00000000-0005-0000-0000-0000D30D0000}"/>
    <cellStyle name="20% - Accent6 36 2 3 2" xfId="13399" xr:uid="{7222E7F0-79D4-4999-B108-E117B28C244C}"/>
    <cellStyle name="20% - Accent6 36 2 4" xfId="7254" xr:uid="{00000000-0005-0000-0000-0000D40D0000}"/>
    <cellStyle name="20% - Accent6 36 2 4 2" xfId="16279" xr:uid="{B919BCD9-8C8F-4358-A352-F7BA8E31A3C6}"/>
    <cellStyle name="20% - Accent6 36 2 5" xfId="10523" xr:uid="{F49F3E25-94AD-4255-8E79-667668B36E91}"/>
    <cellStyle name="20% - Accent6 36 3" xfId="2216" xr:uid="{00000000-0005-0000-0000-0000D50D0000}"/>
    <cellStyle name="20% - Accent6 36 3 2" xfId="5125" xr:uid="{00000000-0005-0000-0000-0000D60D0000}"/>
    <cellStyle name="20% - Accent6 36 3 2 2" xfId="14182" xr:uid="{B34F164A-A4D5-4663-A200-9D928C7A47E1}"/>
    <cellStyle name="20% - Accent6 36 3 3" xfId="8039" xr:uid="{00000000-0005-0000-0000-0000D70D0000}"/>
    <cellStyle name="20% - Accent6 36 3 3 2" xfId="17061" xr:uid="{B9705C31-AA35-44FF-8B05-251635F79D83}"/>
    <cellStyle name="20% - Accent6 36 3 4" xfId="11308" xr:uid="{623FACED-837A-4656-BC0E-15E9C1529B7E}"/>
    <cellStyle name="20% - Accent6 36 4" xfId="3713" xr:uid="{00000000-0005-0000-0000-0000D80D0000}"/>
    <cellStyle name="20% - Accent6 36 4 2" xfId="12772" xr:uid="{2916086E-9CF4-4995-8D02-83154A47EECD}"/>
    <cellStyle name="20% - Accent6 36 5" xfId="6623" xr:uid="{00000000-0005-0000-0000-0000D90D0000}"/>
    <cellStyle name="20% - Accent6 36 5 2" xfId="15648" xr:uid="{EC9FBB80-5A36-48F5-97CB-46736A74EDC4}"/>
    <cellStyle name="20% - Accent6 36 6" xfId="9891" xr:uid="{61277C13-AB2C-4737-82F1-F6B439771B90}"/>
    <cellStyle name="20% - Accent6 37" xfId="799" xr:uid="{00000000-0005-0000-0000-0000DA0D0000}"/>
    <cellStyle name="20% - Accent6 37 2" xfId="1438" xr:uid="{00000000-0005-0000-0000-0000DB0D0000}"/>
    <cellStyle name="20% - Accent6 37 2 2" xfId="2866" xr:uid="{00000000-0005-0000-0000-0000DC0D0000}"/>
    <cellStyle name="20% - Accent6 37 2 2 2" xfId="5770" xr:uid="{00000000-0005-0000-0000-0000DD0D0000}"/>
    <cellStyle name="20% - Accent6 37 2 2 2 2" xfId="14827" xr:uid="{F70E993B-E925-4A2A-83FB-4B406B5D561D}"/>
    <cellStyle name="20% - Accent6 37 2 2 3" xfId="8688" xr:uid="{00000000-0005-0000-0000-0000DE0D0000}"/>
    <cellStyle name="20% - Accent6 37 2 2 3 2" xfId="17705" xr:uid="{825A8CBC-4C9D-4611-A80F-8CEE61B49060}"/>
    <cellStyle name="20% - Accent6 37 2 2 4" xfId="11953" xr:uid="{71BAA04F-C122-427B-B830-8CAAED31AC01}"/>
    <cellStyle name="20% - Accent6 37 2 3" xfId="4355" xr:uid="{00000000-0005-0000-0000-0000DF0D0000}"/>
    <cellStyle name="20% - Accent6 37 2 3 2" xfId="13414" xr:uid="{3815A1E1-6AC0-4F31-ACF8-ABC87886826C}"/>
    <cellStyle name="20% - Accent6 37 2 4" xfId="7269" xr:uid="{00000000-0005-0000-0000-0000E00D0000}"/>
    <cellStyle name="20% - Accent6 37 2 4 2" xfId="16294" xr:uid="{1A04805A-33F6-4B8D-9A8E-46306333403E}"/>
    <cellStyle name="20% - Accent6 37 2 5" xfId="10538" xr:uid="{7260596A-0688-4EBA-BD11-273F3F0BFB81}"/>
    <cellStyle name="20% - Accent6 37 3" xfId="2231" xr:uid="{00000000-0005-0000-0000-0000E10D0000}"/>
    <cellStyle name="20% - Accent6 37 3 2" xfId="5140" xr:uid="{00000000-0005-0000-0000-0000E20D0000}"/>
    <cellStyle name="20% - Accent6 37 3 2 2" xfId="14197" xr:uid="{22330A2B-DE72-455B-9D71-04631435B7B9}"/>
    <cellStyle name="20% - Accent6 37 3 3" xfId="8054" xr:uid="{00000000-0005-0000-0000-0000E30D0000}"/>
    <cellStyle name="20% - Accent6 37 3 3 2" xfId="17076" xr:uid="{FAB4EC96-C255-411C-9781-0776D3F6457F}"/>
    <cellStyle name="20% - Accent6 37 3 4" xfId="11323" xr:uid="{A96CA17F-35FA-453D-B45B-C30FD01D3174}"/>
    <cellStyle name="20% - Accent6 37 4" xfId="3728" xr:uid="{00000000-0005-0000-0000-0000E40D0000}"/>
    <cellStyle name="20% - Accent6 37 4 2" xfId="12787" xr:uid="{DB8B1FFA-8FEF-497E-917C-6EAC8C1B5A49}"/>
    <cellStyle name="20% - Accent6 37 5" xfId="6638" xr:uid="{00000000-0005-0000-0000-0000E50D0000}"/>
    <cellStyle name="20% - Accent6 37 5 2" xfId="15663" xr:uid="{8DA1BDE2-6F75-4D4F-9420-84CA60FABFF4}"/>
    <cellStyle name="20% - Accent6 37 6" xfId="9906" xr:uid="{0AE81A0B-FF28-47A6-8CE0-F9BBD2DE64EC}"/>
    <cellStyle name="20% - Accent6 38" xfId="813" xr:uid="{00000000-0005-0000-0000-0000E60D0000}"/>
    <cellStyle name="20% - Accent6 38 2" xfId="1452" xr:uid="{00000000-0005-0000-0000-0000E70D0000}"/>
    <cellStyle name="20% - Accent6 38 2 2" xfId="2880" xr:uid="{00000000-0005-0000-0000-0000E80D0000}"/>
    <cellStyle name="20% - Accent6 38 2 2 2" xfId="5784" xr:uid="{00000000-0005-0000-0000-0000E90D0000}"/>
    <cellStyle name="20% - Accent6 38 2 2 2 2" xfId="14841" xr:uid="{9A9A4C3C-74EF-41E9-846C-3C2C0F2C53CB}"/>
    <cellStyle name="20% - Accent6 38 2 2 3" xfId="8702" xr:uid="{00000000-0005-0000-0000-0000EA0D0000}"/>
    <cellStyle name="20% - Accent6 38 2 2 3 2" xfId="17719" xr:uid="{D3E43697-E2F3-410C-86B9-01E98D27AAF9}"/>
    <cellStyle name="20% - Accent6 38 2 2 4" xfId="11967" xr:uid="{D8FC19A5-9E97-464B-9702-7DA87305E4AF}"/>
    <cellStyle name="20% - Accent6 38 2 3" xfId="4369" xr:uid="{00000000-0005-0000-0000-0000EB0D0000}"/>
    <cellStyle name="20% - Accent6 38 2 3 2" xfId="13428" xr:uid="{DE44F1A5-80B5-46E0-BFA0-7E35E7A1072E}"/>
    <cellStyle name="20% - Accent6 38 2 4" xfId="7283" xr:uid="{00000000-0005-0000-0000-0000EC0D0000}"/>
    <cellStyle name="20% - Accent6 38 2 4 2" xfId="16308" xr:uid="{DDA0DD90-209E-42C2-9C1A-E97F57E280D1}"/>
    <cellStyle name="20% - Accent6 38 2 5" xfId="10552" xr:uid="{737A5DCF-E844-4092-B019-6DF3E024569E}"/>
    <cellStyle name="20% - Accent6 38 3" xfId="2245" xr:uid="{00000000-0005-0000-0000-0000ED0D0000}"/>
    <cellStyle name="20% - Accent6 38 3 2" xfId="5154" xr:uid="{00000000-0005-0000-0000-0000EE0D0000}"/>
    <cellStyle name="20% - Accent6 38 3 2 2" xfId="14211" xr:uid="{52D6B8E2-FA39-4909-813F-DC72532990E8}"/>
    <cellStyle name="20% - Accent6 38 3 3" xfId="8068" xr:uid="{00000000-0005-0000-0000-0000EF0D0000}"/>
    <cellStyle name="20% - Accent6 38 3 3 2" xfId="17090" xr:uid="{38C96A4E-E055-40F1-8AD6-3A1A1558F41E}"/>
    <cellStyle name="20% - Accent6 38 3 4" xfId="11337" xr:uid="{0D380A44-6490-4873-B727-1BC91F0AA005}"/>
    <cellStyle name="20% - Accent6 38 4" xfId="3742" xr:uid="{00000000-0005-0000-0000-0000F00D0000}"/>
    <cellStyle name="20% - Accent6 38 4 2" xfId="12801" xr:uid="{7B273FBC-AFAF-4DDD-BDB3-340D70F79338}"/>
    <cellStyle name="20% - Accent6 38 5" xfId="6652" xr:uid="{00000000-0005-0000-0000-0000F10D0000}"/>
    <cellStyle name="20% - Accent6 38 5 2" xfId="15677" xr:uid="{AE252562-66E9-45A1-B16A-EF751F7BA49F}"/>
    <cellStyle name="20% - Accent6 38 6" xfId="9920" xr:uid="{58B8740A-8F73-4A58-96C8-F987A260E3A8}"/>
    <cellStyle name="20% - Accent6 39" xfId="827" xr:uid="{00000000-0005-0000-0000-0000F20D0000}"/>
    <cellStyle name="20% - Accent6 39 2" xfId="2259" xr:uid="{00000000-0005-0000-0000-0000F30D0000}"/>
    <cellStyle name="20% - Accent6 39 2 2" xfId="5168" xr:uid="{00000000-0005-0000-0000-0000F40D0000}"/>
    <cellStyle name="20% - Accent6 39 2 2 2" xfId="14225" xr:uid="{38D28CA9-D38C-4087-B553-8D28C1FC241C}"/>
    <cellStyle name="20% - Accent6 39 2 3" xfId="8082" xr:uid="{00000000-0005-0000-0000-0000F50D0000}"/>
    <cellStyle name="20% - Accent6 39 2 3 2" xfId="17104" xr:uid="{A0C10EAF-0521-47FC-A99D-36A1DA7A9021}"/>
    <cellStyle name="20% - Accent6 39 2 4" xfId="11351" xr:uid="{7EBD2766-8D30-42A2-B11B-E7BF0598E198}"/>
    <cellStyle name="20% - Accent6 39 3" xfId="3756" xr:uid="{00000000-0005-0000-0000-0000F60D0000}"/>
    <cellStyle name="20% - Accent6 39 3 2" xfId="12815" xr:uid="{A62455BF-ED68-46A3-B212-B781C05CD600}"/>
    <cellStyle name="20% - Accent6 39 4" xfId="6666" xr:uid="{00000000-0005-0000-0000-0000F70D0000}"/>
    <cellStyle name="20% - Accent6 39 4 2" xfId="15691" xr:uid="{7E94B0E7-6E1E-4C98-AB34-A1BAB11A5DA8}"/>
    <cellStyle name="20% - Accent6 39 5" xfId="9934" xr:uid="{83A9DD0A-B7D2-4DEE-B017-8F77F01309AB}"/>
    <cellStyle name="20% - Accent6 4" xfId="233" xr:uid="{00000000-0005-0000-0000-0000F80D0000}"/>
    <cellStyle name="20% - Accent6 4 2" xfId="585" xr:uid="{00000000-0005-0000-0000-0000F90D0000}"/>
    <cellStyle name="20% - Accent6 4 2 2" xfId="1224" xr:uid="{00000000-0005-0000-0000-0000FA0D0000}"/>
    <cellStyle name="20% - Accent6 4 2 2 2" xfId="2652" xr:uid="{00000000-0005-0000-0000-0000FB0D0000}"/>
    <cellStyle name="20% - Accent6 4 2 2 2 2" xfId="5556" xr:uid="{00000000-0005-0000-0000-0000FC0D0000}"/>
    <cellStyle name="20% - Accent6 4 2 2 2 2 2" xfId="14613" xr:uid="{A7B47701-36A7-4B1A-A09B-875D6743A92B}"/>
    <cellStyle name="20% - Accent6 4 2 2 2 3" xfId="8474" xr:uid="{00000000-0005-0000-0000-0000FD0D0000}"/>
    <cellStyle name="20% - Accent6 4 2 2 2 3 2" xfId="17491" xr:uid="{B0971A0E-D7B1-4831-B9DC-A9075A91B510}"/>
    <cellStyle name="20% - Accent6 4 2 2 2 4" xfId="11739" xr:uid="{0F0904FA-1D8A-4458-8689-8760209B91EE}"/>
    <cellStyle name="20% - Accent6 4 2 2 3" xfId="4141" xr:uid="{00000000-0005-0000-0000-0000FE0D0000}"/>
    <cellStyle name="20% - Accent6 4 2 2 3 2" xfId="13200" xr:uid="{3E7B7E2B-CAC4-41A3-8F6F-95A0158D37CC}"/>
    <cellStyle name="20% - Accent6 4 2 2 4" xfId="7055" xr:uid="{00000000-0005-0000-0000-0000FF0D0000}"/>
    <cellStyle name="20% - Accent6 4 2 2 4 2" xfId="16080" xr:uid="{E9AE7287-C007-4334-B21E-EDDE908226C4}"/>
    <cellStyle name="20% - Accent6 4 2 2 5" xfId="10324" xr:uid="{CE4120D9-F0A7-44FE-9203-5DFAE3BE02AB}"/>
    <cellStyle name="20% - Accent6 4 2 3" xfId="2017" xr:uid="{00000000-0005-0000-0000-0000000E0000}"/>
    <cellStyle name="20% - Accent6 4 2 3 2" xfId="4926" xr:uid="{00000000-0005-0000-0000-0000010E0000}"/>
    <cellStyle name="20% - Accent6 4 2 3 2 2" xfId="13983" xr:uid="{4DED35A8-2816-409D-86E2-8D507E30C9BC}"/>
    <cellStyle name="20% - Accent6 4 2 3 3" xfId="7840" xr:uid="{00000000-0005-0000-0000-0000020E0000}"/>
    <cellStyle name="20% - Accent6 4 2 3 3 2" xfId="16862" xr:uid="{64BD5E4C-436D-40B6-81E6-B8393FE2F4E1}"/>
    <cellStyle name="20% - Accent6 4 2 3 4" xfId="11109" xr:uid="{4AC39B58-653A-4FBF-ACF6-2CDBA84F1F04}"/>
    <cellStyle name="20% - Accent6 4 2 4" xfId="3514" xr:uid="{00000000-0005-0000-0000-0000030E0000}"/>
    <cellStyle name="20% - Accent6 4 2 4 2" xfId="12573" xr:uid="{A0013E19-AFA7-40CF-8399-1976DC5CD66D}"/>
    <cellStyle name="20% - Accent6 4 2 5" xfId="6424" xr:uid="{00000000-0005-0000-0000-0000040E0000}"/>
    <cellStyle name="20% - Accent6 4 2 5 2" xfId="15449" xr:uid="{BBC4B65C-0253-4997-B93F-52530924B60D}"/>
    <cellStyle name="20% - Accent6 4 2 6" xfId="9692" xr:uid="{CB7AE183-445D-416D-8D49-4C690F11926A}"/>
    <cellStyle name="20% - Accent6 4 3" xfId="878" xr:uid="{00000000-0005-0000-0000-0000050E0000}"/>
    <cellStyle name="20% - Accent6 4 3 2" xfId="2307" xr:uid="{00000000-0005-0000-0000-0000060E0000}"/>
    <cellStyle name="20% - Accent6 4 3 2 2" xfId="5214" xr:uid="{00000000-0005-0000-0000-0000070E0000}"/>
    <cellStyle name="20% - Accent6 4 3 2 2 2" xfId="14271" xr:uid="{F91FFFCD-38AD-40F1-845B-9DB1122669AD}"/>
    <cellStyle name="20% - Accent6 4 3 2 3" xfId="8130" xr:uid="{00000000-0005-0000-0000-0000080E0000}"/>
    <cellStyle name="20% - Accent6 4 3 2 3 2" xfId="17150" xr:uid="{A3482684-EDA9-48A8-A346-D69C9AD8F207}"/>
    <cellStyle name="20% - Accent6 4 3 2 4" xfId="11397" xr:uid="{C902D0FE-1B78-4EF9-B960-C4C6D814B5CF}"/>
    <cellStyle name="20% - Accent6 4 3 3" xfId="3801" xr:uid="{00000000-0005-0000-0000-0000090E0000}"/>
    <cellStyle name="20% - Accent6 4 3 3 2" xfId="12860" xr:uid="{71306F4E-FB4B-4C7D-9C7B-7588557D5404}"/>
    <cellStyle name="20% - Accent6 4 3 4" xfId="6713" xr:uid="{00000000-0005-0000-0000-00000A0E0000}"/>
    <cellStyle name="20% - Accent6 4 3 4 2" xfId="15738" xr:uid="{EBB24EBF-F7C2-431A-A10A-6D1B73385923}"/>
    <cellStyle name="20% - Accent6 4 3 5" xfId="9981" xr:uid="{03A40962-0C70-4238-9896-F0760DACDB42}"/>
    <cellStyle name="20% - Accent6 4 4" xfId="1673" xr:uid="{00000000-0005-0000-0000-00000B0E0000}"/>
    <cellStyle name="20% - Accent6 4 4 2" xfId="4585" xr:uid="{00000000-0005-0000-0000-00000C0E0000}"/>
    <cellStyle name="20% - Accent6 4 4 2 2" xfId="13642" xr:uid="{E31D69C9-22AF-4C41-AA68-A2C448EE5376}"/>
    <cellStyle name="20% - Accent6 4 4 3" xfId="7497" xr:uid="{00000000-0005-0000-0000-00000D0E0000}"/>
    <cellStyle name="20% - Accent6 4 4 3 2" xfId="16522" xr:uid="{9B40D8FE-6F8B-495A-B24E-1A77A63C56FD}"/>
    <cellStyle name="20% - Accent6 4 4 4" xfId="10767" xr:uid="{9E9D439F-D5E7-4871-81C2-C0367C07D575}"/>
    <cellStyle name="20% - Accent6 4 5" xfId="3171" xr:uid="{00000000-0005-0000-0000-00000E0E0000}"/>
    <cellStyle name="20% - Accent6 4 5 2" xfId="12233" xr:uid="{EA9DBE4E-8188-4552-B055-E74B3CB22A3B}"/>
    <cellStyle name="20% - Accent6 4 6" xfId="6084" xr:uid="{00000000-0005-0000-0000-00000F0E0000}"/>
    <cellStyle name="20% - Accent6 4 6 2" xfId="15109" xr:uid="{35C61221-2491-414D-9D2C-30FE12574394}"/>
    <cellStyle name="20% - Accent6 4 7" xfId="9348" xr:uid="{2C36A4F5-CD6D-43A4-AB4D-C29970B526A2}"/>
    <cellStyle name="20% - Accent6 40" xfId="1469" xr:uid="{00000000-0005-0000-0000-0000100E0000}"/>
    <cellStyle name="20% - Accent6 40 2" xfId="2894" xr:uid="{00000000-0005-0000-0000-0000110E0000}"/>
    <cellStyle name="20% - Accent6 40 2 2" xfId="5798" xr:uid="{00000000-0005-0000-0000-0000120E0000}"/>
    <cellStyle name="20% - Accent6 40 2 2 2" xfId="14855" xr:uid="{207CF03F-B5ED-43D8-B6EF-544873F16DA9}"/>
    <cellStyle name="20% - Accent6 40 2 3" xfId="8716" xr:uid="{00000000-0005-0000-0000-0000130E0000}"/>
    <cellStyle name="20% - Accent6 40 2 3 2" xfId="17733" xr:uid="{0F36444C-0EC0-4252-B909-57E4B1058A55}"/>
    <cellStyle name="20% - Accent6 40 2 4" xfId="11981" xr:uid="{1B9AF4F1-A6D9-4562-9811-517F0DF298F5}"/>
    <cellStyle name="20% - Accent6 40 3" xfId="4383" xr:uid="{00000000-0005-0000-0000-0000140E0000}"/>
    <cellStyle name="20% - Accent6 40 3 2" xfId="13442" xr:uid="{E77CEA32-299A-435D-89B8-6F4D04C68E6D}"/>
    <cellStyle name="20% - Accent6 40 4" xfId="7297" xr:uid="{00000000-0005-0000-0000-0000150E0000}"/>
    <cellStyle name="20% - Accent6 40 4 2" xfId="16322" xr:uid="{32F38D40-8174-4C52-8151-9D2FF2DF089E}"/>
    <cellStyle name="20% - Accent6 40 5" xfId="10566" xr:uid="{30F06052-F370-4FA0-9054-BF0CCA51115B}"/>
    <cellStyle name="20% - Accent6 41" xfId="1483" xr:uid="{00000000-0005-0000-0000-0000160E0000}"/>
    <cellStyle name="20% - Accent6 41 2" xfId="2908" xr:uid="{00000000-0005-0000-0000-0000170E0000}"/>
    <cellStyle name="20% - Accent6 41 2 2" xfId="5812" xr:uid="{00000000-0005-0000-0000-0000180E0000}"/>
    <cellStyle name="20% - Accent6 41 2 2 2" xfId="14869" xr:uid="{A852D8F2-FCBB-4139-BB85-69BA264745BA}"/>
    <cellStyle name="20% - Accent6 41 2 3" xfId="8730" xr:uid="{00000000-0005-0000-0000-0000190E0000}"/>
    <cellStyle name="20% - Accent6 41 2 3 2" xfId="17747" xr:uid="{BFE0A6B3-2785-43F4-ADC9-BF5EAC0613B3}"/>
    <cellStyle name="20% - Accent6 41 2 4" xfId="11995" xr:uid="{B4C2D869-44DC-44C3-BEBF-FB6AF140D71A}"/>
    <cellStyle name="20% - Accent6 41 3" xfId="4397" xr:uid="{00000000-0005-0000-0000-00001A0E0000}"/>
    <cellStyle name="20% - Accent6 41 3 2" xfId="13456" xr:uid="{7A4F9956-956A-4A30-95F6-A1BB9B7F5CCD}"/>
    <cellStyle name="20% - Accent6 41 4" xfId="7311" xr:uid="{00000000-0005-0000-0000-00001B0E0000}"/>
    <cellStyle name="20% - Accent6 41 4 2" xfId="16336" xr:uid="{34A45C97-485B-4580-A231-C1416772C6A7}"/>
    <cellStyle name="20% - Accent6 41 5" xfId="10580" xr:uid="{25150C10-1E5D-4A57-A084-7B2EC145ABA2}"/>
    <cellStyle name="20% - Accent6 42" xfId="1497" xr:uid="{00000000-0005-0000-0000-00001C0E0000}"/>
    <cellStyle name="20% - Accent6 42 2" xfId="2922" xr:uid="{00000000-0005-0000-0000-00001D0E0000}"/>
    <cellStyle name="20% - Accent6 42 2 2" xfId="5826" xr:uid="{00000000-0005-0000-0000-00001E0E0000}"/>
    <cellStyle name="20% - Accent6 42 2 2 2" xfId="14883" xr:uid="{02CD6DC7-162A-40D1-ABAC-C7D8EE06E3C5}"/>
    <cellStyle name="20% - Accent6 42 2 3" xfId="8744" xr:uid="{00000000-0005-0000-0000-00001F0E0000}"/>
    <cellStyle name="20% - Accent6 42 2 3 2" xfId="17761" xr:uid="{7B1D0C8F-7467-465E-9A28-4269998677CC}"/>
    <cellStyle name="20% - Accent6 42 2 4" xfId="12009" xr:uid="{D8A91187-F699-4A7D-9784-877EC8A5B79D}"/>
    <cellStyle name="20% - Accent6 42 3" xfId="4411" xr:uid="{00000000-0005-0000-0000-0000200E0000}"/>
    <cellStyle name="20% - Accent6 42 3 2" xfId="13470" xr:uid="{084FA82F-B88F-42C0-A85A-A7C9E3002194}"/>
    <cellStyle name="20% - Accent6 42 4" xfId="7325" xr:uid="{00000000-0005-0000-0000-0000210E0000}"/>
    <cellStyle name="20% - Accent6 42 4 2" xfId="16350" xr:uid="{CC222CC4-0797-435B-98E6-E50EE9BE694F}"/>
    <cellStyle name="20% - Accent6 42 5" xfId="10594" xr:uid="{EABF476B-6B8E-42C4-BFA9-44EE965B0D00}"/>
    <cellStyle name="20% - Accent6 43" xfId="1511" xr:uid="{00000000-0005-0000-0000-0000220E0000}"/>
    <cellStyle name="20% - Accent6 43 2" xfId="2936" xr:uid="{00000000-0005-0000-0000-0000230E0000}"/>
    <cellStyle name="20% - Accent6 43 2 2" xfId="5840" xr:uid="{00000000-0005-0000-0000-0000240E0000}"/>
    <cellStyle name="20% - Accent6 43 2 2 2" xfId="14897" xr:uid="{1E0B0636-C78A-417E-9BA2-85C28165E564}"/>
    <cellStyle name="20% - Accent6 43 2 3" xfId="8758" xr:uid="{00000000-0005-0000-0000-0000250E0000}"/>
    <cellStyle name="20% - Accent6 43 2 3 2" xfId="17775" xr:uid="{BED23896-059C-4ACD-A4B5-1CED241C8352}"/>
    <cellStyle name="20% - Accent6 43 2 4" xfId="12023" xr:uid="{CF4309EC-C378-49CD-9A36-BBE94A169A1C}"/>
    <cellStyle name="20% - Accent6 43 3" xfId="4425" xr:uid="{00000000-0005-0000-0000-0000260E0000}"/>
    <cellStyle name="20% - Accent6 43 3 2" xfId="13484" xr:uid="{FAD4BF4A-81B9-4D83-9A1A-2C768716421C}"/>
    <cellStyle name="20% - Accent6 43 4" xfId="7339" xr:uid="{00000000-0005-0000-0000-0000270E0000}"/>
    <cellStyle name="20% - Accent6 43 4 2" xfId="16364" xr:uid="{745E3222-375F-443C-81AD-3536B97A922F}"/>
    <cellStyle name="20% - Accent6 43 5" xfId="10608" xr:uid="{B3510834-58FF-44DF-A580-22C5BE6DC8CD}"/>
    <cellStyle name="20% - Accent6 44" xfId="1525" xr:uid="{00000000-0005-0000-0000-0000280E0000}"/>
    <cellStyle name="20% - Accent6 44 2" xfId="2950" xr:uid="{00000000-0005-0000-0000-0000290E0000}"/>
    <cellStyle name="20% - Accent6 44 2 2" xfId="5854" xr:uid="{00000000-0005-0000-0000-00002A0E0000}"/>
    <cellStyle name="20% - Accent6 44 2 2 2" xfId="14911" xr:uid="{88BE23E1-9461-483B-8763-066CB8B53DE0}"/>
    <cellStyle name="20% - Accent6 44 2 3" xfId="8772" xr:uid="{00000000-0005-0000-0000-00002B0E0000}"/>
    <cellStyle name="20% - Accent6 44 2 3 2" xfId="17789" xr:uid="{00509061-5C9C-45E2-A228-776A2D5C4E88}"/>
    <cellStyle name="20% - Accent6 44 2 4" xfId="12037" xr:uid="{1D7E49AC-D6DE-4FD7-942E-617423BD7D4D}"/>
    <cellStyle name="20% - Accent6 44 3" xfId="4439" xr:uid="{00000000-0005-0000-0000-00002C0E0000}"/>
    <cellStyle name="20% - Accent6 44 3 2" xfId="13498" xr:uid="{567B029D-619D-49C5-B178-744701F79FCD}"/>
    <cellStyle name="20% - Accent6 44 4" xfId="7353" xr:uid="{00000000-0005-0000-0000-00002D0E0000}"/>
    <cellStyle name="20% - Accent6 44 4 2" xfId="16378" xr:uid="{369EE0CD-5004-4CD4-98CB-1877C9AB1697}"/>
    <cellStyle name="20% - Accent6 44 5" xfId="10622" xr:uid="{250A0E7C-8F28-473D-AED9-6816507A31F9}"/>
    <cellStyle name="20% - Accent6 45" xfId="1539" xr:uid="{00000000-0005-0000-0000-00002E0E0000}"/>
    <cellStyle name="20% - Accent6 45 2" xfId="2964" xr:uid="{00000000-0005-0000-0000-00002F0E0000}"/>
    <cellStyle name="20% - Accent6 45 2 2" xfId="5868" xr:uid="{00000000-0005-0000-0000-0000300E0000}"/>
    <cellStyle name="20% - Accent6 45 2 2 2" xfId="14925" xr:uid="{5E7D7BA1-8942-4245-8EEB-EA7C2111B630}"/>
    <cellStyle name="20% - Accent6 45 2 3" xfId="8786" xr:uid="{00000000-0005-0000-0000-0000310E0000}"/>
    <cellStyle name="20% - Accent6 45 2 3 2" xfId="17803" xr:uid="{99E85AE1-0394-434C-8C5F-9BA9F5155113}"/>
    <cellStyle name="20% - Accent6 45 2 4" xfId="12051" xr:uid="{871D52A5-FAD1-4636-8372-86650090DBE7}"/>
    <cellStyle name="20% - Accent6 45 3" xfId="4453" xr:uid="{00000000-0005-0000-0000-0000320E0000}"/>
    <cellStyle name="20% - Accent6 45 3 2" xfId="13512" xr:uid="{4E720704-8E03-4D4D-93D3-F84E9071F909}"/>
    <cellStyle name="20% - Accent6 45 4" xfId="7367" xr:uid="{00000000-0005-0000-0000-0000330E0000}"/>
    <cellStyle name="20% - Accent6 45 4 2" xfId="16392" xr:uid="{D48F4739-04CC-4252-A804-1FEC6557AD5B}"/>
    <cellStyle name="20% - Accent6 45 5" xfId="10636" xr:uid="{1BC1F2C6-8984-45F3-839A-9C1B5F7F6125}"/>
    <cellStyle name="20% - Accent6 46" xfId="1554" xr:uid="{00000000-0005-0000-0000-0000340E0000}"/>
    <cellStyle name="20% - Accent6 46 2" xfId="2979" xr:uid="{00000000-0005-0000-0000-0000350E0000}"/>
    <cellStyle name="20% - Accent6 46 2 2" xfId="5883" xr:uid="{00000000-0005-0000-0000-0000360E0000}"/>
    <cellStyle name="20% - Accent6 46 2 2 2" xfId="14940" xr:uid="{8F854D9B-0A0F-4122-852D-DEA7C2E3790A}"/>
    <cellStyle name="20% - Accent6 46 2 3" xfId="8801" xr:uid="{00000000-0005-0000-0000-0000370E0000}"/>
    <cellStyle name="20% - Accent6 46 2 3 2" xfId="17818" xr:uid="{7A3B53A8-C463-4C54-AEA1-EF84EEA57732}"/>
    <cellStyle name="20% - Accent6 46 2 4" xfId="12066" xr:uid="{4C6CA2BD-C433-4D33-9C52-D95F7EDA804A}"/>
    <cellStyle name="20% - Accent6 46 3" xfId="4468" xr:uid="{00000000-0005-0000-0000-0000380E0000}"/>
    <cellStyle name="20% - Accent6 46 3 2" xfId="13527" xr:uid="{05288EB2-15D8-4B47-8068-15652ADF95F9}"/>
    <cellStyle name="20% - Accent6 46 4" xfId="7382" xr:uid="{00000000-0005-0000-0000-0000390E0000}"/>
    <cellStyle name="20% - Accent6 46 4 2" xfId="16407" xr:uid="{780AF33C-8ACD-42AA-A03F-1747EF8076ED}"/>
    <cellStyle name="20% - Accent6 46 5" xfId="10651" xr:uid="{24AC00CE-3FAC-47D3-9162-4EFF43301022}"/>
    <cellStyle name="20% - Accent6 47" xfId="1568" xr:uid="{00000000-0005-0000-0000-00003A0E0000}"/>
    <cellStyle name="20% - Accent6 47 2" xfId="2993" xr:uid="{00000000-0005-0000-0000-00003B0E0000}"/>
    <cellStyle name="20% - Accent6 47 2 2" xfId="5897" xr:uid="{00000000-0005-0000-0000-00003C0E0000}"/>
    <cellStyle name="20% - Accent6 47 2 2 2" xfId="14954" xr:uid="{0A962BAC-2193-4140-B1E7-12337A13E77C}"/>
    <cellStyle name="20% - Accent6 47 2 3" xfId="8815" xr:uid="{00000000-0005-0000-0000-00003D0E0000}"/>
    <cellStyle name="20% - Accent6 47 2 3 2" xfId="17832" xr:uid="{405AF670-5E43-429D-AD11-ED5476D8EA5E}"/>
    <cellStyle name="20% - Accent6 47 2 4" xfId="12080" xr:uid="{C266C169-6C39-4CBD-8F64-B2146FF6DCAE}"/>
    <cellStyle name="20% - Accent6 47 3" xfId="4482" xr:uid="{00000000-0005-0000-0000-00003E0E0000}"/>
    <cellStyle name="20% - Accent6 47 3 2" xfId="13541" xr:uid="{A80DAB3E-848A-4A57-9DA0-DCAE3F9D54E8}"/>
    <cellStyle name="20% - Accent6 47 4" xfId="7396" xr:uid="{00000000-0005-0000-0000-00003F0E0000}"/>
    <cellStyle name="20% - Accent6 47 4 2" xfId="16421" xr:uid="{CD94E683-335A-48A1-95D5-E3DFB857F745}"/>
    <cellStyle name="20% - Accent6 47 5" xfId="10665" xr:uid="{C0ABD8EC-9055-4068-9B5C-93AB98C1F5C3}"/>
    <cellStyle name="20% - Accent6 48" xfId="1588" xr:uid="{00000000-0005-0000-0000-0000400E0000}"/>
    <cellStyle name="20% - Accent6 48 2" xfId="3013" xr:uid="{00000000-0005-0000-0000-0000410E0000}"/>
    <cellStyle name="20% - Accent6 48 2 2" xfId="5917" xr:uid="{00000000-0005-0000-0000-0000420E0000}"/>
    <cellStyle name="20% - Accent6 48 2 2 2" xfId="14974" xr:uid="{E4BDD273-0AB4-43C3-AB81-F2B54939AF42}"/>
    <cellStyle name="20% - Accent6 48 2 3" xfId="8835" xr:uid="{00000000-0005-0000-0000-0000430E0000}"/>
    <cellStyle name="20% - Accent6 48 2 3 2" xfId="17852" xr:uid="{19F26CA5-D048-4BB4-B5AD-76C23C426DAC}"/>
    <cellStyle name="20% - Accent6 48 2 4" xfId="12100" xr:uid="{CA461D23-214D-4F6E-B068-CE0FEC981553}"/>
    <cellStyle name="20% - Accent6 48 3" xfId="4502" xr:uid="{00000000-0005-0000-0000-0000440E0000}"/>
    <cellStyle name="20% - Accent6 48 3 2" xfId="13561" xr:uid="{F62443F6-31D4-4670-A46E-F32C63F6BDDD}"/>
    <cellStyle name="20% - Accent6 48 4" xfId="7416" xr:uid="{00000000-0005-0000-0000-0000450E0000}"/>
    <cellStyle name="20% - Accent6 48 4 2" xfId="16441" xr:uid="{1400DC58-9C0D-4B8A-8427-E19359A250F6}"/>
    <cellStyle name="20% - Accent6 48 5" xfId="10685" xr:uid="{C80FD7A7-DC8A-4B2B-8F12-685356B0BF8F}"/>
    <cellStyle name="20% - Accent6 49" xfId="1610" xr:uid="{00000000-0005-0000-0000-0000460E0000}"/>
    <cellStyle name="20% - Accent6 49 2" xfId="4523" xr:uid="{00000000-0005-0000-0000-0000470E0000}"/>
    <cellStyle name="20% - Accent6 49 2 2" xfId="13582" xr:uid="{A41E0BC0-71F2-417F-96B8-8495D74C8A23}"/>
    <cellStyle name="20% - Accent6 49 3" xfId="7437" xr:uid="{00000000-0005-0000-0000-0000480E0000}"/>
    <cellStyle name="20% - Accent6 49 3 2" xfId="16462" xr:uid="{F020CC47-91BE-4075-999A-69244898F62A}"/>
    <cellStyle name="20% - Accent6 49 4" xfId="10706" xr:uid="{7DEE646C-D556-4833-B9FD-7A856EB7BD60}"/>
    <cellStyle name="20% - Accent6 5" xfId="247" xr:uid="{00000000-0005-0000-0000-0000490E0000}"/>
    <cellStyle name="20% - Accent6 5 2" xfId="600" xr:uid="{00000000-0005-0000-0000-00004A0E0000}"/>
    <cellStyle name="20% - Accent6 5 2 2" xfId="1239" xr:uid="{00000000-0005-0000-0000-00004B0E0000}"/>
    <cellStyle name="20% - Accent6 5 2 2 2" xfId="2667" xr:uid="{00000000-0005-0000-0000-00004C0E0000}"/>
    <cellStyle name="20% - Accent6 5 2 2 2 2" xfId="5571" xr:uid="{00000000-0005-0000-0000-00004D0E0000}"/>
    <cellStyle name="20% - Accent6 5 2 2 2 2 2" xfId="14628" xr:uid="{AE18C064-73A7-44FB-A7FA-0561201CF8F4}"/>
    <cellStyle name="20% - Accent6 5 2 2 2 3" xfId="8489" xr:uid="{00000000-0005-0000-0000-00004E0E0000}"/>
    <cellStyle name="20% - Accent6 5 2 2 2 3 2" xfId="17506" xr:uid="{350A866C-02F4-4086-BC0E-10052DDDFF1C}"/>
    <cellStyle name="20% - Accent6 5 2 2 2 4" xfId="11754" xr:uid="{3AF2B009-4D44-4CD6-8097-08BAC46C163C}"/>
    <cellStyle name="20% - Accent6 5 2 2 3" xfId="4156" xr:uid="{00000000-0005-0000-0000-00004F0E0000}"/>
    <cellStyle name="20% - Accent6 5 2 2 3 2" xfId="13215" xr:uid="{5D4FAA04-7038-47A8-8B37-8424205A3B41}"/>
    <cellStyle name="20% - Accent6 5 2 2 4" xfId="7070" xr:uid="{00000000-0005-0000-0000-0000500E0000}"/>
    <cellStyle name="20% - Accent6 5 2 2 4 2" xfId="16095" xr:uid="{7C601004-E353-4A53-8A88-6BCD464430E8}"/>
    <cellStyle name="20% - Accent6 5 2 2 5" xfId="10339" xr:uid="{0DFB92D4-5DF7-4B2C-A00F-7B4A9FF6652F}"/>
    <cellStyle name="20% - Accent6 5 2 3" xfId="2032" xr:uid="{00000000-0005-0000-0000-0000510E0000}"/>
    <cellStyle name="20% - Accent6 5 2 3 2" xfId="4941" xr:uid="{00000000-0005-0000-0000-0000520E0000}"/>
    <cellStyle name="20% - Accent6 5 2 3 2 2" xfId="13998" xr:uid="{2757D22A-D1D9-49E9-A6C5-8CDCFE4B2143}"/>
    <cellStyle name="20% - Accent6 5 2 3 3" xfId="7855" xr:uid="{00000000-0005-0000-0000-0000530E0000}"/>
    <cellStyle name="20% - Accent6 5 2 3 3 2" xfId="16877" xr:uid="{15A9DE84-EA96-477C-B342-33ED58634841}"/>
    <cellStyle name="20% - Accent6 5 2 3 4" xfId="11124" xr:uid="{3D746309-A921-4FB4-B380-7DCDDD5A2492}"/>
    <cellStyle name="20% - Accent6 5 2 4" xfId="3529" xr:uid="{00000000-0005-0000-0000-0000540E0000}"/>
    <cellStyle name="20% - Accent6 5 2 4 2" xfId="12588" xr:uid="{F899283F-591A-42C8-8CAD-3024E7F2EF4B}"/>
    <cellStyle name="20% - Accent6 5 2 5" xfId="6439" xr:uid="{00000000-0005-0000-0000-0000550E0000}"/>
    <cellStyle name="20% - Accent6 5 2 5 2" xfId="15464" xr:uid="{F9F5AEC7-6B80-4181-AD68-28B0E58404D5}"/>
    <cellStyle name="20% - Accent6 5 2 6" xfId="9707" xr:uid="{3AFC41AA-2964-41B3-977E-0FD3F609D5E5}"/>
    <cellStyle name="20% - Accent6 5 3" xfId="892" xr:uid="{00000000-0005-0000-0000-0000560E0000}"/>
    <cellStyle name="20% - Accent6 5 3 2" xfId="2321" xr:uid="{00000000-0005-0000-0000-0000570E0000}"/>
    <cellStyle name="20% - Accent6 5 3 2 2" xfId="5228" xr:uid="{00000000-0005-0000-0000-0000580E0000}"/>
    <cellStyle name="20% - Accent6 5 3 2 2 2" xfId="14285" xr:uid="{71A72ACF-4F96-4E71-8B3E-6640E8AFBB90}"/>
    <cellStyle name="20% - Accent6 5 3 2 3" xfId="8144" xr:uid="{00000000-0005-0000-0000-0000590E0000}"/>
    <cellStyle name="20% - Accent6 5 3 2 3 2" xfId="17164" xr:uid="{B91EAD95-08F2-48DF-A9D3-33626240BC59}"/>
    <cellStyle name="20% - Accent6 5 3 2 4" xfId="11411" xr:uid="{2A598A01-3B36-4DB5-916C-B342DA1285A9}"/>
    <cellStyle name="20% - Accent6 5 3 3" xfId="3815" xr:uid="{00000000-0005-0000-0000-00005A0E0000}"/>
    <cellStyle name="20% - Accent6 5 3 3 2" xfId="12874" xr:uid="{0D3FC6C1-F085-45EA-BB96-5EA0601A1765}"/>
    <cellStyle name="20% - Accent6 5 3 4" xfId="6727" xr:uid="{00000000-0005-0000-0000-00005B0E0000}"/>
    <cellStyle name="20% - Accent6 5 3 4 2" xfId="15752" xr:uid="{37A6E1E6-340B-40D1-849F-E40013A66B22}"/>
    <cellStyle name="20% - Accent6 5 3 5" xfId="9995" xr:uid="{CB926A31-75DB-4C1F-BF2C-AD139D88E5FA}"/>
    <cellStyle name="20% - Accent6 5 4" xfId="1687" xr:uid="{00000000-0005-0000-0000-00005C0E0000}"/>
    <cellStyle name="20% - Accent6 5 4 2" xfId="4599" xr:uid="{00000000-0005-0000-0000-00005D0E0000}"/>
    <cellStyle name="20% - Accent6 5 4 2 2" xfId="13656" xr:uid="{F722A061-63D6-4819-8733-A8AC7D1E91FD}"/>
    <cellStyle name="20% - Accent6 5 4 3" xfId="7511" xr:uid="{00000000-0005-0000-0000-00005E0E0000}"/>
    <cellStyle name="20% - Accent6 5 4 3 2" xfId="16536" xr:uid="{FE8CDF69-4AD5-43E8-9C5F-087EBE641959}"/>
    <cellStyle name="20% - Accent6 5 4 4" xfId="10781" xr:uid="{095FEC67-FE1A-4211-A14E-66E05B61C4B5}"/>
    <cellStyle name="20% - Accent6 5 5" xfId="3185" xr:uid="{00000000-0005-0000-0000-00005F0E0000}"/>
    <cellStyle name="20% - Accent6 5 5 2" xfId="12247" xr:uid="{5610AA44-1BB9-4FDE-9BD0-3DFE45D187DF}"/>
    <cellStyle name="20% - Accent6 5 6" xfId="6098" xr:uid="{00000000-0005-0000-0000-0000600E0000}"/>
    <cellStyle name="20% - Accent6 5 6 2" xfId="15123" xr:uid="{4485EC5E-57C3-4002-B336-294BE08D03D2}"/>
    <cellStyle name="20% - Accent6 5 7" xfId="9362" xr:uid="{5B12C102-7D67-4875-9501-57454311CA00}"/>
    <cellStyle name="20% - Accent6 50" xfId="1629" xr:uid="{00000000-0005-0000-0000-0000610E0000}"/>
    <cellStyle name="20% - Accent6 50 2" xfId="4541" xr:uid="{00000000-0005-0000-0000-0000620E0000}"/>
    <cellStyle name="20% - Accent6 50 2 2" xfId="13598" xr:uid="{8C091B2D-83BB-45E8-989E-A4478976CB1D}"/>
    <cellStyle name="20% - Accent6 50 3" xfId="7453" xr:uid="{00000000-0005-0000-0000-0000630E0000}"/>
    <cellStyle name="20% - Accent6 50 3 2" xfId="16478" xr:uid="{C1EEE110-83F8-4D13-800E-2E099BF9AF9E}"/>
    <cellStyle name="20% - Accent6 50 4" xfId="10723" xr:uid="{BD7DE38D-55EC-4985-B72A-6F2E5D60B521}"/>
    <cellStyle name="20% - Accent6 51" xfId="3127" xr:uid="{00000000-0005-0000-0000-0000640E0000}"/>
    <cellStyle name="20% - Accent6 51 2" xfId="12189" xr:uid="{DEE7C291-0682-45FC-B836-B8ECC4258C1E}"/>
    <cellStyle name="20% - Accent6 52" xfId="6029" xr:uid="{00000000-0005-0000-0000-0000650E0000}"/>
    <cellStyle name="20% - Accent6 52 2" xfId="15063" xr:uid="{8D15AE94-6C25-4DB6-AFBB-CEF5B5403DF5}"/>
    <cellStyle name="20% - Accent6 53" xfId="9016" xr:uid="{00000000-0005-0000-0000-0000660E0000}"/>
    <cellStyle name="20% - Accent6 53 2" xfId="18028" xr:uid="{20E01A28-84D0-49D6-ACAE-E253E2C8F6F6}"/>
    <cellStyle name="20% - Accent6 54" xfId="9036" xr:uid="{00000000-0005-0000-0000-0000670E0000}"/>
    <cellStyle name="20% - Accent6 54 2" xfId="18048" xr:uid="{18976F5A-EC18-46A4-9D8A-04A02E2305CA}"/>
    <cellStyle name="20% - Accent6 55" xfId="9056" xr:uid="{00000000-0005-0000-0000-0000680E0000}"/>
    <cellStyle name="20% - Accent6 55 2" xfId="18068" xr:uid="{27BF31FC-AF4B-471A-97C1-C59C36666892}"/>
    <cellStyle name="20% - Accent6 56" xfId="9077" xr:uid="{00000000-0005-0000-0000-0000690E0000}"/>
    <cellStyle name="20% - Accent6 56 2" xfId="18089" xr:uid="{CA3B964F-2851-41E5-A8C7-093759B62293}"/>
    <cellStyle name="20% - Accent6 57" xfId="9098" xr:uid="{00000000-0005-0000-0000-00006A0E0000}"/>
    <cellStyle name="20% - Accent6 57 2" xfId="18110" xr:uid="{469EFEF3-637B-4FF5-9070-BD47A565BDFE}"/>
    <cellStyle name="20% - Accent6 58" xfId="9119" xr:uid="{00000000-0005-0000-0000-00006B0E0000}"/>
    <cellStyle name="20% - Accent6 58 2" xfId="18131" xr:uid="{753CFD32-616F-4EA9-9ED8-ADD34D4FC6E2}"/>
    <cellStyle name="20% - Accent6 59" xfId="9141" xr:uid="{00000000-0005-0000-0000-00006C0E0000}"/>
    <cellStyle name="20% - Accent6 59 2" xfId="18153" xr:uid="{9B150F8D-F9AF-469D-BC39-13BC437891AB}"/>
    <cellStyle name="20% - Accent6 6" xfId="261" xr:uid="{00000000-0005-0000-0000-00006D0E0000}"/>
    <cellStyle name="20% - Accent6 6 2" xfId="906" xr:uid="{00000000-0005-0000-0000-00006E0E0000}"/>
    <cellStyle name="20% - Accent6 6 2 2" xfId="2335" xr:uid="{00000000-0005-0000-0000-00006F0E0000}"/>
    <cellStyle name="20% - Accent6 6 2 2 2" xfId="5242" xr:uid="{00000000-0005-0000-0000-0000700E0000}"/>
    <cellStyle name="20% - Accent6 6 2 2 2 2" xfId="14299" xr:uid="{C2E7E6B7-ABD1-4AD3-9BBA-2641E529F84E}"/>
    <cellStyle name="20% - Accent6 6 2 2 3" xfId="8158" xr:uid="{00000000-0005-0000-0000-0000710E0000}"/>
    <cellStyle name="20% - Accent6 6 2 2 3 2" xfId="17178" xr:uid="{625AEE94-EEB4-4EAB-B0E7-539FD4467AB3}"/>
    <cellStyle name="20% - Accent6 6 2 2 4" xfId="11425" xr:uid="{C4577872-9288-4563-9DB3-C3A489049B6E}"/>
    <cellStyle name="20% - Accent6 6 2 3" xfId="3829" xr:uid="{00000000-0005-0000-0000-0000720E0000}"/>
    <cellStyle name="20% - Accent6 6 2 3 2" xfId="12888" xr:uid="{F90CCB44-6E3B-4346-A376-74BEB1CE5973}"/>
    <cellStyle name="20% - Accent6 6 2 4" xfId="6741" xr:uid="{00000000-0005-0000-0000-0000730E0000}"/>
    <cellStyle name="20% - Accent6 6 2 4 2" xfId="15766" xr:uid="{974FFE38-5897-4B49-BC7D-B4318A0E0F29}"/>
    <cellStyle name="20% - Accent6 6 2 5" xfId="10009" xr:uid="{9D07018E-23E3-4D98-B0BB-AACE3BDB2D44}"/>
    <cellStyle name="20% - Accent6 6 3" xfId="1701" xr:uid="{00000000-0005-0000-0000-0000740E0000}"/>
    <cellStyle name="20% - Accent6 6 3 2" xfId="4613" xr:uid="{00000000-0005-0000-0000-0000750E0000}"/>
    <cellStyle name="20% - Accent6 6 3 2 2" xfId="13670" xr:uid="{0EA90471-6B5D-42FD-9E16-05059157AD02}"/>
    <cellStyle name="20% - Accent6 6 3 3" xfId="7525" xr:uid="{00000000-0005-0000-0000-0000760E0000}"/>
    <cellStyle name="20% - Accent6 6 3 3 2" xfId="16550" xr:uid="{DD77D7BB-D4B5-4A52-82B8-C3D096A310F7}"/>
    <cellStyle name="20% - Accent6 6 3 4" xfId="10795" xr:uid="{46EE317D-63C0-4C9E-B47B-1B84C0ED8F56}"/>
    <cellStyle name="20% - Accent6 6 4" xfId="3199" xr:uid="{00000000-0005-0000-0000-0000770E0000}"/>
    <cellStyle name="20% - Accent6 6 4 2" xfId="12261" xr:uid="{E4312B1F-298B-4EB4-A927-5E7699A59AF2}"/>
    <cellStyle name="20% - Accent6 6 5" xfId="6112" xr:uid="{00000000-0005-0000-0000-0000780E0000}"/>
    <cellStyle name="20% - Accent6 6 5 2" xfId="15137" xr:uid="{1EE8F202-3C7C-4EDB-9EA2-5B85ADBD4982}"/>
    <cellStyle name="20% - Accent6 6 6" xfId="9376" xr:uid="{3AAA2FB7-3A42-4BEF-A844-11325D632D31}"/>
    <cellStyle name="20% - Accent6 60" xfId="9161" xr:uid="{00000000-0005-0000-0000-0000790E0000}"/>
    <cellStyle name="20% - Accent6 60 2" xfId="18173" xr:uid="{77C21AF4-5350-4638-88AB-E68B6FBDE9BE}"/>
    <cellStyle name="20% - Accent6 61" xfId="9181" xr:uid="{00000000-0005-0000-0000-00007A0E0000}"/>
    <cellStyle name="20% - Accent6 61 2" xfId="18193" xr:uid="{4AF236C0-5B7F-487F-B7AF-1B91B4DBB459}"/>
    <cellStyle name="20% - Accent6 62" xfId="9201" xr:uid="{00000000-0005-0000-0000-00007B0E0000}"/>
    <cellStyle name="20% - Accent6 62 2" xfId="18213" xr:uid="{249793CC-543B-4F7B-8BE5-8ADF14BEFE56}"/>
    <cellStyle name="20% - Accent6 63" xfId="189" xr:uid="{00000000-0005-0000-0000-00007C0E0000}"/>
    <cellStyle name="20% - Accent6 63 2" xfId="9304" xr:uid="{CD6D58E4-F24F-476B-96B9-C20B77C2A402}"/>
    <cellStyle name="20% - Accent6 64" xfId="9222" xr:uid="{C69CBC14-CF0A-42B8-911D-EC329867167A}"/>
    <cellStyle name="20% - Accent6 7" xfId="275" xr:uid="{00000000-0005-0000-0000-00007D0E0000}"/>
    <cellStyle name="20% - Accent6 7 2" xfId="920" xr:uid="{00000000-0005-0000-0000-00007E0E0000}"/>
    <cellStyle name="20% - Accent6 7 2 2" xfId="2349" xr:uid="{00000000-0005-0000-0000-00007F0E0000}"/>
    <cellStyle name="20% - Accent6 7 2 2 2" xfId="5256" xr:uid="{00000000-0005-0000-0000-0000800E0000}"/>
    <cellStyle name="20% - Accent6 7 2 2 2 2" xfId="14313" xr:uid="{7C3C19A5-7DE8-4AF8-AE23-F08CD5EAA76C}"/>
    <cellStyle name="20% - Accent6 7 2 2 3" xfId="8172" xr:uid="{00000000-0005-0000-0000-0000810E0000}"/>
    <cellStyle name="20% - Accent6 7 2 2 3 2" xfId="17192" xr:uid="{195FEC55-A363-4D01-8FA8-8453B9895400}"/>
    <cellStyle name="20% - Accent6 7 2 2 4" xfId="11439" xr:uid="{0B1E1F54-029C-4934-AE66-92B5BDD5CD6D}"/>
    <cellStyle name="20% - Accent6 7 2 3" xfId="3843" xr:uid="{00000000-0005-0000-0000-0000820E0000}"/>
    <cellStyle name="20% - Accent6 7 2 3 2" xfId="12902" xr:uid="{91EECF47-D7EC-4204-8CF6-D3547A7C9C2F}"/>
    <cellStyle name="20% - Accent6 7 2 4" xfId="6755" xr:uid="{00000000-0005-0000-0000-0000830E0000}"/>
    <cellStyle name="20% - Accent6 7 2 4 2" xfId="15780" xr:uid="{F503488A-2578-4BF7-A406-B698ACF5D134}"/>
    <cellStyle name="20% - Accent6 7 2 5" xfId="10023" xr:uid="{D913E97D-9E99-4C4B-A1AF-DFB089AD5B24}"/>
    <cellStyle name="20% - Accent6 7 3" xfId="1715" xr:uid="{00000000-0005-0000-0000-0000840E0000}"/>
    <cellStyle name="20% - Accent6 7 3 2" xfId="4627" xr:uid="{00000000-0005-0000-0000-0000850E0000}"/>
    <cellStyle name="20% - Accent6 7 3 2 2" xfId="13684" xr:uid="{09A1908E-47FB-42A8-8969-50405BF23DA2}"/>
    <cellStyle name="20% - Accent6 7 3 3" xfId="7539" xr:uid="{00000000-0005-0000-0000-0000860E0000}"/>
    <cellStyle name="20% - Accent6 7 3 3 2" xfId="16564" xr:uid="{CCC67654-B54C-4BA6-A641-A4DD71773A6C}"/>
    <cellStyle name="20% - Accent6 7 3 4" xfId="10809" xr:uid="{2E599E30-7C6F-4207-B593-D9C0935A0406}"/>
    <cellStyle name="20% - Accent6 7 4" xfId="3213" xr:uid="{00000000-0005-0000-0000-0000870E0000}"/>
    <cellStyle name="20% - Accent6 7 4 2" xfId="12275" xr:uid="{5DD24A0D-736C-49B9-841E-2D8D8C4A5F25}"/>
    <cellStyle name="20% - Accent6 7 5" xfId="6126" xr:uid="{00000000-0005-0000-0000-0000880E0000}"/>
    <cellStyle name="20% - Accent6 7 5 2" xfId="15151" xr:uid="{02B720C3-36E2-4B11-9A03-7ED09D72F0EA}"/>
    <cellStyle name="20% - Accent6 7 6" xfId="9390" xr:uid="{4A055261-51A7-4CE6-BF97-CB406D83F5BD}"/>
    <cellStyle name="20% - Accent6 8" xfId="290" xr:uid="{00000000-0005-0000-0000-0000890E0000}"/>
    <cellStyle name="20% - Accent6 8 2" xfId="934" xr:uid="{00000000-0005-0000-0000-00008A0E0000}"/>
    <cellStyle name="20% - Accent6 8 2 2" xfId="2363" xr:uid="{00000000-0005-0000-0000-00008B0E0000}"/>
    <cellStyle name="20% - Accent6 8 2 2 2" xfId="5270" xr:uid="{00000000-0005-0000-0000-00008C0E0000}"/>
    <cellStyle name="20% - Accent6 8 2 2 2 2" xfId="14327" xr:uid="{A3F02D8D-75EB-496B-B744-B0219F4536DB}"/>
    <cellStyle name="20% - Accent6 8 2 2 3" xfId="8186" xr:uid="{00000000-0005-0000-0000-00008D0E0000}"/>
    <cellStyle name="20% - Accent6 8 2 2 3 2" xfId="17206" xr:uid="{BB5871A5-245E-4653-87BF-E7E2B0E6FFCE}"/>
    <cellStyle name="20% - Accent6 8 2 2 4" xfId="11453" xr:uid="{45FB5C14-2EF6-4872-918D-803369A7A180}"/>
    <cellStyle name="20% - Accent6 8 2 3" xfId="3857" xr:uid="{00000000-0005-0000-0000-00008E0E0000}"/>
    <cellStyle name="20% - Accent6 8 2 3 2" xfId="12916" xr:uid="{37604D62-5EB2-4511-8C88-9C9A390B7F06}"/>
    <cellStyle name="20% - Accent6 8 2 4" xfId="6769" xr:uid="{00000000-0005-0000-0000-00008F0E0000}"/>
    <cellStyle name="20% - Accent6 8 2 4 2" xfId="15794" xr:uid="{63740835-DD57-4A68-A57D-A16B1ABD7B95}"/>
    <cellStyle name="20% - Accent6 8 2 5" xfId="10037" xr:uid="{77B6733E-5D88-4236-A479-C5C375995AC1}"/>
    <cellStyle name="20% - Accent6 8 3" xfId="1729" xr:uid="{00000000-0005-0000-0000-0000900E0000}"/>
    <cellStyle name="20% - Accent6 8 3 2" xfId="4641" xr:uid="{00000000-0005-0000-0000-0000910E0000}"/>
    <cellStyle name="20% - Accent6 8 3 2 2" xfId="13698" xr:uid="{DA424023-FCBD-4C60-9413-22C5CD5267AD}"/>
    <cellStyle name="20% - Accent6 8 3 3" xfId="7553" xr:uid="{00000000-0005-0000-0000-0000920E0000}"/>
    <cellStyle name="20% - Accent6 8 3 3 2" xfId="16578" xr:uid="{C1464820-4084-4FD1-9C1D-88F8655A0F36}"/>
    <cellStyle name="20% - Accent6 8 3 4" xfId="10823" xr:uid="{01D8D310-56E7-4D07-8AC8-26EA3896128B}"/>
    <cellStyle name="20% - Accent6 8 4" xfId="3227" xr:uid="{00000000-0005-0000-0000-0000930E0000}"/>
    <cellStyle name="20% - Accent6 8 4 2" xfId="12289" xr:uid="{62A862A8-8B4B-4BBE-B831-4C79BD0349F7}"/>
    <cellStyle name="20% - Accent6 8 5" xfId="6140" xr:uid="{00000000-0005-0000-0000-0000940E0000}"/>
    <cellStyle name="20% - Accent6 8 5 2" xfId="15165" xr:uid="{4FBCFE31-CB62-4630-9ABB-73D5D04C5E47}"/>
    <cellStyle name="20% - Accent6 8 6" xfId="9404" xr:uid="{CC1079B0-A699-4D06-BFE7-4D4DF67B5AE8}"/>
    <cellStyle name="20% - Accent6 9" xfId="311" xr:uid="{00000000-0005-0000-0000-0000950E0000}"/>
    <cellStyle name="20% - Accent6 9 2" xfId="952" xr:uid="{00000000-0005-0000-0000-0000960E0000}"/>
    <cellStyle name="20% - Accent6 9 2 2" xfId="2381" xr:uid="{00000000-0005-0000-0000-0000970E0000}"/>
    <cellStyle name="20% - Accent6 9 2 2 2" xfId="5288" xr:uid="{00000000-0005-0000-0000-0000980E0000}"/>
    <cellStyle name="20% - Accent6 9 2 2 2 2" xfId="14345" xr:uid="{DD5D55FC-0D9F-42F5-9C87-6E03B253B57D}"/>
    <cellStyle name="20% - Accent6 9 2 2 3" xfId="8204" xr:uid="{00000000-0005-0000-0000-0000990E0000}"/>
    <cellStyle name="20% - Accent6 9 2 2 3 2" xfId="17224" xr:uid="{A0D06148-C31E-4CF2-8098-DE934843CFE4}"/>
    <cellStyle name="20% - Accent6 9 2 2 4" xfId="11471" xr:uid="{FAC4217F-5EC7-428B-80A3-5B93B3F4F353}"/>
    <cellStyle name="20% - Accent6 9 2 3" xfId="3875" xr:uid="{00000000-0005-0000-0000-00009A0E0000}"/>
    <cellStyle name="20% - Accent6 9 2 3 2" xfId="12934" xr:uid="{6ABAAE95-BA42-4895-8433-AB5E024FDB78}"/>
    <cellStyle name="20% - Accent6 9 2 4" xfId="6787" xr:uid="{00000000-0005-0000-0000-00009B0E0000}"/>
    <cellStyle name="20% - Accent6 9 2 4 2" xfId="15812" xr:uid="{60725D84-6E10-4D00-BC31-857A4CEC99B5}"/>
    <cellStyle name="20% - Accent6 9 2 5" xfId="10055" xr:uid="{112EFA9C-17E0-4F7C-9241-E4C779F65F59}"/>
    <cellStyle name="20% - Accent6 9 3" xfId="1748" xr:uid="{00000000-0005-0000-0000-00009C0E0000}"/>
    <cellStyle name="20% - Accent6 9 3 2" xfId="4660" xr:uid="{00000000-0005-0000-0000-00009D0E0000}"/>
    <cellStyle name="20% - Accent6 9 3 2 2" xfId="13717" xr:uid="{8F9F781F-9129-4DA8-BD24-D299EB735CD2}"/>
    <cellStyle name="20% - Accent6 9 3 3" xfId="7571" xr:uid="{00000000-0005-0000-0000-00009E0E0000}"/>
    <cellStyle name="20% - Accent6 9 3 3 2" xfId="16596" xr:uid="{F293058B-965D-43D3-AD26-5DF6C63A8834}"/>
    <cellStyle name="20% - Accent6 9 3 4" xfId="10842" xr:uid="{0D57B6E9-649C-4073-B0A4-CDEF27A68C42}"/>
    <cellStyle name="20% - Accent6 9 4" xfId="3245" xr:uid="{00000000-0005-0000-0000-00009F0E0000}"/>
    <cellStyle name="20% - Accent6 9 4 2" xfId="12307" xr:uid="{EDE9441A-E8D2-47D7-A639-429991552482}"/>
    <cellStyle name="20% - Accent6 9 5" xfId="6158" xr:uid="{00000000-0005-0000-0000-0000A00E0000}"/>
    <cellStyle name="20% - Accent6 9 5 2" xfId="15183" xr:uid="{10E02C2C-8F87-411D-8A3B-46F097A8B4BD}"/>
    <cellStyle name="20% - Accent6 9 6" xfId="9423" xr:uid="{4BFE46F9-B38C-432C-90D3-6274BA30EB21}"/>
    <cellStyle name="40% - Accent1" xfId="25" builtinId="31" customBuiltin="1"/>
    <cellStyle name="40% - Accent1 10" xfId="316" xr:uid="{00000000-0005-0000-0000-0000A20E0000}"/>
    <cellStyle name="40% - Accent1 10 2" xfId="957" xr:uid="{00000000-0005-0000-0000-0000A30E0000}"/>
    <cellStyle name="40% - Accent1 10 2 2" xfId="2386" xr:uid="{00000000-0005-0000-0000-0000A40E0000}"/>
    <cellStyle name="40% - Accent1 10 2 2 2" xfId="5293" xr:uid="{00000000-0005-0000-0000-0000A50E0000}"/>
    <cellStyle name="40% - Accent1 10 2 2 2 2" xfId="14350" xr:uid="{1B220B39-A7A2-46CF-A88F-D72182050342}"/>
    <cellStyle name="40% - Accent1 10 2 2 3" xfId="8209" xr:uid="{00000000-0005-0000-0000-0000A60E0000}"/>
    <cellStyle name="40% - Accent1 10 2 2 3 2" xfId="17229" xr:uid="{798B5068-44A3-47BA-A97F-B7F52CEA2E2F}"/>
    <cellStyle name="40% - Accent1 10 2 2 4" xfId="11476" xr:uid="{E973DBAC-C24F-4E0F-801E-BB83CCEFD9AF}"/>
    <cellStyle name="40% - Accent1 10 2 3" xfId="3880" xr:uid="{00000000-0005-0000-0000-0000A70E0000}"/>
    <cellStyle name="40% - Accent1 10 2 3 2" xfId="12939" xr:uid="{6D0DDCFA-6438-4485-AC03-629CE597FF75}"/>
    <cellStyle name="40% - Accent1 10 2 4" xfId="6792" xr:uid="{00000000-0005-0000-0000-0000A80E0000}"/>
    <cellStyle name="40% - Accent1 10 2 4 2" xfId="15817" xr:uid="{CB110CA7-E0BC-484A-A8D6-D2BE278BDA98}"/>
    <cellStyle name="40% - Accent1 10 2 5" xfId="10060" xr:uid="{9E81EAD5-15BD-4AB9-9602-9378A32FB537}"/>
    <cellStyle name="40% - Accent1 10 3" xfId="1753" xr:uid="{00000000-0005-0000-0000-0000A90E0000}"/>
    <cellStyle name="40% - Accent1 10 3 2" xfId="4665" xr:uid="{00000000-0005-0000-0000-0000AA0E0000}"/>
    <cellStyle name="40% - Accent1 10 3 2 2" xfId="13722" xr:uid="{51D6604D-7363-47E0-BE2D-65F4D5FC2AB9}"/>
    <cellStyle name="40% - Accent1 10 3 3" xfId="7576" xr:uid="{00000000-0005-0000-0000-0000AB0E0000}"/>
    <cellStyle name="40% - Accent1 10 3 3 2" xfId="16601" xr:uid="{F4344E7E-21C2-4405-98A5-124652E3C225}"/>
    <cellStyle name="40% - Accent1 10 3 4" xfId="10847" xr:uid="{78E00698-D0B8-4890-8020-F9E83A26D2BD}"/>
    <cellStyle name="40% - Accent1 10 4" xfId="3250" xr:uid="{00000000-0005-0000-0000-0000AC0E0000}"/>
    <cellStyle name="40% - Accent1 10 4 2" xfId="12312" xr:uid="{90EDD6A8-5E84-4CA6-A5EA-4990BBAA8F4B}"/>
    <cellStyle name="40% - Accent1 10 5" xfId="6163" xr:uid="{00000000-0005-0000-0000-0000AD0E0000}"/>
    <cellStyle name="40% - Accent1 10 5 2" xfId="15188" xr:uid="{D5729300-4DEE-4845-8417-60856DFEE796}"/>
    <cellStyle name="40% - Accent1 10 6" xfId="9428" xr:uid="{2E1533D3-4708-4D93-80B8-D1CA5D220152}"/>
    <cellStyle name="40% - Accent1 11" xfId="330" xr:uid="{00000000-0005-0000-0000-0000AE0E0000}"/>
    <cellStyle name="40% - Accent1 11 2" xfId="971" xr:uid="{00000000-0005-0000-0000-0000AF0E0000}"/>
    <cellStyle name="40% - Accent1 11 2 2" xfId="2400" xr:uid="{00000000-0005-0000-0000-0000B00E0000}"/>
    <cellStyle name="40% - Accent1 11 2 2 2" xfId="5307" xr:uid="{00000000-0005-0000-0000-0000B10E0000}"/>
    <cellStyle name="40% - Accent1 11 2 2 2 2" xfId="14364" xr:uid="{4B37F9F2-A2B7-4A06-B840-452366DCD88A}"/>
    <cellStyle name="40% - Accent1 11 2 2 3" xfId="8223" xr:uid="{00000000-0005-0000-0000-0000B20E0000}"/>
    <cellStyle name="40% - Accent1 11 2 2 3 2" xfId="17243" xr:uid="{4674A0F1-7446-40A7-B908-87643862000F}"/>
    <cellStyle name="40% - Accent1 11 2 2 4" xfId="11490" xr:uid="{7F97898D-502D-476A-8C2F-17316908B344}"/>
    <cellStyle name="40% - Accent1 11 2 3" xfId="3894" xr:uid="{00000000-0005-0000-0000-0000B30E0000}"/>
    <cellStyle name="40% - Accent1 11 2 3 2" xfId="12953" xr:uid="{0457170A-A446-4697-89C5-BC33CD860B8E}"/>
    <cellStyle name="40% - Accent1 11 2 4" xfId="6806" xr:uid="{00000000-0005-0000-0000-0000B40E0000}"/>
    <cellStyle name="40% - Accent1 11 2 4 2" xfId="15831" xr:uid="{2DF366D7-383B-4DBD-B449-D02CE81546FF}"/>
    <cellStyle name="40% - Accent1 11 2 5" xfId="10074" xr:uid="{59DD3508-3AE7-404B-B4C2-D19BEC5ADA6C}"/>
    <cellStyle name="40% - Accent1 11 3" xfId="1767" xr:uid="{00000000-0005-0000-0000-0000B50E0000}"/>
    <cellStyle name="40% - Accent1 11 3 2" xfId="4679" xr:uid="{00000000-0005-0000-0000-0000B60E0000}"/>
    <cellStyle name="40% - Accent1 11 3 2 2" xfId="13736" xr:uid="{6DAA523F-3B22-4743-89DC-78BEE8E68CA6}"/>
    <cellStyle name="40% - Accent1 11 3 3" xfId="7590" xr:uid="{00000000-0005-0000-0000-0000B70E0000}"/>
    <cellStyle name="40% - Accent1 11 3 3 2" xfId="16615" xr:uid="{730BC486-1865-4F25-AC9C-009A68022931}"/>
    <cellStyle name="40% - Accent1 11 3 4" xfId="10861" xr:uid="{B075FD45-52AF-4FE3-8AD2-53B46F82DBA7}"/>
    <cellStyle name="40% - Accent1 11 4" xfId="3264" xr:uid="{00000000-0005-0000-0000-0000B80E0000}"/>
    <cellStyle name="40% - Accent1 11 4 2" xfId="12326" xr:uid="{8ADF029D-72CB-4227-9E6E-89EBE5F72DC1}"/>
    <cellStyle name="40% - Accent1 11 5" xfId="6177" xr:uid="{00000000-0005-0000-0000-0000B90E0000}"/>
    <cellStyle name="40% - Accent1 11 5 2" xfId="15202" xr:uid="{98637755-6FD0-4C36-8A7E-58973336B996}"/>
    <cellStyle name="40% - Accent1 11 6" xfId="9442" xr:uid="{DC7F4205-5237-482E-8382-0F9A3E010276}"/>
    <cellStyle name="40% - Accent1 12" xfId="344" xr:uid="{00000000-0005-0000-0000-0000BA0E0000}"/>
    <cellStyle name="40% - Accent1 12 2" xfId="985" xr:uid="{00000000-0005-0000-0000-0000BB0E0000}"/>
    <cellStyle name="40% - Accent1 12 2 2" xfId="2414" xr:uid="{00000000-0005-0000-0000-0000BC0E0000}"/>
    <cellStyle name="40% - Accent1 12 2 2 2" xfId="5321" xr:uid="{00000000-0005-0000-0000-0000BD0E0000}"/>
    <cellStyle name="40% - Accent1 12 2 2 2 2" xfId="14378" xr:uid="{78D4028A-8EAC-4142-B007-0B626848B43A}"/>
    <cellStyle name="40% - Accent1 12 2 2 3" xfId="8237" xr:uid="{00000000-0005-0000-0000-0000BE0E0000}"/>
    <cellStyle name="40% - Accent1 12 2 2 3 2" xfId="17257" xr:uid="{CF1CC2CB-DECA-4101-A7EF-531A04F5FFAD}"/>
    <cellStyle name="40% - Accent1 12 2 2 4" xfId="11504" xr:uid="{59B7EA49-C322-4567-87E2-B2357E4C0D76}"/>
    <cellStyle name="40% - Accent1 12 2 3" xfId="3908" xr:uid="{00000000-0005-0000-0000-0000BF0E0000}"/>
    <cellStyle name="40% - Accent1 12 2 3 2" xfId="12967" xr:uid="{715576E6-93D2-444F-84B1-C6F1676A7986}"/>
    <cellStyle name="40% - Accent1 12 2 4" xfId="6820" xr:uid="{00000000-0005-0000-0000-0000C00E0000}"/>
    <cellStyle name="40% - Accent1 12 2 4 2" xfId="15845" xr:uid="{EAFEC2F2-E8DF-444D-93AC-A9978E1A2DFD}"/>
    <cellStyle name="40% - Accent1 12 2 5" xfId="10088" xr:uid="{1403BBD7-5EF5-4A64-B4AE-1F3DD68951E5}"/>
    <cellStyle name="40% - Accent1 12 3" xfId="1781" xr:uid="{00000000-0005-0000-0000-0000C10E0000}"/>
    <cellStyle name="40% - Accent1 12 3 2" xfId="4693" xr:uid="{00000000-0005-0000-0000-0000C20E0000}"/>
    <cellStyle name="40% - Accent1 12 3 2 2" xfId="13750" xr:uid="{7F058E38-5623-4A07-BC45-2AFA04B9973D}"/>
    <cellStyle name="40% - Accent1 12 3 3" xfId="7604" xr:uid="{00000000-0005-0000-0000-0000C30E0000}"/>
    <cellStyle name="40% - Accent1 12 3 3 2" xfId="16629" xr:uid="{9B1A9997-046C-47D4-B797-AABEEF601277}"/>
    <cellStyle name="40% - Accent1 12 3 4" xfId="10875" xr:uid="{1138763A-AB07-431A-855B-902C499EFA60}"/>
    <cellStyle name="40% - Accent1 12 4" xfId="3278" xr:uid="{00000000-0005-0000-0000-0000C40E0000}"/>
    <cellStyle name="40% - Accent1 12 4 2" xfId="12340" xr:uid="{485CD2ED-2FBD-4890-AF9B-5F9FFBBDDB85}"/>
    <cellStyle name="40% - Accent1 12 5" xfId="6191" xr:uid="{00000000-0005-0000-0000-0000C50E0000}"/>
    <cellStyle name="40% - Accent1 12 5 2" xfId="15216" xr:uid="{BD93E9AF-ABE1-4CD6-8BA3-0BC63082A403}"/>
    <cellStyle name="40% - Accent1 12 6" xfId="9456" xr:uid="{D5FFAA76-816F-41C3-9E63-AF5FFB66FA0B}"/>
    <cellStyle name="40% - Accent1 13" xfId="359" xr:uid="{00000000-0005-0000-0000-0000C60E0000}"/>
    <cellStyle name="40% - Accent1 13 2" xfId="999" xr:uid="{00000000-0005-0000-0000-0000C70E0000}"/>
    <cellStyle name="40% - Accent1 13 2 2" xfId="2428" xr:uid="{00000000-0005-0000-0000-0000C80E0000}"/>
    <cellStyle name="40% - Accent1 13 2 2 2" xfId="5335" xr:uid="{00000000-0005-0000-0000-0000C90E0000}"/>
    <cellStyle name="40% - Accent1 13 2 2 2 2" xfId="14392" xr:uid="{9B5EFE29-5827-482C-B51E-45F3F45F2196}"/>
    <cellStyle name="40% - Accent1 13 2 2 3" xfId="8251" xr:uid="{00000000-0005-0000-0000-0000CA0E0000}"/>
    <cellStyle name="40% - Accent1 13 2 2 3 2" xfId="17271" xr:uid="{39D3767F-0030-47C6-AE02-A483B084287F}"/>
    <cellStyle name="40% - Accent1 13 2 2 4" xfId="11518" xr:uid="{DA07E980-5E2F-498D-B949-94D7E7F103E0}"/>
    <cellStyle name="40% - Accent1 13 2 3" xfId="3922" xr:uid="{00000000-0005-0000-0000-0000CB0E0000}"/>
    <cellStyle name="40% - Accent1 13 2 3 2" xfId="12981" xr:uid="{68DD2290-2A3A-4F91-B05A-F939AFB22ABF}"/>
    <cellStyle name="40% - Accent1 13 2 4" xfId="6834" xr:uid="{00000000-0005-0000-0000-0000CC0E0000}"/>
    <cellStyle name="40% - Accent1 13 2 4 2" xfId="15859" xr:uid="{1DF6DC97-770B-4056-8C35-A3F1A1AF9F64}"/>
    <cellStyle name="40% - Accent1 13 2 5" xfId="10102" xr:uid="{CFFBE50C-DFD3-4B3B-B5CF-431076E4D6EE}"/>
    <cellStyle name="40% - Accent1 13 3" xfId="1795" xr:uid="{00000000-0005-0000-0000-0000CD0E0000}"/>
    <cellStyle name="40% - Accent1 13 3 2" xfId="4707" xr:uid="{00000000-0005-0000-0000-0000CE0E0000}"/>
    <cellStyle name="40% - Accent1 13 3 2 2" xfId="13764" xr:uid="{5B92B3B7-9CB5-44B4-A717-6DDE9BE24498}"/>
    <cellStyle name="40% - Accent1 13 3 3" xfId="7618" xr:uid="{00000000-0005-0000-0000-0000CF0E0000}"/>
    <cellStyle name="40% - Accent1 13 3 3 2" xfId="16643" xr:uid="{BAE05D60-9812-47AE-9C17-5C834E0D73E2}"/>
    <cellStyle name="40% - Accent1 13 3 4" xfId="10889" xr:uid="{2D54F718-7DA3-4FE7-8EF2-E6203F69A3C4}"/>
    <cellStyle name="40% - Accent1 13 4" xfId="3292" xr:uid="{00000000-0005-0000-0000-0000D00E0000}"/>
    <cellStyle name="40% - Accent1 13 4 2" xfId="12354" xr:uid="{DC259212-FD7C-463D-AB62-8E9A7C74FAC5}"/>
    <cellStyle name="40% - Accent1 13 5" xfId="6205" xr:uid="{00000000-0005-0000-0000-0000D10E0000}"/>
    <cellStyle name="40% - Accent1 13 5 2" xfId="15230" xr:uid="{AD084391-9CD5-4BBC-8164-FBB1FEC1569C}"/>
    <cellStyle name="40% - Accent1 13 6" xfId="9470" xr:uid="{BAEF0E5E-ADDE-487B-B188-0EB5DB949A3F}"/>
    <cellStyle name="40% - Accent1 14" xfId="379" xr:uid="{00000000-0005-0000-0000-0000D20E0000}"/>
    <cellStyle name="40% - Accent1 14 2" xfId="1019" xr:uid="{00000000-0005-0000-0000-0000D30E0000}"/>
    <cellStyle name="40% - Accent1 14 2 2" xfId="2448" xr:uid="{00000000-0005-0000-0000-0000D40E0000}"/>
    <cellStyle name="40% - Accent1 14 2 2 2" xfId="5355" xr:uid="{00000000-0005-0000-0000-0000D50E0000}"/>
    <cellStyle name="40% - Accent1 14 2 2 2 2" xfId="14412" xr:uid="{7DE6E846-354A-4D1A-9EF8-D57DCBBAF884}"/>
    <cellStyle name="40% - Accent1 14 2 2 3" xfId="8271" xr:uid="{00000000-0005-0000-0000-0000D60E0000}"/>
    <cellStyle name="40% - Accent1 14 2 2 3 2" xfId="17291" xr:uid="{5D018C42-A5FB-4508-A69D-88BD71371210}"/>
    <cellStyle name="40% - Accent1 14 2 2 4" xfId="11538" xr:uid="{A806CB4F-CFA0-47E2-A2EB-D9C2B2E9F40E}"/>
    <cellStyle name="40% - Accent1 14 2 3" xfId="3942" xr:uid="{00000000-0005-0000-0000-0000D70E0000}"/>
    <cellStyle name="40% - Accent1 14 2 3 2" xfId="13001" xr:uid="{22EAEFF0-7BBD-4E98-AEE5-D3571510F16D}"/>
    <cellStyle name="40% - Accent1 14 2 4" xfId="6854" xr:uid="{00000000-0005-0000-0000-0000D80E0000}"/>
    <cellStyle name="40% - Accent1 14 2 4 2" xfId="15879" xr:uid="{5EA5AAEE-202F-4326-B47B-B5028DB515D3}"/>
    <cellStyle name="40% - Accent1 14 2 5" xfId="10122" xr:uid="{7265DBEC-BC1D-4A68-89D4-D2FB8E1B0179}"/>
    <cellStyle name="40% - Accent1 14 3" xfId="1815" xr:uid="{00000000-0005-0000-0000-0000D90E0000}"/>
    <cellStyle name="40% - Accent1 14 3 2" xfId="4727" xr:uid="{00000000-0005-0000-0000-0000DA0E0000}"/>
    <cellStyle name="40% - Accent1 14 3 2 2" xfId="13784" xr:uid="{0BCA8BF1-EF4C-4DBB-9BC0-945BBB914917}"/>
    <cellStyle name="40% - Accent1 14 3 3" xfId="7638" xr:uid="{00000000-0005-0000-0000-0000DB0E0000}"/>
    <cellStyle name="40% - Accent1 14 3 3 2" xfId="16663" xr:uid="{6ABC558E-2357-4D12-8D0A-21C89A671244}"/>
    <cellStyle name="40% - Accent1 14 3 4" xfId="10909" xr:uid="{B8CAEC1A-9586-4F99-9449-732AB51BE418}"/>
    <cellStyle name="40% - Accent1 14 4" xfId="3312" xr:uid="{00000000-0005-0000-0000-0000DC0E0000}"/>
    <cellStyle name="40% - Accent1 14 4 2" xfId="12374" xr:uid="{4FD5EDF2-94FB-4B9B-A3D9-92FF2005C2DF}"/>
    <cellStyle name="40% - Accent1 14 5" xfId="6225" xr:uid="{00000000-0005-0000-0000-0000DD0E0000}"/>
    <cellStyle name="40% - Accent1 14 5 2" xfId="15250" xr:uid="{B3E664CE-BEFF-47C2-B8E7-A9EB0B632C17}"/>
    <cellStyle name="40% - Accent1 14 6" xfId="9490" xr:uid="{2EDBE916-BCFE-4E86-B1FE-2D74904F605E}"/>
    <cellStyle name="40% - Accent1 15" xfId="405" xr:uid="{00000000-0005-0000-0000-0000DE0E0000}"/>
    <cellStyle name="40% - Accent1 15 2" xfId="1045" xr:uid="{00000000-0005-0000-0000-0000DF0E0000}"/>
    <cellStyle name="40% - Accent1 15 2 2" xfId="2474" xr:uid="{00000000-0005-0000-0000-0000E00E0000}"/>
    <cellStyle name="40% - Accent1 15 2 2 2" xfId="5381" xr:uid="{00000000-0005-0000-0000-0000E10E0000}"/>
    <cellStyle name="40% - Accent1 15 2 2 2 2" xfId="14438" xr:uid="{3B14EFCD-FD7D-4E15-91C8-2B50580D9198}"/>
    <cellStyle name="40% - Accent1 15 2 2 3" xfId="8297" xr:uid="{00000000-0005-0000-0000-0000E20E0000}"/>
    <cellStyle name="40% - Accent1 15 2 2 3 2" xfId="17317" xr:uid="{87BEB6BD-1E96-4B79-B352-586982A9FA1B}"/>
    <cellStyle name="40% - Accent1 15 2 2 4" xfId="11564" xr:uid="{45D96592-6442-4995-844A-4B4FA777540F}"/>
    <cellStyle name="40% - Accent1 15 2 3" xfId="3968" xr:uid="{00000000-0005-0000-0000-0000E30E0000}"/>
    <cellStyle name="40% - Accent1 15 2 3 2" xfId="13027" xr:uid="{B50F4D82-83AD-4C02-93CB-81AC8F46AC97}"/>
    <cellStyle name="40% - Accent1 15 2 4" xfId="6880" xr:uid="{00000000-0005-0000-0000-0000E40E0000}"/>
    <cellStyle name="40% - Accent1 15 2 4 2" xfId="15905" xr:uid="{28CBDD62-B4B2-44DC-A32E-2CA0509D9CFC}"/>
    <cellStyle name="40% - Accent1 15 2 5" xfId="10148" xr:uid="{8EF68DFF-40D7-47F1-8E6C-4306703F88B7}"/>
    <cellStyle name="40% - Accent1 15 3" xfId="1841" xr:uid="{00000000-0005-0000-0000-0000E50E0000}"/>
    <cellStyle name="40% - Accent1 15 3 2" xfId="4753" xr:uid="{00000000-0005-0000-0000-0000E60E0000}"/>
    <cellStyle name="40% - Accent1 15 3 2 2" xfId="13810" xr:uid="{25706769-3E2F-4B40-B34D-3DAD045BDA5C}"/>
    <cellStyle name="40% - Accent1 15 3 3" xfId="7664" xr:uid="{00000000-0005-0000-0000-0000E70E0000}"/>
    <cellStyle name="40% - Accent1 15 3 3 2" xfId="16689" xr:uid="{9E255720-59EB-423D-834F-E22A171DDD95}"/>
    <cellStyle name="40% - Accent1 15 3 4" xfId="10935" xr:uid="{9EFA40B5-96EE-4349-8BE7-AE06A8BF2093}"/>
    <cellStyle name="40% - Accent1 15 4" xfId="3338" xr:uid="{00000000-0005-0000-0000-0000E80E0000}"/>
    <cellStyle name="40% - Accent1 15 4 2" xfId="12400" xr:uid="{D23B89BB-B6C4-4F68-83F1-6F2C6C0FCD92}"/>
    <cellStyle name="40% - Accent1 15 5" xfId="6251" xr:uid="{00000000-0005-0000-0000-0000E90E0000}"/>
    <cellStyle name="40% - Accent1 15 5 2" xfId="15276" xr:uid="{67FB37E0-96F7-455B-8D29-B8B4855CA8A1}"/>
    <cellStyle name="40% - Accent1 15 6" xfId="9516" xr:uid="{2A82744F-27EF-4335-A0BB-E07C63177555}"/>
    <cellStyle name="40% - Accent1 16" xfId="419" xr:uid="{00000000-0005-0000-0000-0000EA0E0000}"/>
    <cellStyle name="40% - Accent1 16 2" xfId="1059" xr:uid="{00000000-0005-0000-0000-0000EB0E0000}"/>
    <cellStyle name="40% - Accent1 16 2 2" xfId="2488" xr:uid="{00000000-0005-0000-0000-0000EC0E0000}"/>
    <cellStyle name="40% - Accent1 16 2 2 2" xfId="5395" xr:uid="{00000000-0005-0000-0000-0000ED0E0000}"/>
    <cellStyle name="40% - Accent1 16 2 2 2 2" xfId="14452" xr:uid="{49B85F64-7C7A-436A-A27D-71E389FDAAD2}"/>
    <cellStyle name="40% - Accent1 16 2 2 3" xfId="8311" xr:uid="{00000000-0005-0000-0000-0000EE0E0000}"/>
    <cellStyle name="40% - Accent1 16 2 2 3 2" xfId="17331" xr:uid="{5AFE6750-28F1-4FA3-97C0-EACA34FA2F7B}"/>
    <cellStyle name="40% - Accent1 16 2 2 4" xfId="11578" xr:uid="{57F86058-054E-4AF3-813A-F45E6B4A8F62}"/>
    <cellStyle name="40% - Accent1 16 2 3" xfId="3982" xr:uid="{00000000-0005-0000-0000-0000EF0E0000}"/>
    <cellStyle name="40% - Accent1 16 2 3 2" xfId="13041" xr:uid="{ADB418E4-CB56-4D93-9E27-9B02E636C652}"/>
    <cellStyle name="40% - Accent1 16 2 4" xfId="6894" xr:uid="{00000000-0005-0000-0000-0000F00E0000}"/>
    <cellStyle name="40% - Accent1 16 2 4 2" xfId="15919" xr:uid="{0FFDBF50-885D-4DF8-8527-4481E76EBDA4}"/>
    <cellStyle name="40% - Accent1 16 2 5" xfId="10162" xr:uid="{DC54C5FF-0116-412D-BF10-29A265E7CCCD}"/>
    <cellStyle name="40% - Accent1 16 3" xfId="1855" xr:uid="{00000000-0005-0000-0000-0000F10E0000}"/>
    <cellStyle name="40% - Accent1 16 3 2" xfId="4767" xr:uid="{00000000-0005-0000-0000-0000F20E0000}"/>
    <cellStyle name="40% - Accent1 16 3 2 2" xfId="13824" xr:uid="{88115BAC-BC2D-4438-AD32-BAEACB665026}"/>
    <cellStyle name="40% - Accent1 16 3 3" xfId="7678" xr:uid="{00000000-0005-0000-0000-0000F30E0000}"/>
    <cellStyle name="40% - Accent1 16 3 3 2" xfId="16703" xr:uid="{D6316287-4DA7-47D9-8AED-C132531447E3}"/>
    <cellStyle name="40% - Accent1 16 3 4" xfId="10949" xr:uid="{8AF24431-7DC0-4399-AEDD-FB9DFC7EE4FC}"/>
    <cellStyle name="40% - Accent1 16 4" xfId="3352" xr:uid="{00000000-0005-0000-0000-0000F40E0000}"/>
    <cellStyle name="40% - Accent1 16 4 2" xfId="12414" xr:uid="{2089D434-2D23-4FCE-B5AD-A94BF28CE2E6}"/>
    <cellStyle name="40% - Accent1 16 5" xfId="6265" xr:uid="{00000000-0005-0000-0000-0000F50E0000}"/>
    <cellStyle name="40% - Accent1 16 5 2" xfId="15290" xr:uid="{9CE25CA3-C2E3-4B53-8012-14162E78C01A}"/>
    <cellStyle name="40% - Accent1 16 6" xfId="9530" xr:uid="{788DAD8A-D1C9-4C1F-B07A-E19C72AE7D80}"/>
    <cellStyle name="40% - Accent1 17" xfId="433" xr:uid="{00000000-0005-0000-0000-0000F60E0000}"/>
    <cellStyle name="40% - Accent1 17 2" xfId="1073" xr:uid="{00000000-0005-0000-0000-0000F70E0000}"/>
    <cellStyle name="40% - Accent1 17 2 2" xfId="2502" xr:uid="{00000000-0005-0000-0000-0000F80E0000}"/>
    <cellStyle name="40% - Accent1 17 2 2 2" xfId="5409" xr:uid="{00000000-0005-0000-0000-0000F90E0000}"/>
    <cellStyle name="40% - Accent1 17 2 2 2 2" xfId="14466" xr:uid="{A9B19261-4BC8-47D5-B653-3FD1275621A6}"/>
    <cellStyle name="40% - Accent1 17 2 2 3" xfId="8325" xr:uid="{00000000-0005-0000-0000-0000FA0E0000}"/>
    <cellStyle name="40% - Accent1 17 2 2 3 2" xfId="17345" xr:uid="{446DFF28-EA49-46F7-9B4C-1ED9981DE202}"/>
    <cellStyle name="40% - Accent1 17 2 2 4" xfId="11592" xr:uid="{F4CB7908-C3CB-4C8F-82E6-62E5D82BEE26}"/>
    <cellStyle name="40% - Accent1 17 2 3" xfId="3996" xr:uid="{00000000-0005-0000-0000-0000FB0E0000}"/>
    <cellStyle name="40% - Accent1 17 2 3 2" xfId="13055" xr:uid="{6674121D-E58F-4ADA-BAAD-D2650B997BF1}"/>
    <cellStyle name="40% - Accent1 17 2 4" xfId="6908" xr:uid="{00000000-0005-0000-0000-0000FC0E0000}"/>
    <cellStyle name="40% - Accent1 17 2 4 2" xfId="15933" xr:uid="{A78D3708-38EA-4C13-BF94-28D0438BA249}"/>
    <cellStyle name="40% - Accent1 17 2 5" xfId="10176" xr:uid="{5BFA80FB-4E7F-43AC-8F29-F42819CF37DE}"/>
    <cellStyle name="40% - Accent1 17 3" xfId="1869" xr:uid="{00000000-0005-0000-0000-0000FD0E0000}"/>
    <cellStyle name="40% - Accent1 17 3 2" xfId="4781" xr:uid="{00000000-0005-0000-0000-0000FE0E0000}"/>
    <cellStyle name="40% - Accent1 17 3 2 2" xfId="13838" xr:uid="{074A99E6-FA19-4759-8E01-6D03A8844507}"/>
    <cellStyle name="40% - Accent1 17 3 3" xfId="7692" xr:uid="{00000000-0005-0000-0000-0000FF0E0000}"/>
    <cellStyle name="40% - Accent1 17 3 3 2" xfId="16717" xr:uid="{F7440025-5A74-4305-AEDC-9959C2D0D9CE}"/>
    <cellStyle name="40% - Accent1 17 3 4" xfId="10963" xr:uid="{A9DD10C9-753A-4D61-9CB2-A2BF0637137C}"/>
    <cellStyle name="40% - Accent1 17 4" xfId="3366" xr:uid="{00000000-0005-0000-0000-0000000F0000}"/>
    <cellStyle name="40% - Accent1 17 4 2" xfId="12428" xr:uid="{AC81D30F-0534-408C-96F5-3647E07949F8}"/>
    <cellStyle name="40% - Accent1 17 5" xfId="6279" xr:uid="{00000000-0005-0000-0000-0000010F0000}"/>
    <cellStyle name="40% - Accent1 17 5 2" xfId="15304" xr:uid="{D257C631-D815-479D-857B-D681240C52B6}"/>
    <cellStyle name="40% - Accent1 17 6" xfId="9544" xr:uid="{08E07B85-E2F9-4FD2-9503-F2FE62088BE0}"/>
    <cellStyle name="40% - Accent1 18" xfId="448" xr:uid="{00000000-0005-0000-0000-0000020F0000}"/>
    <cellStyle name="40% - Accent1 18 2" xfId="1088" xr:uid="{00000000-0005-0000-0000-0000030F0000}"/>
    <cellStyle name="40% - Accent1 18 2 2" xfId="2517" xr:uid="{00000000-0005-0000-0000-0000040F0000}"/>
    <cellStyle name="40% - Accent1 18 2 2 2" xfId="5424" xr:uid="{00000000-0005-0000-0000-0000050F0000}"/>
    <cellStyle name="40% - Accent1 18 2 2 2 2" xfId="14481" xr:uid="{B8FD290E-DC09-4026-BE87-2E5B6287824A}"/>
    <cellStyle name="40% - Accent1 18 2 2 3" xfId="8340" xr:uid="{00000000-0005-0000-0000-0000060F0000}"/>
    <cellStyle name="40% - Accent1 18 2 2 3 2" xfId="17360" xr:uid="{414A13D8-0EE6-4488-A65D-56324C5CA69A}"/>
    <cellStyle name="40% - Accent1 18 2 2 4" xfId="11607" xr:uid="{309AC808-DF7E-47F9-8F6B-15625FDE3F45}"/>
    <cellStyle name="40% - Accent1 18 2 3" xfId="4011" xr:uid="{00000000-0005-0000-0000-0000070F0000}"/>
    <cellStyle name="40% - Accent1 18 2 3 2" xfId="13070" xr:uid="{0EA69BD2-1A05-4B25-B5F6-CE4653A0C446}"/>
    <cellStyle name="40% - Accent1 18 2 4" xfId="6923" xr:uid="{00000000-0005-0000-0000-0000080F0000}"/>
    <cellStyle name="40% - Accent1 18 2 4 2" xfId="15948" xr:uid="{EE47A1A5-C0BE-4FAC-AD44-086F4ECBEA0B}"/>
    <cellStyle name="40% - Accent1 18 2 5" xfId="10191" xr:uid="{740F3769-6297-4820-9E0B-0E7023D582BD}"/>
    <cellStyle name="40% - Accent1 18 3" xfId="1884" xr:uid="{00000000-0005-0000-0000-0000090F0000}"/>
    <cellStyle name="40% - Accent1 18 3 2" xfId="4796" xr:uid="{00000000-0005-0000-0000-00000A0F0000}"/>
    <cellStyle name="40% - Accent1 18 3 2 2" xfId="13853" xr:uid="{23A8667C-40C3-46EA-8748-3DFE89019F95}"/>
    <cellStyle name="40% - Accent1 18 3 3" xfId="7707" xr:uid="{00000000-0005-0000-0000-00000B0F0000}"/>
    <cellStyle name="40% - Accent1 18 3 3 2" xfId="16732" xr:uid="{1BAC5811-4F2C-4211-B1B6-47318740DAF1}"/>
    <cellStyle name="40% - Accent1 18 3 4" xfId="10978" xr:uid="{38766B78-34AC-470A-B968-FA4F10B416E6}"/>
    <cellStyle name="40% - Accent1 18 4" xfId="3381" xr:uid="{00000000-0005-0000-0000-00000C0F0000}"/>
    <cellStyle name="40% - Accent1 18 4 2" xfId="12443" xr:uid="{A8CBEE8D-C92C-45C9-B0DE-7C20970E8DE3}"/>
    <cellStyle name="40% - Accent1 18 5" xfId="6294" xr:uid="{00000000-0005-0000-0000-00000D0F0000}"/>
    <cellStyle name="40% - Accent1 18 5 2" xfId="15319" xr:uid="{D6132098-6882-418E-BB84-D50C74D99464}"/>
    <cellStyle name="40% - Accent1 18 6" xfId="9559" xr:uid="{0F0B5B21-8B7C-429F-A12C-97279D3D3B81}"/>
    <cellStyle name="40% - Accent1 19" xfId="462" xr:uid="{00000000-0005-0000-0000-00000E0F0000}"/>
    <cellStyle name="40% - Accent1 19 2" xfId="1102" xr:uid="{00000000-0005-0000-0000-00000F0F0000}"/>
    <cellStyle name="40% - Accent1 19 2 2" xfId="2531" xr:uid="{00000000-0005-0000-0000-0000100F0000}"/>
    <cellStyle name="40% - Accent1 19 2 2 2" xfId="5438" xr:uid="{00000000-0005-0000-0000-0000110F0000}"/>
    <cellStyle name="40% - Accent1 19 2 2 2 2" xfId="14495" xr:uid="{506A59D6-789F-49BB-8555-38AD017C1875}"/>
    <cellStyle name="40% - Accent1 19 2 2 3" xfId="8354" xr:uid="{00000000-0005-0000-0000-0000120F0000}"/>
    <cellStyle name="40% - Accent1 19 2 2 3 2" xfId="17374" xr:uid="{E79EB154-AFB2-4E46-8E4F-FC689D4853B6}"/>
    <cellStyle name="40% - Accent1 19 2 2 4" xfId="11621" xr:uid="{6EC59304-1954-4587-A610-8DBDFF27410D}"/>
    <cellStyle name="40% - Accent1 19 2 3" xfId="4025" xr:uid="{00000000-0005-0000-0000-0000130F0000}"/>
    <cellStyle name="40% - Accent1 19 2 3 2" xfId="13084" xr:uid="{F872FFA0-AA3D-40FD-ADB7-B91D78A665C3}"/>
    <cellStyle name="40% - Accent1 19 2 4" xfId="6937" xr:uid="{00000000-0005-0000-0000-0000140F0000}"/>
    <cellStyle name="40% - Accent1 19 2 4 2" xfId="15962" xr:uid="{7B5844E7-9A46-4DDF-AA08-B8FF34FC3B89}"/>
    <cellStyle name="40% - Accent1 19 2 5" xfId="10205" xr:uid="{15FEB486-B65E-4B6B-942E-F373B84E0EE9}"/>
    <cellStyle name="40% - Accent1 19 3" xfId="1898" xr:uid="{00000000-0005-0000-0000-0000150F0000}"/>
    <cellStyle name="40% - Accent1 19 3 2" xfId="4810" xr:uid="{00000000-0005-0000-0000-0000160F0000}"/>
    <cellStyle name="40% - Accent1 19 3 2 2" xfId="13867" xr:uid="{7B078911-EB04-4D89-AD84-373F648FB8E2}"/>
    <cellStyle name="40% - Accent1 19 3 3" xfId="7721" xr:uid="{00000000-0005-0000-0000-0000170F0000}"/>
    <cellStyle name="40% - Accent1 19 3 3 2" xfId="16746" xr:uid="{481E1D41-C82A-474E-A98D-7612430323D9}"/>
    <cellStyle name="40% - Accent1 19 3 4" xfId="10992" xr:uid="{1346120C-A378-45FB-8761-80289F7C05FD}"/>
    <cellStyle name="40% - Accent1 19 4" xfId="3395" xr:uid="{00000000-0005-0000-0000-0000180F0000}"/>
    <cellStyle name="40% - Accent1 19 4 2" xfId="12457" xr:uid="{61C3260D-E108-4253-BC1A-541AC957877E}"/>
    <cellStyle name="40% - Accent1 19 5" xfId="6308" xr:uid="{00000000-0005-0000-0000-0000190F0000}"/>
    <cellStyle name="40% - Accent1 19 5 2" xfId="15333" xr:uid="{2FAA8FAA-FA50-4CFB-AA6E-496269F5FC93}"/>
    <cellStyle name="40% - Accent1 19 6" xfId="9573" xr:uid="{8FEA9498-8658-4696-9A2E-4123D8EA1F1C}"/>
    <cellStyle name="40% - Accent1 2" xfId="196" xr:uid="{00000000-0005-0000-0000-00001A0F0000}"/>
    <cellStyle name="40% - Accent1 2 2" xfId="539" xr:uid="{00000000-0005-0000-0000-00001B0F0000}"/>
    <cellStyle name="40% - Accent1 2 2 2" xfId="1179" xr:uid="{00000000-0005-0000-0000-00001C0F0000}"/>
    <cellStyle name="40% - Accent1 2 2 2 2" xfId="2608" xr:uid="{00000000-0005-0000-0000-00001D0F0000}"/>
    <cellStyle name="40% - Accent1 2 2 2 2 2" xfId="5513" xr:uid="{00000000-0005-0000-0000-00001E0F0000}"/>
    <cellStyle name="40% - Accent1 2 2 2 2 2 2" xfId="14570" xr:uid="{00BFF51B-D5E9-4E46-832D-1C3AE5B31773}"/>
    <cellStyle name="40% - Accent1 2 2 2 2 3" xfId="8430" xr:uid="{00000000-0005-0000-0000-00001F0F0000}"/>
    <cellStyle name="40% - Accent1 2 2 2 2 3 2" xfId="17448" xr:uid="{7F052BA4-8050-4659-8FB7-16F52BA8AFF3}"/>
    <cellStyle name="40% - Accent1 2 2 2 2 4" xfId="11696" xr:uid="{639D3B00-BA97-4144-B010-E86ABA4D95D9}"/>
    <cellStyle name="40% - Accent1 2 2 2 3" xfId="4098" xr:uid="{00000000-0005-0000-0000-0000200F0000}"/>
    <cellStyle name="40% - Accent1 2 2 2 3 2" xfId="13157" xr:uid="{9EE3F16F-BE8C-4621-91AA-810A0E213C55}"/>
    <cellStyle name="40% - Accent1 2 2 2 4" xfId="7011" xr:uid="{00000000-0005-0000-0000-0000210F0000}"/>
    <cellStyle name="40% - Accent1 2 2 2 4 2" xfId="16036" xr:uid="{BF11115E-2B76-4DD9-A8C0-3A051D7B592C}"/>
    <cellStyle name="40% - Accent1 2 2 2 5" xfId="10280" xr:uid="{6F2B1BAC-DCF5-4E52-BB98-E714340B942E}"/>
    <cellStyle name="40% - Accent1 2 2 3" xfId="1973" xr:uid="{00000000-0005-0000-0000-0000220F0000}"/>
    <cellStyle name="40% - Accent1 2 2 3 2" xfId="4883" xr:uid="{00000000-0005-0000-0000-0000230F0000}"/>
    <cellStyle name="40% - Accent1 2 2 3 2 2" xfId="13940" xr:uid="{EC620B3A-5DA6-41CB-9104-B0847CCED42A}"/>
    <cellStyle name="40% - Accent1 2 2 3 3" xfId="7796" xr:uid="{00000000-0005-0000-0000-0000240F0000}"/>
    <cellStyle name="40% - Accent1 2 2 3 3 2" xfId="16819" xr:uid="{0F4970B9-6AF9-4D32-8026-2780FEA52303}"/>
    <cellStyle name="40% - Accent1 2 2 3 4" xfId="11065" xr:uid="{F6B5AF6E-2D9B-4B4D-B947-28F38540703A}"/>
    <cellStyle name="40% - Accent1 2 2 4" xfId="3470" xr:uid="{00000000-0005-0000-0000-0000250F0000}"/>
    <cellStyle name="40% - Accent1 2 2 4 2" xfId="12530" xr:uid="{EF039150-0697-4971-8B8C-F5A6CEC2F11A}"/>
    <cellStyle name="40% - Accent1 2 2 5" xfId="6381" xr:uid="{00000000-0005-0000-0000-0000260F0000}"/>
    <cellStyle name="40% - Accent1 2 2 5 2" xfId="15406" xr:uid="{EED24CD6-306D-4FEB-AA54-5966FB8B0AB9}"/>
    <cellStyle name="40% - Accent1 2 2 6" xfId="9648" xr:uid="{851874DB-B25F-4463-AF7C-33DDF9FD91DD}"/>
    <cellStyle name="40% - Accent1 2 3" xfId="841" xr:uid="{00000000-0005-0000-0000-0000270F0000}"/>
    <cellStyle name="40% - Accent1 2 3 2" xfId="2270" xr:uid="{00000000-0005-0000-0000-0000280F0000}"/>
    <cellStyle name="40% - Accent1 2 3 2 2" xfId="5177" xr:uid="{00000000-0005-0000-0000-0000290F0000}"/>
    <cellStyle name="40% - Accent1 2 3 2 2 2" xfId="14234" xr:uid="{FB982A81-D917-4391-8DEC-5E9542290345}"/>
    <cellStyle name="40% - Accent1 2 3 2 3" xfId="8093" xr:uid="{00000000-0005-0000-0000-00002A0F0000}"/>
    <cellStyle name="40% - Accent1 2 3 2 3 2" xfId="17113" xr:uid="{8E00EBA4-8D33-412E-9224-F21D15323266}"/>
    <cellStyle name="40% - Accent1 2 3 2 4" xfId="11360" xr:uid="{55EE1AD6-F5A1-448B-AFAB-F02931C9C204}"/>
    <cellStyle name="40% - Accent1 2 3 3" xfId="3764" xr:uid="{00000000-0005-0000-0000-00002B0F0000}"/>
    <cellStyle name="40% - Accent1 2 3 3 2" xfId="12823" xr:uid="{15327AA8-2261-413F-A5F4-98473AFD92D6}"/>
    <cellStyle name="40% - Accent1 2 3 4" xfId="6676" xr:uid="{00000000-0005-0000-0000-00002C0F0000}"/>
    <cellStyle name="40% - Accent1 2 3 4 2" xfId="15701" xr:uid="{79865C5F-DCDC-4CB1-B7B4-41182A76B7A5}"/>
    <cellStyle name="40% - Accent1 2 3 5" xfId="9944" xr:uid="{6552F263-FE02-4099-8134-0C0BB1FC98A4}"/>
    <cellStyle name="40% - Accent1 2 4" xfId="1636" xr:uid="{00000000-0005-0000-0000-00002D0F0000}"/>
    <cellStyle name="40% - Accent1 2 4 2" xfId="4548" xr:uid="{00000000-0005-0000-0000-00002E0F0000}"/>
    <cellStyle name="40% - Accent1 2 4 2 2" xfId="13605" xr:uid="{EA260080-C19E-4D60-8287-9022B3D2DD70}"/>
    <cellStyle name="40% - Accent1 2 4 3" xfId="7460" xr:uid="{00000000-0005-0000-0000-00002F0F0000}"/>
    <cellStyle name="40% - Accent1 2 4 3 2" xfId="16485" xr:uid="{72B89F66-CBC6-47BA-AE49-AA86C99884E1}"/>
    <cellStyle name="40% - Accent1 2 4 4" xfId="10730" xr:uid="{37DBAF7D-E842-425E-A186-517DDFB353EB}"/>
    <cellStyle name="40% - Accent1 2 5" xfId="3134" xr:uid="{00000000-0005-0000-0000-0000300F0000}"/>
    <cellStyle name="40% - Accent1 2 5 2" xfId="12196" xr:uid="{B6508C8B-7FE2-46B9-9BAB-AFC0D8CF95D5}"/>
    <cellStyle name="40% - Accent1 2 6" xfId="6047" xr:uid="{00000000-0005-0000-0000-0000310F0000}"/>
    <cellStyle name="40% - Accent1 2 6 2" xfId="15072" xr:uid="{2ACC9623-AEA9-4D92-B63A-43CA3C53A186}"/>
    <cellStyle name="40% - Accent1 2 7" xfId="9311" xr:uid="{BF9DE1A7-35A4-4416-BCBA-31DD073DE833}"/>
    <cellStyle name="40% - Accent1 20" xfId="476" xr:uid="{00000000-0005-0000-0000-0000320F0000}"/>
    <cellStyle name="40% - Accent1 20 2" xfId="1116" xr:uid="{00000000-0005-0000-0000-0000330F0000}"/>
    <cellStyle name="40% - Accent1 20 2 2" xfId="2545" xr:uid="{00000000-0005-0000-0000-0000340F0000}"/>
    <cellStyle name="40% - Accent1 20 2 2 2" xfId="5452" xr:uid="{00000000-0005-0000-0000-0000350F0000}"/>
    <cellStyle name="40% - Accent1 20 2 2 2 2" xfId="14509" xr:uid="{2B894AE7-EF7A-4CEB-BFE7-81494F3F1266}"/>
    <cellStyle name="40% - Accent1 20 2 2 3" xfId="8368" xr:uid="{00000000-0005-0000-0000-0000360F0000}"/>
    <cellStyle name="40% - Accent1 20 2 2 3 2" xfId="17388" xr:uid="{597CB6D6-92D2-4E4C-AFFC-02488A8061E5}"/>
    <cellStyle name="40% - Accent1 20 2 2 4" xfId="11635" xr:uid="{968AEDBD-A9C6-41FD-9C2F-DE792AF690A3}"/>
    <cellStyle name="40% - Accent1 20 2 3" xfId="4039" xr:uid="{00000000-0005-0000-0000-0000370F0000}"/>
    <cellStyle name="40% - Accent1 20 2 3 2" xfId="13098" xr:uid="{76EF4804-B908-4D43-AF3A-316655909143}"/>
    <cellStyle name="40% - Accent1 20 2 4" xfId="6951" xr:uid="{00000000-0005-0000-0000-0000380F0000}"/>
    <cellStyle name="40% - Accent1 20 2 4 2" xfId="15976" xr:uid="{B67169A5-5417-4E51-857D-DF573393B7B6}"/>
    <cellStyle name="40% - Accent1 20 2 5" xfId="10219" xr:uid="{5F5865C4-C59E-49DB-9FB3-0C64090F3F94}"/>
    <cellStyle name="40% - Accent1 20 3" xfId="1912" xr:uid="{00000000-0005-0000-0000-0000390F0000}"/>
    <cellStyle name="40% - Accent1 20 3 2" xfId="4824" xr:uid="{00000000-0005-0000-0000-00003A0F0000}"/>
    <cellStyle name="40% - Accent1 20 3 2 2" xfId="13881" xr:uid="{B7D87DA3-8E33-4E74-AAA0-9A65744522EC}"/>
    <cellStyle name="40% - Accent1 20 3 3" xfId="7735" xr:uid="{00000000-0005-0000-0000-00003B0F0000}"/>
    <cellStyle name="40% - Accent1 20 3 3 2" xfId="16760" xr:uid="{356B8F2C-E117-4966-823B-64D8BB09047C}"/>
    <cellStyle name="40% - Accent1 20 3 4" xfId="11006" xr:uid="{816B142D-8E72-4EC9-AF69-F50397DF967B}"/>
    <cellStyle name="40% - Accent1 20 4" xfId="3409" xr:uid="{00000000-0005-0000-0000-00003C0F0000}"/>
    <cellStyle name="40% - Accent1 20 4 2" xfId="12471" xr:uid="{8CBA154B-BEDD-409E-9E97-DB0498D17098}"/>
    <cellStyle name="40% - Accent1 20 5" xfId="6322" xr:uid="{00000000-0005-0000-0000-00003D0F0000}"/>
    <cellStyle name="40% - Accent1 20 5 2" xfId="15347" xr:uid="{D00C1BCB-AE3C-4549-8660-766ABA4AA28D}"/>
    <cellStyle name="40% - Accent1 20 6" xfId="9587" xr:uid="{0CF2C79B-F55A-46F9-AC42-3060D090FDC5}"/>
    <cellStyle name="40% - Accent1 21" xfId="490" xr:uid="{00000000-0005-0000-0000-00003E0F0000}"/>
    <cellStyle name="40% - Accent1 21 2" xfId="1130" xr:uid="{00000000-0005-0000-0000-00003F0F0000}"/>
    <cellStyle name="40% - Accent1 21 2 2" xfId="2559" xr:uid="{00000000-0005-0000-0000-0000400F0000}"/>
    <cellStyle name="40% - Accent1 21 2 2 2" xfId="5466" xr:uid="{00000000-0005-0000-0000-0000410F0000}"/>
    <cellStyle name="40% - Accent1 21 2 2 2 2" xfId="14523" xr:uid="{BDA8EB62-085C-4B0E-BE1E-A9B85B4E0B22}"/>
    <cellStyle name="40% - Accent1 21 2 2 3" xfId="8382" xr:uid="{00000000-0005-0000-0000-0000420F0000}"/>
    <cellStyle name="40% - Accent1 21 2 2 3 2" xfId="17402" xr:uid="{2A004CEC-864E-498C-93F2-2F872E9616A2}"/>
    <cellStyle name="40% - Accent1 21 2 2 4" xfId="11649" xr:uid="{B9BED425-8EC2-4D64-97F4-C0053651FA92}"/>
    <cellStyle name="40% - Accent1 21 2 3" xfId="4053" xr:uid="{00000000-0005-0000-0000-0000430F0000}"/>
    <cellStyle name="40% - Accent1 21 2 3 2" xfId="13112" xr:uid="{D7B1AAF0-3655-43C5-B6F2-F16A105E42CE}"/>
    <cellStyle name="40% - Accent1 21 2 4" xfId="6965" xr:uid="{00000000-0005-0000-0000-0000440F0000}"/>
    <cellStyle name="40% - Accent1 21 2 4 2" xfId="15990" xr:uid="{CD080F9A-B91A-46B8-92B1-A7D87C5006E3}"/>
    <cellStyle name="40% - Accent1 21 2 5" xfId="10233" xr:uid="{5BF32AE8-74C1-4EF3-9912-47C376B699BC}"/>
    <cellStyle name="40% - Accent1 21 3" xfId="1926" xr:uid="{00000000-0005-0000-0000-0000450F0000}"/>
    <cellStyle name="40% - Accent1 21 3 2" xfId="4838" xr:uid="{00000000-0005-0000-0000-0000460F0000}"/>
    <cellStyle name="40% - Accent1 21 3 2 2" xfId="13895" xr:uid="{1934A490-6DF9-4ACD-B7E7-63D50DC7E057}"/>
    <cellStyle name="40% - Accent1 21 3 3" xfId="7749" xr:uid="{00000000-0005-0000-0000-0000470F0000}"/>
    <cellStyle name="40% - Accent1 21 3 3 2" xfId="16774" xr:uid="{EDE47625-C188-4032-8BCD-9B377753293C}"/>
    <cellStyle name="40% - Accent1 21 3 4" xfId="11020" xr:uid="{BBFA87E8-A912-4CA5-9628-3F41CD16C75E}"/>
    <cellStyle name="40% - Accent1 21 4" xfId="3423" xr:uid="{00000000-0005-0000-0000-0000480F0000}"/>
    <cellStyle name="40% - Accent1 21 4 2" xfId="12485" xr:uid="{B3CCAD78-F7CD-4735-AD97-5C7A17800A97}"/>
    <cellStyle name="40% - Accent1 21 5" xfId="6336" xr:uid="{00000000-0005-0000-0000-0000490F0000}"/>
    <cellStyle name="40% - Accent1 21 5 2" xfId="15361" xr:uid="{DF104491-D643-4838-922F-DAD3FC533881}"/>
    <cellStyle name="40% - Accent1 21 6" xfId="9601" xr:uid="{A9FCEDC7-1305-4E2B-B768-9F6A9BFC4124}"/>
    <cellStyle name="40% - Accent1 22" xfId="504" xr:uid="{00000000-0005-0000-0000-00004A0F0000}"/>
    <cellStyle name="40% - Accent1 22 2" xfId="1144" xr:uid="{00000000-0005-0000-0000-00004B0F0000}"/>
    <cellStyle name="40% - Accent1 22 2 2" xfId="2573" xr:uid="{00000000-0005-0000-0000-00004C0F0000}"/>
    <cellStyle name="40% - Accent1 22 2 2 2" xfId="5480" xr:uid="{00000000-0005-0000-0000-00004D0F0000}"/>
    <cellStyle name="40% - Accent1 22 2 2 2 2" xfId="14537" xr:uid="{1816B112-4E32-4E11-B23C-800499215C2C}"/>
    <cellStyle name="40% - Accent1 22 2 2 3" xfId="8396" xr:uid="{00000000-0005-0000-0000-00004E0F0000}"/>
    <cellStyle name="40% - Accent1 22 2 2 3 2" xfId="17416" xr:uid="{92448385-DA61-481B-89C3-E067F9D9256A}"/>
    <cellStyle name="40% - Accent1 22 2 2 4" xfId="11663" xr:uid="{627C5AFF-FEE1-45E8-8A1F-39E788A0A8DE}"/>
    <cellStyle name="40% - Accent1 22 2 3" xfId="4067" xr:uid="{00000000-0005-0000-0000-00004F0F0000}"/>
    <cellStyle name="40% - Accent1 22 2 3 2" xfId="13126" xr:uid="{C82C5B68-88A0-4BEE-9449-60184E99ADF6}"/>
    <cellStyle name="40% - Accent1 22 2 4" xfId="6979" xr:uid="{00000000-0005-0000-0000-0000500F0000}"/>
    <cellStyle name="40% - Accent1 22 2 4 2" xfId="16004" xr:uid="{7B0AE3CD-2083-4BCE-8045-3F27D49D5B26}"/>
    <cellStyle name="40% - Accent1 22 2 5" xfId="10247" xr:uid="{7E7F1070-A76C-4A07-8708-DB1BAF7BCFE3}"/>
    <cellStyle name="40% - Accent1 22 3" xfId="1940" xr:uid="{00000000-0005-0000-0000-0000510F0000}"/>
    <cellStyle name="40% - Accent1 22 3 2" xfId="4852" xr:uid="{00000000-0005-0000-0000-0000520F0000}"/>
    <cellStyle name="40% - Accent1 22 3 2 2" xfId="13909" xr:uid="{A88D9718-5E2F-441E-9B5A-1196FCE22FDA}"/>
    <cellStyle name="40% - Accent1 22 3 3" xfId="7763" xr:uid="{00000000-0005-0000-0000-0000530F0000}"/>
    <cellStyle name="40% - Accent1 22 3 3 2" xfId="16788" xr:uid="{122EDE2C-CF69-4342-9C6C-DA64B8E4C4B0}"/>
    <cellStyle name="40% - Accent1 22 3 4" xfId="11034" xr:uid="{FDC9D742-A8F5-4C9C-AEAF-5E48C81A065D}"/>
    <cellStyle name="40% - Accent1 22 4" xfId="3437" xr:uid="{00000000-0005-0000-0000-0000540F0000}"/>
    <cellStyle name="40% - Accent1 22 4 2" xfId="12499" xr:uid="{F9056AB8-1174-42EE-8AB6-4ABAEF716683}"/>
    <cellStyle name="40% - Accent1 22 5" xfId="6350" xr:uid="{00000000-0005-0000-0000-0000550F0000}"/>
    <cellStyle name="40% - Accent1 22 5 2" xfId="15375" xr:uid="{AB586904-FB99-4F3C-8CE9-9919746395CA}"/>
    <cellStyle name="40% - Accent1 22 6" xfId="9615" xr:uid="{1B3087B2-E14C-4AC4-8EFD-5CFCCDBEEC78}"/>
    <cellStyle name="40% - Accent1 23" xfId="518" xr:uid="{00000000-0005-0000-0000-0000560F0000}"/>
    <cellStyle name="40% - Accent1 23 2" xfId="1158" xr:uid="{00000000-0005-0000-0000-0000570F0000}"/>
    <cellStyle name="40% - Accent1 23 2 2" xfId="2587" xr:uid="{00000000-0005-0000-0000-0000580F0000}"/>
    <cellStyle name="40% - Accent1 23 2 2 2" xfId="5494" xr:uid="{00000000-0005-0000-0000-0000590F0000}"/>
    <cellStyle name="40% - Accent1 23 2 2 2 2" xfId="14551" xr:uid="{C85E931F-707A-4A8B-86D6-4AEF1EE63636}"/>
    <cellStyle name="40% - Accent1 23 2 2 3" xfId="8410" xr:uid="{00000000-0005-0000-0000-00005A0F0000}"/>
    <cellStyle name="40% - Accent1 23 2 2 3 2" xfId="17430" xr:uid="{BC14B8E2-32B8-4D56-9E43-C59EFA21FF11}"/>
    <cellStyle name="40% - Accent1 23 2 2 4" xfId="11677" xr:uid="{F0E84B18-FBB5-4D36-ACF7-4A8BB6A3CF41}"/>
    <cellStyle name="40% - Accent1 23 2 3" xfId="4081" xr:uid="{00000000-0005-0000-0000-00005B0F0000}"/>
    <cellStyle name="40% - Accent1 23 2 3 2" xfId="13140" xr:uid="{C3D1A1B6-9715-4301-8B56-BEB0F146DBA2}"/>
    <cellStyle name="40% - Accent1 23 2 4" xfId="6993" xr:uid="{00000000-0005-0000-0000-00005C0F0000}"/>
    <cellStyle name="40% - Accent1 23 2 4 2" xfId="16018" xr:uid="{F69DD9E7-A54E-459B-B030-7BECF00EE42C}"/>
    <cellStyle name="40% - Accent1 23 2 5" xfId="10261" xr:uid="{E867467D-84D3-4357-82E5-6E73A14D73AA}"/>
    <cellStyle name="40% - Accent1 23 3" xfId="1954" xr:uid="{00000000-0005-0000-0000-00005D0F0000}"/>
    <cellStyle name="40% - Accent1 23 3 2" xfId="4866" xr:uid="{00000000-0005-0000-0000-00005E0F0000}"/>
    <cellStyle name="40% - Accent1 23 3 2 2" xfId="13923" xr:uid="{3E63F243-368B-45DA-9D83-C694922B13E8}"/>
    <cellStyle name="40% - Accent1 23 3 3" xfId="7777" xr:uid="{00000000-0005-0000-0000-00005F0F0000}"/>
    <cellStyle name="40% - Accent1 23 3 3 2" xfId="16802" xr:uid="{D5911EEF-CF50-4194-9939-885742B7F40F}"/>
    <cellStyle name="40% - Accent1 23 3 4" xfId="11048" xr:uid="{3A4614B1-83ED-4F02-B79E-EA69EC061F55}"/>
    <cellStyle name="40% - Accent1 23 4" xfId="3451" xr:uid="{00000000-0005-0000-0000-0000600F0000}"/>
    <cellStyle name="40% - Accent1 23 4 2" xfId="12513" xr:uid="{142F7F8C-24E2-48B0-8A74-DC41018E89E1}"/>
    <cellStyle name="40% - Accent1 23 5" xfId="6364" xr:uid="{00000000-0005-0000-0000-0000610F0000}"/>
    <cellStyle name="40% - Accent1 23 5 2" xfId="15389" xr:uid="{71E1582C-C640-447E-946F-CE82C5269CF3}"/>
    <cellStyle name="40% - Accent1 23 6" xfId="9629" xr:uid="{99126600-EB0B-45D9-8BB5-B67EAA1D7CA2}"/>
    <cellStyle name="40% - Accent1 24" xfId="605" xr:uid="{00000000-0005-0000-0000-0000620F0000}"/>
    <cellStyle name="40% - Accent1 24 2" xfId="1244" xr:uid="{00000000-0005-0000-0000-0000630F0000}"/>
    <cellStyle name="40% - Accent1 24 2 2" xfId="2672" xr:uid="{00000000-0005-0000-0000-0000640F0000}"/>
    <cellStyle name="40% - Accent1 24 2 2 2" xfId="5576" xr:uid="{00000000-0005-0000-0000-0000650F0000}"/>
    <cellStyle name="40% - Accent1 24 2 2 2 2" xfId="14633" xr:uid="{6ADB6BB0-8776-42AD-8548-CAED4A0679B7}"/>
    <cellStyle name="40% - Accent1 24 2 2 3" xfId="8494" xr:uid="{00000000-0005-0000-0000-0000660F0000}"/>
    <cellStyle name="40% - Accent1 24 2 2 3 2" xfId="17511" xr:uid="{4B96204C-D2D7-4E64-9AEC-4B9DE1CBEFE7}"/>
    <cellStyle name="40% - Accent1 24 2 2 4" xfId="11759" xr:uid="{5443D580-CC86-4638-ABBD-B85EEAC6098E}"/>
    <cellStyle name="40% - Accent1 24 2 3" xfId="4161" xr:uid="{00000000-0005-0000-0000-0000670F0000}"/>
    <cellStyle name="40% - Accent1 24 2 3 2" xfId="13220" xr:uid="{2F3AE094-195D-4DF3-9F60-8B68E1EC7D38}"/>
    <cellStyle name="40% - Accent1 24 2 4" xfId="7075" xr:uid="{00000000-0005-0000-0000-0000680F0000}"/>
    <cellStyle name="40% - Accent1 24 2 4 2" xfId="16100" xr:uid="{8163BD63-B0F5-47E2-A3BB-530356A6D35C}"/>
    <cellStyle name="40% - Accent1 24 2 5" xfId="10344" xr:uid="{DF143FA6-2D44-482C-970C-7B02CF37F113}"/>
    <cellStyle name="40% - Accent1 24 3" xfId="2037" xr:uid="{00000000-0005-0000-0000-0000690F0000}"/>
    <cellStyle name="40% - Accent1 24 3 2" xfId="4946" xr:uid="{00000000-0005-0000-0000-00006A0F0000}"/>
    <cellStyle name="40% - Accent1 24 3 2 2" xfId="14003" xr:uid="{BF0B3678-73A7-469F-8C1B-4400E6BE8E92}"/>
    <cellStyle name="40% - Accent1 24 3 3" xfId="7860" xr:uid="{00000000-0005-0000-0000-00006B0F0000}"/>
    <cellStyle name="40% - Accent1 24 3 3 2" xfId="16882" xr:uid="{07A1B11E-3985-42A6-9B83-A6128D1F2249}"/>
    <cellStyle name="40% - Accent1 24 3 4" xfId="11129" xr:uid="{3F20B6F0-3725-439A-8588-984D815B19B4}"/>
    <cellStyle name="40% - Accent1 24 4" xfId="3534" xr:uid="{00000000-0005-0000-0000-00006C0F0000}"/>
    <cellStyle name="40% - Accent1 24 4 2" xfId="12593" xr:uid="{AE4A0C09-DA93-4BA7-92A6-598DDC589FD2}"/>
    <cellStyle name="40% - Accent1 24 5" xfId="6444" xr:uid="{00000000-0005-0000-0000-00006D0F0000}"/>
    <cellStyle name="40% - Accent1 24 5 2" xfId="15469" xr:uid="{C25D8667-48A1-4E58-AFFC-60F7F2933FFB}"/>
    <cellStyle name="40% - Accent1 24 6" xfId="9712" xr:uid="{E6394094-1A40-4B81-AE9F-ACB59A8D1972}"/>
    <cellStyle name="40% - Accent1 25" xfId="620" xr:uid="{00000000-0005-0000-0000-00006E0F0000}"/>
    <cellStyle name="40% - Accent1 25 2" xfId="1259" xr:uid="{00000000-0005-0000-0000-00006F0F0000}"/>
    <cellStyle name="40% - Accent1 25 2 2" xfId="2687" xr:uid="{00000000-0005-0000-0000-0000700F0000}"/>
    <cellStyle name="40% - Accent1 25 2 2 2" xfId="5591" xr:uid="{00000000-0005-0000-0000-0000710F0000}"/>
    <cellStyle name="40% - Accent1 25 2 2 2 2" xfId="14648" xr:uid="{7DD4C949-8042-4E58-8144-F608843F2AD4}"/>
    <cellStyle name="40% - Accent1 25 2 2 3" xfId="8509" xr:uid="{00000000-0005-0000-0000-0000720F0000}"/>
    <cellStyle name="40% - Accent1 25 2 2 3 2" xfId="17526" xr:uid="{7F8F148F-B2A2-418A-857B-CB134E7CDEA9}"/>
    <cellStyle name="40% - Accent1 25 2 2 4" xfId="11774" xr:uid="{C2EFB3B7-5AD1-4B40-AE36-02027A61AFE1}"/>
    <cellStyle name="40% - Accent1 25 2 3" xfId="4176" xr:uid="{00000000-0005-0000-0000-0000730F0000}"/>
    <cellStyle name="40% - Accent1 25 2 3 2" xfId="13235" xr:uid="{DC8586A3-8BBE-413F-827A-D432F202B92A}"/>
    <cellStyle name="40% - Accent1 25 2 4" xfId="7090" xr:uid="{00000000-0005-0000-0000-0000740F0000}"/>
    <cellStyle name="40% - Accent1 25 2 4 2" xfId="16115" xr:uid="{55BF8321-04D6-4E74-8276-186CA3D1C548}"/>
    <cellStyle name="40% - Accent1 25 2 5" xfId="10359" xr:uid="{67366300-A222-44D6-B76D-12854C516F0F}"/>
    <cellStyle name="40% - Accent1 25 3" xfId="2052" xr:uid="{00000000-0005-0000-0000-0000750F0000}"/>
    <cellStyle name="40% - Accent1 25 3 2" xfId="4961" xr:uid="{00000000-0005-0000-0000-0000760F0000}"/>
    <cellStyle name="40% - Accent1 25 3 2 2" xfId="14018" xr:uid="{B9669A9A-4696-456E-B026-16C28E918AFC}"/>
    <cellStyle name="40% - Accent1 25 3 3" xfId="7875" xr:uid="{00000000-0005-0000-0000-0000770F0000}"/>
    <cellStyle name="40% - Accent1 25 3 3 2" xfId="16897" xr:uid="{7E1E3780-85FC-4F68-A70F-BD803F74F968}"/>
    <cellStyle name="40% - Accent1 25 3 4" xfId="11144" xr:uid="{5B4DBB73-D5E9-4676-AC28-4E523163055C}"/>
    <cellStyle name="40% - Accent1 25 4" xfId="3549" xr:uid="{00000000-0005-0000-0000-0000780F0000}"/>
    <cellStyle name="40% - Accent1 25 4 2" xfId="12608" xr:uid="{9F951910-49A2-42F2-AA5F-5A2345522685}"/>
    <cellStyle name="40% - Accent1 25 5" xfId="6459" xr:uid="{00000000-0005-0000-0000-0000790F0000}"/>
    <cellStyle name="40% - Accent1 25 5 2" xfId="15484" xr:uid="{A3B32C15-8636-4414-BDA3-94595696B000}"/>
    <cellStyle name="40% - Accent1 25 6" xfId="9727" xr:uid="{DBF3EE56-5A09-41F6-A481-3A9218C360D6}"/>
    <cellStyle name="40% - Accent1 26" xfId="634" xr:uid="{00000000-0005-0000-0000-00007A0F0000}"/>
    <cellStyle name="40% - Accent1 26 2" xfId="1273" xr:uid="{00000000-0005-0000-0000-00007B0F0000}"/>
    <cellStyle name="40% - Accent1 26 2 2" xfId="2701" xr:uid="{00000000-0005-0000-0000-00007C0F0000}"/>
    <cellStyle name="40% - Accent1 26 2 2 2" xfId="5605" xr:uid="{00000000-0005-0000-0000-00007D0F0000}"/>
    <cellStyle name="40% - Accent1 26 2 2 2 2" xfId="14662" xr:uid="{F2E6F7A9-E19F-40EE-999C-CA818B497EA9}"/>
    <cellStyle name="40% - Accent1 26 2 2 3" xfId="8523" xr:uid="{00000000-0005-0000-0000-00007E0F0000}"/>
    <cellStyle name="40% - Accent1 26 2 2 3 2" xfId="17540" xr:uid="{BE92417D-7CD4-4E04-92A3-188C71C6721E}"/>
    <cellStyle name="40% - Accent1 26 2 2 4" xfId="11788" xr:uid="{C5AD312F-EC1F-4463-A944-E6EB4161CF38}"/>
    <cellStyle name="40% - Accent1 26 2 3" xfId="4190" xr:uid="{00000000-0005-0000-0000-00007F0F0000}"/>
    <cellStyle name="40% - Accent1 26 2 3 2" xfId="13249" xr:uid="{417BA9B3-A03F-497C-99FA-0AA6B118C627}"/>
    <cellStyle name="40% - Accent1 26 2 4" xfId="7104" xr:uid="{00000000-0005-0000-0000-0000800F0000}"/>
    <cellStyle name="40% - Accent1 26 2 4 2" xfId="16129" xr:uid="{9D0DC3A4-1A5C-497A-A45B-C47ADE0980E7}"/>
    <cellStyle name="40% - Accent1 26 2 5" xfId="10373" xr:uid="{EFB10AB3-FAB1-4F1D-BCD5-FE3831218BBF}"/>
    <cellStyle name="40% - Accent1 26 3" xfId="2066" xr:uid="{00000000-0005-0000-0000-0000810F0000}"/>
    <cellStyle name="40% - Accent1 26 3 2" xfId="4975" xr:uid="{00000000-0005-0000-0000-0000820F0000}"/>
    <cellStyle name="40% - Accent1 26 3 2 2" xfId="14032" xr:uid="{7473346F-A7E8-4F80-9B2C-A834468F9BDE}"/>
    <cellStyle name="40% - Accent1 26 3 3" xfId="7889" xr:uid="{00000000-0005-0000-0000-0000830F0000}"/>
    <cellStyle name="40% - Accent1 26 3 3 2" xfId="16911" xr:uid="{C9BAF75B-E2FF-4D1C-9995-F7588872F89B}"/>
    <cellStyle name="40% - Accent1 26 3 4" xfId="11158" xr:uid="{05AF7DC0-E15F-4233-92B6-DC35DA55C196}"/>
    <cellStyle name="40% - Accent1 26 4" xfId="3563" xr:uid="{00000000-0005-0000-0000-0000840F0000}"/>
    <cellStyle name="40% - Accent1 26 4 2" xfId="12622" xr:uid="{20CBCC81-A9BA-4796-83BA-8E3FC5A820EE}"/>
    <cellStyle name="40% - Accent1 26 5" xfId="6473" xr:uid="{00000000-0005-0000-0000-0000850F0000}"/>
    <cellStyle name="40% - Accent1 26 5 2" xfId="15498" xr:uid="{19F5284C-0159-451B-8E59-39F9E1929804}"/>
    <cellStyle name="40% - Accent1 26 6" xfId="9741" xr:uid="{E21B4C44-9EC0-4483-B96B-094B2304C543}"/>
    <cellStyle name="40% - Accent1 27" xfId="648" xr:uid="{00000000-0005-0000-0000-0000860F0000}"/>
    <cellStyle name="40% - Accent1 27 2" xfId="1287" xr:uid="{00000000-0005-0000-0000-0000870F0000}"/>
    <cellStyle name="40% - Accent1 27 2 2" xfId="2715" xr:uid="{00000000-0005-0000-0000-0000880F0000}"/>
    <cellStyle name="40% - Accent1 27 2 2 2" xfId="5619" xr:uid="{00000000-0005-0000-0000-0000890F0000}"/>
    <cellStyle name="40% - Accent1 27 2 2 2 2" xfId="14676" xr:uid="{A490C912-4B21-4710-84D6-7A1C941684C4}"/>
    <cellStyle name="40% - Accent1 27 2 2 3" xfId="8537" xr:uid="{00000000-0005-0000-0000-00008A0F0000}"/>
    <cellStyle name="40% - Accent1 27 2 2 3 2" xfId="17554" xr:uid="{B318D2FD-FEB5-412F-AA9D-9A790BE414C3}"/>
    <cellStyle name="40% - Accent1 27 2 2 4" xfId="11802" xr:uid="{222E9C21-CF19-46AB-ADC0-525BC863E684}"/>
    <cellStyle name="40% - Accent1 27 2 3" xfId="4204" xr:uid="{00000000-0005-0000-0000-00008B0F0000}"/>
    <cellStyle name="40% - Accent1 27 2 3 2" xfId="13263" xr:uid="{E18E3398-8D63-47FF-B922-3DA175E9E703}"/>
    <cellStyle name="40% - Accent1 27 2 4" xfId="7118" xr:uid="{00000000-0005-0000-0000-00008C0F0000}"/>
    <cellStyle name="40% - Accent1 27 2 4 2" xfId="16143" xr:uid="{9A18BF19-A745-4C10-B46B-6ED7CDE4F40A}"/>
    <cellStyle name="40% - Accent1 27 2 5" xfId="10387" xr:uid="{0FF3D7CF-1AB4-48E3-AF06-28581B8C7ADD}"/>
    <cellStyle name="40% - Accent1 27 3" xfId="2080" xr:uid="{00000000-0005-0000-0000-00008D0F0000}"/>
    <cellStyle name="40% - Accent1 27 3 2" xfId="4989" xr:uid="{00000000-0005-0000-0000-00008E0F0000}"/>
    <cellStyle name="40% - Accent1 27 3 2 2" xfId="14046" xr:uid="{7859A7A9-028C-4070-821E-53C8E2FD9A52}"/>
    <cellStyle name="40% - Accent1 27 3 3" xfId="7903" xr:uid="{00000000-0005-0000-0000-00008F0F0000}"/>
    <cellStyle name="40% - Accent1 27 3 3 2" xfId="16925" xr:uid="{AFF34AD0-911D-4F60-BE4A-417087264C89}"/>
    <cellStyle name="40% - Accent1 27 3 4" xfId="11172" xr:uid="{F9C9C61F-17CB-4BC7-9647-A1716A25600F}"/>
    <cellStyle name="40% - Accent1 27 4" xfId="3577" xr:uid="{00000000-0005-0000-0000-0000900F0000}"/>
    <cellStyle name="40% - Accent1 27 4 2" xfId="12636" xr:uid="{817704C5-D8B7-4567-89CE-7E1B1D6BB57E}"/>
    <cellStyle name="40% - Accent1 27 5" xfId="6487" xr:uid="{00000000-0005-0000-0000-0000910F0000}"/>
    <cellStyle name="40% - Accent1 27 5 2" xfId="15512" xr:uid="{5D6123BC-5CC4-41E5-B752-3070B7CBF694}"/>
    <cellStyle name="40% - Accent1 27 6" xfId="9755" xr:uid="{587A4160-A1EB-4022-A6B7-71928A8C8043}"/>
    <cellStyle name="40% - Accent1 28" xfId="662" xr:uid="{00000000-0005-0000-0000-0000920F0000}"/>
    <cellStyle name="40% - Accent1 28 2" xfId="1301" xr:uid="{00000000-0005-0000-0000-0000930F0000}"/>
    <cellStyle name="40% - Accent1 28 2 2" xfId="2729" xr:uid="{00000000-0005-0000-0000-0000940F0000}"/>
    <cellStyle name="40% - Accent1 28 2 2 2" xfId="5633" xr:uid="{00000000-0005-0000-0000-0000950F0000}"/>
    <cellStyle name="40% - Accent1 28 2 2 2 2" xfId="14690" xr:uid="{31C17FDD-715F-490C-8080-37FA128D4212}"/>
    <cellStyle name="40% - Accent1 28 2 2 3" xfId="8551" xr:uid="{00000000-0005-0000-0000-0000960F0000}"/>
    <cellStyle name="40% - Accent1 28 2 2 3 2" xfId="17568" xr:uid="{0CDE7A47-3A40-400E-AD04-6D23B7E249C3}"/>
    <cellStyle name="40% - Accent1 28 2 2 4" xfId="11816" xr:uid="{71F83982-8E9C-4EA5-92DE-6CF211E9DFF4}"/>
    <cellStyle name="40% - Accent1 28 2 3" xfId="4218" xr:uid="{00000000-0005-0000-0000-0000970F0000}"/>
    <cellStyle name="40% - Accent1 28 2 3 2" xfId="13277" xr:uid="{F132C003-28AC-4BCF-8D5D-F0BC64C9EB2B}"/>
    <cellStyle name="40% - Accent1 28 2 4" xfId="7132" xr:uid="{00000000-0005-0000-0000-0000980F0000}"/>
    <cellStyle name="40% - Accent1 28 2 4 2" xfId="16157" xr:uid="{3BDBB6FE-87E5-46E1-8788-C90B598C54D0}"/>
    <cellStyle name="40% - Accent1 28 2 5" xfId="10401" xr:uid="{F0465013-9F7C-48FA-9668-6A619F959106}"/>
    <cellStyle name="40% - Accent1 28 3" xfId="2094" xr:uid="{00000000-0005-0000-0000-0000990F0000}"/>
    <cellStyle name="40% - Accent1 28 3 2" xfId="5003" xr:uid="{00000000-0005-0000-0000-00009A0F0000}"/>
    <cellStyle name="40% - Accent1 28 3 2 2" xfId="14060" xr:uid="{5C0DF311-4903-4667-B64D-3EB07AE59BB7}"/>
    <cellStyle name="40% - Accent1 28 3 3" xfId="7917" xr:uid="{00000000-0005-0000-0000-00009B0F0000}"/>
    <cellStyle name="40% - Accent1 28 3 3 2" xfId="16939" xr:uid="{0763DB68-5579-4A40-BF64-A29C4FCE427C}"/>
    <cellStyle name="40% - Accent1 28 3 4" xfId="11186" xr:uid="{A97815E6-D819-485B-8CEC-EEF5E6EBCE53}"/>
    <cellStyle name="40% - Accent1 28 4" xfId="3591" xr:uid="{00000000-0005-0000-0000-00009C0F0000}"/>
    <cellStyle name="40% - Accent1 28 4 2" xfId="12650" xr:uid="{3E4110F5-9029-491C-A2E2-B6B1365CFFCA}"/>
    <cellStyle name="40% - Accent1 28 5" xfId="6501" xr:uid="{00000000-0005-0000-0000-00009D0F0000}"/>
    <cellStyle name="40% - Accent1 28 5 2" xfId="15526" xr:uid="{F4D8E4F9-15EC-4685-9E9E-98CBE45B1AFF}"/>
    <cellStyle name="40% - Accent1 28 6" xfId="9769" xr:uid="{075C272A-C203-42C8-A9E8-3643517A8553}"/>
    <cellStyle name="40% - Accent1 29" xfId="676" xr:uid="{00000000-0005-0000-0000-00009E0F0000}"/>
    <cellStyle name="40% - Accent1 29 2" xfId="1315" xr:uid="{00000000-0005-0000-0000-00009F0F0000}"/>
    <cellStyle name="40% - Accent1 29 2 2" xfId="2743" xr:uid="{00000000-0005-0000-0000-0000A00F0000}"/>
    <cellStyle name="40% - Accent1 29 2 2 2" xfId="5647" xr:uid="{00000000-0005-0000-0000-0000A10F0000}"/>
    <cellStyle name="40% - Accent1 29 2 2 2 2" xfId="14704" xr:uid="{F28E05A5-DB8E-4A5B-9E5D-71B920D3C0BA}"/>
    <cellStyle name="40% - Accent1 29 2 2 3" xfId="8565" xr:uid="{00000000-0005-0000-0000-0000A20F0000}"/>
    <cellStyle name="40% - Accent1 29 2 2 3 2" xfId="17582" xr:uid="{65939518-FA3D-4C14-AFBE-4DEF6C208B70}"/>
    <cellStyle name="40% - Accent1 29 2 2 4" xfId="11830" xr:uid="{1A864A32-4BBC-4404-9117-5D1F7C5A219B}"/>
    <cellStyle name="40% - Accent1 29 2 3" xfId="4232" xr:uid="{00000000-0005-0000-0000-0000A30F0000}"/>
    <cellStyle name="40% - Accent1 29 2 3 2" xfId="13291" xr:uid="{65422F9E-439D-4622-B00B-97CB78DF6CE6}"/>
    <cellStyle name="40% - Accent1 29 2 4" xfId="7146" xr:uid="{00000000-0005-0000-0000-0000A40F0000}"/>
    <cellStyle name="40% - Accent1 29 2 4 2" xfId="16171" xr:uid="{A56D261D-C0B2-4138-81B8-7689BB05AF66}"/>
    <cellStyle name="40% - Accent1 29 2 5" xfId="10415" xr:uid="{06B911F2-1D8F-451E-A000-EDBDE2EF6A37}"/>
    <cellStyle name="40% - Accent1 29 3" xfId="2108" xr:uid="{00000000-0005-0000-0000-0000A50F0000}"/>
    <cellStyle name="40% - Accent1 29 3 2" xfId="5017" xr:uid="{00000000-0005-0000-0000-0000A60F0000}"/>
    <cellStyle name="40% - Accent1 29 3 2 2" xfId="14074" xr:uid="{B0E5875F-DA7C-4EF6-9B8E-D2830E73B9A0}"/>
    <cellStyle name="40% - Accent1 29 3 3" xfId="7931" xr:uid="{00000000-0005-0000-0000-0000A70F0000}"/>
    <cellStyle name="40% - Accent1 29 3 3 2" xfId="16953" xr:uid="{5A050EBC-F26D-40AF-B1F5-FB3BCE0E675C}"/>
    <cellStyle name="40% - Accent1 29 3 4" xfId="11200" xr:uid="{0FDCCF61-E248-453D-82B2-EBA374B28DD8}"/>
    <cellStyle name="40% - Accent1 29 4" xfId="3605" xr:uid="{00000000-0005-0000-0000-0000A80F0000}"/>
    <cellStyle name="40% - Accent1 29 4 2" xfId="12664" xr:uid="{784B0A6C-4704-4B5A-896D-DCC79D73FF72}"/>
    <cellStyle name="40% - Accent1 29 5" xfId="6515" xr:uid="{00000000-0005-0000-0000-0000A90F0000}"/>
    <cellStyle name="40% - Accent1 29 5 2" xfId="15540" xr:uid="{34186FE5-3734-4481-B948-21AD87140A44}"/>
    <cellStyle name="40% - Accent1 29 6" xfId="9783" xr:uid="{0BA2AD93-0B68-407D-971D-5A260442DFF7}"/>
    <cellStyle name="40% - Accent1 3" xfId="210" xr:uid="{00000000-0005-0000-0000-0000AA0F0000}"/>
    <cellStyle name="40% - Accent1 3 2" xfId="556" xr:uid="{00000000-0005-0000-0000-0000AB0F0000}"/>
    <cellStyle name="40% - Accent1 3 2 2" xfId="1197" xr:uid="{00000000-0005-0000-0000-0000AC0F0000}"/>
    <cellStyle name="40% - Accent1 3 2 2 2" xfId="2625" xr:uid="{00000000-0005-0000-0000-0000AD0F0000}"/>
    <cellStyle name="40% - Accent1 3 2 2 2 2" xfId="5529" xr:uid="{00000000-0005-0000-0000-0000AE0F0000}"/>
    <cellStyle name="40% - Accent1 3 2 2 2 2 2" xfId="14586" xr:uid="{87D38E92-A971-47A7-83E6-1105A382B973}"/>
    <cellStyle name="40% - Accent1 3 2 2 2 3" xfId="8447" xr:uid="{00000000-0005-0000-0000-0000AF0F0000}"/>
    <cellStyle name="40% - Accent1 3 2 2 2 3 2" xfId="17464" xr:uid="{20F2124A-8533-406D-9EA1-3F36DD25CD97}"/>
    <cellStyle name="40% - Accent1 3 2 2 2 4" xfId="11712" xr:uid="{CFBE3382-0695-4AC1-A757-77F4795D48F7}"/>
    <cellStyle name="40% - Accent1 3 2 2 3" xfId="4114" xr:uid="{00000000-0005-0000-0000-0000B00F0000}"/>
    <cellStyle name="40% - Accent1 3 2 2 3 2" xfId="13173" xr:uid="{1D056AF1-E3A5-4351-9EE6-744B74D95511}"/>
    <cellStyle name="40% - Accent1 3 2 2 4" xfId="7028" xr:uid="{00000000-0005-0000-0000-0000B10F0000}"/>
    <cellStyle name="40% - Accent1 3 2 2 4 2" xfId="16053" xr:uid="{B0A58493-515F-4071-ADAB-8137547E50F6}"/>
    <cellStyle name="40% - Accent1 3 2 2 5" xfId="10297" xr:uid="{594EE7BF-AA9A-4F7E-A867-616C01AED09B}"/>
    <cellStyle name="40% - Accent1 3 2 3" xfId="1990" xr:uid="{00000000-0005-0000-0000-0000B20F0000}"/>
    <cellStyle name="40% - Accent1 3 2 3 2" xfId="4899" xr:uid="{00000000-0005-0000-0000-0000B30F0000}"/>
    <cellStyle name="40% - Accent1 3 2 3 2 2" xfId="13956" xr:uid="{CADA94B4-7839-4D78-94CD-49738883C428}"/>
    <cellStyle name="40% - Accent1 3 2 3 3" xfId="7813" xr:uid="{00000000-0005-0000-0000-0000B40F0000}"/>
    <cellStyle name="40% - Accent1 3 2 3 3 2" xfId="16835" xr:uid="{FE037E32-B0FB-41AD-92B4-A4B182287F86}"/>
    <cellStyle name="40% - Accent1 3 2 3 4" xfId="11082" xr:uid="{D8F6BBDC-9B79-43C1-A672-114DB051FE0D}"/>
    <cellStyle name="40% - Accent1 3 2 4" xfId="3487" xr:uid="{00000000-0005-0000-0000-0000B50F0000}"/>
    <cellStyle name="40% - Accent1 3 2 4 2" xfId="12546" xr:uid="{4AD36B5E-0B76-4EA0-891A-53EB8C8E141D}"/>
    <cellStyle name="40% - Accent1 3 2 5" xfId="6397" xr:uid="{00000000-0005-0000-0000-0000B60F0000}"/>
    <cellStyle name="40% - Accent1 3 2 5 2" xfId="15422" xr:uid="{1DADF191-1841-4CED-AFC7-09553F600DCA}"/>
    <cellStyle name="40% - Accent1 3 2 6" xfId="9665" xr:uid="{3225E6A4-26F9-46CD-BB3B-2FB7D9E02DAF}"/>
    <cellStyle name="40% - Accent1 3 3" xfId="855" xr:uid="{00000000-0005-0000-0000-0000B70F0000}"/>
    <cellStyle name="40% - Accent1 3 3 2" xfId="2284" xr:uid="{00000000-0005-0000-0000-0000B80F0000}"/>
    <cellStyle name="40% - Accent1 3 3 2 2" xfId="5191" xr:uid="{00000000-0005-0000-0000-0000B90F0000}"/>
    <cellStyle name="40% - Accent1 3 3 2 2 2" xfId="14248" xr:uid="{57D5D089-F943-4C38-8581-1E2167918FBB}"/>
    <cellStyle name="40% - Accent1 3 3 2 3" xfId="8107" xr:uid="{00000000-0005-0000-0000-0000BA0F0000}"/>
    <cellStyle name="40% - Accent1 3 3 2 3 2" xfId="17127" xr:uid="{F1334DDD-16F4-4743-975F-632D8718F6A7}"/>
    <cellStyle name="40% - Accent1 3 3 2 4" xfId="11374" xr:uid="{D90EFFB5-3E37-457D-B8B0-5D1E8236E23F}"/>
    <cellStyle name="40% - Accent1 3 3 3" xfId="3778" xr:uid="{00000000-0005-0000-0000-0000BB0F0000}"/>
    <cellStyle name="40% - Accent1 3 3 3 2" xfId="12837" xr:uid="{6E213C16-485E-4554-B367-251F40A9338B}"/>
    <cellStyle name="40% - Accent1 3 3 4" xfId="6690" xr:uid="{00000000-0005-0000-0000-0000BC0F0000}"/>
    <cellStyle name="40% - Accent1 3 3 4 2" xfId="15715" xr:uid="{3B22279D-89AF-4B6D-9E6A-10532936241F}"/>
    <cellStyle name="40% - Accent1 3 3 5" xfId="9958" xr:uid="{67A56840-62DB-4D89-82E9-F6B8C93BFED7}"/>
    <cellStyle name="40% - Accent1 3 4" xfId="1650" xr:uid="{00000000-0005-0000-0000-0000BD0F0000}"/>
    <cellStyle name="40% - Accent1 3 4 2" xfId="4562" xr:uid="{00000000-0005-0000-0000-0000BE0F0000}"/>
    <cellStyle name="40% - Accent1 3 4 2 2" xfId="13619" xr:uid="{8500FA3F-BC17-4C08-A378-D1DACFB5289D}"/>
    <cellStyle name="40% - Accent1 3 4 3" xfId="7474" xr:uid="{00000000-0005-0000-0000-0000BF0F0000}"/>
    <cellStyle name="40% - Accent1 3 4 3 2" xfId="16499" xr:uid="{868042AB-61B0-4B4A-8D3A-2A1D4BF402BD}"/>
    <cellStyle name="40% - Accent1 3 4 4" xfId="10744" xr:uid="{8680A51F-1C7D-4A7B-8232-8AE42321BEC3}"/>
    <cellStyle name="40% - Accent1 3 5" xfId="3148" xr:uid="{00000000-0005-0000-0000-0000C00F0000}"/>
    <cellStyle name="40% - Accent1 3 5 2" xfId="12210" xr:uid="{E73BFADF-D65D-4F0C-BF41-BBF3A9C0FDD7}"/>
    <cellStyle name="40% - Accent1 3 6" xfId="6061" xr:uid="{00000000-0005-0000-0000-0000C10F0000}"/>
    <cellStyle name="40% - Accent1 3 6 2" xfId="15086" xr:uid="{C62FB645-CD04-43FE-A0FD-2DFD893573F5}"/>
    <cellStyle name="40% - Accent1 3 7" xfId="9325" xr:uid="{DA31585E-6CBD-49E4-8CDD-18D4E94BD3F1}"/>
    <cellStyle name="40% - Accent1 30" xfId="690" xr:uid="{00000000-0005-0000-0000-0000C20F0000}"/>
    <cellStyle name="40% - Accent1 30 2" xfId="1329" xr:uid="{00000000-0005-0000-0000-0000C30F0000}"/>
    <cellStyle name="40% - Accent1 30 2 2" xfId="2757" xr:uid="{00000000-0005-0000-0000-0000C40F0000}"/>
    <cellStyle name="40% - Accent1 30 2 2 2" xfId="5661" xr:uid="{00000000-0005-0000-0000-0000C50F0000}"/>
    <cellStyle name="40% - Accent1 30 2 2 2 2" xfId="14718" xr:uid="{9BB77FFE-3CCC-4CC9-BC20-CF13A4E5D827}"/>
    <cellStyle name="40% - Accent1 30 2 2 3" xfId="8579" xr:uid="{00000000-0005-0000-0000-0000C60F0000}"/>
    <cellStyle name="40% - Accent1 30 2 2 3 2" xfId="17596" xr:uid="{D077BD8B-7725-4CD4-B1D4-7D84EA4F04E8}"/>
    <cellStyle name="40% - Accent1 30 2 2 4" xfId="11844" xr:uid="{2F39FE5C-D087-42B2-BF1F-171BF5953DEF}"/>
    <cellStyle name="40% - Accent1 30 2 3" xfId="4246" xr:uid="{00000000-0005-0000-0000-0000C70F0000}"/>
    <cellStyle name="40% - Accent1 30 2 3 2" xfId="13305" xr:uid="{A4EF18FA-5E91-4B50-AB6D-C21209500EDF}"/>
    <cellStyle name="40% - Accent1 30 2 4" xfId="7160" xr:uid="{00000000-0005-0000-0000-0000C80F0000}"/>
    <cellStyle name="40% - Accent1 30 2 4 2" xfId="16185" xr:uid="{7564B4DC-D517-4CFC-8BC8-EAEE2ACA1A36}"/>
    <cellStyle name="40% - Accent1 30 2 5" xfId="10429" xr:uid="{AF5C7BC2-693E-4916-9116-4286DFBF4010}"/>
    <cellStyle name="40% - Accent1 30 3" xfId="2122" xr:uid="{00000000-0005-0000-0000-0000C90F0000}"/>
    <cellStyle name="40% - Accent1 30 3 2" xfId="5031" xr:uid="{00000000-0005-0000-0000-0000CA0F0000}"/>
    <cellStyle name="40% - Accent1 30 3 2 2" xfId="14088" xr:uid="{3FD2B48E-34DC-4200-9ACB-7CDF17CB1278}"/>
    <cellStyle name="40% - Accent1 30 3 3" xfId="7945" xr:uid="{00000000-0005-0000-0000-0000CB0F0000}"/>
    <cellStyle name="40% - Accent1 30 3 3 2" xfId="16967" xr:uid="{B02819FC-9292-4F3B-AC27-B1EE0B22A124}"/>
    <cellStyle name="40% - Accent1 30 3 4" xfId="11214" xr:uid="{B6B3107E-25CC-43E3-818E-BE5759467DAF}"/>
    <cellStyle name="40% - Accent1 30 4" xfId="3619" xr:uid="{00000000-0005-0000-0000-0000CC0F0000}"/>
    <cellStyle name="40% - Accent1 30 4 2" xfId="12678" xr:uid="{31858755-56B9-4064-8AAB-0DF158939009}"/>
    <cellStyle name="40% - Accent1 30 5" xfId="6529" xr:uid="{00000000-0005-0000-0000-0000CD0F0000}"/>
    <cellStyle name="40% - Accent1 30 5 2" xfId="15554" xr:uid="{8997A715-F13E-45A4-8D19-2A37B87708CC}"/>
    <cellStyle name="40% - Accent1 30 6" xfId="9797" xr:uid="{C0E805FE-3208-43C5-8412-DD047BBA014E}"/>
    <cellStyle name="40% - Accent1 31" xfId="705" xr:uid="{00000000-0005-0000-0000-0000CE0F0000}"/>
    <cellStyle name="40% - Accent1 31 2" xfId="1344" xr:uid="{00000000-0005-0000-0000-0000CF0F0000}"/>
    <cellStyle name="40% - Accent1 31 2 2" xfId="2772" xr:uid="{00000000-0005-0000-0000-0000D00F0000}"/>
    <cellStyle name="40% - Accent1 31 2 2 2" xfId="5676" xr:uid="{00000000-0005-0000-0000-0000D10F0000}"/>
    <cellStyle name="40% - Accent1 31 2 2 2 2" xfId="14733" xr:uid="{FA1CBB04-FA34-47EB-8248-427060E8B658}"/>
    <cellStyle name="40% - Accent1 31 2 2 3" xfId="8594" xr:uid="{00000000-0005-0000-0000-0000D20F0000}"/>
    <cellStyle name="40% - Accent1 31 2 2 3 2" xfId="17611" xr:uid="{C997E906-7490-4284-8228-1AC63FFDBFAC}"/>
    <cellStyle name="40% - Accent1 31 2 2 4" xfId="11859" xr:uid="{74B37BA7-0C41-42FD-97F8-F420D5CA11D0}"/>
    <cellStyle name="40% - Accent1 31 2 3" xfId="4261" xr:uid="{00000000-0005-0000-0000-0000D30F0000}"/>
    <cellStyle name="40% - Accent1 31 2 3 2" xfId="13320" xr:uid="{EAC0894A-0036-4957-B6B9-88ECF779017E}"/>
    <cellStyle name="40% - Accent1 31 2 4" xfId="7175" xr:uid="{00000000-0005-0000-0000-0000D40F0000}"/>
    <cellStyle name="40% - Accent1 31 2 4 2" xfId="16200" xr:uid="{16232B33-E3F8-4D4C-AF0B-302193A5D381}"/>
    <cellStyle name="40% - Accent1 31 2 5" xfId="10444" xr:uid="{F6EB2C52-EA4F-4C2B-97A4-EDF6D9739912}"/>
    <cellStyle name="40% - Accent1 31 3" xfId="2137" xr:uid="{00000000-0005-0000-0000-0000D50F0000}"/>
    <cellStyle name="40% - Accent1 31 3 2" xfId="5046" xr:uid="{00000000-0005-0000-0000-0000D60F0000}"/>
    <cellStyle name="40% - Accent1 31 3 2 2" xfId="14103" xr:uid="{ECD55619-B94D-4B82-9642-F420542E3204}"/>
    <cellStyle name="40% - Accent1 31 3 3" xfId="7960" xr:uid="{00000000-0005-0000-0000-0000D70F0000}"/>
    <cellStyle name="40% - Accent1 31 3 3 2" xfId="16982" xr:uid="{868B6982-C237-414A-98A4-9C1957B0E6D5}"/>
    <cellStyle name="40% - Accent1 31 3 4" xfId="11229" xr:uid="{732F8451-A432-42D8-ACE9-2A4487FB8E14}"/>
    <cellStyle name="40% - Accent1 31 4" xfId="3634" xr:uid="{00000000-0005-0000-0000-0000D80F0000}"/>
    <cellStyle name="40% - Accent1 31 4 2" xfId="12693" xr:uid="{E7642F03-F9A5-45D2-BDBF-9138F00A04CF}"/>
    <cellStyle name="40% - Accent1 31 5" xfId="6544" xr:uid="{00000000-0005-0000-0000-0000D90F0000}"/>
    <cellStyle name="40% - Accent1 31 5 2" xfId="15569" xr:uid="{0090A918-92F2-453F-8569-B63813EDF5E3}"/>
    <cellStyle name="40% - Accent1 31 6" xfId="9812" xr:uid="{3FEFD1C9-A163-4355-953E-92C370984AEA}"/>
    <cellStyle name="40% - Accent1 32" xfId="719" xr:uid="{00000000-0005-0000-0000-0000DA0F0000}"/>
    <cellStyle name="40% - Accent1 32 2" xfId="1358" xr:uid="{00000000-0005-0000-0000-0000DB0F0000}"/>
    <cellStyle name="40% - Accent1 32 2 2" xfId="2786" xr:uid="{00000000-0005-0000-0000-0000DC0F0000}"/>
    <cellStyle name="40% - Accent1 32 2 2 2" xfId="5690" xr:uid="{00000000-0005-0000-0000-0000DD0F0000}"/>
    <cellStyle name="40% - Accent1 32 2 2 2 2" xfId="14747" xr:uid="{C9EAB944-6D2F-488F-816B-ADDD30F420D0}"/>
    <cellStyle name="40% - Accent1 32 2 2 3" xfId="8608" xr:uid="{00000000-0005-0000-0000-0000DE0F0000}"/>
    <cellStyle name="40% - Accent1 32 2 2 3 2" xfId="17625" xr:uid="{A72B4492-99C8-4EAF-9003-256E3C7E4360}"/>
    <cellStyle name="40% - Accent1 32 2 2 4" xfId="11873" xr:uid="{FC0068AF-CE95-417A-BB5A-66FB8DD2E1B2}"/>
    <cellStyle name="40% - Accent1 32 2 3" xfId="4275" xr:uid="{00000000-0005-0000-0000-0000DF0F0000}"/>
    <cellStyle name="40% - Accent1 32 2 3 2" xfId="13334" xr:uid="{F71E62B0-EF50-4E04-9E6E-2C20BB246340}"/>
    <cellStyle name="40% - Accent1 32 2 4" xfId="7189" xr:uid="{00000000-0005-0000-0000-0000E00F0000}"/>
    <cellStyle name="40% - Accent1 32 2 4 2" xfId="16214" xr:uid="{51509102-9194-4323-AC85-3EAC4F34E612}"/>
    <cellStyle name="40% - Accent1 32 2 5" xfId="10458" xr:uid="{E336BA4F-E2E2-4D9E-BEE2-2802B30BCBBF}"/>
    <cellStyle name="40% - Accent1 32 3" xfId="2151" xr:uid="{00000000-0005-0000-0000-0000E10F0000}"/>
    <cellStyle name="40% - Accent1 32 3 2" xfId="5060" xr:uid="{00000000-0005-0000-0000-0000E20F0000}"/>
    <cellStyle name="40% - Accent1 32 3 2 2" xfId="14117" xr:uid="{20F0AEE6-954C-44A2-AB4D-CE4504622B6A}"/>
    <cellStyle name="40% - Accent1 32 3 3" xfId="7974" xr:uid="{00000000-0005-0000-0000-0000E30F0000}"/>
    <cellStyle name="40% - Accent1 32 3 3 2" xfId="16996" xr:uid="{EC098DE5-E6AC-4388-83ED-599FEB5B050B}"/>
    <cellStyle name="40% - Accent1 32 3 4" xfId="11243" xr:uid="{4DE238E4-9D5A-4492-80BF-E31DF8221015}"/>
    <cellStyle name="40% - Accent1 32 4" xfId="3648" xr:uid="{00000000-0005-0000-0000-0000E40F0000}"/>
    <cellStyle name="40% - Accent1 32 4 2" xfId="12707" xr:uid="{EC867049-20D9-4B0E-83DF-BA8B9C5AFDCA}"/>
    <cellStyle name="40% - Accent1 32 5" xfId="6558" xr:uid="{00000000-0005-0000-0000-0000E50F0000}"/>
    <cellStyle name="40% - Accent1 32 5 2" xfId="15583" xr:uid="{7981A940-DD50-4137-B52E-71F8861939D2}"/>
    <cellStyle name="40% - Accent1 32 6" xfId="9826" xr:uid="{CD6163D5-D1FA-488B-8F69-B5B8DEE4CF6A}"/>
    <cellStyle name="40% - Accent1 33" xfId="733" xr:uid="{00000000-0005-0000-0000-0000E60F0000}"/>
    <cellStyle name="40% - Accent1 33 2" xfId="1372" xr:uid="{00000000-0005-0000-0000-0000E70F0000}"/>
    <cellStyle name="40% - Accent1 33 2 2" xfId="2800" xr:uid="{00000000-0005-0000-0000-0000E80F0000}"/>
    <cellStyle name="40% - Accent1 33 2 2 2" xfId="5704" xr:uid="{00000000-0005-0000-0000-0000E90F0000}"/>
    <cellStyle name="40% - Accent1 33 2 2 2 2" xfId="14761" xr:uid="{BC74CE79-C973-482F-9D2C-966C4C146320}"/>
    <cellStyle name="40% - Accent1 33 2 2 3" xfId="8622" xr:uid="{00000000-0005-0000-0000-0000EA0F0000}"/>
    <cellStyle name="40% - Accent1 33 2 2 3 2" xfId="17639" xr:uid="{9F02574E-C2F3-4A30-8927-4A6C4811C321}"/>
    <cellStyle name="40% - Accent1 33 2 2 4" xfId="11887" xr:uid="{2C055246-B546-4141-90C7-CEFAC5DC72E0}"/>
    <cellStyle name="40% - Accent1 33 2 3" xfId="4289" xr:uid="{00000000-0005-0000-0000-0000EB0F0000}"/>
    <cellStyle name="40% - Accent1 33 2 3 2" xfId="13348" xr:uid="{48F9153A-2F75-43DE-8E66-7ECF57D71F94}"/>
    <cellStyle name="40% - Accent1 33 2 4" xfId="7203" xr:uid="{00000000-0005-0000-0000-0000EC0F0000}"/>
    <cellStyle name="40% - Accent1 33 2 4 2" xfId="16228" xr:uid="{478CC1CA-41D0-402D-9642-CC63B04CB0A0}"/>
    <cellStyle name="40% - Accent1 33 2 5" xfId="10472" xr:uid="{C56536C1-A20F-4426-93BC-624061434FB2}"/>
    <cellStyle name="40% - Accent1 33 3" xfId="2165" xr:uid="{00000000-0005-0000-0000-0000ED0F0000}"/>
    <cellStyle name="40% - Accent1 33 3 2" xfId="5074" xr:uid="{00000000-0005-0000-0000-0000EE0F0000}"/>
    <cellStyle name="40% - Accent1 33 3 2 2" xfId="14131" xr:uid="{ECE2DF74-ACAA-4D0B-BB63-34C21DF47792}"/>
    <cellStyle name="40% - Accent1 33 3 3" xfId="7988" xr:uid="{00000000-0005-0000-0000-0000EF0F0000}"/>
    <cellStyle name="40% - Accent1 33 3 3 2" xfId="17010" xr:uid="{F0035DEE-54B8-4093-B726-64AD6434740B}"/>
    <cellStyle name="40% - Accent1 33 3 4" xfId="11257" xr:uid="{40A8961F-3621-4090-868A-A7F3599B7AF6}"/>
    <cellStyle name="40% - Accent1 33 4" xfId="3662" xr:uid="{00000000-0005-0000-0000-0000F00F0000}"/>
    <cellStyle name="40% - Accent1 33 4 2" xfId="12721" xr:uid="{1E44FBDB-A14E-4BD8-B4C4-9499B45DF47D}"/>
    <cellStyle name="40% - Accent1 33 5" xfId="6572" xr:uid="{00000000-0005-0000-0000-0000F10F0000}"/>
    <cellStyle name="40% - Accent1 33 5 2" xfId="15597" xr:uid="{84131476-B8C9-46DA-A301-547CB1C23745}"/>
    <cellStyle name="40% - Accent1 33 6" xfId="9840" xr:uid="{42C662FB-6463-4628-86F5-C4CDDFF15173}"/>
    <cellStyle name="40% - Accent1 34" xfId="747" xr:uid="{00000000-0005-0000-0000-0000F20F0000}"/>
    <cellStyle name="40% - Accent1 34 2" xfId="1386" xr:uid="{00000000-0005-0000-0000-0000F30F0000}"/>
    <cellStyle name="40% - Accent1 34 2 2" xfId="2814" xr:uid="{00000000-0005-0000-0000-0000F40F0000}"/>
    <cellStyle name="40% - Accent1 34 2 2 2" xfId="5718" xr:uid="{00000000-0005-0000-0000-0000F50F0000}"/>
    <cellStyle name="40% - Accent1 34 2 2 2 2" xfId="14775" xr:uid="{843DB232-D468-4EFE-A40E-7C2DB9B7A583}"/>
    <cellStyle name="40% - Accent1 34 2 2 3" xfId="8636" xr:uid="{00000000-0005-0000-0000-0000F60F0000}"/>
    <cellStyle name="40% - Accent1 34 2 2 3 2" xfId="17653" xr:uid="{2B4521F2-2195-44C8-8AA3-A85594699229}"/>
    <cellStyle name="40% - Accent1 34 2 2 4" xfId="11901" xr:uid="{E886A06A-D8AB-4AA7-99A4-9FB21DCE056D}"/>
    <cellStyle name="40% - Accent1 34 2 3" xfId="4303" xr:uid="{00000000-0005-0000-0000-0000F70F0000}"/>
    <cellStyle name="40% - Accent1 34 2 3 2" xfId="13362" xr:uid="{D7B31406-B413-4DE0-9D46-8A5D83210148}"/>
    <cellStyle name="40% - Accent1 34 2 4" xfId="7217" xr:uid="{00000000-0005-0000-0000-0000F80F0000}"/>
    <cellStyle name="40% - Accent1 34 2 4 2" xfId="16242" xr:uid="{4A3FF3CE-AB4D-4164-9334-F76295CDD6B9}"/>
    <cellStyle name="40% - Accent1 34 2 5" xfId="10486" xr:uid="{AC851A8F-5203-4AC7-AB11-7C5C1BA61294}"/>
    <cellStyle name="40% - Accent1 34 3" xfId="2179" xr:uid="{00000000-0005-0000-0000-0000F90F0000}"/>
    <cellStyle name="40% - Accent1 34 3 2" xfId="5088" xr:uid="{00000000-0005-0000-0000-0000FA0F0000}"/>
    <cellStyle name="40% - Accent1 34 3 2 2" xfId="14145" xr:uid="{453AFB88-43FF-4A15-A88D-6F317B5ECC21}"/>
    <cellStyle name="40% - Accent1 34 3 3" xfId="8002" xr:uid="{00000000-0005-0000-0000-0000FB0F0000}"/>
    <cellStyle name="40% - Accent1 34 3 3 2" xfId="17024" xr:uid="{EAD3DAB0-EAD4-4023-97A2-EB404605A1EE}"/>
    <cellStyle name="40% - Accent1 34 3 4" xfId="11271" xr:uid="{53C4A272-F81A-4E7D-A90A-976558F5FBC0}"/>
    <cellStyle name="40% - Accent1 34 4" xfId="3676" xr:uid="{00000000-0005-0000-0000-0000FC0F0000}"/>
    <cellStyle name="40% - Accent1 34 4 2" xfId="12735" xr:uid="{0578DE3B-AEFC-40FB-92D3-160C87C07AF0}"/>
    <cellStyle name="40% - Accent1 34 5" xfId="6586" xr:uid="{00000000-0005-0000-0000-0000FD0F0000}"/>
    <cellStyle name="40% - Accent1 34 5 2" xfId="15611" xr:uid="{BA194540-EB8D-4EA8-B7F6-3D6EF0EDF29D}"/>
    <cellStyle name="40% - Accent1 34 6" xfId="9854" xr:uid="{872C3D1D-8917-4006-9B97-0F09180F6A18}"/>
    <cellStyle name="40% - Accent1 35" xfId="761" xr:uid="{00000000-0005-0000-0000-0000FE0F0000}"/>
    <cellStyle name="40% - Accent1 35 2" xfId="1400" xr:uid="{00000000-0005-0000-0000-0000FF0F0000}"/>
    <cellStyle name="40% - Accent1 35 2 2" xfId="2828" xr:uid="{00000000-0005-0000-0000-000000100000}"/>
    <cellStyle name="40% - Accent1 35 2 2 2" xfId="5732" xr:uid="{00000000-0005-0000-0000-000001100000}"/>
    <cellStyle name="40% - Accent1 35 2 2 2 2" xfId="14789" xr:uid="{E681E742-450D-438C-A0CB-84FEF37EFABF}"/>
    <cellStyle name="40% - Accent1 35 2 2 3" xfId="8650" xr:uid="{00000000-0005-0000-0000-000002100000}"/>
    <cellStyle name="40% - Accent1 35 2 2 3 2" xfId="17667" xr:uid="{C2F68048-5EEB-41F1-BDCD-06DF0D95DD6F}"/>
    <cellStyle name="40% - Accent1 35 2 2 4" xfId="11915" xr:uid="{BC66789B-90EC-479A-BE82-2A5BFE583083}"/>
    <cellStyle name="40% - Accent1 35 2 3" xfId="4317" xr:uid="{00000000-0005-0000-0000-000003100000}"/>
    <cellStyle name="40% - Accent1 35 2 3 2" xfId="13376" xr:uid="{5A5F9AF8-D19D-4698-A712-EBEA9B536A23}"/>
    <cellStyle name="40% - Accent1 35 2 4" xfId="7231" xr:uid="{00000000-0005-0000-0000-000004100000}"/>
    <cellStyle name="40% - Accent1 35 2 4 2" xfId="16256" xr:uid="{B4D66B8D-093D-4285-B9A5-9E1F38C7EA11}"/>
    <cellStyle name="40% - Accent1 35 2 5" xfId="10500" xr:uid="{692722DA-902D-41AF-8382-68D2BEF8F7FF}"/>
    <cellStyle name="40% - Accent1 35 3" xfId="2193" xr:uid="{00000000-0005-0000-0000-000005100000}"/>
    <cellStyle name="40% - Accent1 35 3 2" xfId="5102" xr:uid="{00000000-0005-0000-0000-000006100000}"/>
    <cellStyle name="40% - Accent1 35 3 2 2" xfId="14159" xr:uid="{50B3E831-266F-4C68-BDA3-2D71ACD08E3F}"/>
    <cellStyle name="40% - Accent1 35 3 3" xfId="8016" xr:uid="{00000000-0005-0000-0000-000007100000}"/>
    <cellStyle name="40% - Accent1 35 3 3 2" xfId="17038" xr:uid="{548DBBEA-C0A3-4F27-92D5-D9CCEAEB619F}"/>
    <cellStyle name="40% - Accent1 35 3 4" xfId="11285" xr:uid="{1F889F24-9EB1-434B-9614-2CCDF6C506EF}"/>
    <cellStyle name="40% - Accent1 35 4" xfId="3690" xr:uid="{00000000-0005-0000-0000-000008100000}"/>
    <cellStyle name="40% - Accent1 35 4 2" xfId="12749" xr:uid="{7346BD36-602C-4CA1-8650-740D49A3A8B2}"/>
    <cellStyle name="40% - Accent1 35 5" xfId="6600" xr:uid="{00000000-0005-0000-0000-000009100000}"/>
    <cellStyle name="40% - Accent1 35 5 2" xfId="15625" xr:uid="{FD7D7E3C-85D6-480F-A314-6BC6B836987A}"/>
    <cellStyle name="40% - Accent1 35 6" xfId="9868" xr:uid="{C1A696C8-7461-4105-A065-47D3898830D9}"/>
    <cellStyle name="40% - Accent1 36" xfId="775" xr:uid="{00000000-0005-0000-0000-00000A100000}"/>
    <cellStyle name="40% - Accent1 36 2" xfId="1414" xr:uid="{00000000-0005-0000-0000-00000B100000}"/>
    <cellStyle name="40% - Accent1 36 2 2" xfId="2842" xr:uid="{00000000-0005-0000-0000-00000C100000}"/>
    <cellStyle name="40% - Accent1 36 2 2 2" xfId="5746" xr:uid="{00000000-0005-0000-0000-00000D100000}"/>
    <cellStyle name="40% - Accent1 36 2 2 2 2" xfId="14803" xr:uid="{02A255AB-8251-41A9-9968-7D3AB21261C3}"/>
    <cellStyle name="40% - Accent1 36 2 2 3" xfId="8664" xr:uid="{00000000-0005-0000-0000-00000E100000}"/>
    <cellStyle name="40% - Accent1 36 2 2 3 2" xfId="17681" xr:uid="{C3D44746-F1C1-481B-9DC1-443663D30404}"/>
    <cellStyle name="40% - Accent1 36 2 2 4" xfId="11929" xr:uid="{664A9C67-14D7-4C57-AB2E-2D3C76F9F2D3}"/>
    <cellStyle name="40% - Accent1 36 2 3" xfId="4331" xr:uid="{00000000-0005-0000-0000-00000F100000}"/>
    <cellStyle name="40% - Accent1 36 2 3 2" xfId="13390" xr:uid="{38DBD1E9-D71F-4594-A6B0-9F03DC5DA59B}"/>
    <cellStyle name="40% - Accent1 36 2 4" xfId="7245" xr:uid="{00000000-0005-0000-0000-000010100000}"/>
    <cellStyle name="40% - Accent1 36 2 4 2" xfId="16270" xr:uid="{52C5A4C2-B48F-4CF4-8138-7A1EEAFF9EB1}"/>
    <cellStyle name="40% - Accent1 36 2 5" xfId="10514" xr:uid="{B8E8CEEE-28B8-4593-86C9-0AAF66870604}"/>
    <cellStyle name="40% - Accent1 36 3" xfId="2207" xr:uid="{00000000-0005-0000-0000-000011100000}"/>
    <cellStyle name="40% - Accent1 36 3 2" xfId="5116" xr:uid="{00000000-0005-0000-0000-000012100000}"/>
    <cellStyle name="40% - Accent1 36 3 2 2" xfId="14173" xr:uid="{1B520727-B55D-424B-8AD0-EA1945036D1C}"/>
    <cellStyle name="40% - Accent1 36 3 3" xfId="8030" xr:uid="{00000000-0005-0000-0000-000013100000}"/>
    <cellStyle name="40% - Accent1 36 3 3 2" xfId="17052" xr:uid="{97DF9A51-35E6-4318-B483-297C69C43964}"/>
    <cellStyle name="40% - Accent1 36 3 4" xfId="11299" xr:uid="{FAE9B12C-9590-4FCC-AE8C-74AF5E90BB4A}"/>
    <cellStyle name="40% - Accent1 36 4" xfId="3704" xr:uid="{00000000-0005-0000-0000-000014100000}"/>
    <cellStyle name="40% - Accent1 36 4 2" xfId="12763" xr:uid="{EDEDE70B-7CA8-4296-AC7E-533E05C19D7C}"/>
    <cellStyle name="40% - Accent1 36 5" xfId="6614" xr:uid="{00000000-0005-0000-0000-000015100000}"/>
    <cellStyle name="40% - Accent1 36 5 2" xfId="15639" xr:uid="{1D25971D-9D81-480D-8840-8B1B9A68EDE0}"/>
    <cellStyle name="40% - Accent1 36 6" xfId="9882" xr:uid="{FD8E4EF7-278B-48C7-9D64-DA0357A4945A}"/>
    <cellStyle name="40% - Accent1 37" xfId="790" xr:uid="{00000000-0005-0000-0000-000016100000}"/>
    <cellStyle name="40% - Accent1 37 2" xfId="1429" xr:uid="{00000000-0005-0000-0000-000017100000}"/>
    <cellStyle name="40% - Accent1 37 2 2" xfId="2857" xr:uid="{00000000-0005-0000-0000-000018100000}"/>
    <cellStyle name="40% - Accent1 37 2 2 2" xfId="5761" xr:uid="{00000000-0005-0000-0000-000019100000}"/>
    <cellStyle name="40% - Accent1 37 2 2 2 2" xfId="14818" xr:uid="{E872D8C5-FEB9-45FF-9CEE-2F41016F2548}"/>
    <cellStyle name="40% - Accent1 37 2 2 3" xfId="8679" xr:uid="{00000000-0005-0000-0000-00001A100000}"/>
    <cellStyle name="40% - Accent1 37 2 2 3 2" xfId="17696" xr:uid="{E791B940-E4AE-4445-A8F3-8B97F1E5C8F2}"/>
    <cellStyle name="40% - Accent1 37 2 2 4" xfId="11944" xr:uid="{48358BE6-9A30-4FA8-92CC-1D78CCC090A6}"/>
    <cellStyle name="40% - Accent1 37 2 3" xfId="4346" xr:uid="{00000000-0005-0000-0000-00001B100000}"/>
    <cellStyle name="40% - Accent1 37 2 3 2" xfId="13405" xr:uid="{01F90AFE-D414-4A74-BD98-695B9CC3F7A6}"/>
    <cellStyle name="40% - Accent1 37 2 4" xfId="7260" xr:uid="{00000000-0005-0000-0000-00001C100000}"/>
    <cellStyle name="40% - Accent1 37 2 4 2" xfId="16285" xr:uid="{32175563-ED5B-43DE-902A-65471AD1A466}"/>
    <cellStyle name="40% - Accent1 37 2 5" xfId="10529" xr:uid="{A4E6466F-B4FC-4B00-A189-51471D648B5D}"/>
    <cellStyle name="40% - Accent1 37 3" xfId="2222" xr:uid="{00000000-0005-0000-0000-00001D100000}"/>
    <cellStyle name="40% - Accent1 37 3 2" xfId="5131" xr:uid="{00000000-0005-0000-0000-00001E100000}"/>
    <cellStyle name="40% - Accent1 37 3 2 2" xfId="14188" xr:uid="{61B6C3B7-2334-4F00-81CE-B4FBA6F3F744}"/>
    <cellStyle name="40% - Accent1 37 3 3" xfId="8045" xr:uid="{00000000-0005-0000-0000-00001F100000}"/>
    <cellStyle name="40% - Accent1 37 3 3 2" xfId="17067" xr:uid="{CBBBFB2A-F1B2-48FD-89D6-57D934852783}"/>
    <cellStyle name="40% - Accent1 37 3 4" xfId="11314" xr:uid="{C8F57D16-3A9F-4E6E-AEEA-B6298071DC25}"/>
    <cellStyle name="40% - Accent1 37 4" xfId="3719" xr:uid="{00000000-0005-0000-0000-000020100000}"/>
    <cellStyle name="40% - Accent1 37 4 2" xfId="12778" xr:uid="{750FD661-7AB3-49F9-B1F8-E93216143D1F}"/>
    <cellStyle name="40% - Accent1 37 5" xfId="6629" xr:uid="{00000000-0005-0000-0000-000021100000}"/>
    <cellStyle name="40% - Accent1 37 5 2" xfId="15654" xr:uid="{35C7A36D-B4B2-44A0-ADF9-9AA8A8CB9CA5}"/>
    <cellStyle name="40% - Accent1 37 6" xfId="9897" xr:uid="{E2C5595F-F584-43C6-83DA-86BB72197671}"/>
    <cellStyle name="40% - Accent1 38" xfId="804" xr:uid="{00000000-0005-0000-0000-000022100000}"/>
    <cellStyle name="40% - Accent1 38 2" xfId="1443" xr:uid="{00000000-0005-0000-0000-000023100000}"/>
    <cellStyle name="40% - Accent1 38 2 2" xfId="2871" xr:uid="{00000000-0005-0000-0000-000024100000}"/>
    <cellStyle name="40% - Accent1 38 2 2 2" xfId="5775" xr:uid="{00000000-0005-0000-0000-000025100000}"/>
    <cellStyle name="40% - Accent1 38 2 2 2 2" xfId="14832" xr:uid="{3AE4C676-E958-48AC-8BD0-3051AF2347FD}"/>
    <cellStyle name="40% - Accent1 38 2 2 3" xfId="8693" xr:uid="{00000000-0005-0000-0000-000026100000}"/>
    <cellStyle name="40% - Accent1 38 2 2 3 2" xfId="17710" xr:uid="{38643F96-5CA8-4DAE-AF7D-7F679BF976A0}"/>
    <cellStyle name="40% - Accent1 38 2 2 4" xfId="11958" xr:uid="{293C32E4-2CF2-4DF8-98E8-6FC2A5285696}"/>
    <cellStyle name="40% - Accent1 38 2 3" xfId="4360" xr:uid="{00000000-0005-0000-0000-000027100000}"/>
    <cellStyle name="40% - Accent1 38 2 3 2" xfId="13419" xr:uid="{EA58F358-4A70-481A-9570-7D1F7C4B1B16}"/>
    <cellStyle name="40% - Accent1 38 2 4" xfId="7274" xr:uid="{00000000-0005-0000-0000-000028100000}"/>
    <cellStyle name="40% - Accent1 38 2 4 2" xfId="16299" xr:uid="{7BDFAF4C-36BB-4530-8D9A-5AAF291DACA9}"/>
    <cellStyle name="40% - Accent1 38 2 5" xfId="10543" xr:uid="{E12A108E-9087-4E4E-A24C-112A40906C50}"/>
    <cellStyle name="40% - Accent1 38 3" xfId="2236" xr:uid="{00000000-0005-0000-0000-000029100000}"/>
    <cellStyle name="40% - Accent1 38 3 2" xfId="5145" xr:uid="{00000000-0005-0000-0000-00002A100000}"/>
    <cellStyle name="40% - Accent1 38 3 2 2" xfId="14202" xr:uid="{A37DDB29-C684-4C41-9435-CC96CC0C3BC2}"/>
    <cellStyle name="40% - Accent1 38 3 3" xfId="8059" xr:uid="{00000000-0005-0000-0000-00002B100000}"/>
    <cellStyle name="40% - Accent1 38 3 3 2" xfId="17081" xr:uid="{6AE47873-9430-47ED-80DC-FEA3CCE2BA7E}"/>
    <cellStyle name="40% - Accent1 38 3 4" xfId="11328" xr:uid="{F2C6E03E-70EB-4E89-B310-F1D63788821A}"/>
    <cellStyle name="40% - Accent1 38 4" xfId="3733" xr:uid="{00000000-0005-0000-0000-00002C100000}"/>
    <cellStyle name="40% - Accent1 38 4 2" xfId="12792" xr:uid="{08B10A8B-4233-4585-8DAA-F381DAD3259D}"/>
    <cellStyle name="40% - Accent1 38 5" xfId="6643" xr:uid="{00000000-0005-0000-0000-00002D100000}"/>
    <cellStyle name="40% - Accent1 38 5 2" xfId="15668" xr:uid="{B9F977EF-EA4D-4FED-8E87-47E7839D685C}"/>
    <cellStyle name="40% - Accent1 38 6" xfId="9911" xr:uid="{C510A2AD-F811-4850-8E19-A347627B31BA}"/>
    <cellStyle name="40% - Accent1 39" xfId="818" xr:uid="{00000000-0005-0000-0000-00002E100000}"/>
    <cellStyle name="40% - Accent1 39 2" xfId="2250" xr:uid="{00000000-0005-0000-0000-00002F100000}"/>
    <cellStyle name="40% - Accent1 39 2 2" xfId="5159" xr:uid="{00000000-0005-0000-0000-000030100000}"/>
    <cellStyle name="40% - Accent1 39 2 2 2" xfId="14216" xr:uid="{B0FFAE79-DE1A-448F-BDCE-1358A479F245}"/>
    <cellStyle name="40% - Accent1 39 2 3" xfId="8073" xr:uid="{00000000-0005-0000-0000-000031100000}"/>
    <cellStyle name="40% - Accent1 39 2 3 2" xfId="17095" xr:uid="{8F16150A-4C80-4353-A9EC-B3AB24BDA5AC}"/>
    <cellStyle name="40% - Accent1 39 2 4" xfId="11342" xr:uid="{91B69968-9B01-4899-B99E-D8C9C3062C3A}"/>
    <cellStyle name="40% - Accent1 39 3" xfId="3747" xr:uid="{00000000-0005-0000-0000-000032100000}"/>
    <cellStyle name="40% - Accent1 39 3 2" xfId="12806" xr:uid="{F6C27116-7F3A-40FA-BB75-B02EEA64ADDC}"/>
    <cellStyle name="40% - Accent1 39 4" xfId="6657" xr:uid="{00000000-0005-0000-0000-000033100000}"/>
    <cellStyle name="40% - Accent1 39 4 2" xfId="15682" xr:uid="{7F950C88-7F7A-4E1A-8553-4D6BB579D6DE}"/>
    <cellStyle name="40% - Accent1 39 5" xfId="9925" xr:uid="{F9DA3841-DF3C-403D-A339-B9E0FB7BC7FD}"/>
    <cellStyle name="40% - Accent1 4" xfId="224" xr:uid="{00000000-0005-0000-0000-000034100000}"/>
    <cellStyle name="40% - Accent1 4 2" xfId="576" xr:uid="{00000000-0005-0000-0000-000035100000}"/>
    <cellStyle name="40% - Accent1 4 2 2" xfId="1215" xr:uid="{00000000-0005-0000-0000-000036100000}"/>
    <cellStyle name="40% - Accent1 4 2 2 2" xfId="2643" xr:uid="{00000000-0005-0000-0000-000037100000}"/>
    <cellStyle name="40% - Accent1 4 2 2 2 2" xfId="5547" xr:uid="{00000000-0005-0000-0000-000038100000}"/>
    <cellStyle name="40% - Accent1 4 2 2 2 2 2" xfId="14604" xr:uid="{FCE7BB66-5FF5-464F-A9C4-54BF6B0B9AE8}"/>
    <cellStyle name="40% - Accent1 4 2 2 2 3" xfId="8465" xr:uid="{00000000-0005-0000-0000-000039100000}"/>
    <cellStyle name="40% - Accent1 4 2 2 2 3 2" xfId="17482" xr:uid="{546263CB-EC3D-45C4-9F31-10F18A7A0DA0}"/>
    <cellStyle name="40% - Accent1 4 2 2 2 4" xfId="11730" xr:uid="{39EEBAD2-F40C-40F4-AA58-15FA17E5E323}"/>
    <cellStyle name="40% - Accent1 4 2 2 3" xfId="4132" xr:uid="{00000000-0005-0000-0000-00003A100000}"/>
    <cellStyle name="40% - Accent1 4 2 2 3 2" xfId="13191" xr:uid="{B939EED7-3360-4472-B604-AB1D7668848A}"/>
    <cellStyle name="40% - Accent1 4 2 2 4" xfId="7046" xr:uid="{00000000-0005-0000-0000-00003B100000}"/>
    <cellStyle name="40% - Accent1 4 2 2 4 2" xfId="16071" xr:uid="{6A3E9F28-A9C2-410E-8354-19EED4C8B5E5}"/>
    <cellStyle name="40% - Accent1 4 2 2 5" xfId="10315" xr:uid="{0DA34C1C-A333-4A8B-8AD9-CE559A3C6433}"/>
    <cellStyle name="40% - Accent1 4 2 3" xfId="2008" xr:uid="{00000000-0005-0000-0000-00003C100000}"/>
    <cellStyle name="40% - Accent1 4 2 3 2" xfId="4917" xr:uid="{00000000-0005-0000-0000-00003D100000}"/>
    <cellStyle name="40% - Accent1 4 2 3 2 2" xfId="13974" xr:uid="{564369D3-15DB-487D-89FB-495295DB2904}"/>
    <cellStyle name="40% - Accent1 4 2 3 3" xfId="7831" xr:uid="{00000000-0005-0000-0000-00003E100000}"/>
    <cellStyle name="40% - Accent1 4 2 3 3 2" xfId="16853" xr:uid="{B80E6124-C46E-45D3-82FE-881DA6D01E7A}"/>
    <cellStyle name="40% - Accent1 4 2 3 4" xfId="11100" xr:uid="{131140A9-EB43-4855-8345-D1BF89FBBF9E}"/>
    <cellStyle name="40% - Accent1 4 2 4" xfId="3505" xr:uid="{00000000-0005-0000-0000-00003F100000}"/>
    <cellStyle name="40% - Accent1 4 2 4 2" xfId="12564" xr:uid="{384DEBE0-F40A-43FD-91DC-40C986806CB3}"/>
    <cellStyle name="40% - Accent1 4 2 5" xfId="6415" xr:uid="{00000000-0005-0000-0000-000040100000}"/>
    <cellStyle name="40% - Accent1 4 2 5 2" xfId="15440" xr:uid="{56B36323-C044-45AA-B759-90F3E8A26D57}"/>
    <cellStyle name="40% - Accent1 4 2 6" xfId="9683" xr:uid="{EFA2D867-B9D3-43D7-B029-CE6300095395}"/>
    <cellStyle name="40% - Accent1 4 3" xfId="869" xr:uid="{00000000-0005-0000-0000-000041100000}"/>
    <cellStyle name="40% - Accent1 4 3 2" xfId="2298" xr:uid="{00000000-0005-0000-0000-000042100000}"/>
    <cellStyle name="40% - Accent1 4 3 2 2" xfId="5205" xr:uid="{00000000-0005-0000-0000-000043100000}"/>
    <cellStyle name="40% - Accent1 4 3 2 2 2" xfId="14262" xr:uid="{18C03B8E-DE59-4CF2-A1F9-06ACAED57D60}"/>
    <cellStyle name="40% - Accent1 4 3 2 3" xfId="8121" xr:uid="{00000000-0005-0000-0000-000044100000}"/>
    <cellStyle name="40% - Accent1 4 3 2 3 2" xfId="17141" xr:uid="{441A94B4-1B3D-4A46-93EA-8D803CC00258}"/>
    <cellStyle name="40% - Accent1 4 3 2 4" xfId="11388" xr:uid="{52285C4E-809F-485C-9DE4-A0A19CAECE1E}"/>
    <cellStyle name="40% - Accent1 4 3 3" xfId="3792" xr:uid="{00000000-0005-0000-0000-000045100000}"/>
    <cellStyle name="40% - Accent1 4 3 3 2" xfId="12851" xr:uid="{85F9E6F5-0D6C-456C-AE1C-AB106D13088C}"/>
    <cellStyle name="40% - Accent1 4 3 4" xfId="6704" xr:uid="{00000000-0005-0000-0000-000046100000}"/>
    <cellStyle name="40% - Accent1 4 3 4 2" xfId="15729" xr:uid="{4E6ED027-5C76-422C-B470-A379DF3D31D5}"/>
    <cellStyle name="40% - Accent1 4 3 5" xfId="9972" xr:uid="{A5C059E8-3671-40EC-ACF2-409054BD8CB1}"/>
    <cellStyle name="40% - Accent1 4 4" xfId="1664" xr:uid="{00000000-0005-0000-0000-000047100000}"/>
    <cellStyle name="40% - Accent1 4 4 2" xfId="4576" xr:uid="{00000000-0005-0000-0000-000048100000}"/>
    <cellStyle name="40% - Accent1 4 4 2 2" xfId="13633" xr:uid="{6AE3ACC0-C4A4-48F2-B4BE-E53F4BEE5506}"/>
    <cellStyle name="40% - Accent1 4 4 3" xfId="7488" xr:uid="{00000000-0005-0000-0000-000049100000}"/>
    <cellStyle name="40% - Accent1 4 4 3 2" xfId="16513" xr:uid="{EA6975DB-7D0D-49C4-848D-F9D0B13D5922}"/>
    <cellStyle name="40% - Accent1 4 4 4" xfId="10758" xr:uid="{30AF7E6E-4B69-431C-A846-139D3FA1F7AB}"/>
    <cellStyle name="40% - Accent1 4 5" xfId="3162" xr:uid="{00000000-0005-0000-0000-00004A100000}"/>
    <cellStyle name="40% - Accent1 4 5 2" xfId="12224" xr:uid="{CFCECAA6-3EAC-4EEF-ADD6-2C0F2402738C}"/>
    <cellStyle name="40% - Accent1 4 6" xfId="6075" xr:uid="{00000000-0005-0000-0000-00004B100000}"/>
    <cellStyle name="40% - Accent1 4 6 2" xfId="15100" xr:uid="{C7CC60F4-E05B-43B4-A774-D207A5D81D02}"/>
    <cellStyle name="40% - Accent1 4 7" xfId="9339" xr:uid="{D8768289-7F17-414E-8490-B27197B8A39F}"/>
    <cellStyle name="40% - Accent1 40" xfId="1460" xr:uid="{00000000-0005-0000-0000-00004C100000}"/>
    <cellStyle name="40% - Accent1 40 2" xfId="2885" xr:uid="{00000000-0005-0000-0000-00004D100000}"/>
    <cellStyle name="40% - Accent1 40 2 2" xfId="5789" xr:uid="{00000000-0005-0000-0000-00004E100000}"/>
    <cellStyle name="40% - Accent1 40 2 2 2" xfId="14846" xr:uid="{2C1F27DB-9444-4FDF-91EB-74376ECA63A3}"/>
    <cellStyle name="40% - Accent1 40 2 3" xfId="8707" xr:uid="{00000000-0005-0000-0000-00004F100000}"/>
    <cellStyle name="40% - Accent1 40 2 3 2" xfId="17724" xr:uid="{97A6731C-6B87-4431-B335-CD1272469024}"/>
    <cellStyle name="40% - Accent1 40 2 4" xfId="11972" xr:uid="{E6E995F7-9A8D-40B2-935A-28F2F92DB27F}"/>
    <cellStyle name="40% - Accent1 40 3" xfId="4374" xr:uid="{00000000-0005-0000-0000-000050100000}"/>
    <cellStyle name="40% - Accent1 40 3 2" xfId="13433" xr:uid="{F1C62993-8895-4A88-B53A-375A1895FF9E}"/>
    <cellStyle name="40% - Accent1 40 4" xfId="7288" xr:uid="{00000000-0005-0000-0000-000051100000}"/>
    <cellStyle name="40% - Accent1 40 4 2" xfId="16313" xr:uid="{6D3FDEEF-A98F-452E-A6AE-43047D84E400}"/>
    <cellStyle name="40% - Accent1 40 5" xfId="10557" xr:uid="{595AB22F-471F-4B6A-A626-778ABE37CE82}"/>
    <cellStyle name="40% - Accent1 41" xfId="1474" xr:uid="{00000000-0005-0000-0000-000052100000}"/>
    <cellStyle name="40% - Accent1 41 2" xfId="2899" xr:uid="{00000000-0005-0000-0000-000053100000}"/>
    <cellStyle name="40% - Accent1 41 2 2" xfId="5803" xr:uid="{00000000-0005-0000-0000-000054100000}"/>
    <cellStyle name="40% - Accent1 41 2 2 2" xfId="14860" xr:uid="{2CF5298D-051E-44FA-8FDD-3F20EEB857E7}"/>
    <cellStyle name="40% - Accent1 41 2 3" xfId="8721" xr:uid="{00000000-0005-0000-0000-000055100000}"/>
    <cellStyle name="40% - Accent1 41 2 3 2" xfId="17738" xr:uid="{CB2B3CB8-549D-46A9-9F82-733B7E3D8DC8}"/>
    <cellStyle name="40% - Accent1 41 2 4" xfId="11986" xr:uid="{3CFA1271-D363-4E84-AFC5-B1FC1565C35F}"/>
    <cellStyle name="40% - Accent1 41 3" xfId="4388" xr:uid="{00000000-0005-0000-0000-000056100000}"/>
    <cellStyle name="40% - Accent1 41 3 2" xfId="13447" xr:uid="{407D02EE-7AFC-4319-B85F-4095A86A170A}"/>
    <cellStyle name="40% - Accent1 41 4" xfId="7302" xr:uid="{00000000-0005-0000-0000-000057100000}"/>
    <cellStyle name="40% - Accent1 41 4 2" xfId="16327" xr:uid="{FDFC0DCB-7408-44B8-AD70-EB07491185C1}"/>
    <cellStyle name="40% - Accent1 41 5" xfId="10571" xr:uid="{3939EFE4-5218-4220-882F-CAAAA4BE6E81}"/>
    <cellStyle name="40% - Accent1 42" xfId="1488" xr:uid="{00000000-0005-0000-0000-000058100000}"/>
    <cellStyle name="40% - Accent1 42 2" xfId="2913" xr:uid="{00000000-0005-0000-0000-000059100000}"/>
    <cellStyle name="40% - Accent1 42 2 2" xfId="5817" xr:uid="{00000000-0005-0000-0000-00005A100000}"/>
    <cellStyle name="40% - Accent1 42 2 2 2" xfId="14874" xr:uid="{70C83678-8E0A-402F-95D4-5A2A85776A90}"/>
    <cellStyle name="40% - Accent1 42 2 3" xfId="8735" xr:uid="{00000000-0005-0000-0000-00005B100000}"/>
    <cellStyle name="40% - Accent1 42 2 3 2" xfId="17752" xr:uid="{BDC0ED8A-5E64-49B1-8258-8111F826EDF1}"/>
    <cellStyle name="40% - Accent1 42 2 4" xfId="12000" xr:uid="{F3414751-4315-4DC6-B653-75DB90048302}"/>
    <cellStyle name="40% - Accent1 42 3" xfId="4402" xr:uid="{00000000-0005-0000-0000-00005C100000}"/>
    <cellStyle name="40% - Accent1 42 3 2" xfId="13461" xr:uid="{1C22EE9F-2945-4219-9689-72EFE6801EF1}"/>
    <cellStyle name="40% - Accent1 42 4" xfId="7316" xr:uid="{00000000-0005-0000-0000-00005D100000}"/>
    <cellStyle name="40% - Accent1 42 4 2" xfId="16341" xr:uid="{CB8FD771-AB41-4DFA-85C4-31915B63314B}"/>
    <cellStyle name="40% - Accent1 42 5" xfId="10585" xr:uid="{391D025E-E71B-4104-9375-DEA920A40D5F}"/>
    <cellStyle name="40% - Accent1 43" xfId="1502" xr:uid="{00000000-0005-0000-0000-00005E100000}"/>
    <cellStyle name="40% - Accent1 43 2" xfId="2927" xr:uid="{00000000-0005-0000-0000-00005F100000}"/>
    <cellStyle name="40% - Accent1 43 2 2" xfId="5831" xr:uid="{00000000-0005-0000-0000-000060100000}"/>
    <cellStyle name="40% - Accent1 43 2 2 2" xfId="14888" xr:uid="{C8CEAD8A-D12E-4629-8D4A-9F20F2DE1306}"/>
    <cellStyle name="40% - Accent1 43 2 3" xfId="8749" xr:uid="{00000000-0005-0000-0000-000061100000}"/>
    <cellStyle name="40% - Accent1 43 2 3 2" xfId="17766" xr:uid="{1FFE3F69-6716-4BF6-8C9E-EE6D39729026}"/>
    <cellStyle name="40% - Accent1 43 2 4" xfId="12014" xr:uid="{270876ED-189F-4861-8900-2EB0E8EC3A7F}"/>
    <cellStyle name="40% - Accent1 43 3" xfId="4416" xr:uid="{00000000-0005-0000-0000-000062100000}"/>
    <cellStyle name="40% - Accent1 43 3 2" xfId="13475" xr:uid="{48BBA28A-CD74-44A4-A5E3-59A7EA6716CF}"/>
    <cellStyle name="40% - Accent1 43 4" xfId="7330" xr:uid="{00000000-0005-0000-0000-000063100000}"/>
    <cellStyle name="40% - Accent1 43 4 2" xfId="16355" xr:uid="{63D8DAC0-CBBA-4C22-8905-98BCEC9CCF0B}"/>
    <cellStyle name="40% - Accent1 43 5" xfId="10599" xr:uid="{4B124964-EDA8-41FF-8B4D-6358F6F425CB}"/>
    <cellStyle name="40% - Accent1 44" xfId="1516" xr:uid="{00000000-0005-0000-0000-000064100000}"/>
    <cellStyle name="40% - Accent1 44 2" xfId="2941" xr:uid="{00000000-0005-0000-0000-000065100000}"/>
    <cellStyle name="40% - Accent1 44 2 2" xfId="5845" xr:uid="{00000000-0005-0000-0000-000066100000}"/>
    <cellStyle name="40% - Accent1 44 2 2 2" xfId="14902" xr:uid="{EC2DE5B3-C79E-40FE-AB3D-50EF71253E0F}"/>
    <cellStyle name="40% - Accent1 44 2 3" xfId="8763" xr:uid="{00000000-0005-0000-0000-000067100000}"/>
    <cellStyle name="40% - Accent1 44 2 3 2" xfId="17780" xr:uid="{41C3AEDD-B835-42D7-AE9A-39F596C1B6CE}"/>
    <cellStyle name="40% - Accent1 44 2 4" xfId="12028" xr:uid="{F598F408-0302-4DDE-8737-C3EB6FDFBFB2}"/>
    <cellStyle name="40% - Accent1 44 3" xfId="4430" xr:uid="{00000000-0005-0000-0000-000068100000}"/>
    <cellStyle name="40% - Accent1 44 3 2" xfId="13489" xr:uid="{FA058F35-3B3B-4D1E-B318-AEF7A9B7CAC2}"/>
    <cellStyle name="40% - Accent1 44 4" xfId="7344" xr:uid="{00000000-0005-0000-0000-000069100000}"/>
    <cellStyle name="40% - Accent1 44 4 2" xfId="16369" xr:uid="{6F7B70DB-00DF-4B6A-9033-F3FB8E1DA682}"/>
    <cellStyle name="40% - Accent1 44 5" xfId="10613" xr:uid="{4E8B2FC2-6394-42B6-9F62-45087137EEED}"/>
    <cellStyle name="40% - Accent1 45" xfId="1530" xr:uid="{00000000-0005-0000-0000-00006A100000}"/>
    <cellStyle name="40% - Accent1 45 2" xfId="2955" xr:uid="{00000000-0005-0000-0000-00006B100000}"/>
    <cellStyle name="40% - Accent1 45 2 2" xfId="5859" xr:uid="{00000000-0005-0000-0000-00006C100000}"/>
    <cellStyle name="40% - Accent1 45 2 2 2" xfId="14916" xr:uid="{24584DD7-6020-4274-9A67-F6347B9D2132}"/>
    <cellStyle name="40% - Accent1 45 2 3" xfId="8777" xr:uid="{00000000-0005-0000-0000-00006D100000}"/>
    <cellStyle name="40% - Accent1 45 2 3 2" xfId="17794" xr:uid="{BA4BEBCB-9AE8-4022-AF4A-3785F34C0269}"/>
    <cellStyle name="40% - Accent1 45 2 4" xfId="12042" xr:uid="{5CEC872D-04E7-4300-BBF0-F6A18B57A211}"/>
    <cellStyle name="40% - Accent1 45 3" xfId="4444" xr:uid="{00000000-0005-0000-0000-00006E100000}"/>
    <cellStyle name="40% - Accent1 45 3 2" xfId="13503" xr:uid="{422EA763-1D2A-46F3-91D4-DB49A5225C27}"/>
    <cellStyle name="40% - Accent1 45 4" xfId="7358" xr:uid="{00000000-0005-0000-0000-00006F100000}"/>
    <cellStyle name="40% - Accent1 45 4 2" xfId="16383" xr:uid="{087F83D4-E078-49ED-B983-4EBDCAE5D1F0}"/>
    <cellStyle name="40% - Accent1 45 5" xfId="10627" xr:uid="{5CF7CF21-D32E-447E-AC09-892EA3ACE76E}"/>
    <cellStyle name="40% - Accent1 46" xfId="1545" xr:uid="{00000000-0005-0000-0000-000070100000}"/>
    <cellStyle name="40% - Accent1 46 2" xfId="2970" xr:uid="{00000000-0005-0000-0000-000071100000}"/>
    <cellStyle name="40% - Accent1 46 2 2" xfId="5874" xr:uid="{00000000-0005-0000-0000-000072100000}"/>
    <cellStyle name="40% - Accent1 46 2 2 2" xfId="14931" xr:uid="{5EF14923-F92E-4EE7-A86E-C8C587195D72}"/>
    <cellStyle name="40% - Accent1 46 2 3" xfId="8792" xr:uid="{00000000-0005-0000-0000-000073100000}"/>
    <cellStyle name="40% - Accent1 46 2 3 2" xfId="17809" xr:uid="{9CCAC7A6-33A2-465A-B6F0-7C1B7EB6B270}"/>
    <cellStyle name="40% - Accent1 46 2 4" xfId="12057" xr:uid="{D541E535-97EA-4F1D-BDC6-3012192E58AB}"/>
    <cellStyle name="40% - Accent1 46 3" xfId="4459" xr:uid="{00000000-0005-0000-0000-000074100000}"/>
    <cellStyle name="40% - Accent1 46 3 2" xfId="13518" xr:uid="{C55C6BF9-7319-4AF6-B32F-FB8503D88F99}"/>
    <cellStyle name="40% - Accent1 46 4" xfId="7373" xr:uid="{00000000-0005-0000-0000-000075100000}"/>
    <cellStyle name="40% - Accent1 46 4 2" xfId="16398" xr:uid="{2781F07A-8443-49D2-8E4C-FFCB215692A4}"/>
    <cellStyle name="40% - Accent1 46 5" xfId="10642" xr:uid="{363670E6-4448-4966-943B-DAE735B03938}"/>
    <cellStyle name="40% - Accent1 47" xfId="1559" xr:uid="{00000000-0005-0000-0000-000076100000}"/>
    <cellStyle name="40% - Accent1 47 2" xfId="2984" xr:uid="{00000000-0005-0000-0000-000077100000}"/>
    <cellStyle name="40% - Accent1 47 2 2" xfId="5888" xr:uid="{00000000-0005-0000-0000-000078100000}"/>
    <cellStyle name="40% - Accent1 47 2 2 2" xfId="14945" xr:uid="{9E34EB22-7222-46E4-881D-837932AF1A9A}"/>
    <cellStyle name="40% - Accent1 47 2 3" xfId="8806" xr:uid="{00000000-0005-0000-0000-000079100000}"/>
    <cellStyle name="40% - Accent1 47 2 3 2" xfId="17823" xr:uid="{DFF06C81-36CF-42E2-B87D-FDBF478E090B}"/>
    <cellStyle name="40% - Accent1 47 2 4" xfId="12071" xr:uid="{59C7D9B0-92B1-4125-B011-96006DBF79B5}"/>
    <cellStyle name="40% - Accent1 47 3" xfId="4473" xr:uid="{00000000-0005-0000-0000-00007A100000}"/>
    <cellStyle name="40% - Accent1 47 3 2" xfId="13532" xr:uid="{106E64CC-33FB-422F-B34B-021CAB1E1FD1}"/>
    <cellStyle name="40% - Accent1 47 4" xfId="7387" xr:uid="{00000000-0005-0000-0000-00007B100000}"/>
    <cellStyle name="40% - Accent1 47 4 2" xfId="16412" xr:uid="{3B9F3A5B-CC2B-4093-B91A-201EDB0E2E90}"/>
    <cellStyle name="40% - Accent1 47 5" xfId="10656" xr:uid="{ACD481EF-4145-4769-8FBC-2A14369EBF25}"/>
    <cellStyle name="40% - Accent1 48" xfId="1574" xr:uid="{00000000-0005-0000-0000-00007C100000}"/>
    <cellStyle name="40% - Accent1 48 2" xfId="2999" xr:uid="{00000000-0005-0000-0000-00007D100000}"/>
    <cellStyle name="40% - Accent1 48 2 2" xfId="5903" xr:uid="{00000000-0005-0000-0000-00007E100000}"/>
    <cellStyle name="40% - Accent1 48 2 2 2" xfId="14960" xr:uid="{2C737041-B9C3-4551-B431-BDD04C0D8EBF}"/>
    <cellStyle name="40% - Accent1 48 2 3" xfId="8821" xr:uid="{00000000-0005-0000-0000-00007F100000}"/>
    <cellStyle name="40% - Accent1 48 2 3 2" xfId="17838" xr:uid="{B0077EFB-EDA9-4BD1-B286-84C9D2C2E53C}"/>
    <cellStyle name="40% - Accent1 48 2 4" xfId="12086" xr:uid="{48463B2C-1A14-41F0-AA7D-CB3EE6F1BC00}"/>
    <cellStyle name="40% - Accent1 48 3" xfId="4488" xr:uid="{00000000-0005-0000-0000-000080100000}"/>
    <cellStyle name="40% - Accent1 48 3 2" xfId="13547" xr:uid="{1C3B9594-8E8D-4A65-AC29-5D23BFA25925}"/>
    <cellStyle name="40% - Accent1 48 4" xfId="7402" xr:uid="{00000000-0005-0000-0000-000081100000}"/>
    <cellStyle name="40% - Accent1 48 4 2" xfId="16427" xr:uid="{248F89CF-7E45-4EC4-ABBC-AABD519362AC}"/>
    <cellStyle name="40% - Accent1 48 5" xfId="10671" xr:uid="{E2887288-D8FC-492C-A166-EE673718CB3D}"/>
    <cellStyle name="40% - Accent1 49" xfId="1596" xr:uid="{00000000-0005-0000-0000-000082100000}"/>
    <cellStyle name="40% - Accent1 49 2" xfId="4509" xr:uid="{00000000-0005-0000-0000-000083100000}"/>
    <cellStyle name="40% - Accent1 49 2 2" xfId="13568" xr:uid="{91928EA6-139B-411D-9EBB-8F0CF4FC308D}"/>
    <cellStyle name="40% - Accent1 49 3" xfId="7423" xr:uid="{00000000-0005-0000-0000-000084100000}"/>
    <cellStyle name="40% - Accent1 49 3 2" xfId="16448" xr:uid="{69EB54BF-28B8-47B9-A023-229A320D4393}"/>
    <cellStyle name="40% - Accent1 49 4" xfId="10692" xr:uid="{A56A70E1-0D35-4AEC-A37A-5BD7AABBCC1E}"/>
    <cellStyle name="40% - Accent1 5" xfId="238" xr:uid="{00000000-0005-0000-0000-000085100000}"/>
    <cellStyle name="40% - Accent1 5 2" xfId="590" xr:uid="{00000000-0005-0000-0000-000086100000}"/>
    <cellStyle name="40% - Accent1 5 2 2" xfId="1229" xr:uid="{00000000-0005-0000-0000-000087100000}"/>
    <cellStyle name="40% - Accent1 5 2 2 2" xfId="2657" xr:uid="{00000000-0005-0000-0000-000088100000}"/>
    <cellStyle name="40% - Accent1 5 2 2 2 2" xfId="5561" xr:uid="{00000000-0005-0000-0000-000089100000}"/>
    <cellStyle name="40% - Accent1 5 2 2 2 2 2" xfId="14618" xr:uid="{A2C26E16-8452-4F1F-AE0B-397050D4C1C9}"/>
    <cellStyle name="40% - Accent1 5 2 2 2 3" xfId="8479" xr:uid="{00000000-0005-0000-0000-00008A100000}"/>
    <cellStyle name="40% - Accent1 5 2 2 2 3 2" xfId="17496" xr:uid="{0754A45D-FB3E-47F4-BEAC-E3664D503ED8}"/>
    <cellStyle name="40% - Accent1 5 2 2 2 4" xfId="11744" xr:uid="{322FA567-F3C8-4B68-AA49-6B4E1B091BA9}"/>
    <cellStyle name="40% - Accent1 5 2 2 3" xfId="4146" xr:uid="{00000000-0005-0000-0000-00008B100000}"/>
    <cellStyle name="40% - Accent1 5 2 2 3 2" xfId="13205" xr:uid="{85E3D718-84A8-45B2-8346-F4424F081429}"/>
    <cellStyle name="40% - Accent1 5 2 2 4" xfId="7060" xr:uid="{00000000-0005-0000-0000-00008C100000}"/>
    <cellStyle name="40% - Accent1 5 2 2 4 2" xfId="16085" xr:uid="{B8EACEA0-4BAA-4C4C-8D49-C4008FFE1585}"/>
    <cellStyle name="40% - Accent1 5 2 2 5" xfId="10329" xr:uid="{5877D7D1-171C-41E3-B87B-42811D0918CF}"/>
    <cellStyle name="40% - Accent1 5 2 3" xfId="2022" xr:uid="{00000000-0005-0000-0000-00008D100000}"/>
    <cellStyle name="40% - Accent1 5 2 3 2" xfId="4931" xr:uid="{00000000-0005-0000-0000-00008E100000}"/>
    <cellStyle name="40% - Accent1 5 2 3 2 2" xfId="13988" xr:uid="{4B993A44-121A-4CFA-8335-F4AF8EEC55C1}"/>
    <cellStyle name="40% - Accent1 5 2 3 3" xfId="7845" xr:uid="{00000000-0005-0000-0000-00008F100000}"/>
    <cellStyle name="40% - Accent1 5 2 3 3 2" xfId="16867" xr:uid="{562A98C8-5CBA-44B0-9EF7-170E710FF5A0}"/>
    <cellStyle name="40% - Accent1 5 2 3 4" xfId="11114" xr:uid="{7D164336-AA05-416E-B16D-6D50763B2CF0}"/>
    <cellStyle name="40% - Accent1 5 2 4" xfId="3519" xr:uid="{00000000-0005-0000-0000-000090100000}"/>
    <cellStyle name="40% - Accent1 5 2 4 2" xfId="12578" xr:uid="{1022A17E-4B44-4A25-9CA8-DC53BB0BFB53}"/>
    <cellStyle name="40% - Accent1 5 2 5" xfId="6429" xr:uid="{00000000-0005-0000-0000-000091100000}"/>
    <cellStyle name="40% - Accent1 5 2 5 2" xfId="15454" xr:uid="{A533A79A-9135-4F37-9089-8A5A070B857E}"/>
    <cellStyle name="40% - Accent1 5 2 6" xfId="9697" xr:uid="{6F4530DB-2C55-4287-9B1B-AA22B446AE94}"/>
    <cellStyle name="40% - Accent1 5 3" xfId="883" xr:uid="{00000000-0005-0000-0000-000092100000}"/>
    <cellStyle name="40% - Accent1 5 3 2" xfId="2312" xr:uid="{00000000-0005-0000-0000-000093100000}"/>
    <cellStyle name="40% - Accent1 5 3 2 2" xfId="5219" xr:uid="{00000000-0005-0000-0000-000094100000}"/>
    <cellStyle name="40% - Accent1 5 3 2 2 2" xfId="14276" xr:uid="{99D9B1C3-BDF5-4E66-BFF7-2AD1547DDE10}"/>
    <cellStyle name="40% - Accent1 5 3 2 3" xfId="8135" xr:uid="{00000000-0005-0000-0000-000095100000}"/>
    <cellStyle name="40% - Accent1 5 3 2 3 2" xfId="17155" xr:uid="{57263FD4-1741-4645-867D-E849AE5A0A46}"/>
    <cellStyle name="40% - Accent1 5 3 2 4" xfId="11402" xr:uid="{83EC1733-9301-4CA3-BD6E-F0813CD7628E}"/>
    <cellStyle name="40% - Accent1 5 3 3" xfId="3806" xr:uid="{00000000-0005-0000-0000-000096100000}"/>
    <cellStyle name="40% - Accent1 5 3 3 2" xfId="12865" xr:uid="{FA93C201-DC81-43FE-80ED-28DDB9959231}"/>
    <cellStyle name="40% - Accent1 5 3 4" xfId="6718" xr:uid="{00000000-0005-0000-0000-000097100000}"/>
    <cellStyle name="40% - Accent1 5 3 4 2" xfId="15743" xr:uid="{0B706851-3B5C-41E0-AE7A-140B364D6996}"/>
    <cellStyle name="40% - Accent1 5 3 5" xfId="9986" xr:uid="{F0E9A2EC-54E0-4447-89E3-AE95998C8EFE}"/>
    <cellStyle name="40% - Accent1 5 4" xfId="1678" xr:uid="{00000000-0005-0000-0000-000098100000}"/>
    <cellStyle name="40% - Accent1 5 4 2" xfId="4590" xr:uid="{00000000-0005-0000-0000-000099100000}"/>
    <cellStyle name="40% - Accent1 5 4 2 2" xfId="13647" xr:uid="{7C04DA9D-C55A-410B-8F20-0755422FDF33}"/>
    <cellStyle name="40% - Accent1 5 4 3" xfId="7502" xr:uid="{00000000-0005-0000-0000-00009A100000}"/>
    <cellStyle name="40% - Accent1 5 4 3 2" xfId="16527" xr:uid="{407168DC-E978-464C-930E-A511878FB808}"/>
    <cellStyle name="40% - Accent1 5 4 4" xfId="10772" xr:uid="{5ACEC30D-C4BF-471B-B49F-559C63529399}"/>
    <cellStyle name="40% - Accent1 5 5" xfId="3176" xr:uid="{00000000-0005-0000-0000-00009B100000}"/>
    <cellStyle name="40% - Accent1 5 5 2" xfId="12238" xr:uid="{B004E0C9-80EE-4144-8012-0FDE9BBA3CFD}"/>
    <cellStyle name="40% - Accent1 5 6" xfId="6089" xr:uid="{00000000-0005-0000-0000-00009C100000}"/>
    <cellStyle name="40% - Accent1 5 6 2" xfId="15114" xr:uid="{765643AA-7D22-4C7E-AB44-1C4923EC38FC}"/>
    <cellStyle name="40% - Accent1 5 7" xfId="9353" xr:uid="{6757A1E7-3DBC-456D-B2BF-7C24C1A6BB62}"/>
    <cellStyle name="40% - Accent1 50" xfId="1620" xr:uid="{00000000-0005-0000-0000-00009D100000}"/>
    <cellStyle name="40% - Accent1 50 2" xfId="4532" xr:uid="{00000000-0005-0000-0000-00009E100000}"/>
    <cellStyle name="40% - Accent1 50 2 2" xfId="13589" xr:uid="{56FBA73E-6A75-4E1F-9E7F-B1A44A19DF44}"/>
    <cellStyle name="40% - Accent1 50 3" xfId="7444" xr:uid="{00000000-0005-0000-0000-00009F100000}"/>
    <cellStyle name="40% - Accent1 50 3 2" xfId="16469" xr:uid="{B46AD639-1F44-494A-A123-FCBC9649BF6A}"/>
    <cellStyle name="40% - Accent1 50 4" xfId="10714" xr:uid="{CD5E6905-35A7-4178-B9F7-B41868721174}"/>
    <cellStyle name="40% - Accent1 51" xfId="3118" xr:uid="{00000000-0005-0000-0000-0000A0100000}"/>
    <cellStyle name="40% - Accent1 51 2" xfId="12180" xr:uid="{015D0CD0-3954-4B21-B137-1CF5A897572B}"/>
    <cellStyle name="40% - Accent1 52" xfId="6015" xr:uid="{00000000-0005-0000-0000-0000A1100000}"/>
    <cellStyle name="40% - Accent1 52 2" xfId="15049" xr:uid="{EE793747-ED0E-4C83-A1AF-AB491AB33EF0}"/>
    <cellStyle name="40% - Accent1 53" xfId="9002" xr:uid="{00000000-0005-0000-0000-0000A2100000}"/>
    <cellStyle name="40% - Accent1 53 2" xfId="18014" xr:uid="{5651D1C7-8E60-4BFE-A3BA-300BA5B8F384}"/>
    <cellStyle name="40% - Accent1 54" xfId="9022" xr:uid="{00000000-0005-0000-0000-0000A3100000}"/>
    <cellStyle name="40% - Accent1 54 2" xfId="18034" xr:uid="{4A0FBB8E-5235-4D00-B436-DBBCBFDFBC9D}"/>
    <cellStyle name="40% - Accent1 55" xfId="9042" xr:uid="{00000000-0005-0000-0000-0000A4100000}"/>
    <cellStyle name="40% - Accent1 55 2" xfId="18054" xr:uid="{94BE9547-E228-4AAC-A63D-BF3B8573A983}"/>
    <cellStyle name="40% - Accent1 56" xfId="9063" xr:uid="{00000000-0005-0000-0000-0000A5100000}"/>
    <cellStyle name="40% - Accent1 56 2" xfId="18075" xr:uid="{BE81C6D7-9C79-4452-9C14-8B49C237F605}"/>
    <cellStyle name="40% - Accent1 57" xfId="9084" xr:uid="{00000000-0005-0000-0000-0000A6100000}"/>
    <cellStyle name="40% - Accent1 57 2" xfId="18096" xr:uid="{B6471C11-4499-40BC-9587-CA6971E6CB24}"/>
    <cellStyle name="40% - Accent1 58" xfId="9105" xr:uid="{00000000-0005-0000-0000-0000A7100000}"/>
    <cellStyle name="40% - Accent1 58 2" xfId="18117" xr:uid="{E84C530E-B80A-46AD-9586-DC72A6E9FBCC}"/>
    <cellStyle name="40% - Accent1 59" xfId="9127" xr:uid="{00000000-0005-0000-0000-0000A8100000}"/>
    <cellStyle name="40% - Accent1 59 2" xfId="18139" xr:uid="{4C7E99B8-FFDC-4F21-B9D8-26AA50DAEA6B}"/>
    <cellStyle name="40% - Accent1 6" xfId="252" xr:uid="{00000000-0005-0000-0000-0000A9100000}"/>
    <cellStyle name="40% - Accent1 6 2" xfId="897" xr:uid="{00000000-0005-0000-0000-0000AA100000}"/>
    <cellStyle name="40% - Accent1 6 2 2" xfId="2326" xr:uid="{00000000-0005-0000-0000-0000AB100000}"/>
    <cellStyle name="40% - Accent1 6 2 2 2" xfId="5233" xr:uid="{00000000-0005-0000-0000-0000AC100000}"/>
    <cellStyle name="40% - Accent1 6 2 2 2 2" xfId="14290" xr:uid="{2417B372-0F66-471C-A884-622C0EE1D765}"/>
    <cellStyle name="40% - Accent1 6 2 2 3" xfId="8149" xr:uid="{00000000-0005-0000-0000-0000AD100000}"/>
    <cellStyle name="40% - Accent1 6 2 2 3 2" xfId="17169" xr:uid="{7E88C403-716B-40FD-804C-BD8908B378A1}"/>
    <cellStyle name="40% - Accent1 6 2 2 4" xfId="11416" xr:uid="{2C220712-E2EA-49D3-88D1-74418BDC3E05}"/>
    <cellStyle name="40% - Accent1 6 2 3" xfId="3820" xr:uid="{00000000-0005-0000-0000-0000AE100000}"/>
    <cellStyle name="40% - Accent1 6 2 3 2" xfId="12879" xr:uid="{45A53B83-A811-4ADD-895E-72B441D527D4}"/>
    <cellStyle name="40% - Accent1 6 2 4" xfId="6732" xr:uid="{00000000-0005-0000-0000-0000AF100000}"/>
    <cellStyle name="40% - Accent1 6 2 4 2" xfId="15757" xr:uid="{BA227128-4FE3-46F7-BCF4-1C00935DE59E}"/>
    <cellStyle name="40% - Accent1 6 2 5" xfId="10000" xr:uid="{097EDC69-0ECE-4F1A-91CB-260032435D85}"/>
    <cellStyle name="40% - Accent1 6 3" xfId="1692" xr:uid="{00000000-0005-0000-0000-0000B0100000}"/>
    <cellStyle name="40% - Accent1 6 3 2" xfId="4604" xr:uid="{00000000-0005-0000-0000-0000B1100000}"/>
    <cellStyle name="40% - Accent1 6 3 2 2" xfId="13661" xr:uid="{53826F17-E81E-4B1D-88B5-856B4485565E}"/>
    <cellStyle name="40% - Accent1 6 3 3" xfId="7516" xr:uid="{00000000-0005-0000-0000-0000B2100000}"/>
    <cellStyle name="40% - Accent1 6 3 3 2" xfId="16541" xr:uid="{54F6CC67-8A08-4AAC-AEC9-7CA7937EA486}"/>
    <cellStyle name="40% - Accent1 6 3 4" xfId="10786" xr:uid="{F15B139D-DDD7-4C8D-BBB3-E54FFC2957B9}"/>
    <cellStyle name="40% - Accent1 6 4" xfId="3190" xr:uid="{00000000-0005-0000-0000-0000B3100000}"/>
    <cellStyle name="40% - Accent1 6 4 2" xfId="12252" xr:uid="{EC72DEB3-FE28-46CB-91EF-DA5848A7F9F9}"/>
    <cellStyle name="40% - Accent1 6 5" xfId="6103" xr:uid="{00000000-0005-0000-0000-0000B4100000}"/>
    <cellStyle name="40% - Accent1 6 5 2" xfId="15128" xr:uid="{3A73D050-E690-4706-9953-A64E08BD4649}"/>
    <cellStyle name="40% - Accent1 6 6" xfId="9367" xr:uid="{E503A43C-33E0-43A8-8ED2-E36FAB6C5547}"/>
    <cellStyle name="40% - Accent1 60" xfId="9147" xr:uid="{00000000-0005-0000-0000-0000B5100000}"/>
    <cellStyle name="40% - Accent1 60 2" xfId="18159" xr:uid="{D3CE0803-FB97-4CF4-8D01-572FD540BEB2}"/>
    <cellStyle name="40% - Accent1 61" xfId="9167" xr:uid="{00000000-0005-0000-0000-0000B6100000}"/>
    <cellStyle name="40% - Accent1 61 2" xfId="18179" xr:uid="{AA3C73EB-39F9-4A9B-B72F-BCB62D327FAA}"/>
    <cellStyle name="40% - Accent1 62" xfId="9187" xr:uid="{00000000-0005-0000-0000-0000B7100000}"/>
    <cellStyle name="40% - Accent1 62 2" xfId="18199" xr:uid="{A091FD31-0149-422C-9AA4-8AC81A1E934B}"/>
    <cellStyle name="40% - Accent1 63" xfId="180" xr:uid="{00000000-0005-0000-0000-0000B8100000}"/>
    <cellStyle name="40% - Accent1 63 2" xfId="9295" xr:uid="{41E04D3D-81B5-4943-B33C-06F55663D541}"/>
    <cellStyle name="40% - Accent1 64" xfId="9213" xr:uid="{46D6FF9C-5E11-43B6-B9A3-E3653128BDF2}"/>
    <cellStyle name="40% - Accent1 7" xfId="266" xr:uid="{00000000-0005-0000-0000-0000B9100000}"/>
    <cellStyle name="40% - Accent1 7 2" xfId="911" xr:uid="{00000000-0005-0000-0000-0000BA100000}"/>
    <cellStyle name="40% - Accent1 7 2 2" xfId="2340" xr:uid="{00000000-0005-0000-0000-0000BB100000}"/>
    <cellStyle name="40% - Accent1 7 2 2 2" xfId="5247" xr:uid="{00000000-0005-0000-0000-0000BC100000}"/>
    <cellStyle name="40% - Accent1 7 2 2 2 2" xfId="14304" xr:uid="{7069E4A9-580A-4195-BB19-3E59CBFB9F0A}"/>
    <cellStyle name="40% - Accent1 7 2 2 3" xfId="8163" xr:uid="{00000000-0005-0000-0000-0000BD100000}"/>
    <cellStyle name="40% - Accent1 7 2 2 3 2" xfId="17183" xr:uid="{64D20DA0-D230-4D0C-B0F6-394FBE7745ED}"/>
    <cellStyle name="40% - Accent1 7 2 2 4" xfId="11430" xr:uid="{9D5077D7-61E0-4C52-B268-46D1AEE5C284}"/>
    <cellStyle name="40% - Accent1 7 2 3" xfId="3834" xr:uid="{00000000-0005-0000-0000-0000BE100000}"/>
    <cellStyle name="40% - Accent1 7 2 3 2" xfId="12893" xr:uid="{4AB9D8B6-AC1A-4BCB-B353-E1A3DD59E10E}"/>
    <cellStyle name="40% - Accent1 7 2 4" xfId="6746" xr:uid="{00000000-0005-0000-0000-0000BF100000}"/>
    <cellStyle name="40% - Accent1 7 2 4 2" xfId="15771" xr:uid="{BF23FB4A-FC95-428B-9FA5-BC84FF0A02EE}"/>
    <cellStyle name="40% - Accent1 7 2 5" xfId="10014" xr:uid="{994731EE-4278-4E1C-B043-B0B1AAC0A94B}"/>
    <cellStyle name="40% - Accent1 7 3" xfId="1706" xr:uid="{00000000-0005-0000-0000-0000C0100000}"/>
    <cellStyle name="40% - Accent1 7 3 2" xfId="4618" xr:uid="{00000000-0005-0000-0000-0000C1100000}"/>
    <cellStyle name="40% - Accent1 7 3 2 2" xfId="13675" xr:uid="{F07FC229-AA9A-40CF-87D2-1682221910E7}"/>
    <cellStyle name="40% - Accent1 7 3 3" xfId="7530" xr:uid="{00000000-0005-0000-0000-0000C2100000}"/>
    <cellStyle name="40% - Accent1 7 3 3 2" xfId="16555" xr:uid="{C0AF7D24-B653-4332-BFA7-4547E3EA3B00}"/>
    <cellStyle name="40% - Accent1 7 3 4" xfId="10800" xr:uid="{15041335-1F79-400C-B2FA-378A2BD33B1D}"/>
    <cellStyle name="40% - Accent1 7 4" xfId="3204" xr:uid="{00000000-0005-0000-0000-0000C3100000}"/>
    <cellStyle name="40% - Accent1 7 4 2" xfId="12266" xr:uid="{2EDF541C-3F61-40D6-9A44-85A661EBF2EA}"/>
    <cellStyle name="40% - Accent1 7 5" xfId="6117" xr:uid="{00000000-0005-0000-0000-0000C4100000}"/>
    <cellStyle name="40% - Accent1 7 5 2" xfId="15142" xr:uid="{9E2E01D7-FEC3-430C-A06E-83FEB29BAECF}"/>
    <cellStyle name="40% - Accent1 7 6" xfId="9381" xr:uid="{AD4D3ECB-6D60-44FE-A3F7-918CB95EA216}"/>
    <cellStyle name="40% - Accent1 8" xfId="281" xr:uid="{00000000-0005-0000-0000-0000C5100000}"/>
    <cellStyle name="40% - Accent1 8 2" xfId="925" xr:uid="{00000000-0005-0000-0000-0000C6100000}"/>
    <cellStyle name="40% - Accent1 8 2 2" xfId="2354" xr:uid="{00000000-0005-0000-0000-0000C7100000}"/>
    <cellStyle name="40% - Accent1 8 2 2 2" xfId="5261" xr:uid="{00000000-0005-0000-0000-0000C8100000}"/>
    <cellStyle name="40% - Accent1 8 2 2 2 2" xfId="14318" xr:uid="{5C0269E7-408A-4B6A-9B52-0BC55F42F8B5}"/>
    <cellStyle name="40% - Accent1 8 2 2 3" xfId="8177" xr:uid="{00000000-0005-0000-0000-0000C9100000}"/>
    <cellStyle name="40% - Accent1 8 2 2 3 2" xfId="17197" xr:uid="{688575FB-E159-4879-9D6F-B1ED3BEA011C}"/>
    <cellStyle name="40% - Accent1 8 2 2 4" xfId="11444" xr:uid="{853AEB46-85E0-451B-8382-BB7371BBCE97}"/>
    <cellStyle name="40% - Accent1 8 2 3" xfId="3848" xr:uid="{00000000-0005-0000-0000-0000CA100000}"/>
    <cellStyle name="40% - Accent1 8 2 3 2" xfId="12907" xr:uid="{C4768274-9B28-4F4A-B1D3-305AA85E5A5E}"/>
    <cellStyle name="40% - Accent1 8 2 4" xfId="6760" xr:uid="{00000000-0005-0000-0000-0000CB100000}"/>
    <cellStyle name="40% - Accent1 8 2 4 2" xfId="15785" xr:uid="{DC2F6CFE-AD95-4F1E-BB7E-1A329DE13BD2}"/>
    <cellStyle name="40% - Accent1 8 2 5" xfId="10028" xr:uid="{C885ACF4-29D5-45CD-91D0-6032AD031EFE}"/>
    <cellStyle name="40% - Accent1 8 3" xfId="1720" xr:uid="{00000000-0005-0000-0000-0000CC100000}"/>
    <cellStyle name="40% - Accent1 8 3 2" xfId="4632" xr:uid="{00000000-0005-0000-0000-0000CD100000}"/>
    <cellStyle name="40% - Accent1 8 3 2 2" xfId="13689" xr:uid="{81E9AF4E-98D0-4900-AA16-5A4635EE717A}"/>
    <cellStyle name="40% - Accent1 8 3 3" xfId="7544" xr:uid="{00000000-0005-0000-0000-0000CE100000}"/>
    <cellStyle name="40% - Accent1 8 3 3 2" xfId="16569" xr:uid="{B1A8FA0C-44AB-418E-AA79-99102952991C}"/>
    <cellStyle name="40% - Accent1 8 3 4" xfId="10814" xr:uid="{83A0953D-ABCD-4268-823A-3818A83F2743}"/>
    <cellStyle name="40% - Accent1 8 4" xfId="3218" xr:uid="{00000000-0005-0000-0000-0000CF100000}"/>
    <cellStyle name="40% - Accent1 8 4 2" xfId="12280" xr:uid="{EC77CFB7-4F97-4BFA-8238-ADFCFE782EF8}"/>
    <cellStyle name="40% - Accent1 8 5" xfId="6131" xr:uid="{00000000-0005-0000-0000-0000D0100000}"/>
    <cellStyle name="40% - Accent1 8 5 2" xfId="15156" xr:uid="{2EDD07F1-211D-46AC-9DC8-F2245C2C3C2C}"/>
    <cellStyle name="40% - Accent1 8 6" xfId="9395" xr:uid="{FC531D9A-491D-4A9F-B756-8D8A793CB9DB}"/>
    <cellStyle name="40% - Accent1 9" xfId="302" xr:uid="{00000000-0005-0000-0000-0000D1100000}"/>
    <cellStyle name="40% - Accent1 9 2" xfId="943" xr:uid="{00000000-0005-0000-0000-0000D2100000}"/>
    <cellStyle name="40% - Accent1 9 2 2" xfId="2372" xr:uid="{00000000-0005-0000-0000-0000D3100000}"/>
    <cellStyle name="40% - Accent1 9 2 2 2" xfId="5279" xr:uid="{00000000-0005-0000-0000-0000D4100000}"/>
    <cellStyle name="40% - Accent1 9 2 2 2 2" xfId="14336" xr:uid="{C77A1097-B841-45BD-81EB-6EFEE39E9007}"/>
    <cellStyle name="40% - Accent1 9 2 2 3" xfId="8195" xr:uid="{00000000-0005-0000-0000-0000D5100000}"/>
    <cellStyle name="40% - Accent1 9 2 2 3 2" xfId="17215" xr:uid="{51F098C1-1EBA-4412-90AE-62BC92A6A0C6}"/>
    <cellStyle name="40% - Accent1 9 2 2 4" xfId="11462" xr:uid="{B7BE7441-0EEF-4B75-8187-0CDD262DADDC}"/>
    <cellStyle name="40% - Accent1 9 2 3" xfId="3866" xr:uid="{00000000-0005-0000-0000-0000D6100000}"/>
    <cellStyle name="40% - Accent1 9 2 3 2" xfId="12925" xr:uid="{0D9C166E-7345-48C1-B30F-835B844A9C9A}"/>
    <cellStyle name="40% - Accent1 9 2 4" xfId="6778" xr:uid="{00000000-0005-0000-0000-0000D7100000}"/>
    <cellStyle name="40% - Accent1 9 2 4 2" xfId="15803" xr:uid="{84E91C58-A7AB-4A4B-A104-567BC2CD23A0}"/>
    <cellStyle name="40% - Accent1 9 2 5" xfId="10046" xr:uid="{47CF0CE5-A0D0-40C7-B915-1D154DBD7C7C}"/>
    <cellStyle name="40% - Accent1 9 3" xfId="1739" xr:uid="{00000000-0005-0000-0000-0000D8100000}"/>
    <cellStyle name="40% - Accent1 9 3 2" xfId="4651" xr:uid="{00000000-0005-0000-0000-0000D9100000}"/>
    <cellStyle name="40% - Accent1 9 3 2 2" xfId="13708" xr:uid="{B58E597E-5601-46CF-94FE-8638443C9A46}"/>
    <cellStyle name="40% - Accent1 9 3 3" xfId="7562" xr:uid="{00000000-0005-0000-0000-0000DA100000}"/>
    <cellStyle name="40% - Accent1 9 3 3 2" xfId="16587" xr:uid="{EC90E8E3-1738-49A1-80B4-190E02CDD865}"/>
    <cellStyle name="40% - Accent1 9 3 4" xfId="10833" xr:uid="{43812CA1-3A89-4682-A696-A9358AA30A99}"/>
    <cellStyle name="40% - Accent1 9 4" xfId="3236" xr:uid="{00000000-0005-0000-0000-0000DB100000}"/>
    <cellStyle name="40% - Accent1 9 4 2" xfId="12298" xr:uid="{A84ADA99-02AC-458D-AA58-F827DC98EE26}"/>
    <cellStyle name="40% - Accent1 9 5" xfId="6149" xr:uid="{00000000-0005-0000-0000-0000DC100000}"/>
    <cellStyle name="40% - Accent1 9 5 2" xfId="15174" xr:uid="{CCF16845-1BC2-4FD3-ADA0-7CC83ECFF6CA}"/>
    <cellStyle name="40% - Accent1 9 6" xfId="9414" xr:uid="{EB374660-D828-4588-AE5A-BDD5E139B8F4}"/>
    <cellStyle name="40% - Accent2" xfId="29" builtinId="35" customBuiltin="1"/>
    <cellStyle name="40% - Accent2 10" xfId="318" xr:uid="{00000000-0005-0000-0000-0000DE100000}"/>
    <cellStyle name="40% - Accent2 10 2" xfId="959" xr:uid="{00000000-0005-0000-0000-0000DF100000}"/>
    <cellStyle name="40% - Accent2 10 2 2" xfId="2388" xr:uid="{00000000-0005-0000-0000-0000E0100000}"/>
    <cellStyle name="40% - Accent2 10 2 2 2" xfId="5295" xr:uid="{00000000-0005-0000-0000-0000E1100000}"/>
    <cellStyle name="40% - Accent2 10 2 2 2 2" xfId="14352" xr:uid="{873EAB35-9BE1-47D1-B1A9-3A830EF1E226}"/>
    <cellStyle name="40% - Accent2 10 2 2 3" xfId="8211" xr:uid="{00000000-0005-0000-0000-0000E2100000}"/>
    <cellStyle name="40% - Accent2 10 2 2 3 2" xfId="17231" xr:uid="{ABBF0EB0-BAE8-49A9-BC98-B61EC8389F6E}"/>
    <cellStyle name="40% - Accent2 10 2 2 4" xfId="11478" xr:uid="{EC3DEFF9-F2A6-428A-8B23-15C39411C170}"/>
    <cellStyle name="40% - Accent2 10 2 3" xfId="3882" xr:uid="{00000000-0005-0000-0000-0000E3100000}"/>
    <cellStyle name="40% - Accent2 10 2 3 2" xfId="12941" xr:uid="{8E8C71DF-7233-48F3-BB99-6ADEDCFD92E2}"/>
    <cellStyle name="40% - Accent2 10 2 4" xfId="6794" xr:uid="{00000000-0005-0000-0000-0000E4100000}"/>
    <cellStyle name="40% - Accent2 10 2 4 2" xfId="15819" xr:uid="{5217AEC9-AD57-4FDD-BCBA-A3F5E067C42A}"/>
    <cellStyle name="40% - Accent2 10 2 5" xfId="10062" xr:uid="{B3639470-A949-4ED4-8E9B-EA5ECA199141}"/>
    <cellStyle name="40% - Accent2 10 3" xfId="1755" xr:uid="{00000000-0005-0000-0000-0000E5100000}"/>
    <cellStyle name="40% - Accent2 10 3 2" xfId="4667" xr:uid="{00000000-0005-0000-0000-0000E6100000}"/>
    <cellStyle name="40% - Accent2 10 3 2 2" xfId="13724" xr:uid="{CC60AB48-CC78-41DA-BBF0-DCBF7E4AE9F5}"/>
    <cellStyle name="40% - Accent2 10 3 3" xfId="7578" xr:uid="{00000000-0005-0000-0000-0000E7100000}"/>
    <cellStyle name="40% - Accent2 10 3 3 2" xfId="16603" xr:uid="{A32456A0-2965-4260-AB81-38893BFDFD84}"/>
    <cellStyle name="40% - Accent2 10 3 4" xfId="10849" xr:uid="{C71F57DB-E4E3-488B-9E0B-DA68739837A9}"/>
    <cellStyle name="40% - Accent2 10 4" xfId="3252" xr:uid="{00000000-0005-0000-0000-0000E8100000}"/>
    <cellStyle name="40% - Accent2 10 4 2" xfId="12314" xr:uid="{304D4B6F-EB23-47B5-A17E-23BA7AC6630B}"/>
    <cellStyle name="40% - Accent2 10 5" xfId="6165" xr:uid="{00000000-0005-0000-0000-0000E9100000}"/>
    <cellStyle name="40% - Accent2 10 5 2" xfId="15190" xr:uid="{CFAAAE44-9181-4AA0-A9B7-D463831D5390}"/>
    <cellStyle name="40% - Accent2 10 6" xfId="9430" xr:uid="{F1347581-DBCA-4D9B-9ACB-1F8D7F893FA1}"/>
    <cellStyle name="40% - Accent2 11" xfId="332" xr:uid="{00000000-0005-0000-0000-0000EA100000}"/>
    <cellStyle name="40% - Accent2 11 2" xfId="973" xr:uid="{00000000-0005-0000-0000-0000EB100000}"/>
    <cellStyle name="40% - Accent2 11 2 2" xfId="2402" xr:uid="{00000000-0005-0000-0000-0000EC100000}"/>
    <cellStyle name="40% - Accent2 11 2 2 2" xfId="5309" xr:uid="{00000000-0005-0000-0000-0000ED100000}"/>
    <cellStyle name="40% - Accent2 11 2 2 2 2" xfId="14366" xr:uid="{2ADCBF63-CC19-4D58-BEBF-552EEE871FD5}"/>
    <cellStyle name="40% - Accent2 11 2 2 3" xfId="8225" xr:uid="{00000000-0005-0000-0000-0000EE100000}"/>
    <cellStyle name="40% - Accent2 11 2 2 3 2" xfId="17245" xr:uid="{BEBA7381-1FD0-473D-9A00-6D3F63A33851}"/>
    <cellStyle name="40% - Accent2 11 2 2 4" xfId="11492" xr:uid="{C44148BF-D982-4556-A855-1F79CAE1E4EE}"/>
    <cellStyle name="40% - Accent2 11 2 3" xfId="3896" xr:uid="{00000000-0005-0000-0000-0000EF100000}"/>
    <cellStyle name="40% - Accent2 11 2 3 2" xfId="12955" xr:uid="{BCE19FD3-CB37-4BFB-AA04-ABDE4C8024D3}"/>
    <cellStyle name="40% - Accent2 11 2 4" xfId="6808" xr:uid="{00000000-0005-0000-0000-0000F0100000}"/>
    <cellStyle name="40% - Accent2 11 2 4 2" xfId="15833" xr:uid="{33A05BF5-F638-4885-B817-3ED0E985AC69}"/>
    <cellStyle name="40% - Accent2 11 2 5" xfId="10076" xr:uid="{95FCA395-F1F6-4D02-9FF4-8ECF50AB2D71}"/>
    <cellStyle name="40% - Accent2 11 3" xfId="1769" xr:uid="{00000000-0005-0000-0000-0000F1100000}"/>
    <cellStyle name="40% - Accent2 11 3 2" xfId="4681" xr:uid="{00000000-0005-0000-0000-0000F2100000}"/>
    <cellStyle name="40% - Accent2 11 3 2 2" xfId="13738" xr:uid="{07DF935B-3BA1-4586-B67C-F7841E8550A9}"/>
    <cellStyle name="40% - Accent2 11 3 3" xfId="7592" xr:uid="{00000000-0005-0000-0000-0000F3100000}"/>
    <cellStyle name="40% - Accent2 11 3 3 2" xfId="16617" xr:uid="{40FD25F9-A805-4A5E-AD67-2426594C6739}"/>
    <cellStyle name="40% - Accent2 11 3 4" xfId="10863" xr:uid="{49BAF5A9-FC1E-4EE3-A9D1-FDCF6838E033}"/>
    <cellStyle name="40% - Accent2 11 4" xfId="3266" xr:uid="{00000000-0005-0000-0000-0000F4100000}"/>
    <cellStyle name="40% - Accent2 11 4 2" xfId="12328" xr:uid="{45D09F34-65A3-4E4A-8AE8-BFDB69FF9782}"/>
    <cellStyle name="40% - Accent2 11 5" xfId="6179" xr:uid="{00000000-0005-0000-0000-0000F5100000}"/>
    <cellStyle name="40% - Accent2 11 5 2" xfId="15204" xr:uid="{ED110AB3-12B5-48E0-8394-D07440F32DEB}"/>
    <cellStyle name="40% - Accent2 11 6" xfId="9444" xr:uid="{E07C2D40-C985-4A4E-A6E0-82EFA6B36641}"/>
    <cellStyle name="40% - Accent2 12" xfId="346" xr:uid="{00000000-0005-0000-0000-0000F6100000}"/>
    <cellStyle name="40% - Accent2 12 2" xfId="987" xr:uid="{00000000-0005-0000-0000-0000F7100000}"/>
    <cellStyle name="40% - Accent2 12 2 2" xfId="2416" xr:uid="{00000000-0005-0000-0000-0000F8100000}"/>
    <cellStyle name="40% - Accent2 12 2 2 2" xfId="5323" xr:uid="{00000000-0005-0000-0000-0000F9100000}"/>
    <cellStyle name="40% - Accent2 12 2 2 2 2" xfId="14380" xr:uid="{ECA43889-8E63-4B23-9CCD-6636AEB88D73}"/>
    <cellStyle name="40% - Accent2 12 2 2 3" xfId="8239" xr:uid="{00000000-0005-0000-0000-0000FA100000}"/>
    <cellStyle name="40% - Accent2 12 2 2 3 2" xfId="17259" xr:uid="{D75BF9F1-8BAD-4E83-BAC0-901C6EBDD67F}"/>
    <cellStyle name="40% - Accent2 12 2 2 4" xfId="11506" xr:uid="{1D58E95F-7C17-4F2A-85A5-D32F7914BB5E}"/>
    <cellStyle name="40% - Accent2 12 2 3" xfId="3910" xr:uid="{00000000-0005-0000-0000-0000FB100000}"/>
    <cellStyle name="40% - Accent2 12 2 3 2" xfId="12969" xr:uid="{B549F866-B554-4C07-BC7F-3AAF5FC3F830}"/>
    <cellStyle name="40% - Accent2 12 2 4" xfId="6822" xr:uid="{00000000-0005-0000-0000-0000FC100000}"/>
    <cellStyle name="40% - Accent2 12 2 4 2" xfId="15847" xr:uid="{D7EC2F83-AA60-425B-9E1C-9866EA149AF1}"/>
    <cellStyle name="40% - Accent2 12 2 5" xfId="10090" xr:uid="{8E85DAF8-B6E8-449F-9D46-031AEE25BABC}"/>
    <cellStyle name="40% - Accent2 12 3" xfId="1783" xr:uid="{00000000-0005-0000-0000-0000FD100000}"/>
    <cellStyle name="40% - Accent2 12 3 2" xfId="4695" xr:uid="{00000000-0005-0000-0000-0000FE100000}"/>
    <cellStyle name="40% - Accent2 12 3 2 2" xfId="13752" xr:uid="{19115244-0FE8-42C6-98ED-4423642A0E17}"/>
    <cellStyle name="40% - Accent2 12 3 3" xfId="7606" xr:uid="{00000000-0005-0000-0000-0000FF100000}"/>
    <cellStyle name="40% - Accent2 12 3 3 2" xfId="16631" xr:uid="{AA82B652-B2E5-47C9-837E-5A6CC42B1528}"/>
    <cellStyle name="40% - Accent2 12 3 4" xfId="10877" xr:uid="{C380C07B-6098-4722-BB03-621106DDB5A5}"/>
    <cellStyle name="40% - Accent2 12 4" xfId="3280" xr:uid="{00000000-0005-0000-0000-000000110000}"/>
    <cellStyle name="40% - Accent2 12 4 2" xfId="12342" xr:uid="{95A773B5-B49E-402B-A753-7935B54E4E1F}"/>
    <cellStyle name="40% - Accent2 12 5" xfId="6193" xr:uid="{00000000-0005-0000-0000-000001110000}"/>
    <cellStyle name="40% - Accent2 12 5 2" xfId="15218" xr:uid="{90EA185E-67A3-4D43-B001-48F8734D36F2}"/>
    <cellStyle name="40% - Accent2 12 6" xfId="9458" xr:uid="{3C0B2257-E8DB-478A-8B39-619F08B1A3D0}"/>
    <cellStyle name="40% - Accent2 13" xfId="362" xr:uid="{00000000-0005-0000-0000-000002110000}"/>
    <cellStyle name="40% - Accent2 13 2" xfId="1002" xr:uid="{00000000-0005-0000-0000-000003110000}"/>
    <cellStyle name="40% - Accent2 13 2 2" xfId="2431" xr:uid="{00000000-0005-0000-0000-000004110000}"/>
    <cellStyle name="40% - Accent2 13 2 2 2" xfId="5338" xr:uid="{00000000-0005-0000-0000-000005110000}"/>
    <cellStyle name="40% - Accent2 13 2 2 2 2" xfId="14395" xr:uid="{1E602DE8-572B-4DD8-8496-C601D2A3200A}"/>
    <cellStyle name="40% - Accent2 13 2 2 3" xfId="8254" xr:uid="{00000000-0005-0000-0000-000006110000}"/>
    <cellStyle name="40% - Accent2 13 2 2 3 2" xfId="17274" xr:uid="{556C776C-321A-445B-A1A6-072CAEAF4B6A}"/>
    <cellStyle name="40% - Accent2 13 2 2 4" xfId="11521" xr:uid="{8468A50D-923A-4085-B253-B9033222A708}"/>
    <cellStyle name="40% - Accent2 13 2 3" xfId="3925" xr:uid="{00000000-0005-0000-0000-000007110000}"/>
    <cellStyle name="40% - Accent2 13 2 3 2" xfId="12984" xr:uid="{E3E3089B-C1A8-4049-823F-1D4D0E62B48D}"/>
    <cellStyle name="40% - Accent2 13 2 4" xfId="6837" xr:uid="{00000000-0005-0000-0000-000008110000}"/>
    <cellStyle name="40% - Accent2 13 2 4 2" xfId="15862" xr:uid="{8055F9BF-FC5C-49CE-B8F1-D5EC70F8D8E5}"/>
    <cellStyle name="40% - Accent2 13 2 5" xfId="10105" xr:uid="{A6400D47-835A-4CD6-85FF-9615695F3212}"/>
    <cellStyle name="40% - Accent2 13 3" xfId="1798" xr:uid="{00000000-0005-0000-0000-000009110000}"/>
    <cellStyle name="40% - Accent2 13 3 2" xfId="4710" xr:uid="{00000000-0005-0000-0000-00000A110000}"/>
    <cellStyle name="40% - Accent2 13 3 2 2" xfId="13767" xr:uid="{C5990AE7-52B7-4228-B206-31C860421236}"/>
    <cellStyle name="40% - Accent2 13 3 3" xfId="7621" xr:uid="{00000000-0005-0000-0000-00000B110000}"/>
    <cellStyle name="40% - Accent2 13 3 3 2" xfId="16646" xr:uid="{6BD55326-CA4A-43E3-AF7A-59ED8BDD97A8}"/>
    <cellStyle name="40% - Accent2 13 3 4" xfId="10892" xr:uid="{73601E7C-BF4F-4B44-A61B-024BB1D6ECC7}"/>
    <cellStyle name="40% - Accent2 13 4" xfId="3295" xr:uid="{00000000-0005-0000-0000-00000C110000}"/>
    <cellStyle name="40% - Accent2 13 4 2" xfId="12357" xr:uid="{1218EEFF-85E4-4843-908D-D03DA7538B32}"/>
    <cellStyle name="40% - Accent2 13 5" xfId="6208" xr:uid="{00000000-0005-0000-0000-00000D110000}"/>
    <cellStyle name="40% - Accent2 13 5 2" xfId="15233" xr:uid="{BCC9A2A6-1977-437A-AD1D-D22F91DFC08D}"/>
    <cellStyle name="40% - Accent2 13 6" xfId="9473" xr:uid="{0C134E46-8C49-416C-A4F4-076DE3BA7CF3}"/>
    <cellStyle name="40% - Accent2 14" xfId="381" xr:uid="{00000000-0005-0000-0000-00000E110000}"/>
    <cellStyle name="40% - Accent2 14 2" xfId="1021" xr:uid="{00000000-0005-0000-0000-00000F110000}"/>
    <cellStyle name="40% - Accent2 14 2 2" xfId="2450" xr:uid="{00000000-0005-0000-0000-000010110000}"/>
    <cellStyle name="40% - Accent2 14 2 2 2" xfId="5357" xr:uid="{00000000-0005-0000-0000-000011110000}"/>
    <cellStyle name="40% - Accent2 14 2 2 2 2" xfId="14414" xr:uid="{E2AE78B9-6B01-4F77-8637-AA26018963D0}"/>
    <cellStyle name="40% - Accent2 14 2 2 3" xfId="8273" xr:uid="{00000000-0005-0000-0000-000012110000}"/>
    <cellStyle name="40% - Accent2 14 2 2 3 2" xfId="17293" xr:uid="{5F207519-BB32-4DC0-B0E8-76FE4B5157DC}"/>
    <cellStyle name="40% - Accent2 14 2 2 4" xfId="11540" xr:uid="{2F6C9703-5F44-4C73-966D-3DBEF7508E99}"/>
    <cellStyle name="40% - Accent2 14 2 3" xfId="3944" xr:uid="{00000000-0005-0000-0000-000013110000}"/>
    <cellStyle name="40% - Accent2 14 2 3 2" xfId="13003" xr:uid="{54FBA854-2FA7-49BA-9297-C85A7DF9E1CA}"/>
    <cellStyle name="40% - Accent2 14 2 4" xfId="6856" xr:uid="{00000000-0005-0000-0000-000014110000}"/>
    <cellStyle name="40% - Accent2 14 2 4 2" xfId="15881" xr:uid="{4DDC0884-127A-46AE-8416-893D22703F0B}"/>
    <cellStyle name="40% - Accent2 14 2 5" xfId="10124" xr:uid="{F53CD632-A3ED-4D6A-AC38-69A40E46CB80}"/>
    <cellStyle name="40% - Accent2 14 3" xfId="1817" xr:uid="{00000000-0005-0000-0000-000015110000}"/>
    <cellStyle name="40% - Accent2 14 3 2" xfId="4729" xr:uid="{00000000-0005-0000-0000-000016110000}"/>
    <cellStyle name="40% - Accent2 14 3 2 2" xfId="13786" xr:uid="{43180F5B-FD45-4B4E-B115-190CAA104B0C}"/>
    <cellStyle name="40% - Accent2 14 3 3" xfId="7640" xr:uid="{00000000-0005-0000-0000-000017110000}"/>
    <cellStyle name="40% - Accent2 14 3 3 2" xfId="16665" xr:uid="{93E6097E-6304-4440-9A56-A4BE8AAE46F0}"/>
    <cellStyle name="40% - Accent2 14 3 4" xfId="10911" xr:uid="{A2B6580C-5B0F-4CB8-8409-501721075989}"/>
    <cellStyle name="40% - Accent2 14 4" xfId="3314" xr:uid="{00000000-0005-0000-0000-000018110000}"/>
    <cellStyle name="40% - Accent2 14 4 2" xfId="12376" xr:uid="{137C5C3A-AA11-4C66-81A6-1CADA25FAD19}"/>
    <cellStyle name="40% - Accent2 14 5" xfId="6227" xr:uid="{00000000-0005-0000-0000-000019110000}"/>
    <cellStyle name="40% - Accent2 14 5 2" xfId="15252" xr:uid="{ECC27CEE-9A5A-49F9-B73C-6B9FD497E1B7}"/>
    <cellStyle name="40% - Accent2 14 6" xfId="9492" xr:uid="{4A76AB0A-C8F7-4434-919F-99C558460BF1}"/>
    <cellStyle name="40% - Accent2 15" xfId="407" xr:uid="{00000000-0005-0000-0000-00001A110000}"/>
    <cellStyle name="40% - Accent2 15 2" xfId="1047" xr:uid="{00000000-0005-0000-0000-00001B110000}"/>
    <cellStyle name="40% - Accent2 15 2 2" xfId="2476" xr:uid="{00000000-0005-0000-0000-00001C110000}"/>
    <cellStyle name="40% - Accent2 15 2 2 2" xfId="5383" xr:uid="{00000000-0005-0000-0000-00001D110000}"/>
    <cellStyle name="40% - Accent2 15 2 2 2 2" xfId="14440" xr:uid="{0C82A948-4A4C-4AD3-AFF0-CA2495A4E151}"/>
    <cellStyle name="40% - Accent2 15 2 2 3" xfId="8299" xr:uid="{00000000-0005-0000-0000-00001E110000}"/>
    <cellStyle name="40% - Accent2 15 2 2 3 2" xfId="17319" xr:uid="{ACEA8AC2-F039-48DD-9815-3C7D39456FFA}"/>
    <cellStyle name="40% - Accent2 15 2 2 4" xfId="11566" xr:uid="{EB89B25C-16A3-492B-B702-F9BC9C14E802}"/>
    <cellStyle name="40% - Accent2 15 2 3" xfId="3970" xr:uid="{00000000-0005-0000-0000-00001F110000}"/>
    <cellStyle name="40% - Accent2 15 2 3 2" xfId="13029" xr:uid="{8DD76AFA-EB49-47AD-9057-BA65E966840C}"/>
    <cellStyle name="40% - Accent2 15 2 4" xfId="6882" xr:uid="{00000000-0005-0000-0000-000020110000}"/>
    <cellStyle name="40% - Accent2 15 2 4 2" xfId="15907" xr:uid="{65BC9D45-9F8A-41AB-8F70-6EE6A5746B5A}"/>
    <cellStyle name="40% - Accent2 15 2 5" xfId="10150" xr:uid="{FD725CAC-F8C5-4728-A706-68FDB972363C}"/>
    <cellStyle name="40% - Accent2 15 3" xfId="1843" xr:uid="{00000000-0005-0000-0000-000021110000}"/>
    <cellStyle name="40% - Accent2 15 3 2" xfId="4755" xr:uid="{00000000-0005-0000-0000-000022110000}"/>
    <cellStyle name="40% - Accent2 15 3 2 2" xfId="13812" xr:uid="{095897DD-5510-4939-B05C-58843097D57C}"/>
    <cellStyle name="40% - Accent2 15 3 3" xfId="7666" xr:uid="{00000000-0005-0000-0000-000023110000}"/>
    <cellStyle name="40% - Accent2 15 3 3 2" xfId="16691" xr:uid="{7256E008-0965-46F6-A345-E34041EB7E60}"/>
    <cellStyle name="40% - Accent2 15 3 4" xfId="10937" xr:uid="{F4883EC3-28AB-45DA-B3A5-2BEBE62F9805}"/>
    <cellStyle name="40% - Accent2 15 4" xfId="3340" xr:uid="{00000000-0005-0000-0000-000024110000}"/>
    <cellStyle name="40% - Accent2 15 4 2" xfId="12402" xr:uid="{475BA055-5E10-40F3-8354-DA926E3C17A2}"/>
    <cellStyle name="40% - Accent2 15 5" xfId="6253" xr:uid="{00000000-0005-0000-0000-000025110000}"/>
    <cellStyle name="40% - Accent2 15 5 2" xfId="15278" xr:uid="{0E3024BF-EB2C-4116-8834-D4953CDF021C}"/>
    <cellStyle name="40% - Accent2 15 6" xfId="9518" xr:uid="{C2066721-39DA-4606-8B83-EA7977AD29E6}"/>
    <cellStyle name="40% - Accent2 16" xfId="421" xr:uid="{00000000-0005-0000-0000-000026110000}"/>
    <cellStyle name="40% - Accent2 16 2" xfId="1061" xr:uid="{00000000-0005-0000-0000-000027110000}"/>
    <cellStyle name="40% - Accent2 16 2 2" xfId="2490" xr:uid="{00000000-0005-0000-0000-000028110000}"/>
    <cellStyle name="40% - Accent2 16 2 2 2" xfId="5397" xr:uid="{00000000-0005-0000-0000-000029110000}"/>
    <cellStyle name="40% - Accent2 16 2 2 2 2" xfId="14454" xr:uid="{8A5C5E4F-FFDB-4A0B-A77D-BF04F20DED7D}"/>
    <cellStyle name="40% - Accent2 16 2 2 3" xfId="8313" xr:uid="{00000000-0005-0000-0000-00002A110000}"/>
    <cellStyle name="40% - Accent2 16 2 2 3 2" xfId="17333" xr:uid="{F134BAF5-07B8-4F1A-B4E1-3FB07504BD02}"/>
    <cellStyle name="40% - Accent2 16 2 2 4" xfId="11580" xr:uid="{55B2F97A-ABE5-451A-AE6F-6D4826C027BE}"/>
    <cellStyle name="40% - Accent2 16 2 3" xfId="3984" xr:uid="{00000000-0005-0000-0000-00002B110000}"/>
    <cellStyle name="40% - Accent2 16 2 3 2" xfId="13043" xr:uid="{F1703589-2CCD-4C35-9D4B-3D6799D28BE5}"/>
    <cellStyle name="40% - Accent2 16 2 4" xfId="6896" xr:uid="{00000000-0005-0000-0000-00002C110000}"/>
    <cellStyle name="40% - Accent2 16 2 4 2" xfId="15921" xr:uid="{B76156A8-005F-4EE6-B688-CF4FD441E887}"/>
    <cellStyle name="40% - Accent2 16 2 5" xfId="10164" xr:uid="{0FB7D497-AEAD-43B1-9B82-C6968C19212B}"/>
    <cellStyle name="40% - Accent2 16 3" xfId="1857" xr:uid="{00000000-0005-0000-0000-00002D110000}"/>
    <cellStyle name="40% - Accent2 16 3 2" xfId="4769" xr:uid="{00000000-0005-0000-0000-00002E110000}"/>
    <cellStyle name="40% - Accent2 16 3 2 2" xfId="13826" xr:uid="{AE94D696-BF4A-4F3E-9615-FDDCAD533502}"/>
    <cellStyle name="40% - Accent2 16 3 3" xfId="7680" xr:uid="{00000000-0005-0000-0000-00002F110000}"/>
    <cellStyle name="40% - Accent2 16 3 3 2" xfId="16705" xr:uid="{0DC478E3-1A13-4C27-90AC-49D4AF445664}"/>
    <cellStyle name="40% - Accent2 16 3 4" xfId="10951" xr:uid="{30157BBF-B111-4637-9274-B2C6F18BD1D8}"/>
    <cellStyle name="40% - Accent2 16 4" xfId="3354" xr:uid="{00000000-0005-0000-0000-000030110000}"/>
    <cellStyle name="40% - Accent2 16 4 2" xfId="12416" xr:uid="{F2FA1CF4-9306-4684-A9D9-3BAEA4D7C700}"/>
    <cellStyle name="40% - Accent2 16 5" xfId="6267" xr:uid="{00000000-0005-0000-0000-000031110000}"/>
    <cellStyle name="40% - Accent2 16 5 2" xfId="15292" xr:uid="{DE3BFA86-6873-4405-AB8F-84BC0AE7546D}"/>
    <cellStyle name="40% - Accent2 16 6" xfId="9532" xr:uid="{6B42EE85-E8E6-47D4-AD0B-A9511653C48C}"/>
    <cellStyle name="40% - Accent2 17" xfId="435" xr:uid="{00000000-0005-0000-0000-000032110000}"/>
    <cellStyle name="40% - Accent2 17 2" xfId="1075" xr:uid="{00000000-0005-0000-0000-000033110000}"/>
    <cellStyle name="40% - Accent2 17 2 2" xfId="2504" xr:uid="{00000000-0005-0000-0000-000034110000}"/>
    <cellStyle name="40% - Accent2 17 2 2 2" xfId="5411" xr:uid="{00000000-0005-0000-0000-000035110000}"/>
    <cellStyle name="40% - Accent2 17 2 2 2 2" xfId="14468" xr:uid="{2C8599A3-7059-4CE0-A647-6493875F078A}"/>
    <cellStyle name="40% - Accent2 17 2 2 3" xfId="8327" xr:uid="{00000000-0005-0000-0000-000036110000}"/>
    <cellStyle name="40% - Accent2 17 2 2 3 2" xfId="17347" xr:uid="{6A403CB9-7A24-4D6C-B8BF-67EFE246D814}"/>
    <cellStyle name="40% - Accent2 17 2 2 4" xfId="11594" xr:uid="{52FAC2A7-CBA0-4C5B-8111-B990D7BEF7D9}"/>
    <cellStyle name="40% - Accent2 17 2 3" xfId="3998" xr:uid="{00000000-0005-0000-0000-000037110000}"/>
    <cellStyle name="40% - Accent2 17 2 3 2" xfId="13057" xr:uid="{3E9FFB13-B4EF-4C22-9EBD-C33B69F2CC32}"/>
    <cellStyle name="40% - Accent2 17 2 4" xfId="6910" xr:uid="{00000000-0005-0000-0000-000038110000}"/>
    <cellStyle name="40% - Accent2 17 2 4 2" xfId="15935" xr:uid="{0846F4B1-7C06-4826-BD93-BA2FCA66799B}"/>
    <cellStyle name="40% - Accent2 17 2 5" xfId="10178" xr:uid="{5F51B918-E629-49AE-BC57-EFF51C296C6F}"/>
    <cellStyle name="40% - Accent2 17 3" xfId="1871" xr:uid="{00000000-0005-0000-0000-000039110000}"/>
    <cellStyle name="40% - Accent2 17 3 2" xfId="4783" xr:uid="{00000000-0005-0000-0000-00003A110000}"/>
    <cellStyle name="40% - Accent2 17 3 2 2" xfId="13840" xr:uid="{F1EBDB02-50D0-4516-8960-35A4EB91BC72}"/>
    <cellStyle name="40% - Accent2 17 3 3" xfId="7694" xr:uid="{00000000-0005-0000-0000-00003B110000}"/>
    <cellStyle name="40% - Accent2 17 3 3 2" xfId="16719" xr:uid="{7DE8865B-2B2C-4C23-BCB4-B0EB6C780ED4}"/>
    <cellStyle name="40% - Accent2 17 3 4" xfId="10965" xr:uid="{9FD1B41D-50C4-414E-86B9-F3E7BFDE53B2}"/>
    <cellStyle name="40% - Accent2 17 4" xfId="3368" xr:uid="{00000000-0005-0000-0000-00003C110000}"/>
    <cellStyle name="40% - Accent2 17 4 2" xfId="12430" xr:uid="{01AEFB5E-0AA3-4DF3-8A8E-BF7B6433B849}"/>
    <cellStyle name="40% - Accent2 17 5" xfId="6281" xr:uid="{00000000-0005-0000-0000-00003D110000}"/>
    <cellStyle name="40% - Accent2 17 5 2" xfId="15306" xr:uid="{86B589D6-2A85-44E9-9106-3A722EB9BB8E}"/>
    <cellStyle name="40% - Accent2 17 6" xfId="9546" xr:uid="{BFFDB94B-7F99-407A-9A5F-B05B875F45FC}"/>
    <cellStyle name="40% - Accent2 18" xfId="450" xr:uid="{00000000-0005-0000-0000-00003E110000}"/>
    <cellStyle name="40% - Accent2 18 2" xfId="1090" xr:uid="{00000000-0005-0000-0000-00003F110000}"/>
    <cellStyle name="40% - Accent2 18 2 2" xfId="2519" xr:uid="{00000000-0005-0000-0000-000040110000}"/>
    <cellStyle name="40% - Accent2 18 2 2 2" xfId="5426" xr:uid="{00000000-0005-0000-0000-000041110000}"/>
    <cellStyle name="40% - Accent2 18 2 2 2 2" xfId="14483" xr:uid="{523FA855-E8EA-4E7E-ACAB-5C2A7566953A}"/>
    <cellStyle name="40% - Accent2 18 2 2 3" xfId="8342" xr:uid="{00000000-0005-0000-0000-000042110000}"/>
    <cellStyle name="40% - Accent2 18 2 2 3 2" xfId="17362" xr:uid="{F2121705-A396-42E4-9256-CDAF87ADC14A}"/>
    <cellStyle name="40% - Accent2 18 2 2 4" xfId="11609" xr:uid="{C443BB65-ACCC-4402-96C6-6E7F4EE7BE87}"/>
    <cellStyle name="40% - Accent2 18 2 3" xfId="4013" xr:uid="{00000000-0005-0000-0000-000043110000}"/>
    <cellStyle name="40% - Accent2 18 2 3 2" xfId="13072" xr:uid="{CE271948-4100-43D3-85BA-9577848D5F6D}"/>
    <cellStyle name="40% - Accent2 18 2 4" xfId="6925" xr:uid="{00000000-0005-0000-0000-000044110000}"/>
    <cellStyle name="40% - Accent2 18 2 4 2" xfId="15950" xr:uid="{1B55FE66-87DA-4DBE-86F1-C8FE13E31D8B}"/>
    <cellStyle name="40% - Accent2 18 2 5" xfId="10193" xr:uid="{16AE256E-8071-4351-86AA-536E0AC8A6B9}"/>
    <cellStyle name="40% - Accent2 18 3" xfId="1886" xr:uid="{00000000-0005-0000-0000-000045110000}"/>
    <cellStyle name="40% - Accent2 18 3 2" xfId="4798" xr:uid="{00000000-0005-0000-0000-000046110000}"/>
    <cellStyle name="40% - Accent2 18 3 2 2" xfId="13855" xr:uid="{0F3C9ED4-67F5-488F-BD6F-DC8F30404FBB}"/>
    <cellStyle name="40% - Accent2 18 3 3" xfId="7709" xr:uid="{00000000-0005-0000-0000-000047110000}"/>
    <cellStyle name="40% - Accent2 18 3 3 2" xfId="16734" xr:uid="{B11252C0-617D-4BC0-8FC6-D72994F77CAF}"/>
    <cellStyle name="40% - Accent2 18 3 4" xfId="10980" xr:uid="{234773CF-A325-4105-9952-D689341803D6}"/>
    <cellStyle name="40% - Accent2 18 4" xfId="3383" xr:uid="{00000000-0005-0000-0000-000048110000}"/>
    <cellStyle name="40% - Accent2 18 4 2" xfId="12445" xr:uid="{82E1F957-ACB6-4387-868D-B97E9265AC21}"/>
    <cellStyle name="40% - Accent2 18 5" xfId="6296" xr:uid="{00000000-0005-0000-0000-000049110000}"/>
    <cellStyle name="40% - Accent2 18 5 2" xfId="15321" xr:uid="{C3A0851C-A2E9-4401-AD73-268989B7A4E7}"/>
    <cellStyle name="40% - Accent2 18 6" xfId="9561" xr:uid="{FAAA75AC-64B0-453A-8200-323622F6490F}"/>
    <cellStyle name="40% - Accent2 19" xfId="464" xr:uid="{00000000-0005-0000-0000-00004A110000}"/>
    <cellStyle name="40% - Accent2 19 2" xfId="1104" xr:uid="{00000000-0005-0000-0000-00004B110000}"/>
    <cellStyle name="40% - Accent2 19 2 2" xfId="2533" xr:uid="{00000000-0005-0000-0000-00004C110000}"/>
    <cellStyle name="40% - Accent2 19 2 2 2" xfId="5440" xr:uid="{00000000-0005-0000-0000-00004D110000}"/>
    <cellStyle name="40% - Accent2 19 2 2 2 2" xfId="14497" xr:uid="{923CFC36-A445-4490-916A-6FE29C04B459}"/>
    <cellStyle name="40% - Accent2 19 2 2 3" xfId="8356" xr:uid="{00000000-0005-0000-0000-00004E110000}"/>
    <cellStyle name="40% - Accent2 19 2 2 3 2" xfId="17376" xr:uid="{FB1CE827-E326-424D-91EE-C1DF49FF7E45}"/>
    <cellStyle name="40% - Accent2 19 2 2 4" xfId="11623" xr:uid="{C2875293-FA91-429C-8C6A-83A5061C9D4C}"/>
    <cellStyle name="40% - Accent2 19 2 3" xfId="4027" xr:uid="{00000000-0005-0000-0000-00004F110000}"/>
    <cellStyle name="40% - Accent2 19 2 3 2" xfId="13086" xr:uid="{667CBB51-65D0-47BF-9C47-667914B4354A}"/>
    <cellStyle name="40% - Accent2 19 2 4" xfId="6939" xr:uid="{00000000-0005-0000-0000-000050110000}"/>
    <cellStyle name="40% - Accent2 19 2 4 2" xfId="15964" xr:uid="{A855951B-1525-4AC7-8DDD-83AF0101DA0A}"/>
    <cellStyle name="40% - Accent2 19 2 5" xfId="10207" xr:uid="{43FBEAA4-98A0-45C6-9F72-6C042836CD42}"/>
    <cellStyle name="40% - Accent2 19 3" xfId="1900" xr:uid="{00000000-0005-0000-0000-000051110000}"/>
    <cellStyle name="40% - Accent2 19 3 2" xfId="4812" xr:uid="{00000000-0005-0000-0000-000052110000}"/>
    <cellStyle name="40% - Accent2 19 3 2 2" xfId="13869" xr:uid="{3BCC91FD-2F36-47A9-948F-6FD07091AE6E}"/>
    <cellStyle name="40% - Accent2 19 3 3" xfId="7723" xr:uid="{00000000-0005-0000-0000-000053110000}"/>
    <cellStyle name="40% - Accent2 19 3 3 2" xfId="16748" xr:uid="{C387A702-AFD4-4F47-A429-F7E932B0ED39}"/>
    <cellStyle name="40% - Accent2 19 3 4" xfId="10994" xr:uid="{75DBA0C0-084B-42D5-ACF1-5CDF294B57E6}"/>
    <cellStyle name="40% - Accent2 19 4" xfId="3397" xr:uid="{00000000-0005-0000-0000-000054110000}"/>
    <cellStyle name="40% - Accent2 19 4 2" xfId="12459" xr:uid="{E818DA4C-9E87-4436-94DE-40B9202BBDC6}"/>
    <cellStyle name="40% - Accent2 19 5" xfId="6310" xr:uid="{00000000-0005-0000-0000-000055110000}"/>
    <cellStyle name="40% - Accent2 19 5 2" xfId="15335" xr:uid="{0C323835-8A9D-451D-B436-6B3A63F4A192}"/>
    <cellStyle name="40% - Accent2 19 6" xfId="9575" xr:uid="{7083C140-92E4-4A2E-9B94-CAD17BA11052}"/>
    <cellStyle name="40% - Accent2 2" xfId="198" xr:uid="{00000000-0005-0000-0000-000056110000}"/>
    <cellStyle name="40% - Accent2 2 2" xfId="541" xr:uid="{00000000-0005-0000-0000-000057110000}"/>
    <cellStyle name="40% - Accent2 2 2 2" xfId="1181" xr:uid="{00000000-0005-0000-0000-000058110000}"/>
    <cellStyle name="40% - Accent2 2 2 2 2" xfId="2610" xr:uid="{00000000-0005-0000-0000-000059110000}"/>
    <cellStyle name="40% - Accent2 2 2 2 2 2" xfId="5515" xr:uid="{00000000-0005-0000-0000-00005A110000}"/>
    <cellStyle name="40% - Accent2 2 2 2 2 2 2" xfId="14572" xr:uid="{346A86AA-2933-4995-A1D5-C1183ADC0DC4}"/>
    <cellStyle name="40% - Accent2 2 2 2 2 3" xfId="8432" xr:uid="{00000000-0005-0000-0000-00005B110000}"/>
    <cellStyle name="40% - Accent2 2 2 2 2 3 2" xfId="17450" xr:uid="{DD69F962-84D4-471E-A4A2-EF1D515F75B6}"/>
    <cellStyle name="40% - Accent2 2 2 2 2 4" xfId="11698" xr:uid="{04336424-E41B-4E93-A399-5845E03E14D2}"/>
    <cellStyle name="40% - Accent2 2 2 2 3" xfId="4100" xr:uid="{00000000-0005-0000-0000-00005C110000}"/>
    <cellStyle name="40% - Accent2 2 2 2 3 2" xfId="13159" xr:uid="{7DC061FF-6B24-46CF-B4A7-4BD8A4149AF6}"/>
    <cellStyle name="40% - Accent2 2 2 2 4" xfId="7013" xr:uid="{00000000-0005-0000-0000-00005D110000}"/>
    <cellStyle name="40% - Accent2 2 2 2 4 2" xfId="16038" xr:uid="{1E84E7B6-ABBE-423C-9F67-A247914AB0F8}"/>
    <cellStyle name="40% - Accent2 2 2 2 5" xfId="10282" xr:uid="{F4AD6405-21E0-4D10-85D5-6C34A0277678}"/>
    <cellStyle name="40% - Accent2 2 2 3" xfId="1975" xr:uid="{00000000-0005-0000-0000-00005E110000}"/>
    <cellStyle name="40% - Accent2 2 2 3 2" xfId="4885" xr:uid="{00000000-0005-0000-0000-00005F110000}"/>
    <cellStyle name="40% - Accent2 2 2 3 2 2" xfId="13942" xr:uid="{046348D5-7669-4D7D-8B69-A0B640D8BEEB}"/>
    <cellStyle name="40% - Accent2 2 2 3 3" xfId="7798" xr:uid="{00000000-0005-0000-0000-000060110000}"/>
    <cellStyle name="40% - Accent2 2 2 3 3 2" xfId="16821" xr:uid="{70F5E343-CEDD-4F16-ACD6-225D82908310}"/>
    <cellStyle name="40% - Accent2 2 2 3 4" xfId="11067" xr:uid="{1F36DABC-1DDE-4F08-9DC9-DD2B541B64BE}"/>
    <cellStyle name="40% - Accent2 2 2 4" xfId="3472" xr:uid="{00000000-0005-0000-0000-000061110000}"/>
    <cellStyle name="40% - Accent2 2 2 4 2" xfId="12532" xr:uid="{B388361F-E2F6-4406-861B-E749CC467F00}"/>
    <cellStyle name="40% - Accent2 2 2 5" xfId="6383" xr:uid="{00000000-0005-0000-0000-000062110000}"/>
    <cellStyle name="40% - Accent2 2 2 5 2" xfId="15408" xr:uid="{977CFBA9-A463-4EF0-B735-722A870037D5}"/>
    <cellStyle name="40% - Accent2 2 2 6" xfId="9650" xr:uid="{91E1C635-CF91-47F8-B3A8-61A1ED578611}"/>
    <cellStyle name="40% - Accent2 2 3" xfId="843" xr:uid="{00000000-0005-0000-0000-000063110000}"/>
    <cellStyle name="40% - Accent2 2 3 2" xfId="2272" xr:uid="{00000000-0005-0000-0000-000064110000}"/>
    <cellStyle name="40% - Accent2 2 3 2 2" xfId="5179" xr:uid="{00000000-0005-0000-0000-000065110000}"/>
    <cellStyle name="40% - Accent2 2 3 2 2 2" xfId="14236" xr:uid="{1282032E-F3B3-40C5-96B6-5CA9069E1346}"/>
    <cellStyle name="40% - Accent2 2 3 2 3" xfId="8095" xr:uid="{00000000-0005-0000-0000-000066110000}"/>
    <cellStyle name="40% - Accent2 2 3 2 3 2" xfId="17115" xr:uid="{1743790E-0BC8-42FF-A9BF-2F5474C91224}"/>
    <cellStyle name="40% - Accent2 2 3 2 4" xfId="11362" xr:uid="{570AD173-5711-444C-9EF1-801F203C5C48}"/>
    <cellStyle name="40% - Accent2 2 3 3" xfId="3766" xr:uid="{00000000-0005-0000-0000-000067110000}"/>
    <cellStyle name="40% - Accent2 2 3 3 2" xfId="12825" xr:uid="{BF608F0C-0965-4192-8763-DE80BC8B3218}"/>
    <cellStyle name="40% - Accent2 2 3 4" xfId="6678" xr:uid="{00000000-0005-0000-0000-000068110000}"/>
    <cellStyle name="40% - Accent2 2 3 4 2" xfId="15703" xr:uid="{505D7366-EA1E-4D2E-BA7C-7FDA2254B264}"/>
    <cellStyle name="40% - Accent2 2 3 5" xfId="9946" xr:uid="{8696ED52-C7FD-44D1-A363-D87222006935}"/>
    <cellStyle name="40% - Accent2 2 4" xfId="1638" xr:uid="{00000000-0005-0000-0000-000069110000}"/>
    <cellStyle name="40% - Accent2 2 4 2" xfId="4550" xr:uid="{00000000-0005-0000-0000-00006A110000}"/>
    <cellStyle name="40% - Accent2 2 4 2 2" xfId="13607" xr:uid="{357EEF3D-ED67-4F6C-B410-1A8C380DA281}"/>
    <cellStyle name="40% - Accent2 2 4 3" xfId="7462" xr:uid="{00000000-0005-0000-0000-00006B110000}"/>
    <cellStyle name="40% - Accent2 2 4 3 2" xfId="16487" xr:uid="{5E62DEB1-29D5-4758-834F-DF8A6036F250}"/>
    <cellStyle name="40% - Accent2 2 4 4" xfId="10732" xr:uid="{25424B87-5D73-4A9F-987C-8B4C8C2F2D83}"/>
    <cellStyle name="40% - Accent2 2 5" xfId="3136" xr:uid="{00000000-0005-0000-0000-00006C110000}"/>
    <cellStyle name="40% - Accent2 2 5 2" xfId="12198" xr:uid="{41C40A48-8BBE-481C-BEE9-B6FC0298C025}"/>
    <cellStyle name="40% - Accent2 2 6" xfId="6049" xr:uid="{00000000-0005-0000-0000-00006D110000}"/>
    <cellStyle name="40% - Accent2 2 6 2" xfId="15074" xr:uid="{17EB3EFB-7EF9-4530-B2AF-BC6F85942939}"/>
    <cellStyle name="40% - Accent2 2 7" xfId="9313" xr:uid="{7E2294DF-609D-47CD-9DF8-B583A4A82328}"/>
    <cellStyle name="40% - Accent2 20" xfId="478" xr:uid="{00000000-0005-0000-0000-00006E110000}"/>
    <cellStyle name="40% - Accent2 20 2" xfId="1118" xr:uid="{00000000-0005-0000-0000-00006F110000}"/>
    <cellStyle name="40% - Accent2 20 2 2" xfId="2547" xr:uid="{00000000-0005-0000-0000-000070110000}"/>
    <cellStyle name="40% - Accent2 20 2 2 2" xfId="5454" xr:uid="{00000000-0005-0000-0000-000071110000}"/>
    <cellStyle name="40% - Accent2 20 2 2 2 2" xfId="14511" xr:uid="{5FE6D272-B63B-4F50-8DE6-7BBE3B89E0AC}"/>
    <cellStyle name="40% - Accent2 20 2 2 3" xfId="8370" xr:uid="{00000000-0005-0000-0000-000072110000}"/>
    <cellStyle name="40% - Accent2 20 2 2 3 2" xfId="17390" xr:uid="{E38AC21D-31E0-48AC-83C3-2205D4F705EE}"/>
    <cellStyle name="40% - Accent2 20 2 2 4" xfId="11637" xr:uid="{C2643C97-6D5E-4FC5-A8CE-34DBA20EEB07}"/>
    <cellStyle name="40% - Accent2 20 2 3" xfId="4041" xr:uid="{00000000-0005-0000-0000-000073110000}"/>
    <cellStyle name="40% - Accent2 20 2 3 2" xfId="13100" xr:uid="{8EF152F3-F19B-49A1-AF2C-761722AB0CC7}"/>
    <cellStyle name="40% - Accent2 20 2 4" xfId="6953" xr:uid="{00000000-0005-0000-0000-000074110000}"/>
    <cellStyle name="40% - Accent2 20 2 4 2" xfId="15978" xr:uid="{FE0CC322-E3AC-4BB4-9398-CF089333C44E}"/>
    <cellStyle name="40% - Accent2 20 2 5" xfId="10221" xr:uid="{7F0A2532-82D4-448B-AF6C-100D4D766104}"/>
    <cellStyle name="40% - Accent2 20 3" xfId="1914" xr:uid="{00000000-0005-0000-0000-000075110000}"/>
    <cellStyle name="40% - Accent2 20 3 2" xfId="4826" xr:uid="{00000000-0005-0000-0000-000076110000}"/>
    <cellStyle name="40% - Accent2 20 3 2 2" xfId="13883" xr:uid="{819C0B14-DF36-40A7-948A-EFD1BB8EB153}"/>
    <cellStyle name="40% - Accent2 20 3 3" xfId="7737" xr:uid="{00000000-0005-0000-0000-000077110000}"/>
    <cellStyle name="40% - Accent2 20 3 3 2" xfId="16762" xr:uid="{D6563F85-91A8-4256-BC5E-76AAAF6D1A54}"/>
    <cellStyle name="40% - Accent2 20 3 4" xfId="11008" xr:uid="{06E5F22F-ABD7-4B2F-AB73-39CE99104BAF}"/>
    <cellStyle name="40% - Accent2 20 4" xfId="3411" xr:uid="{00000000-0005-0000-0000-000078110000}"/>
    <cellStyle name="40% - Accent2 20 4 2" xfId="12473" xr:uid="{C8BDD4BF-22DD-4E91-A4C7-83BD76F159C4}"/>
    <cellStyle name="40% - Accent2 20 5" xfId="6324" xr:uid="{00000000-0005-0000-0000-000079110000}"/>
    <cellStyle name="40% - Accent2 20 5 2" xfId="15349" xr:uid="{25B8CB6E-E00F-4CA1-A778-0A6945DCA8FE}"/>
    <cellStyle name="40% - Accent2 20 6" xfId="9589" xr:uid="{98DD40CE-4371-4D91-819A-14FF028A8FBA}"/>
    <cellStyle name="40% - Accent2 21" xfId="492" xr:uid="{00000000-0005-0000-0000-00007A110000}"/>
    <cellStyle name="40% - Accent2 21 2" xfId="1132" xr:uid="{00000000-0005-0000-0000-00007B110000}"/>
    <cellStyle name="40% - Accent2 21 2 2" xfId="2561" xr:uid="{00000000-0005-0000-0000-00007C110000}"/>
    <cellStyle name="40% - Accent2 21 2 2 2" xfId="5468" xr:uid="{00000000-0005-0000-0000-00007D110000}"/>
    <cellStyle name="40% - Accent2 21 2 2 2 2" xfId="14525" xr:uid="{23BCEB93-D99F-4082-926C-51E4F9B960AE}"/>
    <cellStyle name="40% - Accent2 21 2 2 3" xfId="8384" xr:uid="{00000000-0005-0000-0000-00007E110000}"/>
    <cellStyle name="40% - Accent2 21 2 2 3 2" xfId="17404" xr:uid="{95D6CFE5-5F5E-409B-A502-7BBE274F5D2A}"/>
    <cellStyle name="40% - Accent2 21 2 2 4" xfId="11651" xr:uid="{DE12CBDE-1AA0-49CB-81EF-5B4FB8AD75DC}"/>
    <cellStyle name="40% - Accent2 21 2 3" xfId="4055" xr:uid="{00000000-0005-0000-0000-00007F110000}"/>
    <cellStyle name="40% - Accent2 21 2 3 2" xfId="13114" xr:uid="{9BD13AD6-9306-4B31-8AF4-2573041EA5B9}"/>
    <cellStyle name="40% - Accent2 21 2 4" xfId="6967" xr:uid="{00000000-0005-0000-0000-000080110000}"/>
    <cellStyle name="40% - Accent2 21 2 4 2" xfId="15992" xr:uid="{58267D61-9172-4E75-BBB2-05B9F9F9A06D}"/>
    <cellStyle name="40% - Accent2 21 2 5" xfId="10235" xr:uid="{9C6BEE5C-DAB4-4028-9AD5-8965F8C04564}"/>
    <cellStyle name="40% - Accent2 21 3" xfId="1928" xr:uid="{00000000-0005-0000-0000-000081110000}"/>
    <cellStyle name="40% - Accent2 21 3 2" xfId="4840" xr:uid="{00000000-0005-0000-0000-000082110000}"/>
    <cellStyle name="40% - Accent2 21 3 2 2" xfId="13897" xr:uid="{F8EAECBF-0C26-471B-B497-F6E359989EA4}"/>
    <cellStyle name="40% - Accent2 21 3 3" xfId="7751" xr:uid="{00000000-0005-0000-0000-000083110000}"/>
    <cellStyle name="40% - Accent2 21 3 3 2" xfId="16776" xr:uid="{8D03039A-929E-4BB8-9901-FC38CE393BFB}"/>
    <cellStyle name="40% - Accent2 21 3 4" xfId="11022" xr:uid="{DB8A0F86-A5C5-446C-AC32-82D97C9BDA14}"/>
    <cellStyle name="40% - Accent2 21 4" xfId="3425" xr:uid="{00000000-0005-0000-0000-000084110000}"/>
    <cellStyle name="40% - Accent2 21 4 2" xfId="12487" xr:uid="{DD9020A0-1AE7-482E-B03B-F11B38BF392D}"/>
    <cellStyle name="40% - Accent2 21 5" xfId="6338" xr:uid="{00000000-0005-0000-0000-000085110000}"/>
    <cellStyle name="40% - Accent2 21 5 2" xfId="15363" xr:uid="{571D8CA3-3598-4CB8-92BC-D7C9C3389085}"/>
    <cellStyle name="40% - Accent2 21 6" xfId="9603" xr:uid="{BE750D21-9F21-4FBD-8F28-DA84B48A8F2C}"/>
    <cellStyle name="40% - Accent2 22" xfId="506" xr:uid="{00000000-0005-0000-0000-000086110000}"/>
    <cellStyle name="40% - Accent2 22 2" xfId="1146" xr:uid="{00000000-0005-0000-0000-000087110000}"/>
    <cellStyle name="40% - Accent2 22 2 2" xfId="2575" xr:uid="{00000000-0005-0000-0000-000088110000}"/>
    <cellStyle name="40% - Accent2 22 2 2 2" xfId="5482" xr:uid="{00000000-0005-0000-0000-000089110000}"/>
    <cellStyle name="40% - Accent2 22 2 2 2 2" xfId="14539" xr:uid="{FDAB00CF-5C62-4DC3-9F8D-292EB8D43AE0}"/>
    <cellStyle name="40% - Accent2 22 2 2 3" xfId="8398" xr:uid="{00000000-0005-0000-0000-00008A110000}"/>
    <cellStyle name="40% - Accent2 22 2 2 3 2" xfId="17418" xr:uid="{F38DDE3D-E6A3-4842-A4F8-AC6FDE6CF157}"/>
    <cellStyle name="40% - Accent2 22 2 2 4" xfId="11665" xr:uid="{71CC190D-D8CB-4CEA-9A3A-8D2136096448}"/>
    <cellStyle name="40% - Accent2 22 2 3" xfId="4069" xr:uid="{00000000-0005-0000-0000-00008B110000}"/>
    <cellStyle name="40% - Accent2 22 2 3 2" xfId="13128" xr:uid="{929ED0A2-572D-4078-8385-B2839300E084}"/>
    <cellStyle name="40% - Accent2 22 2 4" xfId="6981" xr:uid="{00000000-0005-0000-0000-00008C110000}"/>
    <cellStyle name="40% - Accent2 22 2 4 2" xfId="16006" xr:uid="{25E63819-76C5-48FB-A494-6993401DA706}"/>
    <cellStyle name="40% - Accent2 22 2 5" xfId="10249" xr:uid="{E7281CA7-872E-47E2-AB31-09627B8A298D}"/>
    <cellStyle name="40% - Accent2 22 3" xfId="1942" xr:uid="{00000000-0005-0000-0000-00008D110000}"/>
    <cellStyle name="40% - Accent2 22 3 2" xfId="4854" xr:uid="{00000000-0005-0000-0000-00008E110000}"/>
    <cellStyle name="40% - Accent2 22 3 2 2" xfId="13911" xr:uid="{F0B74CFA-F3D9-4213-90BB-5A427F635086}"/>
    <cellStyle name="40% - Accent2 22 3 3" xfId="7765" xr:uid="{00000000-0005-0000-0000-00008F110000}"/>
    <cellStyle name="40% - Accent2 22 3 3 2" xfId="16790" xr:uid="{63A8FBE4-8E3C-4215-86D6-612E1E0B44AE}"/>
    <cellStyle name="40% - Accent2 22 3 4" xfId="11036" xr:uid="{D3418EEE-E193-47AE-AFF4-680FF2255B23}"/>
    <cellStyle name="40% - Accent2 22 4" xfId="3439" xr:uid="{00000000-0005-0000-0000-000090110000}"/>
    <cellStyle name="40% - Accent2 22 4 2" xfId="12501" xr:uid="{EC321F13-2C52-4D09-B215-E651C5C29BB2}"/>
    <cellStyle name="40% - Accent2 22 5" xfId="6352" xr:uid="{00000000-0005-0000-0000-000091110000}"/>
    <cellStyle name="40% - Accent2 22 5 2" xfId="15377" xr:uid="{E74CADD1-F000-41B4-A375-87D130E2269E}"/>
    <cellStyle name="40% - Accent2 22 6" xfId="9617" xr:uid="{0F70B6E1-6B2B-4CE1-AB87-4E6C9F64C003}"/>
    <cellStyle name="40% - Accent2 23" xfId="520" xr:uid="{00000000-0005-0000-0000-000092110000}"/>
    <cellStyle name="40% - Accent2 23 2" xfId="1160" xr:uid="{00000000-0005-0000-0000-000093110000}"/>
    <cellStyle name="40% - Accent2 23 2 2" xfId="2589" xr:uid="{00000000-0005-0000-0000-000094110000}"/>
    <cellStyle name="40% - Accent2 23 2 2 2" xfId="5496" xr:uid="{00000000-0005-0000-0000-000095110000}"/>
    <cellStyle name="40% - Accent2 23 2 2 2 2" xfId="14553" xr:uid="{AD285362-CA14-4DF9-8FA9-7A4CA5ED2B2C}"/>
    <cellStyle name="40% - Accent2 23 2 2 3" xfId="8412" xr:uid="{00000000-0005-0000-0000-000096110000}"/>
    <cellStyle name="40% - Accent2 23 2 2 3 2" xfId="17432" xr:uid="{2C55F7F8-0CFD-45AD-9311-34A0CF7082F3}"/>
    <cellStyle name="40% - Accent2 23 2 2 4" xfId="11679" xr:uid="{09B06C4B-F499-4C6A-A3E3-E2A8ED55AACB}"/>
    <cellStyle name="40% - Accent2 23 2 3" xfId="4083" xr:uid="{00000000-0005-0000-0000-000097110000}"/>
    <cellStyle name="40% - Accent2 23 2 3 2" xfId="13142" xr:uid="{AB1ACDF6-381D-47ED-AD2C-05458E5D06BA}"/>
    <cellStyle name="40% - Accent2 23 2 4" xfId="6995" xr:uid="{00000000-0005-0000-0000-000098110000}"/>
    <cellStyle name="40% - Accent2 23 2 4 2" xfId="16020" xr:uid="{CEC8C614-5C82-44F6-BFEA-0DE9CD5CEBCE}"/>
    <cellStyle name="40% - Accent2 23 2 5" xfId="10263" xr:uid="{04589020-0892-4112-AD3E-21DF86E9F146}"/>
    <cellStyle name="40% - Accent2 23 3" xfId="1956" xr:uid="{00000000-0005-0000-0000-000099110000}"/>
    <cellStyle name="40% - Accent2 23 3 2" xfId="4868" xr:uid="{00000000-0005-0000-0000-00009A110000}"/>
    <cellStyle name="40% - Accent2 23 3 2 2" xfId="13925" xr:uid="{55A4B326-598D-49DF-B48C-1FE8828B8DBE}"/>
    <cellStyle name="40% - Accent2 23 3 3" xfId="7779" xr:uid="{00000000-0005-0000-0000-00009B110000}"/>
    <cellStyle name="40% - Accent2 23 3 3 2" xfId="16804" xr:uid="{0AF80248-3B9D-49CB-B139-D8680D563CA8}"/>
    <cellStyle name="40% - Accent2 23 3 4" xfId="11050" xr:uid="{8A654376-F2A7-4BBF-A859-3F205391454F}"/>
    <cellStyle name="40% - Accent2 23 4" xfId="3453" xr:uid="{00000000-0005-0000-0000-00009C110000}"/>
    <cellStyle name="40% - Accent2 23 4 2" xfId="12515" xr:uid="{9EF32E08-DBDD-4179-A486-80FFB1B0F449}"/>
    <cellStyle name="40% - Accent2 23 5" xfId="6366" xr:uid="{00000000-0005-0000-0000-00009D110000}"/>
    <cellStyle name="40% - Accent2 23 5 2" xfId="15391" xr:uid="{865F0A20-1864-4BF7-B949-D6B2387B5FA8}"/>
    <cellStyle name="40% - Accent2 23 6" xfId="9631" xr:uid="{71CC045E-406D-42FA-A7D3-CE7534391A98}"/>
    <cellStyle name="40% - Accent2 24" xfId="607" xr:uid="{00000000-0005-0000-0000-00009E110000}"/>
    <cellStyle name="40% - Accent2 24 2" xfId="1246" xr:uid="{00000000-0005-0000-0000-00009F110000}"/>
    <cellStyle name="40% - Accent2 24 2 2" xfId="2674" xr:uid="{00000000-0005-0000-0000-0000A0110000}"/>
    <cellStyle name="40% - Accent2 24 2 2 2" xfId="5578" xr:uid="{00000000-0005-0000-0000-0000A1110000}"/>
    <cellStyle name="40% - Accent2 24 2 2 2 2" xfId="14635" xr:uid="{3A214D04-7C6F-4607-98D6-6529452C6E2E}"/>
    <cellStyle name="40% - Accent2 24 2 2 3" xfId="8496" xr:uid="{00000000-0005-0000-0000-0000A2110000}"/>
    <cellStyle name="40% - Accent2 24 2 2 3 2" xfId="17513" xr:uid="{97B3D94C-5FA3-43AE-AA99-3B4A765B4234}"/>
    <cellStyle name="40% - Accent2 24 2 2 4" xfId="11761" xr:uid="{0C038254-EB65-4285-BBE6-08831E442595}"/>
    <cellStyle name="40% - Accent2 24 2 3" xfId="4163" xr:uid="{00000000-0005-0000-0000-0000A3110000}"/>
    <cellStyle name="40% - Accent2 24 2 3 2" xfId="13222" xr:uid="{34B840EF-8220-4DF4-A881-9B5777AF5BB6}"/>
    <cellStyle name="40% - Accent2 24 2 4" xfId="7077" xr:uid="{00000000-0005-0000-0000-0000A4110000}"/>
    <cellStyle name="40% - Accent2 24 2 4 2" xfId="16102" xr:uid="{9F7A5FC6-53EE-4B92-B329-42754CA6B7A1}"/>
    <cellStyle name="40% - Accent2 24 2 5" xfId="10346" xr:uid="{2E27040D-1077-4137-857D-1B9E3F22BBA8}"/>
    <cellStyle name="40% - Accent2 24 3" xfId="2039" xr:uid="{00000000-0005-0000-0000-0000A5110000}"/>
    <cellStyle name="40% - Accent2 24 3 2" xfId="4948" xr:uid="{00000000-0005-0000-0000-0000A6110000}"/>
    <cellStyle name="40% - Accent2 24 3 2 2" xfId="14005" xr:uid="{5C4D4D50-42CE-4620-9695-CDF3C30AF8EC}"/>
    <cellStyle name="40% - Accent2 24 3 3" xfId="7862" xr:uid="{00000000-0005-0000-0000-0000A7110000}"/>
    <cellStyle name="40% - Accent2 24 3 3 2" xfId="16884" xr:uid="{8C834A78-A98D-4DA4-8C76-06B59E44625E}"/>
    <cellStyle name="40% - Accent2 24 3 4" xfId="11131" xr:uid="{06367982-3DA4-456E-817A-ACFECAF3BDA1}"/>
    <cellStyle name="40% - Accent2 24 4" xfId="3536" xr:uid="{00000000-0005-0000-0000-0000A8110000}"/>
    <cellStyle name="40% - Accent2 24 4 2" xfId="12595" xr:uid="{8A0853C3-9668-44EA-A67C-8E0FD785A38C}"/>
    <cellStyle name="40% - Accent2 24 5" xfId="6446" xr:uid="{00000000-0005-0000-0000-0000A9110000}"/>
    <cellStyle name="40% - Accent2 24 5 2" xfId="15471" xr:uid="{A76CD619-9B82-4A02-BB95-2A0A03822F19}"/>
    <cellStyle name="40% - Accent2 24 6" xfId="9714" xr:uid="{5D36B1C2-2F7E-4477-B51A-2A505007B6AB}"/>
    <cellStyle name="40% - Accent2 25" xfId="622" xr:uid="{00000000-0005-0000-0000-0000AA110000}"/>
    <cellStyle name="40% - Accent2 25 2" xfId="1261" xr:uid="{00000000-0005-0000-0000-0000AB110000}"/>
    <cellStyle name="40% - Accent2 25 2 2" xfId="2689" xr:uid="{00000000-0005-0000-0000-0000AC110000}"/>
    <cellStyle name="40% - Accent2 25 2 2 2" xfId="5593" xr:uid="{00000000-0005-0000-0000-0000AD110000}"/>
    <cellStyle name="40% - Accent2 25 2 2 2 2" xfId="14650" xr:uid="{C6E38BC4-E22D-42F7-81F2-F12635FEDFEA}"/>
    <cellStyle name="40% - Accent2 25 2 2 3" xfId="8511" xr:uid="{00000000-0005-0000-0000-0000AE110000}"/>
    <cellStyle name="40% - Accent2 25 2 2 3 2" xfId="17528" xr:uid="{89C3FDCD-952D-41A0-BD7A-BFF0DD103D8D}"/>
    <cellStyle name="40% - Accent2 25 2 2 4" xfId="11776" xr:uid="{D8366EE0-792F-4518-A446-7CCD8C85D32B}"/>
    <cellStyle name="40% - Accent2 25 2 3" xfId="4178" xr:uid="{00000000-0005-0000-0000-0000AF110000}"/>
    <cellStyle name="40% - Accent2 25 2 3 2" xfId="13237" xr:uid="{34B6E23E-AE36-4214-8F34-8407B3E62EBA}"/>
    <cellStyle name="40% - Accent2 25 2 4" xfId="7092" xr:uid="{00000000-0005-0000-0000-0000B0110000}"/>
    <cellStyle name="40% - Accent2 25 2 4 2" xfId="16117" xr:uid="{B5893D02-2FF6-4ED6-B38E-AD325F682F7A}"/>
    <cellStyle name="40% - Accent2 25 2 5" xfId="10361" xr:uid="{93F5E230-091F-413A-B966-5A60132C140A}"/>
    <cellStyle name="40% - Accent2 25 3" xfId="2054" xr:uid="{00000000-0005-0000-0000-0000B1110000}"/>
    <cellStyle name="40% - Accent2 25 3 2" xfId="4963" xr:uid="{00000000-0005-0000-0000-0000B2110000}"/>
    <cellStyle name="40% - Accent2 25 3 2 2" xfId="14020" xr:uid="{BACFC07A-4322-4045-A4C5-E19559D26500}"/>
    <cellStyle name="40% - Accent2 25 3 3" xfId="7877" xr:uid="{00000000-0005-0000-0000-0000B3110000}"/>
    <cellStyle name="40% - Accent2 25 3 3 2" xfId="16899" xr:uid="{0FD4C212-CF85-4EF9-A77B-F22313F5D805}"/>
    <cellStyle name="40% - Accent2 25 3 4" xfId="11146" xr:uid="{E26A8035-07C7-4DC9-8071-C3920A09505C}"/>
    <cellStyle name="40% - Accent2 25 4" xfId="3551" xr:uid="{00000000-0005-0000-0000-0000B4110000}"/>
    <cellStyle name="40% - Accent2 25 4 2" xfId="12610" xr:uid="{7ACB9C77-32A8-426D-8102-34C00EA3F4BB}"/>
    <cellStyle name="40% - Accent2 25 5" xfId="6461" xr:uid="{00000000-0005-0000-0000-0000B5110000}"/>
    <cellStyle name="40% - Accent2 25 5 2" xfId="15486" xr:uid="{A47EF143-AAB3-4C33-B81B-F7CF859A145D}"/>
    <cellStyle name="40% - Accent2 25 6" xfId="9729" xr:uid="{C46CE017-37AB-422D-8F33-8A41DC6DBF5B}"/>
    <cellStyle name="40% - Accent2 26" xfId="636" xr:uid="{00000000-0005-0000-0000-0000B6110000}"/>
    <cellStyle name="40% - Accent2 26 2" xfId="1275" xr:uid="{00000000-0005-0000-0000-0000B7110000}"/>
    <cellStyle name="40% - Accent2 26 2 2" xfId="2703" xr:uid="{00000000-0005-0000-0000-0000B8110000}"/>
    <cellStyle name="40% - Accent2 26 2 2 2" xfId="5607" xr:uid="{00000000-0005-0000-0000-0000B9110000}"/>
    <cellStyle name="40% - Accent2 26 2 2 2 2" xfId="14664" xr:uid="{30B5C86F-D1EA-4836-A3AA-90169E1BB0B3}"/>
    <cellStyle name="40% - Accent2 26 2 2 3" xfId="8525" xr:uid="{00000000-0005-0000-0000-0000BA110000}"/>
    <cellStyle name="40% - Accent2 26 2 2 3 2" xfId="17542" xr:uid="{AE042A49-18B2-40CC-81C0-FD4D39B12502}"/>
    <cellStyle name="40% - Accent2 26 2 2 4" xfId="11790" xr:uid="{A9AE3A9F-002C-49D6-A8C9-20B54135E440}"/>
    <cellStyle name="40% - Accent2 26 2 3" xfId="4192" xr:uid="{00000000-0005-0000-0000-0000BB110000}"/>
    <cellStyle name="40% - Accent2 26 2 3 2" xfId="13251" xr:uid="{DFB87102-3496-411D-A637-81E6AE5BCE88}"/>
    <cellStyle name="40% - Accent2 26 2 4" xfId="7106" xr:uid="{00000000-0005-0000-0000-0000BC110000}"/>
    <cellStyle name="40% - Accent2 26 2 4 2" xfId="16131" xr:uid="{18519523-17D7-41E4-8617-626A82A1F79B}"/>
    <cellStyle name="40% - Accent2 26 2 5" xfId="10375" xr:uid="{665861E7-86A6-40F5-AF26-72AB99858C65}"/>
    <cellStyle name="40% - Accent2 26 3" xfId="2068" xr:uid="{00000000-0005-0000-0000-0000BD110000}"/>
    <cellStyle name="40% - Accent2 26 3 2" xfId="4977" xr:uid="{00000000-0005-0000-0000-0000BE110000}"/>
    <cellStyle name="40% - Accent2 26 3 2 2" xfId="14034" xr:uid="{722F945F-AECD-48A3-84BE-08928BDD5505}"/>
    <cellStyle name="40% - Accent2 26 3 3" xfId="7891" xr:uid="{00000000-0005-0000-0000-0000BF110000}"/>
    <cellStyle name="40% - Accent2 26 3 3 2" xfId="16913" xr:uid="{E57C9B03-F34E-4216-A116-1DFBBF599502}"/>
    <cellStyle name="40% - Accent2 26 3 4" xfId="11160" xr:uid="{B5670CB8-DA8F-49AF-9C26-F5A00C2CB79F}"/>
    <cellStyle name="40% - Accent2 26 4" xfId="3565" xr:uid="{00000000-0005-0000-0000-0000C0110000}"/>
    <cellStyle name="40% - Accent2 26 4 2" xfId="12624" xr:uid="{84076C2E-B128-4664-B11D-F2D53FBD4A66}"/>
    <cellStyle name="40% - Accent2 26 5" xfId="6475" xr:uid="{00000000-0005-0000-0000-0000C1110000}"/>
    <cellStyle name="40% - Accent2 26 5 2" xfId="15500" xr:uid="{4CC84D49-C9DB-4918-8ACC-DAED142B2A0F}"/>
    <cellStyle name="40% - Accent2 26 6" xfId="9743" xr:uid="{AE9EFF67-9D2F-4EC2-946C-B0F801013E4C}"/>
    <cellStyle name="40% - Accent2 27" xfId="650" xr:uid="{00000000-0005-0000-0000-0000C2110000}"/>
    <cellStyle name="40% - Accent2 27 2" xfId="1289" xr:uid="{00000000-0005-0000-0000-0000C3110000}"/>
    <cellStyle name="40% - Accent2 27 2 2" xfId="2717" xr:uid="{00000000-0005-0000-0000-0000C4110000}"/>
    <cellStyle name="40% - Accent2 27 2 2 2" xfId="5621" xr:uid="{00000000-0005-0000-0000-0000C5110000}"/>
    <cellStyle name="40% - Accent2 27 2 2 2 2" xfId="14678" xr:uid="{37A503B2-BCBB-451B-8900-2292E8F80AE6}"/>
    <cellStyle name="40% - Accent2 27 2 2 3" xfId="8539" xr:uid="{00000000-0005-0000-0000-0000C6110000}"/>
    <cellStyle name="40% - Accent2 27 2 2 3 2" xfId="17556" xr:uid="{0057ACA9-B19A-4DCE-9150-6E6499A8B426}"/>
    <cellStyle name="40% - Accent2 27 2 2 4" xfId="11804" xr:uid="{00B57C2A-DFE7-4525-9432-019E5210F74B}"/>
    <cellStyle name="40% - Accent2 27 2 3" xfId="4206" xr:uid="{00000000-0005-0000-0000-0000C7110000}"/>
    <cellStyle name="40% - Accent2 27 2 3 2" xfId="13265" xr:uid="{D31DC4EA-C71C-400A-AE9E-DBA153EDC307}"/>
    <cellStyle name="40% - Accent2 27 2 4" xfId="7120" xr:uid="{00000000-0005-0000-0000-0000C8110000}"/>
    <cellStyle name="40% - Accent2 27 2 4 2" xfId="16145" xr:uid="{D3E5E663-C118-4B2C-9CC7-C65AD3E46BC7}"/>
    <cellStyle name="40% - Accent2 27 2 5" xfId="10389" xr:uid="{77B08E20-75EA-43EB-8467-037B18346314}"/>
    <cellStyle name="40% - Accent2 27 3" xfId="2082" xr:uid="{00000000-0005-0000-0000-0000C9110000}"/>
    <cellStyle name="40% - Accent2 27 3 2" xfId="4991" xr:uid="{00000000-0005-0000-0000-0000CA110000}"/>
    <cellStyle name="40% - Accent2 27 3 2 2" xfId="14048" xr:uid="{C07A8E2A-56C8-4F0E-B224-5331E40B0A2D}"/>
    <cellStyle name="40% - Accent2 27 3 3" xfId="7905" xr:uid="{00000000-0005-0000-0000-0000CB110000}"/>
    <cellStyle name="40% - Accent2 27 3 3 2" xfId="16927" xr:uid="{EECEC46C-807C-48CD-AF3E-B168CF7CF5DE}"/>
    <cellStyle name="40% - Accent2 27 3 4" xfId="11174" xr:uid="{DFBF81E0-A25C-4CC9-8A1A-EB2B40C1093C}"/>
    <cellStyle name="40% - Accent2 27 4" xfId="3579" xr:uid="{00000000-0005-0000-0000-0000CC110000}"/>
    <cellStyle name="40% - Accent2 27 4 2" xfId="12638" xr:uid="{411621DF-84B7-4017-9C8E-37265E919FF2}"/>
    <cellStyle name="40% - Accent2 27 5" xfId="6489" xr:uid="{00000000-0005-0000-0000-0000CD110000}"/>
    <cellStyle name="40% - Accent2 27 5 2" xfId="15514" xr:uid="{FC12F59F-FBA2-42B7-BD6E-83C66251AD50}"/>
    <cellStyle name="40% - Accent2 27 6" xfId="9757" xr:uid="{3E571FE4-5200-438E-B7FB-8070057CADC3}"/>
    <cellStyle name="40% - Accent2 28" xfId="664" xr:uid="{00000000-0005-0000-0000-0000CE110000}"/>
    <cellStyle name="40% - Accent2 28 2" xfId="1303" xr:uid="{00000000-0005-0000-0000-0000CF110000}"/>
    <cellStyle name="40% - Accent2 28 2 2" xfId="2731" xr:uid="{00000000-0005-0000-0000-0000D0110000}"/>
    <cellStyle name="40% - Accent2 28 2 2 2" xfId="5635" xr:uid="{00000000-0005-0000-0000-0000D1110000}"/>
    <cellStyle name="40% - Accent2 28 2 2 2 2" xfId="14692" xr:uid="{0490B5BC-E1BF-49EF-965A-7BAF8A266459}"/>
    <cellStyle name="40% - Accent2 28 2 2 3" xfId="8553" xr:uid="{00000000-0005-0000-0000-0000D2110000}"/>
    <cellStyle name="40% - Accent2 28 2 2 3 2" xfId="17570" xr:uid="{0311EE35-4EF3-4E85-809E-140422DA30FF}"/>
    <cellStyle name="40% - Accent2 28 2 2 4" xfId="11818" xr:uid="{DA9A6861-1773-4CD4-8CD7-7BD1459C2EB4}"/>
    <cellStyle name="40% - Accent2 28 2 3" xfId="4220" xr:uid="{00000000-0005-0000-0000-0000D3110000}"/>
    <cellStyle name="40% - Accent2 28 2 3 2" xfId="13279" xr:uid="{2B72F29A-9CF6-4491-ADFF-045092FB5BDF}"/>
    <cellStyle name="40% - Accent2 28 2 4" xfId="7134" xr:uid="{00000000-0005-0000-0000-0000D4110000}"/>
    <cellStyle name="40% - Accent2 28 2 4 2" xfId="16159" xr:uid="{60315DFF-D1CD-4B3F-83F6-E3042C9E2BA4}"/>
    <cellStyle name="40% - Accent2 28 2 5" xfId="10403" xr:uid="{553EB5AD-222E-4B1D-9F2B-185BFA46128D}"/>
    <cellStyle name="40% - Accent2 28 3" xfId="2096" xr:uid="{00000000-0005-0000-0000-0000D5110000}"/>
    <cellStyle name="40% - Accent2 28 3 2" xfId="5005" xr:uid="{00000000-0005-0000-0000-0000D6110000}"/>
    <cellStyle name="40% - Accent2 28 3 2 2" xfId="14062" xr:uid="{0C2E238D-CE84-4854-B009-3F5B74ED65CD}"/>
    <cellStyle name="40% - Accent2 28 3 3" xfId="7919" xr:uid="{00000000-0005-0000-0000-0000D7110000}"/>
    <cellStyle name="40% - Accent2 28 3 3 2" xfId="16941" xr:uid="{3C7624E0-F427-4537-B8BA-8818F7965460}"/>
    <cellStyle name="40% - Accent2 28 3 4" xfId="11188" xr:uid="{4E8D567D-CBC3-4EF8-89E8-8C52E52DAC6E}"/>
    <cellStyle name="40% - Accent2 28 4" xfId="3593" xr:uid="{00000000-0005-0000-0000-0000D8110000}"/>
    <cellStyle name="40% - Accent2 28 4 2" xfId="12652" xr:uid="{F94F4B63-9257-49C6-9F5D-092C5ACC3F23}"/>
    <cellStyle name="40% - Accent2 28 5" xfId="6503" xr:uid="{00000000-0005-0000-0000-0000D9110000}"/>
    <cellStyle name="40% - Accent2 28 5 2" xfId="15528" xr:uid="{22DD23D1-CB32-4016-9EBE-D925E1E201B0}"/>
    <cellStyle name="40% - Accent2 28 6" xfId="9771" xr:uid="{9CEEE3A9-5A5B-4215-8A42-D706D345326E}"/>
    <cellStyle name="40% - Accent2 29" xfId="678" xr:uid="{00000000-0005-0000-0000-0000DA110000}"/>
    <cellStyle name="40% - Accent2 29 2" xfId="1317" xr:uid="{00000000-0005-0000-0000-0000DB110000}"/>
    <cellStyle name="40% - Accent2 29 2 2" xfId="2745" xr:uid="{00000000-0005-0000-0000-0000DC110000}"/>
    <cellStyle name="40% - Accent2 29 2 2 2" xfId="5649" xr:uid="{00000000-0005-0000-0000-0000DD110000}"/>
    <cellStyle name="40% - Accent2 29 2 2 2 2" xfId="14706" xr:uid="{0402A1E9-C452-4844-A5C3-223F776391DC}"/>
    <cellStyle name="40% - Accent2 29 2 2 3" xfId="8567" xr:uid="{00000000-0005-0000-0000-0000DE110000}"/>
    <cellStyle name="40% - Accent2 29 2 2 3 2" xfId="17584" xr:uid="{D51AD844-EC2E-432B-91EA-2638F77678D2}"/>
    <cellStyle name="40% - Accent2 29 2 2 4" xfId="11832" xr:uid="{A99D466D-9FE8-4A10-A2AB-4143AFC5B292}"/>
    <cellStyle name="40% - Accent2 29 2 3" xfId="4234" xr:uid="{00000000-0005-0000-0000-0000DF110000}"/>
    <cellStyle name="40% - Accent2 29 2 3 2" xfId="13293" xr:uid="{85D6E64A-F64C-4B9B-AA3B-FCAF4E3A0DEA}"/>
    <cellStyle name="40% - Accent2 29 2 4" xfId="7148" xr:uid="{00000000-0005-0000-0000-0000E0110000}"/>
    <cellStyle name="40% - Accent2 29 2 4 2" xfId="16173" xr:uid="{618A2A78-0085-4C22-918A-B5795F43E0CF}"/>
    <cellStyle name="40% - Accent2 29 2 5" xfId="10417" xr:uid="{D3C5238F-16F7-417F-8295-0AD53FF82EB2}"/>
    <cellStyle name="40% - Accent2 29 3" xfId="2110" xr:uid="{00000000-0005-0000-0000-0000E1110000}"/>
    <cellStyle name="40% - Accent2 29 3 2" xfId="5019" xr:uid="{00000000-0005-0000-0000-0000E2110000}"/>
    <cellStyle name="40% - Accent2 29 3 2 2" xfId="14076" xr:uid="{350B9503-6E0B-4325-8052-FE0817B4914B}"/>
    <cellStyle name="40% - Accent2 29 3 3" xfId="7933" xr:uid="{00000000-0005-0000-0000-0000E3110000}"/>
    <cellStyle name="40% - Accent2 29 3 3 2" xfId="16955" xr:uid="{00E762A7-0755-4D78-B6F5-42386F9573CA}"/>
    <cellStyle name="40% - Accent2 29 3 4" xfId="11202" xr:uid="{069775EA-B267-4670-BA94-F321102E7004}"/>
    <cellStyle name="40% - Accent2 29 4" xfId="3607" xr:uid="{00000000-0005-0000-0000-0000E4110000}"/>
    <cellStyle name="40% - Accent2 29 4 2" xfId="12666" xr:uid="{C82E7022-F7FB-450B-9017-E36993E26656}"/>
    <cellStyle name="40% - Accent2 29 5" xfId="6517" xr:uid="{00000000-0005-0000-0000-0000E5110000}"/>
    <cellStyle name="40% - Accent2 29 5 2" xfId="15542" xr:uid="{7AEDE326-4DB2-4951-86E7-7BDA347F080B}"/>
    <cellStyle name="40% - Accent2 29 6" xfId="9785" xr:uid="{EBE6D5C1-B767-4814-995F-6B3D807B66BE}"/>
    <cellStyle name="40% - Accent2 3" xfId="212" xr:uid="{00000000-0005-0000-0000-0000E6110000}"/>
    <cellStyle name="40% - Accent2 3 2" xfId="558" xr:uid="{00000000-0005-0000-0000-0000E7110000}"/>
    <cellStyle name="40% - Accent2 3 2 2" xfId="1199" xr:uid="{00000000-0005-0000-0000-0000E8110000}"/>
    <cellStyle name="40% - Accent2 3 2 2 2" xfId="2627" xr:uid="{00000000-0005-0000-0000-0000E9110000}"/>
    <cellStyle name="40% - Accent2 3 2 2 2 2" xfId="5531" xr:uid="{00000000-0005-0000-0000-0000EA110000}"/>
    <cellStyle name="40% - Accent2 3 2 2 2 2 2" xfId="14588" xr:uid="{D48D6A97-420F-4E8F-8931-7BF2E74CB30B}"/>
    <cellStyle name="40% - Accent2 3 2 2 2 3" xfId="8449" xr:uid="{00000000-0005-0000-0000-0000EB110000}"/>
    <cellStyle name="40% - Accent2 3 2 2 2 3 2" xfId="17466" xr:uid="{89BD948B-8D28-4BB1-B094-E2ECCDAD40D1}"/>
    <cellStyle name="40% - Accent2 3 2 2 2 4" xfId="11714" xr:uid="{7A5898DC-E07A-4521-970F-AD4728D92B22}"/>
    <cellStyle name="40% - Accent2 3 2 2 3" xfId="4116" xr:uid="{00000000-0005-0000-0000-0000EC110000}"/>
    <cellStyle name="40% - Accent2 3 2 2 3 2" xfId="13175" xr:uid="{94A02F1C-5179-4458-B957-9361372F348C}"/>
    <cellStyle name="40% - Accent2 3 2 2 4" xfId="7030" xr:uid="{00000000-0005-0000-0000-0000ED110000}"/>
    <cellStyle name="40% - Accent2 3 2 2 4 2" xfId="16055" xr:uid="{56E434D3-F3D0-4D30-A5C2-C1A6A6AD8F03}"/>
    <cellStyle name="40% - Accent2 3 2 2 5" xfId="10299" xr:uid="{9E421AC2-83D9-46E3-99E2-79F00435274A}"/>
    <cellStyle name="40% - Accent2 3 2 3" xfId="1992" xr:uid="{00000000-0005-0000-0000-0000EE110000}"/>
    <cellStyle name="40% - Accent2 3 2 3 2" xfId="4901" xr:uid="{00000000-0005-0000-0000-0000EF110000}"/>
    <cellStyle name="40% - Accent2 3 2 3 2 2" xfId="13958" xr:uid="{D21BB9AA-7977-4B8D-8BFE-C1D4BE0A0815}"/>
    <cellStyle name="40% - Accent2 3 2 3 3" xfId="7815" xr:uid="{00000000-0005-0000-0000-0000F0110000}"/>
    <cellStyle name="40% - Accent2 3 2 3 3 2" xfId="16837" xr:uid="{9E2A575D-C857-4654-A183-FA55FB13FD3E}"/>
    <cellStyle name="40% - Accent2 3 2 3 4" xfId="11084" xr:uid="{22C4BA3F-71B2-4D2D-A9A7-31A1E2719E20}"/>
    <cellStyle name="40% - Accent2 3 2 4" xfId="3489" xr:uid="{00000000-0005-0000-0000-0000F1110000}"/>
    <cellStyle name="40% - Accent2 3 2 4 2" xfId="12548" xr:uid="{B546750A-B423-4A21-817F-ED184C2CA310}"/>
    <cellStyle name="40% - Accent2 3 2 5" xfId="6399" xr:uid="{00000000-0005-0000-0000-0000F2110000}"/>
    <cellStyle name="40% - Accent2 3 2 5 2" xfId="15424" xr:uid="{9BBDF481-CC78-4B12-9216-431901D24556}"/>
    <cellStyle name="40% - Accent2 3 2 6" xfId="9667" xr:uid="{0640A8BD-B6F0-41AB-8F83-97F9C1E76F8A}"/>
    <cellStyle name="40% - Accent2 3 3" xfId="857" xr:uid="{00000000-0005-0000-0000-0000F3110000}"/>
    <cellStyle name="40% - Accent2 3 3 2" xfId="2286" xr:uid="{00000000-0005-0000-0000-0000F4110000}"/>
    <cellStyle name="40% - Accent2 3 3 2 2" xfId="5193" xr:uid="{00000000-0005-0000-0000-0000F5110000}"/>
    <cellStyle name="40% - Accent2 3 3 2 2 2" xfId="14250" xr:uid="{F01060F3-FF2F-4187-9ABB-6EBEA1D6BAE5}"/>
    <cellStyle name="40% - Accent2 3 3 2 3" xfId="8109" xr:uid="{00000000-0005-0000-0000-0000F6110000}"/>
    <cellStyle name="40% - Accent2 3 3 2 3 2" xfId="17129" xr:uid="{835D2474-A96C-4B12-A2C8-E4A1C3EE7AE1}"/>
    <cellStyle name="40% - Accent2 3 3 2 4" xfId="11376" xr:uid="{A689ED1B-69DE-4F53-9DBE-EED4846C2474}"/>
    <cellStyle name="40% - Accent2 3 3 3" xfId="3780" xr:uid="{00000000-0005-0000-0000-0000F7110000}"/>
    <cellStyle name="40% - Accent2 3 3 3 2" xfId="12839" xr:uid="{39848911-20BC-47E8-9213-F6E82A007E72}"/>
    <cellStyle name="40% - Accent2 3 3 4" xfId="6692" xr:uid="{00000000-0005-0000-0000-0000F8110000}"/>
    <cellStyle name="40% - Accent2 3 3 4 2" xfId="15717" xr:uid="{1985542D-4358-4AF7-8697-49F659952202}"/>
    <cellStyle name="40% - Accent2 3 3 5" xfId="9960" xr:uid="{9E5BC784-E988-4E09-B912-47B72E068A9F}"/>
    <cellStyle name="40% - Accent2 3 4" xfId="1652" xr:uid="{00000000-0005-0000-0000-0000F9110000}"/>
    <cellStyle name="40% - Accent2 3 4 2" xfId="4564" xr:uid="{00000000-0005-0000-0000-0000FA110000}"/>
    <cellStyle name="40% - Accent2 3 4 2 2" xfId="13621" xr:uid="{716E7CCD-C2DF-4F40-88AC-9A26C43866AD}"/>
    <cellStyle name="40% - Accent2 3 4 3" xfId="7476" xr:uid="{00000000-0005-0000-0000-0000FB110000}"/>
    <cellStyle name="40% - Accent2 3 4 3 2" xfId="16501" xr:uid="{8FA8A36F-9E0A-4112-8820-44750AF32E4E}"/>
    <cellStyle name="40% - Accent2 3 4 4" xfId="10746" xr:uid="{6988575B-F138-44EE-863D-B076FF657112}"/>
    <cellStyle name="40% - Accent2 3 5" xfId="3150" xr:uid="{00000000-0005-0000-0000-0000FC110000}"/>
    <cellStyle name="40% - Accent2 3 5 2" xfId="12212" xr:uid="{B04055D4-C8F2-4EC8-8134-134AD8C3D33C}"/>
    <cellStyle name="40% - Accent2 3 6" xfId="6063" xr:uid="{00000000-0005-0000-0000-0000FD110000}"/>
    <cellStyle name="40% - Accent2 3 6 2" xfId="15088" xr:uid="{DA2B1096-6528-4CFC-9E4D-A9881470A53F}"/>
    <cellStyle name="40% - Accent2 3 7" xfId="9327" xr:uid="{4BF74051-C852-4E90-9880-1A91DB9207C8}"/>
    <cellStyle name="40% - Accent2 30" xfId="692" xr:uid="{00000000-0005-0000-0000-0000FE110000}"/>
    <cellStyle name="40% - Accent2 30 2" xfId="1331" xr:uid="{00000000-0005-0000-0000-0000FF110000}"/>
    <cellStyle name="40% - Accent2 30 2 2" xfId="2759" xr:uid="{00000000-0005-0000-0000-000000120000}"/>
    <cellStyle name="40% - Accent2 30 2 2 2" xfId="5663" xr:uid="{00000000-0005-0000-0000-000001120000}"/>
    <cellStyle name="40% - Accent2 30 2 2 2 2" xfId="14720" xr:uid="{BAD62A71-0BFF-4740-B943-71E7A4BB7BE9}"/>
    <cellStyle name="40% - Accent2 30 2 2 3" xfId="8581" xr:uid="{00000000-0005-0000-0000-000002120000}"/>
    <cellStyle name="40% - Accent2 30 2 2 3 2" xfId="17598" xr:uid="{8D1C8B17-A0F3-4691-B379-FD3301EDF2DD}"/>
    <cellStyle name="40% - Accent2 30 2 2 4" xfId="11846" xr:uid="{37FB5E0B-C1D6-41A4-96B3-23FE0BC5FD75}"/>
    <cellStyle name="40% - Accent2 30 2 3" xfId="4248" xr:uid="{00000000-0005-0000-0000-000003120000}"/>
    <cellStyle name="40% - Accent2 30 2 3 2" xfId="13307" xr:uid="{38F6832A-9EE9-46F4-8BD9-0CCDAD5B534A}"/>
    <cellStyle name="40% - Accent2 30 2 4" xfId="7162" xr:uid="{00000000-0005-0000-0000-000004120000}"/>
    <cellStyle name="40% - Accent2 30 2 4 2" xfId="16187" xr:uid="{20BE169E-1023-4B1E-AB5D-42D8D6A20352}"/>
    <cellStyle name="40% - Accent2 30 2 5" xfId="10431" xr:uid="{9C5D81D4-2791-4351-9E3A-3CD50F4467CA}"/>
    <cellStyle name="40% - Accent2 30 3" xfId="2124" xr:uid="{00000000-0005-0000-0000-000005120000}"/>
    <cellStyle name="40% - Accent2 30 3 2" xfId="5033" xr:uid="{00000000-0005-0000-0000-000006120000}"/>
    <cellStyle name="40% - Accent2 30 3 2 2" xfId="14090" xr:uid="{189B12F0-929B-40D2-8AAE-2108939F18B7}"/>
    <cellStyle name="40% - Accent2 30 3 3" xfId="7947" xr:uid="{00000000-0005-0000-0000-000007120000}"/>
    <cellStyle name="40% - Accent2 30 3 3 2" xfId="16969" xr:uid="{E8802F91-2D3A-4EC3-9784-4B680B1E0B7C}"/>
    <cellStyle name="40% - Accent2 30 3 4" xfId="11216" xr:uid="{B31663D7-226E-47ED-A062-369CDB4D660C}"/>
    <cellStyle name="40% - Accent2 30 4" xfId="3621" xr:uid="{00000000-0005-0000-0000-000008120000}"/>
    <cellStyle name="40% - Accent2 30 4 2" xfId="12680" xr:uid="{7D78BA85-868A-452F-8637-73905FA32275}"/>
    <cellStyle name="40% - Accent2 30 5" xfId="6531" xr:uid="{00000000-0005-0000-0000-000009120000}"/>
    <cellStyle name="40% - Accent2 30 5 2" xfId="15556" xr:uid="{D8DF115F-B394-431D-B054-399DF767D672}"/>
    <cellStyle name="40% - Accent2 30 6" xfId="9799" xr:uid="{1F9F7B76-F86B-47D5-836F-646187F96328}"/>
    <cellStyle name="40% - Accent2 31" xfId="707" xr:uid="{00000000-0005-0000-0000-00000A120000}"/>
    <cellStyle name="40% - Accent2 31 2" xfId="1346" xr:uid="{00000000-0005-0000-0000-00000B120000}"/>
    <cellStyle name="40% - Accent2 31 2 2" xfId="2774" xr:uid="{00000000-0005-0000-0000-00000C120000}"/>
    <cellStyle name="40% - Accent2 31 2 2 2" xfId="5678" xr:uid="{00000000-0005-0000-0000-00000D120000}"/>
    <cellStyle name="40% - Accent2 31 2 2 2 2" xfId="14735" xr:uid="{D7391801-2C51-4F2E-8C2B-D1045DF235D0}"/>
    <cellStyle name="40% - Accent2 31 2 2 3" xfId="8596" xr:uid="{00000000-0005-0000-0000-00000E120000}"/>
    <cellStyle name="40% - Accent2 31 2 2 3 2" xfId="17613" xr:uid="{EA05F837-6FDE-4921-B3A8-99F72F5C507C}"/>
    <cellStyle name="40% - Accent2 31 2 2 4" xfId="11861" xr:uid="{9F424940-7E22-45EA-9BC4-BD2F0C1FDA24}"/>
    <cellStyle name="40% - Accent2 31 2 3" xfId="4263" xr:uid="{00000000-0005-0000-0000-00000F120000}"/>
    <cellStyle name="40% - Accent2 31 2 3 2" xfId="13322" xr:uid="{A9D9B64A-5040-4AD7-B866-112C227837C8}"/>
    <cellStyle name="40% - Accent2 31 2 4" xfId="7177" xr:uid="{00000000-0005-0000-0000-000010120000}"/>
    <cellStyle name="40% - Accent2 31 2 4 2" xfId="16202" xr:uid="{D5FA993F-9B60-493B-9A3B-A2C36C9F2494}"/>
    <cellStyle name="40% - Accent2 31 2 5" xfId="10446" xr:uid="{0E9DC455-B603-4E03-85A4-BA1080E7D73F}"/>
    <cellStyle name="40% - Accent2 31 3" xfId="2139" xr:uid="{00000000-0005-0000-0000-000011120000}"/>
    <cellStyle name="40% - Accent2 31 3 2" xfId="5048" xr:uid="{00000000-0005-0000-0000-000012120000}"/>
    <cellStyle name="40% - Accent2 31 3 2 2" xfId="14105" xr:uid="{E0D3FCBA-73FC-4049-9308-A5AEE70358C0}"/>
    <cellStyle name="40% - Accent2 31 3 3" xfId="7962" xr:uid="{00000000-0005-0000-0000-000013120000}"/>
    <cellStyle name="40% - Accent2 31 3 3 2" xfId="16984" xr:uid="{ED553126-1447-44A0-B085-8E0C289190CA}"/>
    <cellStyle name="40% - Accent2 31 3 4" xfId="11231" xr:uid="{FC151C55-7655-45D6-9935-5D75A484CDD4}"/>
    <cellStyle name="40% - Accent2 31 4" xfId="3636" xr:uid="{00000000-0005-0000-0000-000014120000}"/>
    <cellStyle name="40% - Accent2 31 4 2" xfId="12695" xr:uid="{1BFE9AE8-216A-4023-A616-7DF2823AF447}"/>
    <cellStyle name="40% - Accent2 31 5" xfId="6546" xr:uid="{00000000-0005-0000-0000-000015120000}"/>
    <cellStyle name="40% - Accent2 31 5 2" xfId="15571" xr:uid="{36AA56F4-91C1-4202-A08D-7B05F1C4BCF6}"/>
    <cellStyle name="40% - Accent2 31 6" xfId="9814" xr:uid="{DBED6E90-3826-406B-8C2D-1FBD4ABD21AA}"/>
    <cellStyle name="40% - Accent2 32" xfId="721" xr:uid="{00000000-0005-0000-0000-000016120000}"/>
    <cellStyle name="40% - Accent2 32 2" xfId="1360" xr:uid="{00000000-0005-0000-0000-000017120000}"/>
    <cellStyle name="40% - Accent2 32 2 2" xfId="2788" xr:uid="{00000000-0005-0000-0000-000018120000}"/>
    <cellStyle name="40% - Accent2 32 2 2 2" xfId="5692" xr:uid="{00000000-0005-0000-0000-000019120000}"/>
    <cellStyle name="40% - Accent2 32 2 2 2 2" xfId="14749" xr:uid="{4B5054AE-A2DE-4C88-9D17-016311584868}"/>
    <cellStyle name="40% - Accent2 32 2 2 3" xfId="8610" xr:uid="{00000000-0005-0000-0000-00001A120000}"/>
    <cellStyle name="40% - Accent2 32 2 2 3 2" xfId="17627" xr:uid="{452581C4-5797-45DE-A5EB-5F6A168D9AB2}"/>
    <cellStyle name="40% - Accent2 32 2 2 4" xfId="11875" xr:uid="{37B64689-1F85-4430-93ED-C37C4B048DDE}"/>
    <cellStyle name="40% - Accent2 32 2 3" xfId="4277" xr:uid="{00000000-0005-0000-0000-00001B120000}"/>
    <cellStyle name="40% - Accent2 32 2 3 2" xfId="13336" xr:uid="{A393B3D8-4618-4B9B-8727-37CDD54A3E97}"/>
    <cellStyle name="40% - Accent2 32 2 4" xfId="7191" xr:uid="{00000000-0005-0000-0000-00001C120000}"/>
    <cellStyle name="40% - Accent2 32 2 4 2" xfId="16216" xr:uid="{A7F1363E-992B-427B-8FC3-5822D58B26F6}"/>
    <cellStyle name="40% - Accent2 32 2 5" xfId="10460" xr:uid="{D61CA34E-0429-4014-9B30-71A3DC366595}"/>
    <cellStyle name="40% - Accent2 32 3" xfId="2153" xr:uid="{00000000-0005-0000-0000-00001D120000}"/>
    <cellStyle name="40% - Accent2 32 3 2" xfId="5062" xr:uid="{00000000-0005-0000-0000-00001E120000}"/>
    <cellStyle name="40% - Accent2 32 3 2 2" xfId="14119" xr:uid="{41293A5A-E623-4C1F-B60F-326E52458C9C}"/>
    <cellStyle name="40% - Accent2 32 3 3" xfId="7976" xr:uid="{00000000-0005-0000-0000-00001F120000}"/>
    <cellStyle name="40% - Accent2 32 3 3 2" xfId="16998" xr:uid="{C63AB39B-1181-4998-A14A-5EB73EFD9D53}"/>
    <cellStyle name="40% - Accent2 32 3 4" xfId="11245" xr:uid="{2951449C-1B31-49B4-A431-93B20A62657E}"/>
    <cellStyle name="40% - Accent2 32 4" xfId="3650" xr:uid="{00000000-0005-0000-0000-000020120000}"/>
    <cellStyle name="40% - Accent2 32 4 2" xfId="12709" xr:uid="{9FFB53B7-62A9-451E-8D90-3F875D255010}"/>
    <cellStyle name="40% - Accent2 32 5" xfId="6560" xr:uid="{00000000-0005-0000-0000-000021120000}"/>
    <cellStyle name="40% - Accent2 32 5 2" xfId="15585" xr:uid="{BE883BE5-41A1-44C9-BC38-E0867A8D223D}"/>
    <cellStyle name="40% - Accent2 32 6" xfId="9828" xr:uid="{B6BD0A3B-8913-4DBB-A8CD-E795AA51203E}"/>
    <cellStyle name="40% - Accent2 33" xfId="735" xr:uid="{00000000-0005-0000-0000-000022120000}"/>
    <cellStyle name="40% - Accent2 33 2" xfId="1374" xr:uid="{00000000-0005-0000-0000-000023120000}"/>
    <cellStyle name="40% - Accent2 33 2 2" xfId="2802" xr:uid="{00000000-0005-0000-0000-000024120000}"/>
    <cellStyle name="40% - Accent2 33 2 2 2" xfId="5706" xr:uid="{00000000-0005-0000-0000-000025120000}"/>
    <cellStyle name="40% - Accent2 33 2 2 2 2" xfId="14763" xr:uid="{8B332B8A-FF81-45EF-A1B4-27D3A7EBF31C}"/>
    <cellStyle name="40% - Accent2 33 2 2 3" xfId="8624" xr:uid="{00000000-0005-0000-0000-000026120000}"/>
    <cellStyle name="40% - Accent2 33 2 2 3 2" xfId="17641" xr:uid="{00DBEED0-23F5-4E8B-82C8-5C10A9A0A45A}"/>
    <cellStyle name="40% - Accent2 33 2 2 4" xfId="11889" xr:uid="{2F4B42CA-3070-41E4-A4DB-06E9285F0F75}"/>
    <cellStyle name="40% - Accent2 33 2 3" xfId="4291" xr:uid="{00000000-0005-0000-0000-000027120000}"/>
    <cellStyle name="40% - Accent2 33 2 3 2" xfId="13350" xr:uid="{D9FD2538-0684-41C3-8D7A-35D9C0EAA1BF}"/>
    <cellStyle name="40% - Accent2 33 2 4" xfId="7205" xr:uid="{00000000-0005-0000-0000-000028120000}"/>
    <cellStyle name="40% - Accent2 33 2 4 2" xfId="16230" xr:uid="{293DE145-E6F3-4378-B252-1A5F569BCECB}"/>
    <cellStyle name="40% - Accent2 33 2 5" xfId="10474" xr:uid="{3DA6AC0D-9080-422B-B3A2-108E4F46DE5C}"/>
    <cellStyle name="40% - Accent2 33 3" xfId="2167" xr:uid="{00000000-0005-0000-0000-000029120000}"/>
    <cellStyle name="40% - Accent2 33 3 2" xfId="5076" xr:uid="{00000000-0005-0000-0000-00002A120000}"/>
    <cellStyle name="40% - Accent2 33 3 2 2" xfId="14133" xr:uid="{8484FFC1-08E6-43CE-89CD-7587FD0A6FED}"/>
    <cellStyle name="40% - Accent2 33 3 3" xfId="7990" xr:uid="{00000000-0005-0000-0000-00002B120000}"/>
    <cellStyle name="40% - Accent2 33 3 3 2" xfId="17012" xr:uid="{1DE7D3D5-496A-4347-A2A6-BBDE2E309E00}"/>
    <cellStyle name="40% - Accent2 33 3 4" xfId="11259" xr:uid="{158E05A6-AC50-49B4-AAAB-43269B95E8B8}"/>
    <cellStyle name="40% - Accent2 33 4" xfId="3664" xr:uid="{00000000-0005-0000-0000-00002C120000}"/>
    <cellStyle name="40% - Accent2 33 4 2" xfId="12723" xr:uid="{4CB6B11D-EE99-4180-BF44-E750BE47E03D}"/>
    <cellStyle name="40% - Accent2 33 5" xfId="6574" xr:uid="{00000000-0005-0000-0000-00002D120000}"/>
    <cellStyle name="40% - Accent2 33 5 2" xfId="15599" xr:uid="{F741C80F-C751-4526-8C72-DDD7AB442C05}"/>
    <cellStyle name="40% - Accent2 33 6" xfId="9842" xr:uid="{9B9E0C05-83CD-45A1-914E-DF6AF2CA70AD}"/>
    <cellStyle name="40% - Accent2 34" xfId="749" xr:uid="{00000000-0005-0000-0000-00002E120000}"/>
    <cellStyle name="40% - Accent2 34 2" xfId="1388" xr:uid="{00000000-0005-0000-0000-00002F120000}"/>
    <cellStyle name="40% - Accent2 34 2 2" xfId="2816" xr:uid="{00000000-0005-0000-0000-000030120000}"/>
    <cellStyle name="40% - Accent2 34 2 2 2" xfId="5720" xr:uid="{00000000-0005-0000-0000-000031120000}"/>
    <cellStyle name="40% - Accent2 34 2 2 2 2" xfId="14777" xr:uid="{C923E014-5548-4393-A2C4-2AE938AA1212}"/>
    <cellStyle name="40% - Accent2 34 2 2 3" xfId="8638" xr:uid="{00000000-0005-0000-0000-000032120000}"/>
    <cellStyle name="40% - Accent2 34 2 2 3 2" xfId="17655" xr:uid="{1ACF72B1-98E7-4F11-BD59-2B87DFF071AF}"/>
    <cellStyle name="40% - Accent2 34 2 2 4" xfId="11903" xr:uid="{078CCB14-825F-4AE0-98E2-D7B0F24444EC}"/>
    <cellStyle name="40% - Accent2 34 2 3" xfId="4305" xr:uid="{00000000-0005-0000-0000-000033120000}"/>
    <cellStyle name="40% - Accent2 34 2 3 2" xfId="13364" xr:uid="{2D738D20-1E41-4951-AE79-D916BFF39EE7}"/>
    <cellStyle name="40% - Accent2 34 2 4" xfId="7219" xr:uid="{00000000-0005-0000-0000-000034120000}"/>
    <cellStyle name="40% - Accent2 34 2 4 2" xfId="16244" xr:uid="{015AAA46-DCF6-4C42-8EAD-53410EB05D0F}"/>
    <cellStyle name="40% - Accent2 34 2 5" xfId="10488" xr:uid="{ECAF114E-9CA3-4341-A9A3-582C012066EF}"/>
    <cellStyle name="40% - Accent2 34 3" xfId="2181" xr:uid="{00000000-0005-0000-0000-000035120000}"/>
    <cellStyle name="40% - Accent2 34 3 2" xfId="5090" xr:uid="{00000000-0005-0000-0000-000036120000}"/>
    <cellStyle name="40% - Accent2 34 3 2 2" xfId="14147" xr:uid="{E92D29A0-67F1-42F2-B728-62D1E281F432}"/>
    <cellStyle name="40% - Accent2 34 3 3" xfId="8004" xr:uid="{00000000-0005-0000-0000-000037120000}"/>
    <cellStyle name="40% - Accent2 34 3 3 2" xfId="17026" xr:uid="{79CD9950-D77B-4E4C-98FE-16B9059C0EE1}"/>
    <cellStyle name="40% - Accent2 34 3 4" xfId="11273" xr:uid="{F6E9B3D0-5178-4347-A798-A641254A6D99}"/>
    <cellStyle name="40% - Accent2 34 4" xfId="3678" xr:uid="{00000000-0005-0000-0000-000038120000}"/>
    <cellStyle name="40% - Accent2 34 4 2" xfId="12737" xr:uid="{662472E6-3CE6-4CC2-9DFB-BDF907439F87}"/>
    <cellStyle name="40% - Accent2 34 5" xfId="6588" xr:uid="{00000000-0005-0000-0000-000039120000}"/>
    <cellStyle name="40% - Accent2 34 5 2" xfId="15613" xr:uid="{83057AB5-485E-458F-8191-A93B47152EF8}"/>
    <cellStyle name="40% - Accent2 34 6" xfId="9856" xr:uid="{5A262530-B1ED-463A-97FD-5B3B6A2ECEF2}"/>
    <cellStyle name="40% - Accent2 35" xfId="763" xr:uid="{00000000-0005-0000-0000-00003A120000}"/>
    <cellStyle name="40% - Accent2 35 2" xfId="1402" xr:uid="{00000000-0005-0000-0000-00003B120000}"/>
    <cellStyle name="40% - Accent2 35 2 2" xfId="2830" xr:uid="{00000000-0005-0000-0000-00003C120000}"/>
    <cellStyle name="40% - Accent2 35 2 2 2" xfId="5734" xr:uid="{00000000-0005-0000-0000-00003D120000}"/>
    <cellStyle name="40% - Accent2 35 2 2 2 2" xfId="14791" xr:uid="{E2C00CFC-8C06-4CE6-B209-92E1AA1D6930}"/>
    <cellStyle name="40% - Accent2 35 2 2 3" xfId="8652" xr:uid="{00000000-0005-0000-0000-00003E120000}"/>
    <cellStyle name="40% - Accent2 35 2 2 3 2" xfId="17669" xr:uid="{DEB7DEE9-B1B6-4ACE-8359-52A45D101F4F}"/>
    <cellStyle name="40% - Accent2 35 2 2 4" xfId="11917" xr:uid="{0920FCA1-2E88-488F-A188-71E743DE2545}"/>
    <cellStyle name="40% - Accent2 35 2 3" xfId="4319" xr:uid="{00000000-0005-0000-0000-00003F120000}"/>
    <cellStyle name="40% - Accent2 35 2 3 2" xfId="13378" xr:uid="{5749F1E9-FE84-4430-A1EC-974D69412DBB}"/>
    <cellStyle name="40% - Accent2 35 2 4" xfId="7233" xr:uid="{00000000-0005-0000-0000-000040120000}"/>
    <cellStyle name="40% - Accent2 35 2 4 2" xfId="16258" xr:uid="{F5AE4F97-2022-4A81-B8A4-FC542EA2A1D4}"/>
    <cellStyle name="40% - Accent2 35 2 5" xfId="10502" xr:uid="{A85D30FF-455D-4340-A644-5AC627005EDF}"/>
    <cellStyle name="40% - Accent2 35 3" xfId="2195" xr:uid="{00000000-0005-0000-0000-000041120000}"/>
    <cellStyle name="40% - Accent2 35 3 2" xfId="5104" xr:uid="{00000000-0005-0000-0000-000042120000}"/>
    <cellStyle name="40% - Accent2 35 3 2 2" xfId="14161" xr:uid="{14C10E95-55C5-4435-80A9-899F71DFDB2A}"/>
    <cellStyle name="40% - Accent2 35 3 3" xfId="8018" xr:uid="{00000000-0005-0000-0000-000043120000}"/>
    <cellStyle name="40% - Accent2 35 3 3 2" xfId="17040" xr:uid="{BE99964D-BB38-4849-BD4E-C8E3F554C1AA}"/>
    <cellStyle name="40% - Accent2 35 3 4" xfId="11287" xr:uid="{13934CE4-C4B7-4F2C-B273-561D5067B345}"/>
    <cellStyle name="40% - Accent2 35 4" xfId="3692" xr:uid="{00000000-0005-0000-0000-000044120000}"/>
    <cellStyle name="40% - Accent2 35 4 2" xfId="12751" xr:uid="{9ABA202E-76F0-4C31-B83B-C3005475184F}"/>
    <cellStyle name="40% - Accent2 35 5" xfId="6602" xr:uid="{00000000-0005-0000-0000-000045120000}"/>
    <cellStyle name="40% - Accent2 35 5 2" xfId="15627" xr:uid="{988367B6-6CC2-41E1-8F16-2BE8393F2C14}"/>
    <cellStyle name="40% - Accent2 35 6" xfId="9870" xr:uid="{5106C415-AE18-4FE1-A561-481F8078F4B6}"/>
    <cellStyle name="40% - Accent2 36" xfId="777" xr:uid="{00000000-0005-0000-0000-000046120000}"/>
    <cellStyle name="40% - Accent2 36 2" xfId="1416" xr:uid="{00000000-0005-0000-0000-000047120000}"/>
    <cellStyle name="40% - Accent2 36 2 2" xfId="2844" xr:uid="{00000000-0005-0000-0000-000048120000}"/>
    <cellStyle name="40% - Accent2 36 2 2 2" xfId="5748" xr:uid="{00000000-0005-0000-0000-000049120000}"/>
    <cellStyle name="40% - Accent2 36 2 2 2 2" xfId="14805" xr:uid="{56C9EB6B-7EBC-43A5-B46C-6A8935B2C110}"/>
    <cellStyle name="40% - Accent2 36 2 2 3" xfId="8666" xr:uid="{00000000-0005-0000-0000-00004A120000}"/>
    <cellStyle name="40% - Accent2 36 2 2 3 2" xfId="17683" xr:uid="{6378916B-5273-4FF8-A27D-00B85D975AA0}"/>
    <cellStyle name="40% - Accent2 36 2 2 4" xfId="11931" xr:uid="{70905896-8387-49A6-8B63-703966242443}"/>
    <cellStyle name="40% - Accent2 36 2 3" xfId="4333" xr:uid="{00000000-0005-0000-0000-00004B120000}"/>
    <cellStyle name="40% - Accent2 36 2 3 2" xfId="13392" xr:uid="{B77EB9AF-3E30-4213-8A2F-A6C68814D2FB}"/>
    <cellStyle name="40% - Accent2 36 2 4" xfId="7247" xr:uid="{00000000-0005-0000-0000-00004C120000}"/>
    <cellStyle name="40% - Accent2 36 2 4 2" xfId="16272" xr:uid="{6C1FC4C3-7954-441D-A61D-7C41289115E2}"/>
    <cellStyle name="40% - Accent2 36 2 5" xfId="10516" xr:uid="{FBF97297-E62C-45E3-8819-8A1F129DD9B6}"/>
    <cellStyle name="40% - Accent2 36 3" xfId="2209" xr:uid="{00000000-0005-0000-0000-00004D120000}"/>
    <cellStyle name="40% - Accent2 36 3 2" xfId="5118" xr:uid="{00000000-0005-0000-0000-00004E120000}"/>
    <cellStyle name="40% - Accent2 36 3 2 2" xfId="14175" xr:uid="{B4C7485A-3309-4418-BEE3-DB8DA7918F44}"/>
    <cellStyle name="40% - Accent2 36 3 3" xfId="8032" xr:uid="{00000000-0005-0000-0000-00004F120000}"/>
    <cellStyle name="40% - Accent2 36 3 3 2" xfId="17054" xr:uid="{5B265847-5582-4DCC-B7EE-2F0300587EDD}"/>
    <cellStyle name="40% - Accent2 36 3 4" xfId="11301" xr:uid="{1422B66B-3777-4A95-B576-19E84DE44525}"/>
    <cellStyle name="40% - Accent2 36 4" xfId="3706" xr:uid="{00000000-0005-0000-0000-000050120000}"/>
    <cellStyle name="40% - Accent2 36 4 2" xfId="12765" xr:uid="{AC8C8D3D-5F8E-4294-8DAE-B0854A0E6130}"/>
    <cellStyle name="40% - Accent2 36 5" xfId="6616" xr:uid="{00000000-0005-0000-0000-000051120000}"/>
    <cellStyle name="40% - Accent2 36 5 2" xfId="15641" xr:uid="{1272DFE1-EDCF-4794-AF99-40D1ABA69E0A}"/>
    <cellStyle name="40% - Accent2 36 6" xfId="9884" xr:uid="{BFE1859E-5D57-4A5C-B2CE-1576A6DE08AB}"/>
    <cellStyle name="40% - Accent2 37" xfId="792" xr:uid="{00000000-0005-0000-0000-000052120000}"/>
    <cellStyle name="40% - Accent2 37 2" xfId="1431" xr:uid="{00000000-0005-0000-0000-000053120000}"/>
    <cellStyle name="40% - Accent2 37 2 2" xfId="2859" xr:uid="{00000000-0005-0000-0000-000054120000}"/>
    <cellStyle name="40% - Accent2 37 2 2 2" xfId="5763" xr:uid="{00000000-0005-0000-0000-000055120000}"/>
    <cellStyle name="40% - Accent2 37 2 2 2 2" xfId="14820" xr:uid="{EC153B6E-DD16-457E-B078-3ADCDBD12362}"/>
    <cellStyle name="40% - Accent2 37 2 2 3" xfId="8681" xr:uid="{00000000-0005-0000-0000-000056120000}"/>
    <cellStyle name="40% - Accent2 37 2 2 3 2" xfId="17698" xr:uid="{AB5CB671-5CF7-4476-BDF6-78AD35B32059}"/>
    <cellStyle name="40% - Accent2 37 2 2 4" xfId="11946" xr:uid="{B41DC9B5-2C54-484B-99A0-BA9B0C0D9AB5}"/>
    <cellStyle name="40% - Accent2 37 2 3" xfId="4348" xr:uid="{00000000-0005-0000-0000-000057120000}"/>
    <cellStyle name="40% - Accent2 37 2 3 2" xfId="13407" xr:uid="{9222E64C-E227-4DA0-AC2A-DE3FA78A6801}"/>
    <cellStyle name="40% - Accent2 37 2 4" xfId="7262" xr:uid="{00000000-0005-0000-0000-000058120000}"/>
    <cellStyle name="40% - Accent2 37 2 4 2" xfId="16287" xr:uid="{750C6834-2A24-4869-9EA7-A8EA8A205606}"/>
    <cellStyle name="40% - Accent2 37 2 5" xfId="10531" xr:uid="{A977F0D7-603F-4E7A-B177-F1D10BDADF81}"/>
    <cellStyle name="40% - Accent2 37 3" xfId="2224" xr:uid="{00000000-0005-0000-0000-000059120000}"/>
    <cellStyle name="40% - Accent2 37 3 2" xfId="5133" xr:uid="{00000000-0005-0000-0000-00005A120000}"/>
    <cellStyle name="40% - Accent2 37 3 2 2" xfId="14190" xr:uid="{D9A4B5B1-D6DF-41A9-B5AD-A9249757E5A3}"/>
    <cellStyle name="40% - Accent2 37 3 3" xfId="8047" xr:uid="{00000000-0005-0000-0000-00005B120000}"/>
    <cellStyle name="40% - Accent2 37 3 3 2" xfId="17069" xr:uid="{8DC062F1-1301-4D7D-85B0-FBBFC707A046}"/>
    <cellStyle name="40% - Accent2 37 3 4" xfId="11316" xr:uid="{17415115-D604-4C99-B289-D1A770976B32}"/>
    <cellStyle name="40% - Accent2 37 4" xfId="3721" xr:uid="{00000000-0005-0000-0000-00005C120000}"/>
    <cellStyle name="40% - Accent2 37 4 2" xfId="12780" xr:uid="{1521ECA7-5421-4568-A2A6-63F2C65A8D48}"/>
    <cellStyle name="40% - Accent2 37 5" xfId="6631" xr:uid="{00000000-0005-0000-0000-00005D120000}"/>
    <cellStyle name="40% - Accent2 37 5 2" xfId="15656" xr:uid="{9392485B-8C2D-4FC1-8AD8-A6882520CC63}"/>
    <cellStyle name="40% - Accent2 37 6" xfId="9899" xr:uid="{84135AD4-12E2-4F4F-9BEC-A14906ED4E6B}"/>
    <cellStyle name="40% - Accent2 38" xfId="806" xr:uid="{00000000-0005-0000-0000-00005E120000}"/>
    <cellStyle name="40% - Accent2 38 2" xfId="1445" xr:uid="{00000000-0005-0000-0000-00005F120000}"/>
    <cellStyle name="40% - Accent2 38 2 2" xfId="2873" xr:uid="{00000000-0005-0000-0000-000060120000}"/>
    <cellStyle name="40% - Accent2 38 2 2 2" xfId="5777" xr:uid="{00000000-0005-0000-0000-000061120000}"/>
    <cellStyle name="40% - Accent2 38 2 2 2 2" xfId="14834" xr:uid="{CBFCC4ED-09C5-46C5-BCAF-479C63D88980}"/>
    <cellStyle name="40% - Accent2 38 2 2 3" xfId="8695" xr:uid="{00000000-0005-0000-0000-000062120000}"/>
    <cellStyle name="40% - Accent2 38 2 2 3 2" xfId="17712" xr:uid="{7BF2EC4F-176D-4362-AA1D-CB305B4F34E6}"/>
    <cellStyle name="40% - Accent2 38 2 2 4" xfId="11960" xr:uid="{3C7A9623-5924-4880-A9D8-9A33D0985FB3}"/>
    <cellStyle name="40% - Accent2 38 2 3" xfId="4362" xr:uid="{00000000-0005-0000-0000-000063120000}"/>
    <cellStyle name="40% - Accent2 38 2 3 2" xfId="13421" xr:uid="{C0EC0689-0584-4A04-A905-DC12BA4CB392}"/>
    <cellStyle name="40% - Accent2 38 2 4" xfId="7276" xr:uid="{00000000-0005-0000-0000-000064120000}"/>
    <cellStyle name="40% - Accent2 38 2 4 2" xfId="16301" xr:uid="{DDD0088C-415B-482D-B172-77BFDCF9ECB5}"/>
    <cellStyle name="40% - Accent2 38 2 5" xfId="10545" xr:uid="{52933BCA-3F22-4F55-95B6-A37C4FFE3925}"/>
    <cellStyle name="40% - Accent2 38 3" xfId="2238" xr:uid="{00000000-0005-0000-0000-000065120000}"/>
    <cellStyle name="40% - Accent2 38 3 2" xfId="5147" xr:uid="{00000000-0005-0000-0000-000066120000}"/>
    <cellStyle name="40% - Accent2 38 3 2 2" xfId="14204" xr:uid="{F11B3B1D-7C60-4806-A978-5C0077DC1AAE}"/>
    <cellStyle name="40% - Accent2 38 3 3" xfId="8061" xr:uid="{00000000-0005-0000-0000-000067120000}"/>
    <cellStyle name="40% - Accent2 38 3 3 2" xfId="17083" xr:uid="{F952AE34-3C8D-48E2-A880-7AB29B6EEF2C}"/>
    <cellStyle name="40% - Accent2 38 3 4" xfId="11330" xr:uid="{706E4FB9-FBF8-4513-AA46-59A42AA677A3}"/>
    <cellStyle name="40% - Accent2 38 4" xfId="3735" xr:uid="{00000000-0005-0000-0000-000068120000}"/>
    <cellStyle name="40% - Accent2 38 4 2" xfId="12794" xr:uid="{EFD7DFC9-C559-420D-846B-F2B5EFA1B0EA}"/>
    <cellStyle name="40% - Accent2 38 5" xfId="6645" xr:uid="{00000000-0005-0000-0000-000069120000}"/>
    <cellStyle name="40% - Accent2 38 5 2" xfId="15670" xr:uid="{386918EC-5F7B-4A62-9599-469FA0608860}"/>
    <cellStyle name="40% - Accent2 38 6" xfId="9913" xr:uid="{9442CDFE-44F6-4844-977C-2553F6F89540}"/>
    <cellStyle name="40% - Accent2 39" xfId="820" xr:uid="{00000000-0005-0000-0000-00006A120000}"/>
    <cellStyle name="40% - Accent2 39 2" xfId="2252" xr:uid="{00000000-0005-0000-0000-00006B120000}"/>
    <cellStyle name="40% - Accent2 39 2 2" xfId="5161" xr:uid="{00000000-0005-0000-0000-00006C120000}"/>
    <cellStyle name="40% - Accent2 39 2 2 2" xfId="14218" xr:uid="{D8059369-6E23-4DFD-95D5-A3563EBC1C67}"/>
    <cellStyle name="40% - Accent2 39 2 3" xfId="8075" xr:uid="{00000000-0005-0000-0000-00006D120000}"/>
    <cellStyle name="40% - Accent2 39 2 3 2" xfId="17097" xr:uid="{00A98546-79F7-442B-AFB0-388ECB3E5300}"/>
    <cellStyle name="40% - Accent2 39 2 4" xfId="11344" xr:uid="{629BB4BD-66C8-4C76-81E4-B994A9B2E23B}"/>
    <cellStyle name="40% - Accent2 39 3" xfId="3749" xr:uid="{00000000-0005-0000-0000-00006E120000}"/>
    <cellStyle name="40% - Accent2 39 3 2" xfId="12808" xr:uid="{4EF5B1DF-3A7B-4835-8692-6DA5A6970996}"/>
    <cellStyle name="40% - Accent2 39 4" xfId="6659" xr:uid="{00000000-0005-0000-0000-00006F120000}"/>
    <cellStyle name="40% - Accent2 39 4 2" xfId="15684" xr:uid="{9194F9B8-0419-4CCA-8239-2CC71F57A208}"/>
    <cellStyle name="40% - Accent2 39 5" xfId="9927" xr:uid="{171226B0-1F31-41D0-8CA4-75C6FC228332}"/>
    <cellStyle name="40% - Accent2 4" xfId="226" xr:uid="{00000000-0005-0000-0000-000070120000}"/>
    <cellStyle name="40% - Accent2 4 2" xfId="578" xr:uid="{00000000-0005-0000-0000-000071120000}"/>
    <cellStyle name="40% - Accent2 4 2 2" xfId="1217" xr:uid="{00000000-0005-0000-0000-000072120000}"/>
    <cellStyle name="40% - Accent2 4 2 2 2" xfId="2645" xr:uid="{00000000-0005-0000-0000-000073120000}"/>
    <cellStyle name="40% - Accent2 4 2 2 2 2" xfId="5549" xr:uid="{00000000-0005-0000-0000-000074120000}"/>
    <cellStyle name="40% - Accent2 4 2 2 2 2 2" xfId="14606" xr:uid="{C9121B85-9F32-40FB-A914-52E34A7E419B}"/>
    <cellStyle name="40% - Accent2 4 2 2 2 3" xfId="8467" xr:uid="{00000000-0005-0000-0000-000075120000}"/>
    <cellStyle name="40% - Accent2 4 2 2 2 3 2" xfId="17484" xr:uid="{22D158B4-325C-4BA6-9217-6A03DECDA5E1}"/>
    <cellStyle name="40% - Accent2 4 2 2 2 4" xfId="11732" xr:uid="{B0A0ED95-4BA7-44E3-8E43-26779A6474DA}"/>
    <cellStyle name="40% - Accent2 4 2 2 3" xfId="4134" xr:uid="{00000000-0005-0000-0000-000076120000}"/>
    <cellStyle name="40% - Accent2 4 2 2 3 2" xfId="13193" xr:uid="{2BE304BF-0D38-4BAD-B978-EBAA812F55FC}"/>
    <cellStyle name="40% - Accent2 4 2 2 4" xfId="7048" xr:uid="{00000000-0005-0000-0000-000077120000}"/>
    <cellStyle name="40% - Accent2 4 2 2 4 2" xfId="16073" xr:uid="{C39FB4DD-37EB-46E7-A9C5-E2646FCCD3DE}"/>
    <cellStyle name="40% - Accent2 4 2 2 5" xfId="10317" xr:uid="{FADE96E1-9AB8-493E-9033-B54D0B9C1F38}"/>
    <cellStyle name="40% - Accent2 4 2 3" xfId="2010" xr:uid="{00000000-0005-0000-0000-000078120000}"/>
    <cellStyle name="40% - Accent2 4 2 3 2" xfId="4919" xr:uid="{00000000-0005-0000-0000-000079120000}"/>
    <cellStyle name="40% - Accent2 4 2 3 2 2" xfId="13976" xr:uid="{9BF3ADF0-95BE-4A7E-805C-8C3E36CA5457}"/>
    <cellStyle name="40% - Accent2 4 2 3 3" xfId="7833" xr:uid="{00000000-0005-0000-0000-00007A120000}"/>
    <cellStyle name="40% - Accent2 4 2 3 3 2" xfId="16855" xr:uid="{E03B372B-7E99-4C84-8AC5-9E93864F5C63}"/>
    <cellStyle name="40% - Accent2 4 2 3 4" xfId="11102" xr:uid="{52F24F3D-99B3-4A34-BB4D-6A33AFA33813}"/>
    <cellStyle name="40% - Accent2 4 2 4" xfId="3507" xr:uid="{00000000-0005-0000-0000-00007B120000}"/>
    <cellStyle name="40% - Accent2 4 2 4 2" xfId="12566" xr:uid="{B487CF51-0415-46AC-8E40-8A410BAA914A}"/>
    <cellStyle name="40% - Accent2 4 2 5" xfId="6417" xr:uid="{00000000-0005-0000-0000-00007C120000}"/>
    <cellStyle name="40% - Accent2 4 2 5 2" xfId="15442" xr:uid="{5A5AB1A9-0F15-49C8-A459-7809404300AF}"/>
    <cellStyle name="40% - Accent2 4 2 6" xfId="9685" xr:uid="{6E5605CE-FDA8-4A4F-BB15-9AE7DA281DD4}"/>
    <cellStyle name="40% - Accent2 4 3" xfId="871" xr:uid="{00000000-0005-0000-0000-00007D120000}"/>
    <cellStyle name="40% - Accent2 4 3 2" xfId="2300" xr:uid="{00000000-0005-0000-0000-00007E120000}"/>
    <cellStyle name="40% - Accent2 4 3 2 2" xfId="5207" xr:uid="{00000000-0005-0000-0000-00007F120000}"/>
    <cellStyle name="40% - Accent2 4 3 2 2 2" xfId="14264" xr:uid="{C0F37DE0-50B7-4BD1-893A-07911E92CD94}"/>
    <cellStyle name="40% - Accent2 4 3 2 3" xfId="8123" xr:uid="{00000000-0005-0000-0000-000080120000}"/>
    <cellStyle name="40% - Accent2 4 3 2 3 2" xfId="17143" xr:uid="{DFCF72F6-FFC7-40A5-921A-27AB8F925962}"/>
    <cellStyle name="40% - Accent2 4 3 2 4" xfId="11390" xr:uid="{DCF22BB3-25D2-4B8E-AD64-7971090A4A49}"/>
    <cellStyle name="40% - Accent2 4 3 3" xfId="3794" xr:uid="{00000000-0005-0000-0000-000081120000}"/>
    <cellStyle name="40% - Accent2 4 3 3 2" xfId="12853" xr:uid="{78025BD6-15D8-48E4-AB1C-3BB8D47A8AC9}"/>
    <cellStyle name="40% - Accent2 4 3 4" xfId="6706" xr:uid="{00000000-0005-0000-0000-000082120000}"/>
    <cellStyle name="40% - Accent2 4 3 4 2" xfId="15731" xr:uid="{9507D553-AB9F-4E07-808F-472F4F25CF8D}"/>
    <cellStyle name="40% - Accent2 4 3 5" xfId="9974" xr:uid="{CECAC3A4-5B88-468A-8617-A800B46551D3}"/>
    <cellStyle name="40% - Accent2 4 4" xfId="1666" xr:uid="{00000000-0005-0000-0000-000083120000}"/>
    <cellStyle name="40% - Accent2 4 4 2" xfId="4578" xr:uid="{00000000-0005-0000-0000-000084120000}"/>
    <cellStyle name="40% - Accent2 4 4 2 2" xfId="13635" xr:uid="{524B8B2C-DE50-4FED-AB5C-0964D9B85A08}"/>
    <cellStyle name="40% - Accent2 4 4 3" xfId="7490" xr:uid="{00000000-0005-0000-0000-000085120000}"/>
    <cellStyle name="40% - Accent2 4 4 3 2" xfId="16515" xr:uid="{779340B5-F84C-4966-966D-4180561F6782}"/>
    <cellStyle name="40% - Accent2 4 4 4" xfId="10760" xr:uid="{6D23B579-EB3C-461D-BA88-802D5BCDF8AF}"/>
    <cellStyle name="40% - Accent2 4 5" xfId="3164" xr:uid="{00000000-0005-0000-0000-000086120000}"/>
    <cellStyle name="40% - Accent2 4 5 2" xfId="12226" xr:uid="{E30BF406-1BFA-4210-ADB7-F0F7E3CBA86D}"/>
    <cellStyle name="40% - Accent2 4 6" xfId="6077" xr:uid="{00000000-0005-0000-0000-000087120000}"/>
    <cellStyle name="40% - Accent2 4 6 2" xfId="15102" xr:uid="{127155BC-7BC9-4834-B459-E052BCE531AA}"/>
    <cellStyle name="40% - Accent2 4 7" xfId="9341" xr:uid="{24FDA183-428A-4B06-9286-1751F272D067}"/>
    <cellStyle name="40% - Accent2 40" xfId="1462" xr:uid="{00000000-0005-0000-0000-000088120000}"/>
    <cellStyle name="40% - Accent2 40 2" xfId="2887" xr:uid="{00000000-0005-0000-0000-000089120000}"/>
    <cellStyle name="40% - Accent2 40 2 2" xfId="5791" xr:uid="{00000000-0005-0000-0000-00008A120000}"/>
    <cellStyle name="40% - Accent2 40 2 2 2" xfId="14848" xr:uid="{E5D17034-3C07-4F21-82B3-FB604256A641}"/>
    <cellStyle name="40% - Accent2 40 2 3" xfId="8709" xr:uid="{00000000-0005-0000-0000-00008B120000}"/>
    <cellStyle name="40% - Accent2 40 2 3 2" xfId="17726" xr:uid="{4202959F-552E-4C89-BC1A-1967F5A9EFFF}"/>
    <cellStyle name="40% - Accent2 40 2 4" xfId="11974" xr:uid="{9DB76EE7-7678-449B-BA11-0BE17C362EA8}"/>
    <cellStyle name="40% - Accent2 40 3" xfId="4376" xr:uid="{00000000-0005-0000-0000-00008C120000}"/>
    <cellStyle name="40% - Accent2 40 3 2" xfId="13435" xr:uid="{82F1EBFB-EEB4-42B4-9802-A59D24E08318}"/>
    <cellStyle name="40% - Accent2 40 4" xfId="7290" xr:uid="{00000000-0005-0000-0000-00008D120000}"/>
    <cellStyle name="40% - Accent2 40 4 2" xfId="16315" xr:uid="{A6A9FB5A-CAE2-43FE-978B-C94BE745CD38}"/>
    <cellStyle name="40% - Accent2 40 5" xfId="10559" xr:uid="{449354EA-54E2-4BC1-928F-BF596EECB383}"/>
    <cellStyle name="40% - Accent2 41" xfId="1476" xr:uid="{00000000-0005-0000-0000-00008E120000}"/>
    <cellStyle name="40% - Accent2 41 2" xfId="2901" xr:uid="{00000000-0005-0000-0000-00008F120000}"/>
    <cellStyle name="40% - Accent2 41 2 2" xfId="5805" xr:uid="{00000000-0005-0000-0000-000090120000}"/>
    <cellStyle name="40% - Accent2 41 2 2 2" xfId="14862" xr:uid="{116A41AE-B399-4BF4-A0E2-596AC48BC8C8}"/>
    <cellStyle name="40% - Accent2 41 2 3" xfId="8723" xr:uid="{00000000-0005-0000-0000-000091120000}"/>
    <cellStyle name="40% - Accent2 41 2 3 2" xfId="17740" xr:uid="{62D05A14-9E2E-4E30-B508-A8CEAC96EDA5}"/>
    <cellStyle name="40% - Accent2 41 2 4" xfId="11988" xr:uid="{A5A09DCD-AE16-42F6-BE8B-025170B971C2}"/>
    <cellStyle name="40% - Accent2 41 3" xfId="4390" xr:uid="{00000000-0005-0000-0000-000092120000}"/>
    <cellStyle name="40% - Accent2 41 3 2" xfId="13449" xr:uid="{89DEC7B4-3A7D-48DE-9F1E-92FD37AC5DB7}"/>
    <cellStyle name="40% - Accent2 41 4" xfId="7304" xr:uid="{00000000-0005-0000-0000-000093120000}"/>
    <cellStyle name="40% - Accent2 41 4 2" xfId="16329" xr:uid="{E762D275-B972-4FA8-A146-8D8284C1D69F}"/>
    <cellStyle name="40% - Accent2 41 5" xfId="10573" xr:uid="{AD75AC39-7FA7-485A-8FE6-BF18E777421B}"/>
    <cellStyle name="40% - Accent2 42" xfId="1490" xr:uid="{00000000-0005-0000-0000-000094120000}"/>
    <cellStyle name="40% - Accent2 42 2" xfId="2915" xr:uid="{00000000-0005-0000-0000-000095120000}"/>
    <cellStyle name="40% - Accent2 42 2 2" xfId="5819" xr:uid="{00000000-0005-0000-0000-000096120000}"/>
    <cellStyle name="40% - Accent2 42 2 2 2" xfId="14876" xr:uid="{371A87CC-9DDA-4B66-9B0C-8486A7D93EF2}"/>
    <cellStyle name="40% - Accent2 42 2 3" xfId="8737" xr:uid="{00000000-0005-0000-0000-000097120000}"/>
    <cellStyle name="40% - Accent2 42 2 3 2" xfId="17754" xr:uid="{FBBABA8F-5520-4535-BE32-521C5EAD2F43}"/>
    <cellStyle name="40% - Accent2 42 2 4" xfId="12002" xr:uid="{44B113C3-0B50-415A-B0EB-209065704A74}"/>
    <cellStyle name="40% - Accent2 42 3" xfId="4404" xr:uid="{00000000-0005-0000-0000-000098120000}"/>
    <cellStyle name="40% - Accent2 42 3 2" xfId="13463" xr:uid="{97E47605-6896-4A20-BD09-F5680A0C5B4B}"/>
    <cellStyle name="40% - Accent2 42 4" xfId="7318" xr:uid="{00000000-0005-0000-0000-000099120000}"/>
    <cellStyle name="40% - Accent2 42 4 2" xfId="16343" xr:uid="{CDFF764D-E7C1-4B69-AF48-05A48B68D885}"/>
    <cellStyle name="40% - Accent2 42 5" xfId="10587" xr:uid="{5A4B77DE-3079-4CC2-A43A-3041D52F64DD}"/>
    <cellStyle name="40% - Accent2 43" xfId="1504" xr:uid="{00000000-0005-0000-0000-00009A120000}"/>
    <cellStyle name="40% - Accent2 43 2" xfId="2929" xr:uid="{00000000-0005-0000-0000-00009B120000}"/>
    <cellStyle name="40% - Accent2 43 2 2" xfId="5833" xr:uid="{00000000-0005-0000-0000-00009C120000}"/>
    <cellStyle name="40% - Accent2 43 2 2 2" xfId="14890" xr:uid="{342C6540-BE34-4D48-97DD-64AAEDA4DCDE}"/>
    <cellStyle name="40% - Accent2 43 2 3" xfId="8751" xr:uid="{00000000-0005-0000-0000-00009D120000}"/>
    <cellStyle name="40% - Accent2 43 2 3 2" xfId="17768" xr:uid="{5851D4F3-A563-4199-9510-55B21BF06691}"/>
    <cellStyle name="40% - Accent2 43 2 4" xfId="12016" xr:uid="{40683B0C-2E61-443F-9F85-5C5BC9173D11}"/>
    <cellStyle name="40% - Accent2 43 3" xfId="4418" xr:uid="{00000000-0005-0000-0000-00009E120000}"/>
    <cellStyle name="40% - Accent2 43 3 2" xfId="13477" xr:uid="{3EF34D0B-02E1-4E8C-AF61-71DC97E6025B}"/>
    <cellStyle name="40% - Accent2 43 4" xfId="7332" xr:uid="{00000000-0005-0000-0000-00009F120000}"/>
    <cellStyle name="40% - Accent2 43 4 2" xfId="16357" xr:uid="{35075B99-5CA8-4AA3-BF94-6CEC571CB36C}"/>
    <cellStyle name="40% - Accent2 43 5" xfId="10601" xr:uid="{24E91C8B-97D3-44A5-AC2C-DA3B1E4B2A85}"/>
    <cellStyle name="40% - Accent2 44" xfId="1518" xr:uid="{00000000-0005-0000-0000-0000A0120000}"/>
    <cellStyle name="40% - Accent2 44 2" xfId="2943" xr:uid="{00000000-0005-0000-0000-0000A1120000}"/>
    <cellStyle name="40% - Accent2 44 2 2" xfId="5847" xr:uid="{00000000-0005-0000-0000-0000A2120000}"/>
    <cellStyle name="40% - Accent2 44 2 2 2" xfId="14904" xr:uid="{916C2C2B-D3A6-4C15-9415-F998EB8639E0}"/>
    <cellStyle name="40% - Accent2 44 2 3" xfId="8765" xr:uid="{00000000-0005-0000-0000-0000A3120000}"/>
    <cellStyle name="40% - Accent2 44 2 3 2" xfId="17782" xr:uid="{9A27B939-6613-47C5-936E-9C8F0FDAC063}"/>
    <cellStyle name="40% - Accent2 44 2 4" xfId="12030" xr:uid="{46B9B15E-4CC7-4E8C-B304-FAFD646F391E}"/>
    <cellStyle name="40% - Accent2 44 3" xfId="4432" xr:uid="{00000000-0005-0000-0000-0000A4120000}"/>
    <cellStyle name="40% - Accent2 44 3 2" xfId="13491" xr:uid="{6CBBA5F9-1B4C-4B24-B5AD-5EB0CDE05343}"/>
    <cellStyle name="40% - Accent2 44 4" xfId="7346" xr:uid="{00000000-0005-0000-0000-0000A5120000}"/>
    <cellStyle name="40% - Accent2 44 4 2" xfId="16371" xr:uid="{17B1FC9C-36CF-4F88-B18E-3EF090BB4F10}"/>
    <cellStyle name="40% - Accent2 44 5" xfId="10615" xr:uid="{03EDD4C9-2EF1-444E-80E3-F9C02C009135}"/>
    <cellStyle name="40% - Accent2 45" xfId="1532" xr:uid="{00000000-0005-0000-0000-0000A6120000}"/>
    <cellStyle name="40% - Accent2 45 2" xfId="2957" xr:uid="{00000000-0005-0000-0000-0000A7120000}"/>
    <cellStyle name="40% - Accent2 45 2 2" xfId="5861" xr:uid="{00000000-0005-0000-0000-0000A8120000}"/>
    <cellStyle name="40% - Accent2 45 2 2 2" xfId="14918" xr:uid="{DBDF6498-F1A7-4A10-98DA-E1E549C00ADE}"/>
    <cellStyle name="40% - Accent2 45 2 3" xfId="8779" xr:uid="{00000000-0005-0000-0000-0000A9120000}"/>
    <cellStyle name="40% - Accent2 45 2 3 2" xfId="17796" xr:uid="{8066FC86-9998-4CF6-A1B0-9374773F3F39}"/>
    <cellStyle name="40% - Accent2 45 2 4" xfId="12044" xr:uid="{4A376D89-2D44-47BD-BB31-2D5F9D44D67F}"/>
    <cellStyle name="40% - Accent2 45 3" xfId="4446" xr:uid="{00000000-0005-0000-0000-0000AA120000}"/>
    <cellStyle name="40% - Accent2 45 3 2" xfId="13505" xr:uid="{A43D3ADA-71FA-45E8-B559-A34E217F4F9A}"/>
    <cellStyle name="40% - Accent2 45 4" xfId="7360" xr:uid="{00000000-0005-0000-0000-0000AB120000}"/>
    <cellStyle name="40% - Accent2 45 4 2" xfId="16385" xr:uid="{10C1DBF0-8AC8-47E6-AEC5-FEF732E7221F}"/>
    <cellStyle name="40% - Accent2 45 5" xfId="10629" xr:uid="{A8CDE5C6-874B-442E-BE87-EA3F85F97D86}"/>
    <cellStyle name="40% - Accent2 46" xfId="1547" xr:uid="{00000000-0005-0000-0000-0000AC120000}"/>
    <cellStyle name="40% - Accent2 46 2" xfId="2972" xr:uid="{00000000-0005-0000-0000-0000AD120000}"/>
    <cellStyle name="40% - Accent2 46 2 2" xfId="5876" xr:uid="{00000000-0005-0000-0000-0000AE120000}"/>
    <cellStyle name="40% - Accent2 46 2 2 2" xfId="14933" xr:uid="{0621B328-0BE6-45D8-AC39-2FE0AC65130B}"/>
    <cellStyle name="40% - Accent2 46 2 3" xfId="8794" xr:uid="{00000000-0005-0000-0000-0000AF120000}"/>
    <cellStyle name="40% - Accent2 46 2 3 2" xfId="17811" xr:uid="{2876D116-CB4C-4DA9-A1C3-F3A0AF33E24E}"/>
    <cellStyle name="40% - Accent2 46 2 4" xfId="12059" xr:uid="{B4065859-8C3E-4907-9A55-968EA9775A4D}"/>
    <cellStyle name="40% - Accent2 46 3" xfId="4461" xr:uid="{00000000-0005-0000-0000-0000B0120000}"/>
    <cellStyle name="40% - Accent2 46 3 2" xfId="13520" xr:uid="{423B05D2-62EA-4E03-BFD3-4879C0A0ADE4}"/>
    <cellStyle name="40% - Accent2 46 4" xfId="7375" xr:uid="{00000000-0005-0000-0000-0000B1120000}"/>
    <cellStyle name="40% - Accent2 46 4 2" xfId="16400" xr:uid="{AE4736CB-4074-4F8F-9682-9D51E88C9BF6}"/>
    <cellStyle name="40% - Accent2 46 5" xfId="10644" xr:uid="{B73D189F-EE3A-48CF-8AB9-B839F319DE32}"/>
    <cellStyle name="40% - Accent2 47" xfId="1561" xr:uid="{00000000-0005-0000-0000-0000B2120000}"/>
    <cellStyle name="40% - Accent2 47 2" xfId="2986" xr:uid="{00000000-0005-0000-0000-0000B3120000}"/>
    <cellStyle name="40% - Accent2 47 2 2" xfId="5890" xr:uid="{00000000-0005-0000-0000-0000B4120000}"/>
    <cellStyle name="40% - Accent2 47 2 2 2" xfId="14947" xr:uid="{DF04296A-5F5F-440D-8C67-96A078F8434F}"/>
    <cellStyle name="40% - Accent2 47 2 3" xfId="8808" xr:uid="{00000000-0005-0000-0000-0000B5120000}"/>
    <cellStyle name="40% - Accent2 47 2 3 2" xfId="17825" xr:uid="{56EDE914-78CE-4160-9C60-D379063ED6BF}"/>
    <cellStyle name="40% - Accent2 47 2 4" xfId="12073" xr:uid="{0224D334-D715-4A5B-8D9E-1216AC197BC3}"/>
    <cellStyle name="40% - Accent2 47 3" xfId="4475" xr:uid="{00000000-0005-0000-0000-0000B6120000}"/>
    <cellStyle name="40% - Accent2 47 3 2" xfId="13534" xr:uid="{39141211-4506-49B1-8EFF-1CE20288B8B2}"/>
    <cellStyle name="40% - Accent2 47 4" xfId="7389" xr:uid="{00000000-0005-0000-0000-0000B7120000}"/>
    <cellStyle name="40% - Accent2 47 4 2" xfId="16414" xr:uid="{DE15D520-EA78-4C62-903C-E40B4A4048D9}"/>
    <cellStyle name="40% - Accent2 47 5" xfId="10658" xr:uid="{748AABDC-C601-4E20-BA00-4A425AB387E9}"/>
    <cellStyle name="40% - Accent2 48" xfId="1577" xr:uid="{00000000-0005-0000-0000-0000B8120000}"/>
    <cellStyle name="40% - Accent2 48 2" xfId="3002" xr:uid="{00000000-0005-0000-0000-0000B9120000}"/>
    <cellStyle name="40% - Accent2 48 2 2" xfId="5906" xr:uid="{00000000-0005-0000-0000-0000BA120000}"/>
    <cellStyle name="40% - Accent2 48 2 2 2" xfId="14963" xr:uid="{277B5141-7DCE-4B06-B1BD-506DDDFA63A4}"/>
    <cellStyle name="40% - Accent2 48 2 3" xfId="8824" xr:uid="{00000000-0005-0000-0000-0000BB120000}"/>
    <cellStyle name="40% - Accent2 48 2 3 2" xfId="17841" xr:uid="{C1C6E44E-EDCD-4D0E-A4D0-AB09E2A36367}"/>
    <cellStyle name="40% - Accent2 48 2 4" xfId="12089" xr:uid="{ECDBB083-A3E4-40FD-AF77-9D251CFBBFDD}"/>
    <cellStyle name="40% - Accent2 48 3" xfId="4491" xr:uid="{00000000-0005-0000-0000-0000BC120000}"/>
    <cellStyle name="40% - Accent2 48 3 2" xfId="13550" xr:uid="{E57ED3D2-4297-4298-86FE-E3014CF83264}"/>
    <cellStyle name="40% - Accent2 48 4" xfId="7405" xr:uid="{00000000-0005-0000-0000-0000BD120000}"/>
    <cellStyle name="40% - Accent2 48 4 2" xfId="16430" xr:uid="{EC5135E9-AB9E-442C-B7E3-9CD341DD232D}"/>
    <cellStyle name="40% - Accent2 48 5" xfId="10674" xr:uid="{6271AC95-EA21-448B-92E9-3FF0FD8E7643}"/>
    <cellStyle name="40% - Accent2 49" xfId="1599" xr:uid="{00000000-0005-0000-0000-0000BE120000}"/>
    <cellStyle name="40% - Accent2 49 2" xfId="4512" xr:uid="{00000000-0005-0000-0000-0000BF120000}"/>
    <cellStyle name="40% - Accent2 49 2 2" xfId="13571" xr:uid="{E39691F0-4D3B-4F8D-9503-BC93861582D0}"/>
    <cellStyle name="40% - Accent2 49 3" xfId="7426" xr:uid="{00000000-0005-0000-0000-0000C0120000}"/>
    <cellStyle name="40% - Accent2 49 3 2" xfId="16451" xr:uid="{234C7FF5-68D2-4D7E-9789-2EEEC0852CBD}"/>
    <cellStyle name="40% - Accent2 49 4" xfId="10695" xr:uid="{6A504E6E-0E0D-40F3-A610-FFD9FE445056}"/>
    <cellStyle name="40% - Accent2 5" xfId="240" xr:uid="{00000000-0005-0000-0000-0000C1120000}"/>
    <cellStyle name="40% - Accent2 5 2" xfId="592" xr:uid="{00000000-0005-0000-0000-0000C2120000}"/>
    <cellStyle name="40% - Accent2 5 2 2" xfId="1231" xr:uid="{00000000-0005-0000-0000-0000C3120000}"/>
    <cellStyle name="40% - Accent2 5 2 2 2" xfId="2659" xr:uid="{00000000-0005-0000-0000-0000C4120000}"/>
    <cellStyle name="40% - Accent2 5 2 2 2 2" xfId="5563" xr:uid="{00000000-0005-0000-0000-0000C5120000}"/>
    <cellStyle name="40% - Accent2 5 2 2 2 2 2" xfId="14620" xr:uid="{EE0F84AE-04D6-4615-A540-1958E04D7A26}"/>
    <cellStyle name="40% - Accent2 5 2 2 2 3" xfId="8481" xr:uid="{00000000-0005-0000-0000-0000C6120000}"/>
    <cellStyle name="40% - Accent2 5 2 2 2 3 2" xfId="17498" xr:uid="{99AA5C11-04F1-439C-B634-9D24363993D3}"/>
    <cellStyle name="40% - Accent2 5 2 2 2 4" xfId="11746" xr:uid="{D79D180A-148B-4F47-9728-EEB609BB68BF}"/>
    <cellStyle name="40% - Accent2 5 2 2 3" xfId="4148" xr:uid="{00000000-0005-0000-0000-0000C7120000}"/>
    <cellStyle name="40% - Accent2 5 2 2 3 2" xfId="13207" xr:uid="{2A8AD87D-AD27-47E8-B901-2BDACA8383F0}"/>
    <cellStyle name="40% - Accent2 5 2 2 4" xfId="7062" xr:uid="{00000000-0005-0000-0000-0000C8120000}"/>
    <cellStyle name="40% - Accent2 5 2 2 4 2" xfId="16087" xr:uid="{325A725A-3E42-4C26-9F36-A1E4810408F7}"/>
    <cellStyle name="40% - Accent2 5 2 2 5" xfId="10331" xr:uid="{AB8BB4EB-58BC-4C40-B000-3856A4346C48}"/>
    <cellStyle name="40% - Accent2 5 2 3" xfId="2024" xr:uid="{00000000-0005-0000-0000-0000C9120000}"/>
    <cellStyle name="40% - Accent2 5 2 3 2" xfId="4933" xr:uid="{00000000-0005-0000-0000-0000CA120000}"/>
    <cellStyle name="40% - Accent2 5 2 3 2 2" xfId="13990" xr:uid="{BE255F01-9DC7-4982-8A68-7102AA4C4EF0}"/>
    <cellStyle name="40% - Accent2 5 2 3 3" xfId="7847" xr:uid="{00000000-0005-0000-0000-0000CB120000}"/>
    <cellStyle name="40% - Accent2 5 2 3 3 2" xfId="16869" xr:uid="{A13BA4D7-AD60-4CD7-9B97-60CFF0F401C2}"/>
    <cellStyle name="40% - Accent2 5 2 3 4" xfId="11116" xr:uid="{43A4554C-9F68-4AE1-BBB0-8F5A022E4CF8}"/>
    <cellStyle name="40% - Accent2 5 2 4" xfId="3521" xr:uid="{00000000-0005-0000-0000-0000CC120000}"/>
    <cellStyle name="40% - Accent2 5 2 4 2" xfId="12580" xr:uid="{11190CAF-0DAB-4B79-AAEA-02288F47498D}"/>
    <cellStyle name="40% - Accent2 5 2 5" xfId="6431" xr:uid="{00000000-0005-0000-0000-0000CD120000}"/>
    <cellStyle name="40% - Accent2 5 2 5 2" xfId="15456" xr:uid="{F3A38A6E-1917-4EC7-A3DF-56FC17623AEB}"/>
    <cellStyle name="40% - Accent2 5 2 6" xfId="9699" xr:uid="{9C37655A-75AE-445F-815E-F20EFC78825C}"/>
    <cellStyle name="40% - Accent2 5 3" xfId="885" xr:uid="{00000000-0005-0000-0000-0000CE120000}"/>
    <cellStyle name="40% - Accent2 5 3 2" xfId="2314" xr:uid="{00000000-0005-0000-0000-0000CF120000}"/>
    <cellStyle name="40% - Accent2 5 3 2 2" xfId="5221" xr:uid="{00000000-0005-0000-0000-0000D0120000}"/>
    <cellStyle name="40% - Accent2 5 3 2 2 2" xfId="14278" xr:uid="{A4B2693F-8855-4262-8994-04F41993F316}"/>
    <cellStyle name="40% - Accent2 5 3 2 3" xfId="8137" xr:uid="{00000000-0005-0000-0000-0000D1120000}"/>
    <cellStyle name="40% - Accent2 5 3 2 3 2" xfId="17157" xr:uid="{BAEE839C-B8E6-4E57-A9FB-8815FC644288}"/>
    <cellStyle name="40% - Accent2 5 3 2 4" xfId="11404" xr:uid="{42EC7894-B707-49D9-8050-8E46BBCF8FB3}"/>
    <cellStyle name="40% - Accent2 5 3 3" xfId="3808" xr:uid="{00000000-0005-0000-0000-0000D2120000}"/>
    <cellStyle name="40% - Accent2 5 3 3 2" xfId="12867" xr:uid="{C2EBB81C-6056-4125-9AC4-7AF0D2AE5E42}"/>
    <cellStyle name="40% - Accent2 5 3 4" xfId="6720" xr:uid="{00000000-0005-0000-0000-0000D3120000}"/>
    <cellStyle name="40% - Accent2 5 3 4 2" xfId="15745" xr:uid="{0CADF607-241A-4613-BDE6-C9AE9877B9A1}"/>
    <cellStyle name="40% - Accent2 5 3 5" xfId="9988" xr:uid="{0D49E50F-3364-4353-B604-1B776976EC93}"/>
    <cellStyle name="40% - Accent2 5 4" xfId="1680" xr:uid="{00000000-0005-0000-0000-0000D4120000}"/>
    <cellStyle name="40% - Accent2 5 4 2" xfId="4592" xr:uid="{00000000-0005-0000-0000-0000D5120000}"/>
    <cellStyle name="40% - Accent2 5 4 2 2" xfId="13649" xr:uid="{8CC13024-87DF-4438-8219-22036D9FF8CA}"/>
    <cellStyle name="40% - Accent2 5 4 3" xfId="7504" xr:uid="{00000000-0005-0000-0000-0000D6120000}"/>
    <cellStyle name="40% - Accent2 5 4 3 2" xfId="16529" xr:uid="{3995EE18-CE7B-4563-87C0-89029E10DAB9}"/>
    <cellStyle name="40% - Accent2 5 4 4" xfId="10774" xr:uid="{D15CA485-735F-4E68-ABCA-6C85CEAB493C}"/>
    <cellStyle name="40% - Accent2 5 5" xfId="3178" xr:uid="{00000000-0005-0000-0000-0000D7120000}"/>
    <cellStyle name="40% - Accent2 5 5 2" xfId="12240" xr:uid="{5FE11C15-8598-442D-B70B-9BCCE959C632}"/>
    <cellStyle name="40% - Accent2 5 6" xfId="6091" xr:uid="{00000000-0005-0000-0000-0000D8120000}"/>
    <cellStyle name="40% - Accent2 5 6 2" xfId="15116" xr:uid="{C2540EB0-7651-437A-9F1A-D2A5DACD3444}"/>
    <cellStyle name="40% - Accent2 5 7" xfId="9355" xr:uid="{A6D44973-17F4-4A4D-98F4-A308EA20D4EB}"/>
    <cellStyle name="40% - Accent2 50" xfId="1622" xr:uid="{00000000-0005-0000-0000-0000D9120000}"/>
    <cellStyle name="40% - Accent2 50 2" xfId="4534" xr:uid="{00000000-0005-0000-0000-0000DA120000}"/>
    <cellStyle name="40% - Accent2 50 2 2" xfId="13591" xr:uid="{2393CBAE-2CE1-4B5E-B5C7-578EBFB9D839}"/>
    <cellStyle name="40% - Accent2 50 3" xfId="7446" xr:uid="{00000000-0005-0000-0000-0000DB120000}"/>
    <cellStyle name="40% - Accent2 50 3 2" xfId="16471" xr:uid="{C8DF6AD2-90D5-4E6C-9DAE-5FE0BDF2CF90}"/>
    <cellStyle name="40% - Accent2 50 4" xfId="10716" xr:uid="{C11F5A40-11D2-4666-B631-D8D82A7E751D}"/>
    <cellStyle name="40% - Accent2 51" xfId="3120" xr:uid="{00000000-0005-0000-0000-0000DC120000}"/>
    <cellStyle name="40% - Accent2 51 2" xfId="12182" xr:uid="{0164A2EF-5A7F-4758-A0AC-78BCACEAB1D5}"/>
    <cellStyle name="40% - Accent2 52" xfId="6018" xr:uid="{00000000-0005-0000-0000-0000DD120000}"/>
    <cellStyle name="40% - Accent2 52 2" xfId="15052" xr:uid="{8B499536-A3D8-4A55-86F9-B3CAE0D310A1}"/>
    <cellStyle name="40% - Accent2 53" xfId="9005" xr:uid="{00000000-0005-0000-0000-0000DE120000}"/>
    <cellStyle name="40% - Accent2 53 2" xfId="18017" xr:uid="{BD4CA4B3-3C75-4DDB-8C40-09E6A19257C7}"/>
    <cellStyle name="40% - Accent2 54" xfId="9025" xr:uid="{00000000-0005-0000-0000-0000DF120000}"/>
    <cellStyle name="40% - Accent2 54 2" xfId="18037" xr:uid="{52D72B3E-8F85-4FAD-8AF3-9FCA74B5AA24}"/>
    <cellStyle name="40% - Accent2 55" xfId="9045" xr:uid="{00000000-0005-0000-0000-0000E0120000}"/>
    <cellStyle name="40% - Accent2 55 2" xfId="18057" xr:uid="{3E2C94DF-ADE8-4F9E-9B3B-6415B3999E6E}"/>
    <cellStyle name="40% - Accent2 56" xfId="9066" xr:uid="{00000000-0005-0000-0000-0000E1120000}"/>
    <cellStyle name="40% - Accent2 56 2" xfId="18078" xr:uid="{FEE87979-8F42-4D31-9358-2A016F679164}"/>
    <cellStyle name="40% - Accent2 57" xfId="9087" xr:uid="{00000000-0005-0000-0000-0000E2120000}"/>
    <cellStyle name="40% - Accent2 57 2" xfId="18099" xr:uid="{16171850-A6DE-4B46-9EB4-61EF49A0B224}"/>
    <cellStyle name="40% - Accent2 58" xfId="9108" xr:uid="{00000000-0005-0000-0000-0000E3120000}"/>
    <cellStyle name="40% - Accent2 58 2" xfId="18120" xr:uid="{0E0A98F2-A27C-47AA-9524-3907E64008B2}"/>
    <cellStyle name="40% - Accent2 59" xfId="9130" xr:uid="{00000000-0005-0000-0000-0000E4120000}"/>
    <cellStyle name="40% - Accent2 59 2" xfId="18142" xr:uid="{ACB1C9C5-2A1E-47D6-A393-4A0BA047762B}"/>
    <cellStyle name="40% - Accent2 6" xfId="254" xr:uid="{00000000-0005-0000-0000-0000E5120000}"/>
    <cellStyle name="40% - Accent2 6 2" xfId="899" xr:uid="{00000000-0005-0000-0000-0000E6120000}"/>
    <cellStyle name="40% - Accent2 6 2 2" xfId="2328" xr:uid="{00000000-0005-0000-0000-0000E7120000}"/>
    <cellStyle name="40% - Accent2 6 2 2 2" xfId="5235" xr:uid="{00000000-0005-0000-0000-0000E8120000}"/>
    <cellStyle name="40% - Accent2 6 2 2 2 2" xfId="14292" xr:uid="{8FDCA04F-5646-4559-881A-FEC45C4AA90A}"/>
    <cellStyle name="40% - Accent2 6 2 2 3" xfId="8151" xr:uid="{00000000-0005-0000-0000-0000E9120000}"/>
    <cellStyle name="40% - Accent2 6 2 2 3 2" xfId="17171" xr:uid="{DF789064-06F1-4FA4-A381-A9828CADB015}"/>
    <cellStyle name="40% - Accent2 6 2 2 4" xfId="11418" xr:uid="{3D356BC8-7C51-4508-96CC-6FBDD99AEBA8}"/>
    <cellStyle name="40% - Accent2 6 2 3" xfId="3822" xr:uid="{00000000-0005-0000-0000-0000EA120000}"/>
    <cellStyle name="40% - Accent2 6 2 3 2" xfId="12881" xr:uid="{63572DE0-5A0A-48DE-82F3-8A6B6787331B}"/>
    <cellStyle name="40% - Accent2 6 2 4" xfId="6734" xr:uid="{00000000-0005-0000-0000-0000EB120000}"/>
    <cellStyle name="40% - Accent2 6 2 4 2" xfId="15759" xr:uid="{E1F889F5-C676-4DB4-8105-078281B4F3D5}"/>
    <cellStyle name="40% - Accent2 6 2 5" xfId="10002" xr:uid="{A2610809-874A-4B55-B4B7-67B857C37E73}"/>
    <cellStyle name="40% - Accent2 6 3" xfId="1694" xr:uid="{00000000-0005-0000-0000-0000EC120000}"/>
    <cellStyle name="40% - Accent2 6 3 2" xfId="4606" xr:uid="{00000000-0005-0000-0000-0000ED120000}"/>
    <cellStyle name="40% - Accent2 6 3 2 2" xfId="13663" xr:uid="{300E597C-DF4D-429F-8C60-948515A7FFAE}"/>
    <cellStyle name="40% - Accent2 6 3 3" xfId="7518" xr:uid="{00000000-0005-0000-0000-0000EE120000}"/>
    <cellStyle name="40% - Accent2 6 3 3 2" xfId="16543" xr:uid="{0E747218-8BF6-49D7-A0C4-2838E11166B3}"/>
    <cellStyle name="40% - Accent2 6 3 4" xfId="10788" xr:uid="{F3A88428-CBB7-4C0A-BFF4-1EBD348C85A3}"/>
    <cellStyle name="40% - Accent2 6 4" xfId="3192" xr:uid="{00000000-0005-0000-0000-0000EF120000}"/>
    <cellStyle name="40% - Accent2 6 4 2" xfId="12254" xr:uid="{CDA5D733-0774-467F-A2BE-A1CA65F13082}"/>
    <cellStyle name="40% - Accent2 6 5" xfId="6105" xr:uid="{00000000-0005-0000-0000-0000F0120000}"/>
    <cellStyle name="40% - Accent2 6 5 2" xfId="15130" xr:uid="{DDE18AE7-3F16-46A3-876F-A1514BE03CFE}"/>
    <cellStyle name="40% - Accent2 6 6" xfId="9369" xr:uid="{07E5EC08-15F0-4A06-8308-09D7EC398CE4}"/>
    <cellStyle name="40% - Accent2 60" xfId="9150" xr:uid="{00000000-0005-0000-0000-0000F1120000}"/>
    <cellStyle name="40% - Accent2 60 2" xfId="18162" xr:uid="{C0C275D3-9A59-4667-827B-BEFEAC1AC5FE}"/>
    <cellStyle name="40% - Accent2 61" xfId="9170" xr:uid="{00000000-0005-0000-0000-0000F2120000}"/>
    <cellStyle name="40% - Accent2 61 2" xfId="18182" xr:uid="{91911D32-C380-4EDB-AA76-19B9458C03B3}"/>
    <cellStyle name="40% - Accent2 62" xfId="9190" xr:uid="{00000000-0005-0000-0000-0000F3120000}"/>
    <cellStyle name="40% - Accent2 62 2" xfId="18202" xr:uid="{717C0D05-202A-40E9-845C-80FA8F42AB41}"/>
    <cellStyle name="40% - Accent2 63" xfId="182" xr:uid="{00000000-0005-0000-0000-0000F4120000}"/>
    <cellStyle name="40% - Accent2 63 2" xfId="9297" xr:uid="{8136579D-DD39-4A20-8D09-92F7A6E1F0FF}"/>
    <cellStyle name="40% - Accent2 64" xfId="9215" xr:uid="{48643E43-D786-4ED0-9A96-8C1311964201}"/>
    <cellStyle name="40% - Accent2 7" xfId="268" xr:uid="{00000000-0005-0000-0000-0000F5120000}"/>
    <cellStyle name="40% - Accent2 7 2" xfId="913" xr:uid="{00000000-0005-0000-0000-0000F6120000}"/>
    <cellStyle name="40% - Accent2 7 2 2" xfId="2342" xr:uid="{00000000-0005-0000-0000-0000F7120000}"/>
    <cellStyle name="40% - Accent2 7 2 2 2" xfId="5249" xr:uid="{00000000-0005-0000-0000-0000F8120000}"/>
    <cellStyle name="40% - Accent2 7 2 2 2 2" xfId="14306" xr:uid="{D130B799-3547-41F6-9303-B3EEC7C10CDC}"/>
    <cellStyle name="40% - Accent2 7 2 2 3" xfId="8165" xr:uid="{00000000-0005-0000-0000-0000F9120000}"/>
    <cellStyle name="40% - Accent2 7 2 2 3 2" xfId="17185" xr:uid="{CEF6C3AF-3F9C-4A35-A6FD-AE503929342E}"/>
    <cellStyle name="40% - Accent2 7 2 2 4" xfId="11432" xr:uid="{BB8D1DD3-1428-4BBC-8FBC-BE8A3D07639C}"/>
    <cellStyle name="40% - Accent2 7 2 3" xfId="3836" xr:uid="{00000000-0005-0000-0000-0000FA120000}"/>
    <cellStyle name="40% - Accent2 7 2 3 2" xfId="12895" xr:uid="{2AAEE2E3-5842-4EF7-AA1A-1AC1B4D852AD}"/>
    <cellStyle name="40% - Accent2 7 2 4" xfId="6748" xr:uid="{00000000-0005-0000-0000-0000FB120000}"/>
    <cellStyle name="40% - Accent2 7 2 4 2" xfId="15773" xr:uid="{105D6BEF-8C9D-4778-A801-F4AB1935100E}"/>
    <cellStyle name="40% - Accent2 7 2 5" xfId="10016" xr:uid="{4D934A96-0F5B-405B-ACD8-E194A422767E}"/>
    <cellStyle name="40% - Accent2 7 3" xfId="1708" xr:uid="{00000000-0005-0000-0000-0000FC120000}"/>
    <cellStyle name="40% - Accent2 7 3 2" xfId="4620" xr:uid="{00000000-0005-0000-0000-0000FD120000}"/>
    <cellStyle name="40% - Accent2 7 3 2 2" xfId="13677" xr:uid="{E694F2E5-4A33-4592-B69B-5C673D80129A}"/>
    <cellStyle name="40% - Accent2 7 3 3" xfId="7532" xr:uid="{00000000-0005-0000-0000-0000FE120000}"/>
    <cellStyle name="40% - Accent2 7 3 3 2" xfId="16557" xr:uid="{E804B59E-D890-42F5-9020-77B497A95E01}"/>
    <cellStyle name="40% - Accent2 7 3 4" xfId="10802" xr:uid="{B6EA4968-F316-4306-9B75-5C475FAD622B}"/>
    <cellStyle name="40% - Accent2 7 4" xfId="3206" xr:uid="{00000000-0005-0000-0000-0000FF120000}"/>
    <cellStyle name="40% - Accent2 7 4 2" xfId="12268" xr:uid="{7C067681-72EA-4964-8D4C-E8A976D22A99}"/>
    <cellStyle name="40% - Accent2 7 5" xfId="6119" xr:uid="{00000000-0005-0000-0000-000000130000}"/>
    <cellStyle name="40% - Accent2 7 5 2" xfId="15144" xr:uid="{56EDC070-6BB9-4058-8258-58A30FFA6B3F}"/>
    <cellStyle name="40% - Accent2 7 6" xfId="9383" xr:uid="{EAED76F3-0755-4C24-8ADF-84F1BEC07C6B}"/>
    <cellStyle name="40% - Accent2 8" xfId="283" xr:uid="{00000000-0005-0000-0000-000001130000}"/>
    <cellStyle name="40% - Accent2 8 2" xfId="927" xr:uid="{00000000-0005-0000-0000-000002130000}"/>
    <cellStyle name="40% - Accent2 8 2 2" xfId="2356" xr:uid="{00000000-0005-0000-0000-000003130000}"/>
    <cellStyle name="40% - Accent2 8 2 2 2" xfId="5263" xr:uid="{00000000-0005-0000-0000-000004130000}"/>
    <cellStyle name="40% - Accent2 8 2 2 2 2" xfId="14320" xr:uid="{69EDBF81-E0FB-499C-9525-9F3E3AE36901}"/>
    <cellStyle name="40% - Accent2 8 2 2 3" xfId="8179" xr:uid="{00000000-0005-0000-0000-000005130000}"/>
    <cellStyle name="40% - Accent2 8 2 2 3 2" xfId="17199" xr:uid="{5E35F80A-668F-4216-8CF0-AC7A0F618E07}"/>
    <cellStyle name="40% - Accent2 8 2 2 4" xfId="11446" xr:uid="{088CF7E8-54EE-4462-A931-489D386FBD7F}"/>
    <cellStyle name="40% - Accent2 8 2 3" xfId="3850" xr:uid="{00000000-0005-0000-0000-000006130000}"/>
    <cellStyle name="40% - Accent2 8 2 3 2" xfId="12909" xr:uid="{14423F5E-B0EB-41A5-BF56-831E1B675648}"/>
    <cellStyle name="40% - Accent2 8 2 4" xfId="6762" xr:uid="{00000000-0005-0000-0000-000007130000}"/>
    <cellStyle name="40% - Accent2 8 2 4 2" xfId="15787" xr:uid="{A0F488B2-817C-43A0-952F-86BA62842D33}"/>
    <cellStyle name="40% - Accent2 8 2 5" xfId="10030" xr:uid="{F29AC290-20D0-4AEB-B540-DAF272B831EA}"/>
    <cellStyle name="40% - Accent2 8 3" xfId="1722" xr:uid="{00000000-0005-0000-0000-000008130000}"/>
    <cellStyle name="40% - Accent2 8 3 2" xfId="4634" xr:uid="{00000000-0005-0000-0000-000009130000}"/>
    <cellStyle name="40% - Accent2 8 3 2 2" xfId="13691" xr:uid="{0C82DBE3-A8A1-47F9-8E05-18B2ACE4A977}"/>
    <cellStyle name="40% - Accent2 8 3 3" xfId="7546" xr:uid="{00000000-0005-0000-0000-00000A130000}"/>
    <cellStyle name="40% - Accent2 8 3 3 2" xfId="16571" xr:uid="{B3FB103C-549B-4947-9102-2A83FA32E2C5}"/>
    <cellStyle name="40% - Accent2 8 3 4" xfId="10816" xr:uid="{44E27839-9137-4CB9-A45A-38F1631F02EC}"/>
    <cellStyle name="40% - Accent2 8 4" xfId="3220" xr:uid="{00000000-0005-0000-0000-00000B130000}"/>
    <cellStyle name="40% - Accent2 8 4 2" xfId="12282" xr:uid="{6A469304-5D60-46FF-8079-83326AB9A961}"/>
    <cellStyle name="40% - Accent2 8 5" xfId="6133" xr:uid="{00000000-0005-0000-0000-00000C130000}"/>
    <cellStyle name="40% - Accent2 8 5 2" xfId="15158" xr:uid="{857595B9-3F9D-4B19-AFD1-72F48F2A79B0}"/>
    <cellStyle name="40% - Accent2 8 6" xfId="9397" xr:uid="{A560BE1F-3045-4ECA-A412-255CECDC07B4}"/>
    <cellStyle name="40% - Accent2 9" xfId="304" xr:uid="{00000000-0005-0000-0000-00000D130000}"/>
    <cellStyle name="40% - Accent2 9 2" xfId="945" xr:uid="{00000000-0005-0000-0000-00000E130000}"/>
    <cellStyle name="40% - Accent2 9 2 2" xfId="2374" xr:uid="{00000000-0005-0000-0000-00000F130000}"/>
    <cellStyle name="40% - Accent2 9 2 2 2" xfId="5281" xr:uid="{00000000-0005-0000-0000-000010130000}"/>
    <cellStyle name="40% - Accent2 9 2 2 2 2" xfId="14338" xr:uid="{04DE702F-0C83-48C8-88AE-48D85D6774D6}"/>
    <cellStyle name="40% - Accent2 9 2 2 3" xfId="8197" xr:uid="{00000000-0005-0000-0000-000011130000}"/>
    <cellStyle name="40% - Accent2 9 2 2 3 2" xfId="17217" xr:uid="{CBB5721E-E4A7-4CE4-9817-43B00D48B937}"/>
    <cellStyle name="40% - Accent2 9 2 2 4" xfId="11464" xr:uid="{DEDFF762-3976-4F05-954F-6F9F60A816FD}"/>
    <cellStyle name="40% - Accent2 9 2 3" xfId="3868" xr:uid="{00000000-0005-0000-0000-000012130000}"/>
    <cellStyle name="40% - Accent2 9 2 3 2" xfId="12927" xr:uid="{726A8007-D705-4A6E-8110-B1D2994AEF96}"/>
    <cellStyle name="40% - Accent2 9 2 4" xfId="6780" xr:uid="{00000000-0005-0000-0000-000013130000}"/>
    <cellStyle name="40% - Accent2 9 2 4 2" xfId="15805" xr:uid="{5ADDBAFF-0653-4127-98BE-521DCFFBD9C6}"/>
    <cellStyle name="40% - Accent2 9 2 5" xfId="10048" xr:uid="{FBDA34D9-61EF-4BEB-940B-6FEC6DA287E1}"/>
    <cellStyle name="40% - Accent2 9 3" xfId="1741" xr:uid="{00000000-0005-0000-0000-000014130000}"/>
    <cellStyle name="40% - Accent2 9 3 2" xfId="4653" xr:uid="{00000000-0005-0000-0000-000015130000}"/>
    <cellStyle name="40% - Accent2 9 3 2 2" xfId="13710" xr:uid="{B67F4AC0-90AF-4757-9672-2DE8BB086EED}"/>
    <cellStyle name="40% - Accent2 9 3 3" xfId="7564" xr:uid="{00000000-0005-0000-0000-000016130000}"/>
    <cellStyle name="40% - Accent2 9 3 3 2" xfId="16589" xr:uid="{D13EF715-EFB4-48DB-BA14-635CB939C386}"/>
    <cellStyle name="40% - Accent2 9 3 4" xfId="10835" xr:uid="{9812BCFF-57CD-4620-86DA-9D1B75FF396D}"/>
    <cellStyle name="40% - Accent2 9 4" xfId="3238" xr:uid="{00000000-0005-0000-0000-000017130000}"/>
    <cellStyle name="40% - Accent2 9 4 2" xfId="12300" xr:uid="{6AC90208-0220-44E9-B6E1-2141CD1659FC}"/>
    <cellStyle name="40% - Accent2 9 5" xfId="6151" xr:uid="{00000000-0005-0000-0000-000018130000}"/>
    <cellStyle name="40% - Accent2 9 5 2" xfId="15176" xr:uid="{B5E46CBE-71FD-4C1D-83D8-4C874C0D2FCD}"/>
    <cellStyle name="40% - Accent2 9 6" xfId="9416" xr:uid="{081A7BCE-1B5E-4A5F-BDBC-DEA1D0F2B339}"/>
    <cellStyle name="40% - Accent3" xfId="33" builtinId="39" customBuiltin="1"/>
    <cellStyle name="40% - Accent3 10" xfId="320" xr:uid="{00000000-0005-0000-0000-00001A130000}"/>
    <cellStyle name="40% - Accent3 10 2" xfId="961" xr:uid="{00000000-0005-0000-0000-00001B130000}"/>
    <cellStyle name="40% - Accent3 10 2 2" xfId="2390" xr:uid="{00000000-0005-0000-0000-00001C130000}"/>
    <cellStyle name="40% - Accent3 10 2 2 2" xfId="5297" xr:uid="{00000000-0005-0000-0000-00001D130000}"/>
    <cellStyle name="40% - Accent3 10 2 2 2 2" xfId="14354" xr:uid="{C5D72530-2F2C-4FB8-81C1-A1886D237243}"/>
    <cellStyle name="40% - Accent3 10 2 2 3" xfId="8213" xr:uid="{00000000-0005-0000-0000-00001E130000}"/>
    <cellStyle name="40% - Accent3 10 2 2 3 2" xfId="17233" xr:uid="{6DFEDC5E-9A6D-46E0-87A6-08FC574B7D35}"/>
    <cellStyle name="40% - Accent3 10 2 2 4" xfId="11480" xr:uid="{6D166B81-E462-4917-8FAA-093370A8E7C3}"/>
    <cellStyle name="40% - Accent3 10 2 3" xfId="3884" xr:uid="{00000000-0005-0000-0000-00001F130000}"/>
    <cellStyle name="40% - Accent3 10 2 3 2" xfId="12943" xr:uid="{103940F0-A3F9-4462-8454-1FD9546BA3B3}"/>
    <cellStyle name="40% - Accent3 10 2 4" xfId="6796" xr:uid="{00000000-0005-0000-0000-000020130000}"/>
    <cellStyle name="40% - Accent3 10 2 4 2" xfId="15821" xr:uid="{147BE2E6-1831-4A56-A466-CD85E41CFB24}"/>
    <cellStyle name="40% - Accent3 10 2 5" xfId="10064" xr:uid="{90AACAEA-68FF-4A49-9FFD-32D50EE5976D}"/>
    <cellStyle name="40% - Accent3 10 3" xfId="1757" xr:uid="{00000000-0005-0000-0000-000021130000}"/>
    <cellStyle name="40% - Accent3 10 3 2" xfId="4669" xr:uid="{00000000-0005-0000-0000-000022130000}"/>
    <cellStyle name="40% - Accent3 10 3 2 2" xfId="13726" xr:uid="{00C4BA7A-40FF-470E-8BED-BCCEFC123743}"/>
    <cellStyle name="40% - Accent3 10 3 3" xfId="7580" xr:uid="{00000000-0005-0000-0000-000023130000}"/>
    <cellStyle name="40% - Accent3 10 3 3 2" xfId="16605" xr:uid="{D8B2C3C9-6334-4CFD-9488-26CBAD887C4A}"/>
    <cellStyle name="40% - Accent3 10 3 4" xfId="10851" xr:uid="{B4DDA87A-B17D-4D41-BAC4-7139CEF510D9}"/>
    <cellStyle name="40% - Accent3 10 4" xfId="3254" xr:uid="{00000000-0005-0000-0000-000024130000}"/>
    <cellStyle name="40% - Accent3 10 4 2" xfId="12316" xr:uid="{6C30BC56-BCD6-4949-AFEC-61A31BF8D92C}"/>
    <cellStyle name="40% - Accent3 10 5" xfId="6167" xr:uid="{00000000-0005-0000-0000-000025130000}"/>
    <cellStyle name="40% - Accent3 10 5 2" xfId="15192" xr:uid="{2CF140A3-4235-4E52-9A32-21FA23959E83}"/>
    <cellStyle name="40% - Accent3 10 6" xfId="9432" xr:uid="{4E050C32-137A-41AA-9D00-E5882C67EEBC}"/>
    <cellStyle name="40% - Accent3 11" xfId="334" xr:uid="{00000000-0005-0000-0000-000026130000}"/>
    <cellStyle name="40% - Accent3 11 2" xfId="975" xr:uid="{00000000-0005-0000-0000-000027130000}"/>
    <cellStyle name="40% - Accent3 11 2 2" xfId="2404" xr:uid="{00000000-0005-0000-0000-000028130000}"/>
    <cellStyle name="40% - Accent3 11 2 2 2" xfId="5311" xr:uid="{00000000-0005-0000-0000-000029130000}"/>
    <cellStyle name="40% - Accent3 11 2 2 2 2" xfId="14368" xr:uid="{12BDC524-89A0-4CBF-B7EA-36C92E669B38}"/>
    <cellStyle name="40% - Accent3 11 2 2 3" xfId="8227" xr:uid="{00000000-0005-0000-0000-00002A130000}"/>
    <cellStyle name="40% - Accent3 11 2 2 3 2" xfId="17247" xr:uid="{7AF935FF-94C6-440B-B397-4F1C531BD25E}"/>
    <cellStyle name="40% - Accent3 11 2 2 4" xfId="11494" xr:uid="{3B5A0742-197E-4C5B-80D8-5C66BBADC709}"/>
    <cellStyle name="40% - Accent3 11 2 3" xfId="3898" xr:uid="{00000000-0005-0000-0000-00002B130000}"/>
    <cellStyle name="40% - Accent3 11 2 3 2" xfId="12957" xr:uid="{BD45332F-B75F-402D-AD7C-0C6FDD9CEAC5}"/>
    <cellStyle name="40% - Accent3 11 2 4" xfId="6810" xr:uid="{00000000-0005-0000-0000-00002C130000}"/>
    <cellStyle name="40% - Accent3 11 2 4 2" xfId="15835" xr:uid="{CF4B5E69-0AD5-4F0A-92A1-10927D28F480}"/>
    <cellStyle name="40% - Accent3 11 2 5" xfId="10078" xr:uid="{A6C6118E-377D-44C6-8CCA-53BB74003107}"/>
    <cellStyle name="40% - Accent3 11 3" xfId="1771" xr:uid="{00000000-0005-0000-0000-00002D130000}"/>
    <cellStyle name="40% - Accent3 11 3 2" xfId="4683" xr:uid="{00000000-0005-0000-0000-00002E130000}"/>
    <cellStyle name="40% - Accent3 11 3 2 2" xfId="13740" xr:uid="{A61F8A0F-EF35-4324-B9B8-ADBF3510C498}"/>
    <cellStyle name="40% - Accent3 11 3 3" xfId="7594" xr:uid="{00000000-0005-0000-0000-00002F130000}"/>
    <cellStyle name="40% - Accent3 11 3 3 2" xfId="16619" xr:uid="{C773FF09-C55E-4B52-B62A-7F1A059DD823}"/>
    <cellStyle name="40% - Accent3 11 3 4" xfId="10865" xr:uid="{51A8AD79-9A5C-4E8D-B4E7-E1515451C967}"/>
    <cellStyle name="40% - Accent3 11 4" xfId="3268" xr:uid="{00000000-0005-0000-0000-000030130000}"/>
    <cellStyle name="40% - Accent3 11 4 2" xfId="12330" xr:uid="{5BE3E4E1-0BB8-4ADF-B34E-4DF89D38887F}"/>
    <cellStyle name="40% - Accent3 11 5" xfId="6181" xr:uid="{00000000-0005-0000-0000-000031130000}"/>
    <cellStyle name="40% - Accent3 11 5 2" xfId="15206" xr:uid="{86733F42-BFFE-46FF-85F8-DFDFC654D397}"/>
    <cellStyle name="40% - Accent3 11 6" xfId="9446" xr:uid="{392F8A1F-C65B-455D-B852-1AA12D2FBD8B}"/>
    <cellStyle name="40% - Accent3 12" xfId="348" xr:uid="{00000000-0005-0000-0000-000032130000}"/>
    <cellStyle name="40% - Accent3 12 2" xfId="989" xr:uid="{00000000-0005-0000-0000-000033130000}"/>
    <cellStyle name="40% - Accent3 12 2 2" xfId="2418" xr:uid="{00000000-0005-0000-0000-000034130000}"/>
    <cellStyle name="40% - Accent3 12 2 2 2" xfId="5325" xr:uid="{00000000-0005-0000-0000-000035130000}"/>
    <cellStyle name="40% - Accent3 12 2 2 2 2" xfId="14382" xr:uid="{158AAAE7-E4F3-49A2-BC73-2C7812394739}"/>
    <cellStyle name="40% - Accent3 12 2 2 3" xfId="8241" xr:uid="{00000000-0005-0000-0000-000036130000}"/>
    <cellStyle name="40% - Accent3 12 2 2 3 2" xfId="17261" xr:uid="{FEE7E68C-5F15-4A3B-A5D6-1C0CFE7423D2}"/>
    <cellStyle name="40% - Accent3 12 2 2 4" xfId="11508" xr:uid="{CE0F895D-A9FB-4A7E-A97A-62692EB9FD25}"/>
    <cellStyle name="40% - Accent3 12 2 3" xfId="3912" xr:uid="{00000000-0005-0000-0000-000037130000}"/>
    <cellStyle name="40% - Accent3 12 2 3 2" xfId="12971" xr:uid="{90D24EFE-9A15-40AA-A0B6-1B84A316A9F9}"/>
    <cellStyle name="40% - Accent3 12 2 4" xfId="6824" xr:uid="{00000000-0005-0000-0000-000038130000}"/>
    <cellStyle name="40% - Accent3 12 2 4 2" xfId="15849" xr:uid="{26769019-42E7-4BEB-8859-C6CDC8E37DBC}"/>
    <cellStyle name="40% - Accent3 12 2 5" xfId="10092" xr:uid="{A014D3FA-D30F-4CF3-AEC7-752EC95E1BCB}"/>
    <cellStyle name="40% - Accent3 12 3" xfId="1785" xr:uid="{00000000-0005-0000-0000-000039130000}"/>
    <cellStyle name="40% - Accent3 12 3 2" xfId="4697" xr:uid="{00000000-0005-0000-0000-00003A130000}"/>
    <cellStyle name="40% - Accent3 12 3 2 2" xfId="13754" xr:uid="{99118462-3665-445C-9C2D-79DEB4AED17C}"/>
    <cellStyle name="40% - Accent3 12 3 3" xfId="7608" xr:uid="{00000000-0005-0000-0000-00003B130000}"/>
    <cellStyle name="40% - Accent3 12 3 3 2" xfId="16633" xr:uid="{1FFB114A-4F77-4914-BC15-A0C91F3EDFFA}"/>
    <cellStyle name="40% - Accent3 12 3 4" xfId="10879" xr:uid="{3E3DAD02-1092-456C-B429-A3FD2903952F}"/>
    <cellStyle name="40% - Accent3 12 4" xfId="3282" xr:uid="{00000000-0005-0000-0000-00003C130000}"/>
    <cellStyle name="40% - Accent3 12 4 2" xfId="12344" xr:uid="{CDFF6159-4D07-467A-8AF3-FA39F6FF15CA}"/>
    <cellStyle name="40% - Accent3 12 5" xfId="6195" xr:uid="{00000000-0005-0000-0000-00003D130000}"/>
    <cellStyle name="40% - Accent3 12 5 2" xfId="15220" xr:uid="{F049DE51-1C98-45A3-846F-D7D6375D4FB3}"/>
    <cellStyle name="40% - Accent3 12 6" xfId="9460" xr:uid="{7D7F2AEB-84AC-414A-A76F-71EE877F2C89}"/>
    <cellStyle name="40% - Accent3 13" xfId="365" xr:uid="{00000000-0005-0000-0000-00003E130000}"/>
    <cellStyle name="40% - Accent3 13 2" xfId="1005" xr:uid="{00000000-0005-0000-0000-00003F130000}"/>
    <cellStyle name="40% - Accent3 13 2 2" xfId="2434" xr:uid="{00000000-0005-0000-0000-000040130000}"/>
    <cellStyle name="40% - Accent3 13 2 2 2" xfId="5341" xr:uid="{00000000-0005-0000-0000-000041130000}"/>
    <cellStyle name="40% - Accent3 13 2 2 2 2" xfId="14398" xr:uid="{335FF3E3-FB36-4501-B271-5B33A41C7477}"/>
    <cellStyle name="40% - Accent3 13 2 2 3" xfId="8257" xr:uid="{00000000-0005-0000-0000-000042130000}"/>
    <cellStyle name="40% - Accent3 13 2 2 3 2" xfId="17277" xr:uid="{A1CCCC7C-8D45-486D-9199-5D08E605AC74}"/>
    <cellStyle name="40% - Accent3 13 2 2 4" xfId="11524" xr:uid="{E8803F79-6FA7-4B65-B557-4D8F345EDCBA}"/>
    <cellStyle name="40% - Accent3 13 2 3" xfId="3928" xr:uid="{00000000-0005-0000-0000-000043130000}"/>
    <cellStyle name="40% - Accent3 13 2 3 2" xfId="12987" xr:uid="{3F17233D-633C-4AB3-B289-D76D21646806}"/>
    <cellStyle name="40% - Accent3 13 2 4" xfId="6840" xr:uid="{00000000-0005-0000-0000-000044130000}"/>
    <cellStyle name="40% - Accent3 13 2 4 2" xfId="15865" xr:uid="{028AB9E6-8231-4029-890A-F844B0F32F3D}"/>
    <cellStyle name="40% - Accent3 13 2 5" xfId="10108" xr:uid="{C56B6E79-0183-433F-A9F6-37D76B22F027}"/>
    <cellStyle name="40% - Accent3 13 3" xfId="1801" xr:uid="{00000000-0005-0000-0000-000045130000}"/>
    <cellStyle name="40% - Accent3 13 3 2" xfId="4713" xr:uid="{00000000-0005-0000-0000-000046130000}"/>
    <cellStyle name="40% - Accent3 13 3 2 2" xfId="13770" xr:uid="{F8F3A2D5-6471-451F-AB3D-525D1D5D92EF}"/>
    <cellStyle name="40% - Accent3 13 3 3" xfId="7624" xr:uid="{00000000-0005-0000-0000-000047130000}"/>
    <cellStyle name="40% - Accent3 13 3 3 2" xfId="16649" xr:uid="{AD975AE2-EA16-4725-ABCE-1FB7DB91889E}"/>
    <cellStyle name="40% - Accent3 13 3 4" xfId="10895" xr:uid="{5DF9004D-29E3-4B9E-8DCE-284D0E616789}"/>
    <cellStyle name="40% - Accent3 13 4" xfId="3298" xr:uid="{00000000-0005-0000-0000-000048130000}"/>
    <cellStyle name="40% - Accent3 13 4 2" xfId="12360" xr:uid="{867204A1-CDE7-46DC-9522-FFE6835BE780}"/>
    <cellStyle name="40% - Accent3 13 5" xfId="6211" xr:uid="{00000000-0005-0000-0000-000049130000}"/>
    <cellStyle name="40% - Accent3 13 5 2" xfId="15236" xr:uid="{38A1AB9F-CEBF-460E-808A-B1C0DDDD6EEB}"/>
    <cellStyle name="40% - Accent3 13 6" xfId="9476" xr:uid="{DAE722BB-7DB2-407D-886A-28D5DC7BCB5E}"/>
    <cellStyle name="40% - Accent3 14" xfId="383" xr:uid="{00000000-0005-0000-0000-00004A130000}"/>
    <cellStyle name="40% - Accent3 14 2" xfId="1023" xr:uid="{00000000-0005-0000-0000-00004B130000}"/>
    <cellStyle name="40% - Accent3 14 2 2" xfId="2452" xr:uid="{00000000-0005-0000-0000-00004C130000}"/>
    <cellStyle name="40% - Accent3 14 2 2 2" xfId="5359" xr:uid="{00000000-0005-0000-0000-00004D130000}"/>
    <cellStyle name="40% - Accent3 14 2 2 2 2" xfId="14416" xr:uid="{9BA8DE67-F3D1-4D82-84DA-A4A89FC8661C}"/>
    <cellStyle name="40% - Accent3 14 2 2 3" xfId="8275" xr:uid="{00000000-0005-0000-0000-00004E130000}"/>
    <cellStyle name="40% - Accent3 14 2 2 3 2" xfId="17295" xr:uid="{A315FC06-FCF8-4B2D-914C-7061DD4E59BF}"/>
    <cellStyle name="40% - Accent3 14 2 2 4" xfId="11542" xr:uid="{9022C3FD-0C8A-46E1-90E8-FA1F33472EDB}"/>
    <cellStyle name="40% - Accent3 14 2 3" xfId="3946" xr:uid="{00000000-0005-0000-0000-00004F130000}"/>
    <cellStyle name="40% - Accent3 14 2 3 2" xfId="13005" xr:uid="{B960EEB5-B1CC-4BC7-93F4-AD79F4120A60}"/>
    <cellStyle name="40% - Accent3 14 2 4" xfId="6858" xr:uid="{00000000-0005-0000-0000-000050130000}"/>
    <cellStyle name="40% - Accent3 14 2 4 2" xfId="15883" xr:uid="{CA1C140B-AFE4-43FF-96DB-59BB0C88104B}"/>
    <cellStyle name="40% - Accent3 14 2 5" xfId="10126" xr:uid="{61DE612A-23EF-4333-98BC-636B09E7852C}"/>
    <cellStyle name="40% - Accent3 14 3" xfId="1819" xr:uid="{00000000-0005-0000-0000-000051130000}"/>
    <cellStyle name="40% - Accent3 14 3 2" xfId="4731" xr:uid="{00000000-0005-0000-0000-000052130000}"/>
    <cellStyle name="40% - Accent3 14 3 2 2" xfId="13788" xr:uid="{DC1E8242-98C0-463C-B84C-DD2C8316FF6C}"/>
    <cellStyle name="40% - Accent3 14 3 3" xfId="7642" xr:uid="{00000000-0005-0000-0000-000053130000}"/>
    <cellStyle name="40% - Accent3 14 3 3 2" xfId="16667" xr:uid="{EC6C2B26-1EAE-4050-8EA1-57FA7363290F}"/>
    <cellStyle name="40% - Accent3 14 3 4" xfId="10913" xr:uid="{363ED9A0-5C51-4A89-9879-A91F6D6B04A4}"/>
    <cellStyle name="40% - Accent3 14 4" xfId="3316" xr:uid="{00000000-0005-0000-0000-000054130000}"/>
    <cellStyle name="40% - Accent3 14 4 2" xfId="12378" xr:uid="{04DE4B81-F210-4039-988B-20C3D7C3420F}"/>
    <cellStyle name="40% - Accent3 14 5" xfId="6229" xr:uid="{00000000-0005-0000-0000-000055130000}"/>
    <cellStyle name="40% - Accent3 14 5 2" xfId="15254" xr:uid="{C1883159-FFDA-4F46-AA07-5F175B3D5879}"/>
    <cellStyle name="40% - Accent3 14 6" xfId="9494" xr:uid="{B1E46308-6BAC-4AC3-98C3-EE39948ADA48}"/>
    <cellStyle name="40% - Accent3 15" xfId="409" xr:uid="{00000000-0005-0000-0000-000056130000}"/>
    <cellStyle name="40% - Accent3 15 2" xfId="1049" xr:uid="{00000000-0005-0000-0000-000057130000}"/>
    <cellStyle name="40% - Accent3 15 2 2" xfId="2478" xr:uid="{00000000-0005-0000-0000-000058130000}"/>
    <cellStyle name="40% - Accent3 15 2 2 2" xfId="5385" xr:uid="{00000000-0005-0000-0000-000059130000}"/>
    <cellStyle name="40% - Accent3 15 2 2 2 2" xfId="14442" xr:uid="{37FF934E-E4B8-479C-8DF2-63DC9C44D5D0}"/>
    <cellStyle name="40% - Accent3 15 2 2 3" xfId="8301" xr:uid="{00000000-0005-0000-0000-00005A130000}"/>
    <cellStyle name="40% - Accent3 15 2 2 3 2" xfId="17321" xr:uid="{6E798102-D335-4ADA-8668-30705C3F3F84}"/>
    <cellStyle name="40% - Accent3 15 2 2 4" xfId="11568" xr:uid="{29051310-5193-4178-B8CE-519C097CCD10}"/>
    <cellStyle name="40% - Accent3 15 2 3" xfId="3972" xr:uid="{00000000-0005-0000-0000-00005B130000}"/>
    <cellStyle name="40% - Accent3 15 2 3 2" xfId="13031" xr:uid="{4DB2040B-68DF-479F-91B6-25C2FE0BB820}"/>
    <cellStyle name="40% - Accent3 15 2 4" xfId="6884" xr:uid="{00000000-0005-0000-0000-00005C130000}"/>
    <cellStyle name="40% - Accent3 15 2 4 2" xfId="15909" xr:uid="{62F45446-EB67-4C7E-80FC-20C8878DBBED}"/>
    <cellStyle name="40% - Accent3 15 2 5" xfId="10152" xr:uid="{1A15D4A6-FEF7-4B5F-A5EC-A97F00B2D1C8}"/>
    <cellStyle name="40% - Accent3 15 3" xfId="1845" xr:uid="{00000000-0005-0000-0000-00005D130000}"/>
    <cellStyle name="40% - Accent3 15 3 2" xfId="4757" xr:uid="{00000000-0005-0000-0000-00005E130000}"/>
    <cellStyle name="40% - Accent3 15 3 2 2" xfId="13814" xr:uid="{58C729FF-113C-4EA5-B799-5A34BF05F022}"/>
    <cellStyle name="40% - Accent3 15 3 3" xfId="7668" xr:uid="{00000000-0005-0000-0000-00005F130000}"/>
    <cellStyle name="40% - Accent3 15 3 3 2" xfId="16693" xr:uid="{9AD7A543-342F-40A1-AFE1-A791857CC7FD}"/>
    <cellStyle name="40% - Accent3 15 3 4" xfId="10939" xr:uid="{76925DA5-63AE-4F42-B559-C30B44F836F6}"/>
    <cellStyle name="40% - Accent3 15 4" xfId="3342" xr:uid="{00000000-0005-0000-0000-000060130000}"/>
    <cellStyle name="40% - Accent3 15 4 2" xfId="12404" xr:uid="{071F1646-B688-492E-9F1A-5BBB583DC91C}"/>
    <cellStyle name="40% - Accent3 15 5" xfId="6255" xr:uid="{00000000-0005-0000-0000-000061130000}"/>
    <cellStyle name="40% - Accent3 15 5 2" xfId="15280" xr:uid="{BCE9A71D-E642-46D0-9AF6-600AAC88BF2A}"/>
    <cellStyle name="40% - Accent3 15 6" xfId="9520" xr:uid="{CF9AB8CD-68AF-4FB1-9996-F140E8D84D76}"/>
    <cellStyle name="40% - Accent3 16" xfId="423" xr:uid="{00000000-0005-0000-0000-000062130000}"/>
    <cellStyle name="40% - Accent3 16 2" xfId="1063" xr:uid="{00000000-0005-0000-0000-000063130000}"/>
    <cellStyle name="40% - Accent3 16 2 2" xfId="2492" xr:uid="{00000000-0005-0000-0000-000064130000}"/>
    <cellStyle name="40% - Accent3 16 2 2 2" xfId="5399" xr:uid="{00000000-0005-0000-0000-000065130000}"/>
    <cellStyle name="40% - Accent3 16 2 2 2 2" xfId="14456" xr:uid="{A491A590-1ABE-42E3-925B-07495F5B2207}"/>
    <cellStyle name="40% - Accent3 16 2 2 3" xfId="8315" xr:uid="{00000000-0005-0000-0000-000066130000}"/>
    <cellStyle name="40% - Accent3 16 2 2 3 2" xfId="17335" xr:uid="{6D6B1377-9D83-45F7-B88A-F611E1874E3C}"/>
    <cellStyle name="40% - Accent3 16 2 2 4" xfId="11582" xr:uid="{0215F0DE-80FA-42A6-8634-BED668EA37CE}"/>
    <cellStyle name="40% - Accent3 16 2 3" xfId="3986" xr:uid="{00000000-0005-0000-0000-000067130000}"/>
    <cellStyle name="40% - Accent3 16 2 3 2" xfId="13045" xr:uid="{0354B343-084F-43BD-9C29-FBB8D145CFC2}"/>
    <cellStyle name="40% - Accent3 16 2 4" xfId="6898" xr:uid="{00000000-0005-0000-0000-000068130000}"/>
    <cellStyle name="40% - Accent3 16 2 4 2" xfId="15923" xr:uid="{BAC865EC-36DA-42B7-BFF6-99102C845DF7}"/>
    <cellStyle name="40% - Accent3 16 2 5" xfId="10166" xr:uid="{3B1FAD75-32E5-4346-B7A7-10BB8B6DAC8D}"/>
    <cellStyle name="40% - Accent3 16 3" xfId="1859" xr:uid="{00000000-0005-0000-0000-000069130000}"/>
    <cellStyle name="40% - Accent3 16 3 2" xfId="4771" xr:uid="{00000000-0005-0000-0000-00006A130000}"/>
    <cellStyle name="40% - Accent3 16 3 2 2" xfId="13828" xr:uid="{168BF0C9-3E0D-4E17-92F1-AE31E505F9BB}"/>
    <cellStyle name="40% - Accent3 16 3 3" xfId="7682" xr:uid="{00000000-0005-0000-0000-00006B130000}"/>
    <cellStyle name="40% - Accent3 16 3 3 2" xfId="16707" xr:uid="{6013B391-0505-4F2A-9F9C-0A6F97185DAA}"/>
    <cellStyle name="40% - Accent3 16 3 4" xfId="10953" xr:uid="{A7753FC6-7BB9-4AF1-A262-E0CC0A5254AB}"/>
    <cellStyle name="40% - Accent3 16 4" xfId="3356" xr:uid="{00000000-0005-0000-0000-00006C130000}"/>
    <cellStyle name="40% - Accent3 16 4 2" xfId="12418" xr:uid="{2C548F98-3080-4F60-95E6-7FB188571C42}"/>
    <cellStyle name="40% - Accent3 16 5" xfId="6269" xr:uid="{00000000-0005-0000-0000-00006D130000}"/>
    <cellStyle name="40% - Accent3 16 5 2" xfId="15294" xr:uid="{D129A198-899C-4B32-AB5A-AFC053E4414E}"/>
    <cellStyle name="40% - Accent3 16 6" xfId="9534" xr:uid="{E5FB46F9-2255-4F01-9344-4FBF1578B6DD}"/>
    <cellStyle name="40% - Accent3 17" xfId="437" xr:uid="{00000000-0005-0000-0000-00006E130000}"/>
    <cellStyle name="40% - Accent3 17 2" xfId="1077" xr:uid="{00000000-0005-0000-0000-00006F130000}"/>
    <cellStyle name="40% - Accent3 17 2 2" xfId="2506" xr:uid="{00000000-0005-0000-0000-000070130000}"/>
    <cellStyle name="40% - Accent3 17 2 2 2" xfId="5413" xr:uid="{00000000-0005-0000-0000-000071130000}"/>
    <cellStyle name="40% - Accent3 17 2 2 2 2" xfId="14470" xr:uid="{842C5584-BA92-4667-88D0-BCFABD7011C6}"/>
    <cellStyle name="40% - Accent3 17 2 2 3" xfId="8329" xr:uid="{00000000-0005-0000-0000-000072130000}"/>
    <cellStyle name="40% - Accent3 17 2 2 3 2" xfId="17349" xr:uid="{977511C6-50A5-48E2-9C92-44E6D1A71EDA}"/>
    <cellStyle name="40% - Accent3 17 2 2 4" xfId="11596" xr:uid="{C9ADBB96-D018-4A98-97C3-53D3B1F26379}"/>
    <cellStyle name="40% - Accent3 17 2 3" xfId="4000" xr:uid="{00000000-0005-0000-0000-000073130000}"/>
    <cellStyle name="40% - Accent3 17 2 3 2" xfId="13059" xr:uid="{C5D81BB0-1D8E-4910-81BF-0608036F8401}"/>
    <cellStyle name="40% - Accent3 17 2 4" xfId="6912" xr:uid="{00000000-0005-0000-0000-000074130000}"/>
    <cellStyle name="40% - Accent3 17 2 4 2" xfId="15937" xr:uid="{29ED389B-7B5B-4606-99A0-26C41F5A1B41}"/>
    <cellStyle name="40% - Accent3 17 2 5" xfId="10180" xr:uid="{20F60FBF-B64C-4C08-BFD9-38B5E8163995}"/>
    <cellStyle name="40% - Accent3 17 3" xfId="1873" xr:uid="{00000000-0005-0000-0000-000075130000}"/>
    <cellStyle name="40% - Accent3 17 3 2" xfId="4785" xr:uid="{00000000-0005-0000-0000-000076130000}"/>
    <cellStyle name="40% - Accent3 17 3 2 2" xfId="13842" xr:uid="{25D33D1A-9B23-4239-B41D-C7D08F907924}"/>
    <cellStyle name="40% - Accent3 17 3 3" xfId="7696" xr:uid="{00000000-0005-0000-0000-000077130000}"/>
    <cellStyle name="40% - Accent3 17 3 3 2" xfId="16721" xr:uid="{3C814771-CA16-426E-94BF-6BE15F823C89}"/>
    <cellStyle name="40% - Accent3 17 3 4" xfId="10967" xr:uid="{11EB7B05-8A1F-47D4-A19B-14924D560C8A}"/>
    <cellStyle name="40% - Accent3 17 4" xfId="3370" xr:uid="{00000000-0005-0000-0000-000078130000}"/>
    <cellStyle name="40% - Accent3 17 4 2" xfId="12432" xr:uid="{45FF7908-B51C-4723-8480-D406EDE90DB2}"/>
    <cellStyle name="40% - Accent3 17 5" xfId="6283" xr:uid="{00000000-0005-0000-0000-000079130000}"/>
    <cellStyle name="40% - Accent3 17 5 2" xfId="15308" xr:uid="{AF1F33F6-190B-46B3-BBB1-75974D997E74}"/>
    <cellStyle name="40% - Accent3 17 6" xfId="9548" xr:uid="{E83DEA4E-A5D4-4F28-B52B-5EA275B836BD}"/>
    <cellStyle name="40% - Accent3 18" xfId="452" xr:uid="{00000000-0005-0000-0000-00007A130000}"/>
    <cellStyle name="40% - Accent3 18 2" xfId="1092" xr:uid="{00000000-0005-0000-0000-00007B130000}"/>
    <cellStyle name="40% - Accent3 18 2 2" xfId="2521" xr:uid="{00000000-0005-0000-0000-00007C130000}"/>
    <cellStyle name="40% - Accent3 18 2 2 2" xfId="5428" xr:uid="{00000000-0005-0000-0000-00007D130000}"/>
    <cellStyle name="40% - Accent3 18 2 2 2 2" xfId="14485" xr:uid="{C7BAB5D7-A722-4961-B997-F4D081E5C0EA}"/>
    <cellStyle name="40% - Accent3 18 2 2 3" xfId="8344" xr:uid="{00000000-0005-0000-0000-00007E130000}"/>
    <cellStyle name="40% - Accent3 18 2 2 3 2" xfId="17364" xr:uid="{4457F7D8-E13D-4493-8DDA-587E239E2E06}"/>
    <cellStyle name="40% - Accent3 18 2 2 4" xfId="11611" xr:uid="{B4A5A49B-CE1D-41B4-BD42-556178C0F4CE}"/>
    <cellStyle name="40% - Accent3 18 2 3" xfId="4015" xr:uid="{00000000-0005-0000-0000-00007F130000}"/>
    <cellStyle name="40% - Accent3 18 2 3 2" xfId="13074" xr:uid="{88EF303A-40BA-489A-AE39-9FFDD685596A}"/>
    <cellStyle name="40% - Accent3 18 2 4" xfId="6927" xr:uid="{00000000-0005-0000-0000-000080130000}"/>
    <cellStyle name="40% - Accent3 18 2 4 2" xfId="15952" xr:uid="{07E7BCC3-4507-4B68-8864-1E01DA23E1EC}"/>
    <cellStyle name="40% - Accent3 18 2 5" xfId="10195" xr:uid="{E06E75BA-9189-4FC1-B33C-8AF7E1386DDB}"/>
    <cellStyle name="40% - Accent3 18 3" xfId="1888" xr:uid="{00000000-0005-0000-0000-000081130000}"/>
    <cellStyle name="40% - Accent3 18 3 2" xfId="4800" xr:uid="{00000000-0005-0000-0000-000082130000}"/>
    <cellStyle name="40% - Accent3 18 3 2 2" xfId="13857" xr:uid="{3388ED61-0F2B-4C9E-8077-11F34AB9E6A5}"/>
    <cellStyle name="40% - Accent3 18 3 3" xfId="7711" xr:uid="{00000000-0005-0000-0000-000083130000}"/>
    <cellStyle name="40% - Accent3 18 3 3 2" xfId="16736" xr:uid="{D19A5025-2615-4FEB-AB0B-B83F5D18BFDC}"/>
    <cellStyle name="40% - Accent3 18 3 4" xfId="10982" xr:uid="{80840096-E6F3-457E-9A07-FCABC9C25C91}"/>
    <cellStyle name="40% - Accent3 18 4" xfId="3385" xr:uid="{00000000-0005-0000-0000-000084130000}"/>
    <cellStyle name="40% - Accent3 18 4 2" xfId="12447" xr:uid="{6BE62A8A-D965-4E21-BD7F-2E25E3453DAC}"/>
    <cellStyle name="40% - Accent3 18 5" xfId="6298" xr:uid="{00000000-0005-0000-0000-000085130000}"/>
    <cellStyle name="40% - Accent3 18 5 2" xfId="15323" xr:uid="{49603AB0-38BD-4787-9153-1A66097C21F1}"/>
    <cellStyle name="40% - Accent3 18 6" xfId="9563" xr:uid="{486016CE-A2DC-476E-9122-1AABF1589D1D}"/>
    <cellStyle name="40% - Accent3 19" xfId="466" xr:uid="{00000000-0005-0000-0000-000086130000}"/>
    <cellStyle name="40% - Accent3 19 2" xfId="1106" xr:uid="{00000000-0005-0000-0000-000087130000}"/>
    <cellStyle name="40% - Accent3 19 2 2" xfId="2535" xr:uid="{00000000-0005-0000-0000-000088130000}"/>
    <cellStyle name="40% - Accent3 19 2 2 2" xfId="5442" xr:uid="{00000000-0005-0000-0000-000089130000}"/>
    <cellStyle name="40% - Accent3 19 2 2 2 2" xfId="14499" xr:uid="{F103CE7C-49C4-4CB0-A176-7F1C1B80B406}"/>
    <cellStyle name="40% - Accent3 19 2 2 3" xfId="8358" xr:uid="{00000000-0005-0000-0000-00008A130000}"/>
    <cellStyle name="40% - Accent3 19 2 2 3 2" xfId="17378" xr:uid="{3E150A19-CB82-45E5-91FA-0C9CB9B0C727}"/>
    <cellStyle name="40% - Accent3 19 2 2 4" xfId="11625" xr:uid="{E7C68794-4B01-4C8E-8B4F-EDFD4DC4BA0F}"/>
    <cellStyle name="40% - Accent3 19 2 3" xfId="4029" xr:uid="{00000000-0005-0000-0000-00008B130000}"/>
    <cellStyle name="40% - Accent3 19 2 3 2" xfId="13088" xr:uid="{32A8E2E9-EC9B-4104-ACD5-552869596B31}"/>
    <cellStyle name="40% - Accent3 19 2 4" xfId="6941" xr:uid="{00000000-0005-0000-0000-00008C130000}"/>
    <cellStyle name="40% - Accent3 19 2 4 2" xfId="15966" xr:uid="{A233F759-739D-472F-8664-ACF19A91F95A}"/>
    <cellStyle name="40% - Accent3 19 2 5" xfId="10209" xr:uid="{4BD2235F-2163-4201-B1FE-64006A36BB3D}"/>
    <cellStyle name="40% - Accent3 19 3" xfId="1902" xr:uid="{00000000-0005-0000-0000-00008D130000}"/>
    <cellStyle name="40% - Accent3 19 3 2" xfId="4814" xr:uid="{00000000-0005-0000-0000-00008E130000}"/>
    <cellStyle name="40% - Accent3 19 3 2 2" xfId="13871" xr:uid="{8D53CB88-3F5B-4D03-993C-C89D8D368661}"/>
    <cellStyle name="40% - Accent3 19 3 3" xfId="7725" xr:uid="{00000000-0005-0000-0000-00008F130000}"/>
    <cellStyle name="40% - Accent3 19 3 3 2" xfId="16750" xr:uid="{EBF29CEE-1CF6-46F1-B350-0A5300462D0D}"/>
    <cellStyle name="40% - Accent3 19 3 4" xfId="10996" xr:uid="{B98FF336-2D16-427F-B5D5-02DDBA8AFB72}"/>
    <cellStyle name="40% - Accent3 19 4" xfId="3399" xr:uid="{00000000-0005-0000-0000-000090130000}"/>
    <cellStyle name="40% - Accent3 19 4 2" xfId="12461" xr:uid="{FF6039B8-72E5-417B-A2CD-DB25F1285C9B}"/>
    <cellStyle name="40% - Accent3 19 5" xfId="6312" xr:uid="{00000000-0005-0000-0000-000091130000}"/>
    <cellStyle name="40% - Accent3 19 5 2" xfId="15337" xr:uid="{7D08420C-948D-4270-8793-AA4581E3EE29}"/>
    <cellStyle name="40% - Accent3 19 6" xfId="9577" xr:uid="{CEBBBB2C-EDC0-43BB-91DD-E55EE4361CD1}"/>
    <cellStyle name="40% - Accent3 2" xfId="200" xr:uid="{00000000-0005-0000-0000-000092130000}"/>
    <cellStyle name="40% - Accent3 2 2" xfId="543" xr:uid="{00000000-0005-0000-0000-000093130000}"/>
    <cellStyle name="40% - Accent3 2 2 2" xfId="1183" xr:uid="{00000000-0005-0000-0000-000094130000}"/>
    <cellStyle name="40% - Accent3 2 2 2 2" xfId="2612" xr:uid="{00000000-0005-0000-0000-000095130000}"/>
    <cellStyle name="40% - Accent3 2 2 2 2 2" xfId="5517" xr:uid="{00000000-0005-0000-0000-000096130000}"/>
    <cellStyle name="40% - Accent3 2 2 2 2 2 2" xfId="14574" xr:uid="{5E38A00E-6A89-4F74-AAB3-1D1842B0D2D2}"/>
    <cellStyle name="40% - Accent3 2 2 2 2 3" xfId="8434" xr:uid="{00000000-0005-0000-0000-000097130000}"/>
    <cellStyle name="40% - Accent3 2 2 2 2 3 2" xfId="17452" xr:uid="{356D8379-B37E-43A3-A6A0-57F7B6C7B6E6}"/>
    <cellStyle name="40% - Accent3 2 2 2 2 4" xfId="11700" xr:uid="{1A0BD695-B294-4B24-B375-908334E1613A}"/>
    <cellStyle name="40% - Accent3 2 2 2 3" xfId="4102" xr:uid="{00000000-0005-0000-0000-000098130000}"/>
    <cellStyle name="40% - Accent3 2 2 2 3 2" xfId="13161" xr:uid="{36700F67-76D4-49F3-B4F1-BD63C3FB39D9}"/>
    <cellStyle name="40% - Accent3 2 2 2 4" xfId="7015" xr:uid="{00000000-0005-0000-0000-000099130000}"/>
    <cellStyle name="40% - Accent3 2 2 2 4 2" xfId="16040" xr:uid="{8D86FD9A-9C48-4F0B-B469-8A85ED0727B2}"/>
    <cellStyle name="40% - Accent3 2 2 2 5" xfId="10284" xr:uid="{E704AC67-7447-4DCE-974A-45DEF43E4CB0}"/>
    <cellStyle name="40% - Accent3 2 2 3" xfId="1977" xr:uid="{00000000-0005-0000-0000-00009A130000}"/>
    <cellStyle name="40% - Accent3 2 2 3 2" xfId="4887" xr:uid="{00000000-0005-0000-0000-00009B130000}"/>
    <cellStyle name="40% - Accent3 2 2 3 2 2" xfId="13944" xr:uid="{1EA7C1B1-0452-45E0-BE99-AAB5F1DB6083}"/>
    <cellStyle name="40% - Accent3 2 2 3 3" xfId="7800" xr:uid="{00000000-0005-0000-0000-00009C130000}"/>
    <cellStyle name="40% - Accent3 2 2 3 3 2" xfId="16823" xr:uid="{DE92F84A-A02A-41C1-8CAB-83DF0F0776A4}"/>
    <cellStyle name="40% - Accent3 2 2 3 4" xfId="11069" xr:uid="{DC413546-18B6-43CF-BBF7-6FF9316565EF}"/>
    <cellStyle name="40% - Accent3 2 2 4" xfId="3474" xr:uid="{00000000-0005-0000-0000-00009D130000}"/>
    <cellStyle name="40% - Accent3 2 2 4 2" xfId="12534" xr:uid="{993435F2-18A1-4CD7-A893-9203BC5A2AC1}"/>
    <cellStyle name="40% - Accent3 2 2 5" xfId="6385" xr:uid="{00000000-0005-0000-0000-00009E130000}"/>
    <cellStyle name="40% - Accent3 2 2 5 2" xfId="15410" xr:uid="{6C067707-F51C-4E17-BCD3-0BAD45055EBA}"/>
    <cellStyle name="40% - Accent3 2 2 6" xfId="9652" xr:uid="{DF188E41-8D0D-4543-B5EB-689941BDEE4E}"/>
    <cellStyle name="40% - Accent3 2 3" xfId="845" xr:uid="{00000000-0005-0000-0000-00009F130000}"/>
    <cellStyle name="40% - Accent3 2 3 2" xfId="2274" xr:uid="{00000000-0005-0000-0000-0000A0130000}"/>
    <cellStyle name="40% - Accent3 2 3 2 2" xfId="5181" xr:uid="{00000000-0005-0000-0000-0000A1130000}"/>
    <cellStyle name="40% - Accent3 2 3 2 2 2" xfId="14238" xr:uid="{2C387D76-5010-4854-B1EA-3C3B9868299B}"/>
    <cellStyle name="40% - Accent3 2 3 2 3" xfId="8097" xr:uid="{00000000-0005-0000-0000-0000A2130000}"/>
    <cellStyle name="40% - Accent3 2 3 2 3 2" xfId="17117" xr:uid="{6AAAB64C-FD03-41ED-A34C-33EAC6313CF8}"/>
    <cellStyle name="40% - Accent3 2 3 2 4" xfId="11364" xr:uid="{F6A54D2D-FB11-41B1-80A8-E6AD4DBCD02D}"/>
    <cellStyle name="40% - Accent3 2 3 3" xfId="3768" xr:uid="{00000000-0005-0000-0000-0000A3130000}"/>
    <cellStyle name="40% - Accent3 2 3 3 2" xfId="12827" xr:uid="{A2F6A4C3-AA8F-4060-8E03-1DBAA9D3EA6F}"/>
    <cellStyle name="40% - Accent3 2 3 4" xfId="6680" xr:uid="{00000000-0005-0000-0000-0000A4130000}"/>
    <cellStyle name="40% - Accent3 2 3 4 2" xfId="15705" xr:uid="{B3535F3A-65DA-46E0-858E-32E86BEED5FE}"/>
    <cellStyle name="40% - Accent3 2 3 5" xfId="9948" xr:uid="{2F33BB68-2ACB-4B26-81BE-4964841DFD9E}"/>
    <cellStyle name="40% - Accent3 2 4" xfId="1640" xr:uid="{00000000-0005-0000-0000-0000A5130000}"/>
    <cellStyle name="40% - Accent3 2 4 2" xfId="4552" xr:uid="{00000000-0005-0000-0000-0000A6130000}"/>
    <cellStyle name="40% - Accent3 2 4 2 2" xfId="13609" xr:uid="{5348CD7F-A80F-4798-ADA4-3607C52CA3EA}"/>
    <cellStyle name="40% - Accent3 2 4 3" xfId="7464" xr:uid="{00000000-0005-0000-0000-0000A7130000}"/>
    <cellStyle name="40% - Accent3 2 4 3 2" xfId="16489" xr:uid="{73809D28-6D9B-4132-8A81-203D6F350673}"/>
    <cellStyle name="40% - Accent3 2 4 4" xfId="10734" xr:uid="{43FDA3FD-9659-4534-82CF-4E3CFBCF7288}"/>
    <cellStyle name="40% - Accent3 2 5" xfId="3138" xr:uid="{00000000-0005-0000-0000-0000A8130000}"/>
    <cellStyle name="40% - Accent3 2 5 2" xfId="12200" xr:uid="{63DDE3AB-0262-4706-A83B-1DEED79D19F6}"/>
    <cellStyle name="40% - Accent3 2 6" xfId="6051" xr:uid="{00000000-0005-0000-0000-0000A9130000}"/>
    <cellStyle name="40% - Accent3 2 6 2" xfId="15076" xr:uid="{8529B408-F6E9-474B-BED5-EBA1BF1AAE4D}"/>
    <cellStyle name="40% - Accent3 2 7" xfId="9315" xr:uid="{CA78FA0A-CE13-4D82-88FA-A94F777FD0B9}"/>
    <cellStyle name="40% - Accent3 20" xfId="480" xr:uid="{00000000-0005-0000-0000-0000AA130000}"/>
    <cellStyle name="40% - Accent3 20 2" xfId="1120" xr:uid="{00000000-0005-0000-0000-0000AB130000}"/>
    <cellStyle name="40% - Accent3 20 2 2" xfId="2549" xr:uid="{00000000-0005-0000-0000-0000AC130000}"/>
    <cellStyle name="40% - Accent3 20 2 2 2" xfId="5456" xr:uid="{00000000-0005-0000-0000-0000AD130000}"/>
    <cellStyle name="40% - Accent3 20 2 2 2 2" xfId="14513" xr:uid="{CF6005D6-9111-4810-BCD2-1113A5E4299F}"/>
    <cellStyle name="40% - Accent3 20 2 2 3" xfId="8372" xr:uid="{00000000-0005-0000-0000-0000AE130000}"/>
    <cellStyle name="40% - Accent3 20 2 2 3 2" xfId="17392" xr:uid="{B55DF6CF-9874-4A61-813B-6BA3D93B203E}"/>
    <cellStyle name="40% - Accent3 20 2 2 4" xfId="11639" xr:uid="{8E906DBB-D08F-4C28-9071-5961B8CC361C}"/>
    <cellStyle name="40% - Accent3 20 2 3" xfId="4043" xr:uid="{00000000-0005-0000-0000-0000AF130000}"/>
    <cellStyle name="40% - Accent3 20 2 3 2" xfId="13102" xr:uid="{1F5191D2-856A-46ED-8064-1B84DFEE8E10}"/>
    <cellStyle name="40% - Accent3 20 2 4" xfId="6955" xr:uid="{00000000-0005-0000-0000-0000B0130000}"/>
    <cellStyle name="40% - Accent3 20 2 4 2" xfId="15980" xr:uid="{57F48DF0-D9F7-4F6B-B51F-7226D596AFEA}"/>
    <cellStyle name="40% - Accent3 20 2 5" xfId="10223" xr:uid="{7714B4B3-A925-4BB6-ADA6-D148E0D31624}"/>
    <cellStyle name="40% - Accent3 20 3" xfId="1916" xr:uid="{00000000-0005-0000-0000-0000B1130000}"/>
    <cellStyle name="40% - Accent3 20 3 2" xfId="4828" xr:uid="{00000000-0005-0000-0000-0000B2130000}"/>
    <cellStyle name="40% - Accent3 20 3 2 2" xfId="13885" xr:uid="{466C4648-A34E-403B-B918-3CF96F3BB73B}"/>
    <cellStyle name="40% - Accent3 20 3 3" xfId="7739" xr:uid="{00000000-0005-0000-0000-0000B3130000}"/>
    <cellStyle name="40% - Accent3 20 3 3 2" xfId="16764" xr:uid="{DAD183CC-FC48-4205-82CD-2DA93E212DAA}"/>
    <cellStyle name="40% - Accent3 20 3 4" xfId="11010" xr:uid="{B9F4561D-7277-45DA-ACD8-F0C66B8D89E8}"/>
    <cellStyle name="40% - Accent3 20 4" xfId="3413" xr:uid="{00000000-0005-0000-0000-0000B4130000}"/>
    <cellStyle name="40% - Accent3 20 4 2" xfId="12475" xr:uid="{A5AAF513-AEF5-42AA-87E2-FE934BA5DF18}"/>
    <cellStyle name="40% - Accent3 20 5" xfId="6326" xr:uid="{00000000-0005-0000-0000-0000B5130000}"/>
    <cellStyle name="40% - Accent3 20 5 2" xfId="15351" xr:uid="{43E24DBC-B23A-419A-ACB4-61C7070545B0}"/>
    <cellStyle name="40% - Accent3 20 6" xfId="9591" xr:uid="{B18C68F8-8444-4203-A393-379895A60DE5}"/>
    <cellStyle name="40% - Accent3 21" xfId="494" xr:uid="{00000000-0005-0000-0000-0000B6130000}"/>
    <cellStyle name="40% - Accent3 21 2" xfId="1134" xr:uid="{00000000-0005-0000-0000-0000B7130000}"/>
    <cellStyle name="40% - Accent3 21 2 2" xfId="2563" xr:uid="{00000000-0005-0000-0000-0000B8130000}"/>
    <cellStyle name="40% - Accent3 21 2 2 2" xfId="5470" xr:uid="{00000000-0005-0000-0000-0000B9130000}"/>
    <cellStyle name="40% - Accent3 21 2 2 2 2" xfId="14527" xr:uid="{5FBE3E9F-5DFA-4EA8-948F-6334F09D161D}"/>
    <cellStyle name="40% - Accent3 21 2 2 3" xfId="8386" xr:uid="{00000000-0005-0000-0000-0000BA130000}"/>
    <cellStyle name="40% - Accent3 21 2 2 3 2" xfId="17406" xr:uid="{2E4A6200-1C35-4FE4-9D09-501B8F96E6D9}"/>
    <cellStyle name="40% - Accent3 21 2 2 4" xfId="11653" xr:uid="{163F2BCB-0893-4A4C-B39B-080A6576175D}"/>
    <cellStyle name="40% - Accent3 21 2 3" xfId="4057" xr:uid="{00000000-0005-0000-0000-0000BB130000}"/>
    <cellStyle name="40% - Accent3 21 2 3 2" xfId="13116" xr:uid="{B1A3396C-8D5D-49AE-A0CF-EDA91B72F5C2}"/>
    <cellStyle name="40% - Accent3 21 2 4" xfId="6969" xr:uid="{00000000-0005-0000-0000-0000BC130000}"/>
    <cellStyle name="40% - Accent3 21 2 4 2" xfId="15994" xr:uid="{F0A4BB97-8BAA-4BC1-97F0-3BA4A0EC9CE1}"/>
    <cellStyle name="40% - Accent3 21 2 5" xfId="10237" xr:uid="{0B44F3E5-5F44-49B0-BF45-F5502495D227}"/>
    <cellStyle name="40% - Accent3 21 3" xfId="1930" xr:uid="{00000000-0005-0000-0000-0000BD130000}"/>
    <cellStyle name="40% - Accent3 21 3 2" xfId="4842" xr:uid="{00000000-0005-0000-0000-0000BE130000}"/>
    <cellStyle name="40% - Accent3 21 3 2 2" xfId="13899" xr:uid="{63DF8A59-57E4-498E-BF3F-4706B347EF50}"/>
    <cellStyle name="40% - Accent3 21 3 3" xfId="7753" xr:uid="{00000000-0005-0000-0000-0000BF130000}"/>
    <cellStyle name="40% - Accent3 21 3 3 2" xfId="16778" xr:uid="{3BDC1BCF-EDDB-4881-BCF6-56318E6B3674}"/>
    <cellStyle name="40% - Accent3 21 3 4" xfId="11024" xr:uid="{5340201F-68E0-414D-82C9-D3A6F0EF3C1B}"/>
    <cellStyle name="40% - Accent3 21 4" xfId="3427" xr:uid="{00000000-0005-0000-0000-0000C0130000}"/>
    <cellStyle name="40% - Accent3 21 4 2" xfId="12489" xr:uid="{EA3161AE-BACF-43AE-A458-BA8F4D8C9E04}"/>
    <cellStyle name="40% - Accent3 21 5" xfId="6340" xr:uid="{00000000-0005-0000-0000-0000C1130000}"/>
    <cellStyle name="40% - Accent3 21 5 2" xfId="15365" xr:uid="{810BA651-A89B-4DFE-BCF7-2324936EA235}"/>
    <cellStyle name="40% - Accent3 21 6" xfId="9605" xr:uid="{6DE456D6-620E-4B97-8408-871E5FD091C5}"/>
    <cellStyle name="40% - Accent3 22" xfId="508" xr:uid="{00000000-0005-0000-0000-0000C2130000}"/>
    <cellStyle name="40% - Accent3 22 2" xfId="1148" xr:uid="{00000000-0005-0000-0000-0000C3130000}"/>
    <cellStyle name="40% - Accent3 22 2 2" xfId="2577" xr:uid="{00000000-0005-0000-0000-0000C4130000}"/>
    <cellStyle name="40% - Accent3 22 2 2 2" xfId="5484" xr:uid="{00000000-0005-0000-0000-0000C5130000}"/>
    <cellStyle name="40% - Accent3 22 2 2 2 2" xfId="14541" xr:uid="{A0E89E9C-C135-48B8-95B8-651D8210A929}"/>
    <cellStyle name="40% - Accent3 22 2 2 3" xfId="8400" xr:uid="{00000000-0005-0000-0000-0000C6130000}"/>
    <cellStyle name="40% - Accent3 22 2 2 3 2" xfId="17420" xr:uid="{2111EA95-AB54-45F4-A04F-F3E6D38201F4}"/>
    <cellStyle name="40% - Accent3 22 2 2 4" xfId="11667" xr:uid="{40CD25D3-3A8B-42AB-842C-6BEA194356F4}"/>
    <cellStyle name="40% - Accent3 22 2 3" xfId="4071" xr:uid="{00000000-0005-0000-0000-0000C7130000}"/>
    <cellStyle name="40% - Accent3 22 2 3 2" xfId="13130" xr:uid="{9D7C2024-1837-4385-87BB-A7F55DF5B194}"/>
    <cellStyle name="40% - Accent3 22 2 4" xfId="6983" xr:uid="{00000000-0005-0000-0000-0000C8130000}"/>
    <cellStyle name="40% - Accent3 22 2 4 2" xfId="16008" xr:uid="{614EA794-DD4E-4459-8C3B-C34B4C94F2AB}"/>
    <cellStyle name="40% - Accent3 22 2 5" xfId="10251" xr:uid="{16D0504C-EBED-4681-A104-38837CA8ABCA}"/>
    <cellStyle name="40% - Accent3 22 3" xfId="1944" xr:uid="{00000000-0005-0000-0000-0000C9130000}"/>
    <cellStyle name="40% - Accent3 22 3 2" xfId="4856" xr:uid="{00000000-0005-0000-0000-0000CA130000}"/>
    <cellStyle name="40% - Accent3 22 3 2 2" xfId="13913" xr:uid="{6AF40DB4-ADF9-448A-B86A-20DF7E8E5AB3}"/>
    <cellStyle name="40% - Accent3 22 3 3" xfId="7767" xr:uid="{00000000-0005-0000-0000-0000CB130000}"/>
    <cellStyle name="40% - Accent3 22 3 3 2" xfId="16792" xr:uid="{4E6498B1-DFAA-455E-BCCC-763875DBAF4D}"/>
    <cellStyle name="40% - Accent3 22 3 4" xfId="11038" xr:uid="{081E5ABE-C165-4D3D-8E52-CFD7D711B6CB}"/>
    <cellStyle name="40% - Accent3 22 4" xfId="3441" xr:uid="{00000000-0005-0000-0000-0000CC130000}"/>
    <cellStyle name="40% - Accent3 22 4 2" xfId="12503" xr:uid="{A232F59F-9708-4E9B-BE90-20E471D57071}"/>
    <cellStyle name="40% - Accent3 22 5" xfId="6354" xr:uid="{00000000-0005-0000-0000-0000CD130000}"/>
    <cellStyle name="40% - Accent3 22 5 2" xfId="15379" xr:uid="{EBE86762-31F6-43C5-83E2-4191D686DE45}"/>
    <cellStyle name="40% - Accent3 22 6" xfId="9619" xr:uid="{5B10ABA1-97A5-4103-AF0A-EBCB58284A62}"/>
    <cellStyle name="40% - Accent3 23" xfId="522" xr:uid="{00000000-0005-0000-0000-0000CE130000}"/>
    <cellStyle name="40% - Accent3 23 2" xfId="1162" xr:uid="{00000000-0005-0000-0000-0000CF130000}"/>
    <cellStyle name="40% - Accent3 23 2 2" xfId="2591" xr:uid="{00000000-0005-0000-0000-0000D0130000}"/>
    <cellStyle name="40% - Accent3 23 2 2 2" xfId="5498" xr:uid="{00000000-0005-0000-0000-0000D1130000}"/>
    <cellStyle name="40% - Accent3 23 2 2 2 2" xfId="14555" xr:uid="{87C36C8C-60EC-433C-BD0D-A0C8224483DA}"/>
    <cellStyle name="40% - Accent3 23 2 2 3" xfId="8414" xr:uid="{00000000-0005-0000-0000-0000D2130000}"/>
    <cellStyle name="40% - Accent3 23 2 2 3 2" xfId="17434" xr:uid="{80B70D8B-DE00-44D2-B6B8-2DBF10B3B620}"/>
    <cellStyle name="40% - Accent3 23 2 2 4" xfId="11681" xr:uid="{D7814F98-DF17-428C-8F14-F8BAFA0D8B34}"/>
    <cellStyle name="40% - Accent3 23 2 3" xfId="4085" xr:uid="{00000000-0005-0000-0000-0000D3130000}"/>
    <cellStyle name="40% - Accent3 23 2 3 2" xfId="13144" xr:uid="{761924A1-F5C7-4684-B92C-E3C374D3E38D}"/>
    <cellStyle name="40% - Accent3 23 2 4" xfId="6997" xr:uid="{00000000-0005-0000-0000-0000D4130000}"/>
    <cellStyle name="40% - Accent3 23 2 4 2" xfId="16022" xr:uid="{61B7AF15-732F-4564-97E2-6E136050CA72}"/>
    <cellStyle name="40% - Accent3 23 2 5" xfId="10265" xr:uid="{62270C9D-40DE-46E0-9AB6-66B8A500FA5C}"/>
    <cellStyle name="40% - Accent3 23 3" xfId="1958" xr:uid="{00000000-0005-0000-0000-0000D5130000}"/>
    <cellStyle name="40% - Accent3 23 3 2" xfId="4870" xr:uid="{00000000-0005-0000-0000-0000D6130000}"/>
    <cellStyle name="40% - Accent3 23 3 2 2" xfId="13927" xr:uid="{CB095CC9-533A-4087-ABAD-CF502CC2BDB7}"/>
    <cellStyle name="40% - Accent3 23 3 3" xfId="7781" xr:uid="{00000000-0005-0000-0000-0000D7130000}"/>
    <cellStyle name="40% - Accent3 23 3 3 2" xfId="16806" xr:uid="{5397BC28-302D-4D40-9EC2-0ECBEFB0BC42}"/>
    <cellStyle name="40% - Accent3 23 3 4" xfId="11052" xr:uid="{86FA7133-2E47-4843-8306-975C71202C96}"/>
    <cellStyle name="40% - Accent3 23 4" xfId="3455" xr:uid="{00000000-0005-0000-0000-0000D8130000}"/>
    <cellStyle name="40% - Accent3 23 4 2" xfId="12517" xr:uid="{8CDB8BBA-1AF6-470F-A2EF-FD9B88E47F38}"/>
    <cellStyle name="40% - Accent3 23 5" xfId="6368" xr:uid="{00000000-0005-0000-0000-0000D9130000}"/>
    <cellStyle name="40% - Accent3 23 5 2" xfId="15393" xr:uid="{06CEF78D-1C4E-4E06-AB8F-3527351B0856}"/>
    <cellStyle name="40% - Accent3 23 6" xfId="9633" xr:uid="{074A89B0-5289-41AF-9882-1726CFC48C40}"/>
    <cellStyle name="40% - Accent3 24" xfId="609" xr:uid="{00000000-0005-0000-0000-0000DA130000}"/>
    <cellStyle name="40% - Accent3 24 2" xfId="1248" xr:uid="{00000000-0005-0000-0000-0000DB130000}"/>
    <cellStyle name="40% - Accent3 24 2 2" xfId="2676" xr:uid="{00000000-0005-0000-0000-0000DC130000}"/>
    <cellStyle name="40% - Accent3 24 2 2 2" xfId="5580" xr:uid="{00000000-0005-0000-0000-0000DD130000}"/>
    <cellStyle name="40% - Accent3 24 2 2 2 2" xfId="14637" xr:uid="{A44378DC-B53B-45BE-83E2-64DCBDBD47DB}"/>
    <cellStyle name="40% - Accent3 24 2 2 3" xfId="8498" xr:uid="{00000000-0005-0000-0000-0000DE130000}"/>
    <cellStyle name="40% - Accent3 24 2 2 3 2" xfId="17515" xr:uid="{96BC58FE-0EB8-4D05-85AD-25C1FACE0E56}"/>
    <cellStyle name="40% - Accent3 24 2 2 4" xfId="11763" xr:uid="{E3E29B55-1E4B-4077-9686-E4942F129F67}"/>
    <cellStyle name="40% - Accent3 24 2 3" xfId="4165" xr:uid="{00000000-0005-0000-0000-0000DF130000}"/>
    <cellStyle name="40% - Accent3 24 2 3 2" xfId="13224" xr:uid="{766C70E7-8B68-44B4-8BD2-95B6625CD3ED}"/>
    <cellStyle name="40% - Accent3 24 2 4" xfId="7079" xr:uid="{00000000-0005-0000-0000-0000E0130000}"/>
    <cellStyle name="40% - Accent3 24 2 4 2" xfId="16104" xr:uid="{1C0328EB-6CCC-492B-A25C-97F3142CCE24}"/>
    <cellStyle name="40% - Accent3 24 2 5" xfId="10348" xr:uid="{0809B220-E40D-4437-AB5A-8CD87504F80C}"/>
    <cellStyle name="40% - Accent3 24 3" xfId="2041" xr:uid="{00000000-0005-0000-0000-0000E1130000}"/>
    <cellStyle name="40% - Accent3 24 3 2" xfId="4950" xr:uid="{00000000-0005-0000-0000-0000E2130000}"/>
    <cellStyle name="40% - Accent3 24 3 2 2" xfId="14007" xr:uid="{A885D034-431E-4D7D-B046-E3E12F1DEA5A}"/>
    <cellStyle name="40% - Accent3 24 3 3" xfId="7864" xr:uid="{00000000-0005-0000-0000-0000E3130000}"/>
    <cellStyle name="40% - Accent3 24 3 3 2" xfId="16886" xr:uid="{430B5583-FFEE-45CA-9722-36113A69FE02}"/>
    <cellStyle name="40% - Accent3 24 3 4" xfId="11133" xr:uid="{34789D03-6A40-444E-B684-B5F2138DC5B1}"/>
    <cellStyle name="40% - Accent3 24 4" xfId="3538" xr:uid="{00000000-0005-0000-0000-0000E4130000}"/>
    <cellStyle name="40% - Accent3 24 4 2" xfId="12597" xr:uid="{F586B798-C4BB-4884-A8CB-7890950F0FD8}"/>
    <cellStyle name="40% - Accent3 24 5" xfId="6448" xr:uid="{00000000-0005-0000-0000-0000E5130000}"/>
    <cellStyle name="40% - Accent3 24 5 2" xfId="15473" xr:uid="{CBA5179F-8635-41F4-B9D3-11F2EBEF3B31}"/>
    <cellStyle name="40% - Accent3 24 6" xfId="9716" xr:uid="{E5E7980A-8E4B-4726-BB14-A1BCF1A1A632}"/>
    <cellStyle name="40% - Accent3 25" xfId="624" xr:uid="{00000000-0005-0000-0000-0000E6130000}"/>
    <cellStyle name="40% - Accent3 25 2" xfId="1263" xr:uid="{00000000-0005-0000-0000-0000E7130000}"/>
    <cellStyle name="40% - Accent3 25 2 2" xfId="2691" xr:uid="{00000000-0005-0000-0000-0000E8130000}"/>
    <cellStyle name="40% - Accent3 25 2 2 2" xfId="5595" xr:uid="{00000000-0005-0000-0000-0000E9130000}"/>
    <cellStyle name="40% - Accent3 25 2 2 2 2" xfId="14652" xr:uid="{8F8F9710-F5A2-4EA7-9F09-9401F0FD7E0E}"/>
    <cellStyle name="40% - Accent3 25 2 2 3" xfId="8513" xr:uid="{00000000-0005-0000-0000-0000EA130000}"/>
    <cellStyle name="40% - Accent3 25 2 2 3 2" xfId="17530" xr:uid="{E7B55D3C-70CC-4397-BD9C-C12F0791A130}"/>
    <cellStyle name="40% - Accent3 25 2 2 4" xfId="11778" xr:uid="{EF6D6BA0-88B0-4552-8A7A-083DA42B004E}"/>
    <cellStyle name="40% - Accent3 25 2 3" xfId="4180" xr:uid="{00000000-0005-0000-0000-0000EB130000}"/>
    <cellStyle name="40% - Accent3 25 2 3 2" xfId="13239" xr:uid="{1BCAA958-D4B5-4D82-8ABD-DD81B90C3BE7}"/>
    <cellStyle name="40% - Accent3 25 2 4" xfId="7094" xr:uid="{00000000-0005-0000-0000-0000EC130000}"/>
    <cellStyle name="40% - Accent3 25 2 4 2" xfId="16119" xr:uid="{8B64679A-A7BA-41B2-8641-A14774218153}"/>
    <cellStyle name="40% - Accent3 25 2 5" xfId="10363" xr:uid="{6AEF126B-1B2D-41E3-9619-91089CC2069D}"/>
    <cellStyle name="40% - Accent3 25 3" xfId="2056" xr:uid="{00000000-0005-0000-0000-0000ED130000}"/>
    <cellStyle name="40% - Accent3 25 3 2" xfId="4965" xr:uid="{00000000-0005-0000-0000-0000EE130000}"/>
    <cellStyle name="40% - Accent3 25 3 2 2" xfId="14022" xr:uid="{49BFB252-346D-4FB6-90C9-7F0B65CDD660}"/>
    <cellStyle name="40% - Accent3 25 3 3" xfId="7879" xr:uid="{00000000-0005-0000-0000-0000EF130000}"/>
    <cellStyle name="40% - Accent3 25 3 3 2" xfId="16901" xr:uid="{63A6270F-E354-4ED0-B38E-9D3711D25064}"/>
    <cellStyle name="40% - Accent3 25 3 4" xfId="11148" xr:uid="{84F64478-50D6-4AE7-8DF7-F45D8F9AB691}"/>
    <cellStyle name="40% - Accent3 25 4" xfId="3553" xr:uid="{00000000-0005-0000-0000-0000F0130000}"/>
    <cellStyle name="40% - Accent3 25 4 2" xfId="12612" xr:uid="{AFB676E3-8674-4A15-B246-2D56644B9B2C}"/>
    <cellStyle name="40% - Accent3 25 5" xfId="6463" xr:uid="{00000000-0005-0000-0000-0000F1130000}"/>
    <cellStyle name="40% - Accent3 25 5 2" xfId="15488" xr:uid="{F072C1BD-CA2C-4688-BED2-E9B4FC7C0923}"/>
    <cellStyle name="40% - Accent3 25 6" xfId="9731" xr:uid="{39E56955-BCF5-4560-8942-5F9E6276C0D5}"/>
    <cellStyle name="40% - Accent3 26" xfId="638" xr:uid="{00000000-0005-0000-0000-0000F2130000}"/>
    <cellStyle name="40% - Accent3 26 2" xfId="1277" xr:uid="{00000000-0005-0000-0000-0000F3130000}"/>
    <cellStyle name="40% - Accent3 26 2 2" xfId="2705" xr:uid="{00000000-0005-0000-0000-0000F4130000}"/>
    <cellStyle name="40% - Accent3 26 2 2 2" xfId="5609" xr:uid="{00000000-0005-0000-0000-0000F5130000}"/>
    <cellStyle name="40% - Accent3 26 2 2 2 2" xfId="14666" xr:uid="{4C4CD847-6826-467B-8EE6-47A20E4131CC}"/>
    <cellStyle name="40% - Accent3 26 2 2 3" xfId="8527" xr:uid="{00000000-0005-0000-0000-0000F6130000}"/>
    <cellStyle name="40% - Accent3 26 2 2 3 2" xfId="17544" xr:uid="{AF3BE4F8-7047-45BD-BA4C-E39BAF94DE60}"/>
    <cellStyle name="40% - Accent3 26 2 2 4" xfId="11792" xr:uid="{874737FE-AF7B-4BB8-9BB8-5EC438A1E244}"/>
    <cellStyle name="40% - Accent3 26 2 3" xfId="4194" xr:uid="{00000000-0005-0000-0000-0000F7130000}"/>
    <cellStyle name="40% - Accent3 26 2 3 2" xfId="13253" xr:uid="{664DCE9E-9318-4482-B194-9E8BC039755C}"/>
    <cellStyle name="40% - Accent3 26 2 4" xfId="7108" xr:uid="{00000000-0005-0000-0000-0000F8130000}"/>
    <cellStyle name="40% - Accent3 26 2 4 2" xfId="16133" xr:uid="{B66849C4-0974-4AD1-B725-C4C8EB218733}"/>
    <cellStyle name="40% - Accent3 26 2 5" xfId="10377" xr:uid="{5451AE4F-4297-4C72-BCC7-181BE05C7A72}"/>
    <cellStyle name="40% - Accent3 26 3" xfId="2070" xr:uid="{00000000-0005-0000-0000-0000F9130000}"/>
    <cellStyle name="40% - Accent3 26 3 2" xfId="4979" xr:uid="{00000000-0005-0000-0000-0000FA130000}"/>
    <cellStyle name="40% - Accent3 26 3 2 2" xfId="14036" xr:uid="{3EC53DFF-3EE8-45F2-B284-DD8FA7591530}"/>
    <cellStyle name="40% - Accent3 26 3 3" xfId="7893" xr:uid="{00000000-0005-0000-0000-0000FB130000}"/>
    <cellStyle name="40% - Accent3 26 3 3 2" xfId="16915" xr:uid="{1219B6DE-C3E3-4492-9E3B-027899F3C74D}"/>
    <cellStyle name="40% - Accent3 26 3 4" xfId="11162" xr:uid="{F4AC5003-23A5-4E52-AC22-631A132E5443}"/>
    <cellStyle name="40% - Accent3 26 4" xfId="3567" xr:uid="{00000000-0005-0000-0000-0000FC130000}"/>
    <cellStyle name="40% - Accent3 26 4 2" xfId="12626" xr:uid="{08C9DE87-D812-4A26-8225-79064D533AFC}"/>
    <cellStyle name="40% - Accent3 26 5" xfId="6477" xr:uid="{00000000-0005-0000-0000-0000FD130000}"/>
    <cellStyle name="40% - Accent3 26 5 2" xfId="15502" xr:uid="{0C3E7605-922A-4149-B616-C4F622A9959B}"/>
    <cellStyle name="40% - Accent3 26 6" xfId="9745" xr:uid="{14C29729-8052-466D-9A9A-FE406EF9B16D}"/>
    <cellStyle name="40% - Accent3 27" xfId="652" xr:uid="{00000000-0005-0000-0000-0000FE130000}"/>
    <cellStyle name="40% - Accent3 27 2" xfId="1291" xr:uid="{00000000-0005-0000-0000-0000FF130000}"/>
    <cellStyle name="40% - Accent3 27 2 2" xfId="2719" xr:uid="{00000000-0005-0000-0000-000000140000}"/>
    <cellStyle name="40% - Accent3 27 2 2 2" xfId="5623" xr:uid="{00000000-0005-0000-0000-000001140000}"/>
    <cellStyle name="40% - Accent3 27 2 2 2 2" xfId="14680" xr:uid="{AB3542C1-67A0-4EF9-BE0D-AB7B3889031A}"/>
    <cellStyle name="40% - Accent3 27 2 2 3" xfId="8541" xr:uid="{00000000-0005-0000-0000-000002140000}"/>
    <cellStyle name="40% - Accent3 27 2 2 3 2" xfId="17558" xr:uid="{912D8E1C-EBD1-423D-B174-A8FAD3BA2173}"/>
    <cellStyle name="40% - Accent3 27 2 2 4" xfId="11806" xr:uid="{FF8AE1F1-65A8-4FE1-95C1-C42AC91EA127}"/>
    <cellStyle name="40% - Accent3 27 2 3" xfId="4208" xr:uid="{00000000-0005-0000-0000-000003140000}"/>
    <cellStyle name="40% - Accent3 27 2 3 2" xfId="13267" xr:uid="{CE726777-6101-422B-9C52-ABAA330F98CB}"/>
    <cellStyle name="40% - Accent3 27 2 4" xfId="7122" xr:uid="{00000000-0005-0000-0000-000004140000}"/>
    <cellStyle name="40% - Accent3 27 2 4 2" xfId="16147" xr:uid="{336FD16F-1B40-49CC-8BBB-674B9D644E40}"/>
    <cellStyle name="40% - Accent3 27 2 5" xfId="10391" xr:uid="{B8B2F33C-B32B-43DC-9CC7-CD46A99890C3}"/>
    <cellStyle name="40% - Accent3 27 3" xfId="2084" xr:uid="{00000000-0005-0000-0000-000005140000}"/>
    <cellStyle name="40% - Accent3 27 3 2" xfId="4993" xr:uid="{00000000-0005-0000-0000-000006140000}"/>
    <cellStyle name="40% - Accent3 27 3 2 2" xfId="14050" xr:uid="{D8A94D2C-231E-4652-819E-506270794BB0}"/>
    <cellStyle name="40% - Accent3 27 3 3" xfId="7907" xr:uid="{00000000-0005-0000-0000-000007140000}"/>
    <cellStyle name="40% - Accent3 27 3 3 2" xfId="16929" xr:uid="{9A1145C6-2286-45AD-9B04-CFDFCE8D79B4}"/>
    <cellStyle name="40% - Accent3 27 3 4" xfId="11176" xr:uid="{0169A064-BBB9-4E54-B5BE-0C109A442DF8}"/>
    <cellStyle name="40% - Accent3 27 4" xfId="3581" xr:uid="{00000000-0005-0000-0000-000008140000}"/>
    <cellStyle name="40% - Accent3 27 4 2" xfId="12640" xr:uid="{4D7725E4-FB95-4EE4-94A1-158F4B7058EA}"/>
    <cellStyle name="40% - Accent3 27 5" xfId="6491" xr:uid="{00000000-0005-0000-0000-000009140000}"/>
    <cellStyle name="40% - Accent3 27 5 2" xfId="15516" xr:uid="{B135F623-4970-4452-91F5-58A06CE0D063}"/>
    <cellStyle name="40% - Accent3 27 6" xfId="9759" xr:uid="{72516D31-4B2D-49CF-B34F-8F4AEF477922}"/>
    <cellStyle name="40% - Accent3 28" xfId="666" xr:uid="{00000000-0005-0000-0000-00000A140000}"/>
    <cellStyle name="40% - Accent3 28 2" xfId="1305" xr:uid="{00000000-0005-0000-0000-00000B140000}"/>
    <cellStyle name="40% - Accent3 28 2 2" xfId="2733" xr:uid="{00000000-0005-0000-0000-00000C140000}"/>
    <cellStyle name="40% - Accent3 28 2 2 2" xfId="5637" xr:uid="{00000000-0005-0000-0000-00000D140000}"/>
    <cellStyle name="40% - Accent3 28 2 2 2 2" xfId="14694" xr:uid="{AA301610-9EAB-4F59-8B28-151CD970A07E}"/>
    <cellStyle name="40% - Accent3 28 2 2 3" xfId="8555" xr:uid="{00000000-0005-0000-0000-00000E140000}"/>
    <cellStyle name="40% - Accent3 28 2 2 3 2" xfId="17572" xr:uid="{E55091F4-8BC3-412A-B1C1-5119E8AC18B3}"/>
    <cellStyle name="40% - Accent3 28 2 2 4" xfId="11820" xr:uid="{315BC687-B48E-4F9A-9011-DC4D237C0249}"/>
    <cellStyle name="40% - Accent3 28 2 3" xfId="4222" xr:uid="{00000000-0005-0000-0000-00000F140000}"/>
    <cellStyle name="40% - Accent3 28 2 3 2" xfId="13281" xr:uid="{5705B432-6CAE-48A1-BBB6-66A10B936F11}"/>
    <cellStyle name="40% - Accent3 28 2 4" xfId="7136" xr:uid="{00000000-0005-0000-0000-000010140000}"/>
    <cellStyle name="40% - Accent3 28 2 4 2" xfId="16161" xr:uid="{1D40BA94-8540-4E62-8D72-447B18C125AC}"/>
    <cellStyle name="40% - Accent3 28 2 5" xfId="10405" xr:uid="{FCA77413-EDA4-4630-A5D0-6750B708FA1D}"/>
    <cellStyle name="40% - Accent3 28 3" xfId="2098" xr:uid="{00000000-0005-0000-0000-000011140000}"/>
    <cellStyle name="40% - Accent3 28 3 2" xfId="5007" xr:uid="{00000000-0005-0000-0000-000012140000}"/>
    <cellStyle name="40% - Accent3 28 3 2 2" xfId="14064" xr:uid="{AE8CA34E-CCB7-4950-B82D-C0A817BA4973}"/>
    <cellStyle name="40% - Accent3 28 3 3" xfId="7921" xr:uid="{00000000-0005-0000-0000-000013140000}"/>
    <cellStyle name="40% - Accent3 28 3 3 2" xfId="16943" xr:uid="{E44B8B48-8223-4792-BD63-3B43C6A92AEB}"/>
    <cellStyle name="40% - Accent3 28 3 4" xfId="11190" xr:uid="{3BD7FD87-DB35-4909-BA3B-699B5D09AB18}"/>
    <cellStyle name="40% - Accent3 28 4" xfId="3595" xr:uid="{00000000-0005-0000-0000-000014140000}"/>
    <cellStyle name="40% - Accent3 28 4 2" xfId="12654" xr:uid="{5E686E9F-5508-43A8-8998-725D202E8EEE}"/>
    <cellStyle name="40% - Accent3 28 5" xfId="6505" xr:uid="{00000000-0005-0000-0000-000015140000}"/>
    <cellStyle name="40% - Accent3 28 5 2" xfId="15530" xr:uid="{A245B094-9179-4878-B059-CF5FDE138F8B}"/>
    <cellStyle name="40% - Accent3 28 6" xfId="9773" xr:uid="{9200E10C-BFAC-4ADA-A48C-6FDBBB81E583}"/>
    <cellStyle name="40% - Accent3 29" xfId="680" xr:uid="{00000000-0005-0000-0000-000016140000}"/>
    <cellStyle name="40% - Accent3 29 2" xfId="1319" xr:uid="{00000000-0005-0000-0000-000017140000}"/>
    <cellStyle name="40% - Accent3 29 2 2" xfId="2747" xr:uid="{00000000-0005-0000-0000-000018140000}"/>
    <cellStyle name="40% - Accent3 29 2 2 2" xfId="5651" xr:uid="{00000000-0005-0000-0000-000019140000}"/>
    <cellStyle name="40% - Accent3 29 2 2 2 2" xfId="14708" xr:uid="{835F01C8-9DC4-488D-8FD3-1F8C23D38632}"/>
    <cellStyle name="40% - Accent3 29 2 2 3" xfId="8569" xr:uid="{00000000-0005-0000-0000-00001A140000}"/>
    <cellStyle name="40% - Accent3 29 2 2 3 2" xfId="17586" xr:uid="{3ED8E9EA-0096-4ED9-9405-745BADA49DB4}"/>
    <cellStyle name="40% - Accent3 29 2 2 4" xfId="11834" xr:uid="{A8663B6D-D167-49CB-8C4B-F7417247BBEE}"/>
    <cellStyle name="40% - Accent3 29 2 3" xfId="4236" xr:uid="{00000000-0005-0000-0000-00001B140000}"/>
    <cellStyle name="40% - Accent3 29 2 3 2" xfId="13295" xr:uid="{68ACCD05-1C64-4BBF-BFE8-A31DA20DAF7D}"/>
    <cellStyle name="40% - Accent3 29 2 4" xfId="7150" xr:uid="{00000000-0005-0000-0000-00001C140000}"/>
    <cellStyle name="40% - Accent3 29 2 4 2" xfId="16175" xr:uid="{06F25AF0-2130-4FA3-B29C-8419E6D728F9}"/>
    <cellStyle name="40% - Accent3 29 2 5" xfId="10419" xr:uid="{DFDFFFF3-0F55-4777-9BB7-2358C44094FE}"/>
    <cellStyle name="40% - Accent3 29 3" xfId="2112" xr:uid="{00000000-0005-0000-0000-00001D140000}"/>
    <cellStyle name="40% - Accent3 29 3 2" xfId="5021" xr:uid="{00000000-0005-0000-0000-00001E140000}"/>
    <cellStyle name="40% - Accent3 29 3 2 2" xfId="14078" xr:uid="{C71BFB66-C148-4027-9153-01E323A77FAB}"/>
    <cellStyle name="40% - Accent3 29 3 3" xfId="7935" xr:uid="{00000000-0005-0000-0000-00001F140000}"/>
    <cellStyle name="40% - Accent3 29 3 3 2" xfId="16957" xr:uid="{CC72CB00-198E-4A84-AE56-A9BE096DCD51}"/>
    <cellStyle name="40% - Accent3 29 3 4" xfId="11204" xr:uid="{46767B89-0C9C-40BF-AFFB-6C35200C8880}"/>
    <cellStyle name="40% - Accent3 29 4" xfId="3609" xr:uid="{00000000-0005-0000-0000-000020140000}"/>
    <cellStyle name="40% - Accent3 29 4 2" xfId="12668" xr:uid="{C80487CB-A963-4AB8-AFD0-0A4907A91F8C}"/>
    <cellStyle name="40% - Accent3 29 5" xfId="6519" xr:uid="{00000000-0005-0000-0000-000021140000}"/>
    <cellStyle name="40% - Accent3 29 5 2" xfId="15544" xr:uid="{24E11FC7-821A-4105-9498-427BCAEEBEA8}"/>
    <cellStyle name="40% - Accent3 29 6" xfId="9787" xr:uid="{22CBE5F3-4C6C-4E71-8972-23255EAF1E6E}"/>
    <cellStyle name="40% - Accent3 3" xfId="214" xr:uid="{00000000-0005-0000-0000-000022140000}"/>
    <cellStyle name="40% - Accent3 3 2" xfId="560" xr:uid="{00000000-0005-0000-0000-000023140000}"/>
    <cellStyle name="40% - Accent3 3 2 2" xfId="1201" xr:uid="{00000000-0005-0000-0000-000024140000}"/>
    <cellStyle name="40% - Accent3 3 2 2 2" xfId="2629" xr:uid="{00000000-0005-0000-0000-000025140000}"/>
    <cellStyle name="40% - Accent3 3 2 2 2 2" xfId="5533" xr:uid="{00000000-0005-0000-0000-000026140000}"/>
    <cellStyle name="40% - Accent3 3 2 2 2 2 2" xfId="14590" xr:uid="{898FB1B3-D355-40A2-A70E-516ECD26F712}"/>
    <cellStyle name="40% - Accent3 3 2 2 2 3" xfId="8451" xr:uid="{00000000-0005-0000-0000-000027140000}"/>
    <cellStyle name="40% - Accent3 3 2 2 2 3 2" xfId="17468" xr:uid="{3DA326CC-5CDB-4394-BD56-CBDEF1E4FD50}"/>
    <cellStyle name="40% - Accent3 3 2 2 2 4" xfId="11716" xr:uid="{EFDA5FB9-9341-4A8F-B09B-E52A7B6C88F4}"/>
    <cellStyle name="40% - Accent3 3 2 2 3" xfId="4118" xr:uid="{00000000-0005-0000-0000-000028140000}"/>
    <cellStyle name="40% - Accent3 3 2 2 3 2" xfId="13177" xr:uid="{3B4C860D-7860-4C4B-BA25-EFD099B8EC79}"/>
    <cellStyle name="40% - Accent3 3 2 2 4" xfId="7032" xr:uid="{00000000-0005-0000-0000-000029140000}"/>
    <cellStyle name="40% - Accent3 3 2 2 4 2" xfId="16057" xr:uid="{52FDB7AC-909F-4971-B0D9-D8AC03B0BB38}"/>
    <cellStyle name="40% - Accent3 3 2 2 5" xfId="10301" xr:uid="{FF5C5A13-844D-4E7E-9CCE-AB88AD9FE47E}"/>
    <cellStyle name="40% - Accent3 3 2 3" xfId="1994" xr:uid="{00000000-0005-0000-0000-00002A140000}"/>
    <cellStyle name="40% - Accent3 3 2 3 2" xfId="4903" xr:uid="{00000000-0005-0000-0000-00002B140000}"/>
    <cellStyle name="40% - Accent3 3 2 3 2 2" xfId="13960" xr:uid="{A5BC8D67-4C6D-415C-A99D-646372253CB9}"/>
    <cellStyle name="40% - Accent3 3 2 3 3" xfId="7817" xr:uid="{00000000-0005-0000-0000-00002C140000}"/>
    <cellStyle name="40% - Accent3 3 2 3 3 2" xfId="16839" xr:uid="{F571CB6F-DCD5-4108-A519-E6CFD82D9584}"/>
    <cellStyle name="40% - Accent3 3 2 3 4" xfId="11086" xr:uid="{C0BD80CE-37E9-4133-AF12-0B8817FB7786}"/>
    <cellStyle name="40% - Accent3 3 2 4" xfId="3491" xr:uid="{00000000-0005-0000-0000-00002D140000}"/>
    <cellStyle name="40% - Accent3 3 2 4 2" xfId="12550" xr:uid="{B09636D6-FF4D-4BDB-A596-938DAEAC621F}"/>
    <cellStyle name="40% - Accent3 3 2 5" xfId="6401" xr:uid="{00000000-0005-0000-0000-00002E140000}"/>
    <cellStyle name="40% - Accent3 3 2 5 2" xfId="15426" xr:uid="{B0969B8F-47DF-4440-B51B-BD2AD518A0B7}"/>
    <cellStyle name="40% - Accent3 3 2 6" xfId="9669" xr:uid="{2B47A0A2-3847-4998-9DB0-D0938F15C542}"/>
    <cellStyle name="40% - Accent3 3 3" xfId="859" xr:uid="{00000000-0005-0000-0000-00002F140000}"/>
    <cellStyle name="40% - Accent3 3 3 2" xfId="2288" xr:uid="{00000000-0005-0000-0000-000030140000}"/>
    <cellStyle name="40% - Accent3 3 3 2 2" xfId="5195" xr:uid="{00000000-0005-0000-0000-000031140000}"/>
    <cellStyle name="40% - Accent3 3 3 2 2 2" xfId="14252" xr:uid="{478B9B08-DC74-460A-A61E-3AA973470913}"/>
    <cellStyle name="40% - Accent3 3 3 2 3" xfId="8111" xr:uid="{00000000-0005-0000-0000-000032140000}"/>
    <cellStyle name="40% - Accent3 3 3 2 3 2" xfId="17131" xr:uid="{70546ECE-3C66-49C4-A54B-1396AAFE58E6}"/>
    <cellStyle name="40% - Accent3 3 3 2 4" xfId="11378" xr:uid="{A3E2C1DB-5327-4DDF-9971-C1F10CF7B2CF}"/>
    <cellStyle name="40% - Accent3 3 3 3" xfId="3782" xr:uid="{00000000-0005-0000-0000-000033140000}"/>
    <cellStyle name="40% - Accent3 3 3 3 2" xfId="12841" xr:uid="{11F206D1-185C-48A0-AB1D-788093D650E0}"/>
    <cellStyle name="40% - Accent3 3 3 4" xfId="6694" xr:uid="{00000000-0005-0000-0000-000034140000}"/>
    <cellStyle name="40% - Accent3 3 3 4 2" xfId="15719" xr:uid="{C943CDBA-9263-42F7-ADB5-E3D70ADAA9B5}"/>
    <cellStyle name="40% - Accent3 3 3 5" xfId="9962" xr:uid="{82C08924-8330-449D-9109-2940BE2904C6}"/>
    <cellStyle name="40% - Accent3 3 4" xfId="1654" xr:uid="{00000000-0005-0000-0000-000035140000}"/>
    <cellStyle name="40% - Accent3 3 4 2" xfId="4566" xr:uid="{00000000-0005-0000-0000-000036140000}"/>
    <cellStyle name="40% - Accent3 3 4 2 2" xfId="13623" xr:uid="{79E8EC15-28AA-4F0A-92A6-1A3E794046B4}"/>
    <cellStyle name="40% - Accent3 3 4 3" xfId="7478" xr:uid="{00000000-0005-0000-0000-000037140000}"/>
    <cellStyle name="40% - Accent3 3 4 3 2" xfId="16503" xr:uid="{015A26F7-0397-4800-BD59-D39B0D968B7E}"/>
    <cellStyle name="40% - Accent3 3 4 4" xfId="10748" xr:uid="{87B9E9FF-5BE6-46FA-AFE0-59D014CB5AAA}"/>
    <cellStyle name="40% - Accent3 3 5" xfId="3152" xr:uid="{00000000-0005-0000-0000-000038140000}"/>
    <cellStyle name="40% - Accent3 3 5 2" xfId="12214" xr:uid="{307341DF-A621-472A-AF50-C367747979C7}"/>
    <cellStyle name="40% - Accent3 3 6" xfId="6065" xr:uid="{00000000-0005-0000-0000-000039140000}"/>
    <cellStyle name="40% - Accent3 3 6 2" xfId="15090" xr:uid="{FCFA5527-9CDB-46D3-B56E-2BEBF46046D4}"/>
    <cellStyle name="40% - Accent3 3 7" xfId="9329" xr:uid="{BF0777DD-4186-4D1A-972C-B63CEA89A0F5}"/>
    <cellStyle name="40% - Accent3 30" xfId="694" xr:uid="{00000000-0005-0000-0000-00003A140000}"/>
    <cellStyle name="40% - Accent3 30 2" xfId="1333" xr:uid="{00000000-0005-0000-0000-00003B140000}"/>
    <cellStyle name="40% - Accent3 30 2 2" xfId="2761" xr:uid="{00000000-0005-0000-0000-00003C140000}"/>
    <cellStyle name="40% - Accent3 30 2 2 2" xfId="5665" xr:uid="{00000000-0005-0000-0000-00003D140000}"/>
    <cellStyle name="40% - Accent3 30 2 2 2 2" xfId="14722" xr:uid="{CBCDB9AF-26BA-4D70-8438-9C2909164873}"/>
    <cellStyle name="40% - Accent3 30 2 2 3" xfId="8583" xr:uid="{00000000-0005-0000-0000-00003E140000}"/>
    <cellStyle name="40% - Accent3 30 2 2 3 2" xfId="17600" xr:uid="{DA3B9705-B82B-4DAE-989A-3197D5372769}"/>
    <cellStyle name="40% - Accent3 30 2 2 4" xfId="11848" xr:uid="{570C8FD0-4AAB-479A-A8C7-DB978222298F}"/>
    <cellStyle name="40% - Accent3 30 2 3" xfId="4250" xr:uid="{00000000-0005-0000-0000-00003F140000}"/>
    <cellStyle name="40% - Accent3 30 2 3 2" xfId="13309" xr:uid="{85490EF1-EF97-4AE0-AC1D-FF7A8EDCB6F1}"/>
    <cellStyle name="40% - Accent3 30 2 4" xfId="7164" xr:uid="{00000000-0005-0000-0000-000040140000}"/>
    <cellStyle name="40% - Accent3 30 2 4 2" xfId="16189" xr:uid="{257BE062-B97A-4B4C-A994-AF6FE00451F1}"/>
    <cellStyle name="40% - Accent3 30 2 5" xfId="10433" xr:uid="{CF843302-C01C-40DB-A381-3AE1D8E4C24C}"/>
    <cellStyle name="40% - Accent3 30 3" xfId="2126" xr:uid="{00000000-0005-0000-0000-000041140000}"/>
    <cellStyle name="40% - Accent3 30 3 2" xfId="5035" xr:uid="{00000000-0005-0000-0000-000042140000}"/>
    <cellStyle name="40% - Accent3 30 3 2 2" xfId="14092" xr:uid="{43C0D466-E5CC-4A55-B9D3-FB0871CB58BD}"/>
    <cellStyle name="40% - Accent3 30 3 3" xfId="7949" xr:uid="{00000000-0005-0000-0000-000043140000}"/>
    <cellStyle name="40% - Accent3 30 3 3 2" xfId="16971" xr:uid="{E83CB7A7-10D7-4773-8D41-F4706A0E09DD}"/>
    <cellStyle name="40% - Accent3 30 3 4" xfId="11218" xr:uid="{83862FEE-B40F-47A8-BCDB-3B4C43365D5D}"/>
    <cellStyle name="40% - Accent3 30 4" xfId="3623" xr:uid="{00000000-0005-0000-0000-000044140000}"/>
    <cellStyle name="40% - Accent3 30 4 2" xfId="12682" xr:uid="{F75488B7-E7C9-4297-9680-928A1896A338}"/>
    <cellStyle name="40% - Accent3 30 5" xfId="6533" xr:uid="{00000000-0005-0000-0000-000045140000}"/>
    <cellStyle name="40% - Accent3 30 5 2" xfId="15558" xr:uid="{E5853419-6074-489C-BC65-86D1F8437534}"/>
    <cellStyle name="40% - Accent3 30 6" xfId="9801" xr:uid="{EC4106A1-74E0-47E9-A388-AC2F22283C1A}"/>
    <cellStyle name="40% - Accent3 31" xfId="709" xr:uid="{00000000-0005-0000-0000-000046140000}"/>
    <cellStyle name="40% - Accent3 31 2" xfId="1348" xr:uid="{00000000-0005-0000-0000-000047140000}"/>
    <cellStyle name="40% - Accent3 31 2 2" xfId="2776" xr:uid="{00000000-0005-0000-0000-000048140000}"/>
    <cellStyle name="40% - Accent3 31 2 2 2" xfId="5680" xr:uid="{00000000-0005-0000-0000-000049140000}"/>
    <cellStyle name="40% - Accent3 31 2 2 2 2" xfId="14737" xr:uid="{82194C30-5B71-42B9-80F3-FC0A0B2C22EA}"/>
    <cellStyle name="40% - Accent3 31 2 2 3" xfId="8598" xr:uid="{00000000-0005-0000-0000-00004A140000}"/>
    <cellStyle name="40% - Accent3 31 2 2 3 2" xfId="17615" xr:uid="{1814E864-61A5-48B8-AAFE-2DF3A98678F6}"/>
    <cellStyle name="40% - Accent3 31 2 2 4" xfId="11863" xr:uid="{6EDACAA2-FA67-4A59-8056-1FEEBF044D7D}"/>
    <cellStyle name="40% - Accent3 31 2 3" xfId="4265" xr:uid="{00000000-0005-0000-0000-00004B140000}"/>
    <cellStyle name="40% - Accent3 31 2 3 2" xfId="13324" xr:uid="{A93C9F45-B843-46DF-A4F3-7F01B6F72F84}"/>
    <cellStyle name="40% - Accent3 31 2 4" xfId="7179" xr:uid="{00000000-0005-0000-0000-00004C140000}"/>
    <cellStyle name="40% - Accent3 31 2 4 2" xfId="16204" xr:uid="{7EFE23F0-1624-4BAD-8A24-16501DAD9FB6}"/>
    <cellStyle name="40% - Accent3 31 2 5" xfId="10448" xr:uid="{FE41E00A-CC10-4A33-8B36-3EC267B9893E}"/>
    <cellStyle name="40% - Accent3 31 3" xfId="2141" xr:uid="{00000000-0005-0000-0000-00004D140000}"/>
    <cellStyle name="40% - Accent3 31 3 2" xfId="5050" xr:uid="{00000000-0005-0000-0000-00004E140000}"/>
    <cellStyle name="40% - Accent3 31 3 2 2" xfId="14107" xr:uid="{93A24989-A961-46E2-A49E-AA4D0AF415AD}"/>
    <cellStyle name="40% - Accent3 31 3 3" xfId="7964" xr:uid="{00000000-0005-0000-0000-00004F140000}"/>
    <cellStyle name="40% - Accent3 31 3 3 2" xfId="16986" xr:uid="{E865251A-8CBB-42A7-B91B-3CEF8FD1E35A}"/>
    <cellStyle name="40% - Accent3 31 3 4" xfId="11233" xr:uid="{A451A755-4878-487C-A0BA-155AA2BAB5D4}"/>
    <cellStyle name="40% - Accent3 31 4" xfId="3638" xr:uid="{00000000-0005-0000-0000-000050140000}"/>
    <cellStyle name="40% - Accent3 31 4 2" xfId="12697" xr:uid="{25615A94-F0BE-4E18-A78F-0FCBB3CD3A72}"/>
    <cellStyle name="40% - Accent3 31 5" xfId="6548" xr:uid="{00000000-0005-0000-0000-000051140000}"/>
    <cellStyle name="40% - Accent3 31 5 2" xfId="15573" xr:uid="{836CDC02-6F44-4ABD-942E-B09A0086E3E4}"/>
    <cellStyle name="40% - Accent3 31 6" xfId="9816" xr:uid="{14032C81-E484-4D43-A9AE-90F1404EB76E}"/>
    <cellStyle name="40% - Accent3 32" xfId="723" xr:uid="{00000000-0005-0000-0000-000052140000}"/>
    <cellStyle name="40% - Accent3 32 2" xfId="1362" xr:uid="{00000000-0005-0000-0000-000053140000}"/>
    <cellStyle name="40% - Accent3 32 2 2" xfId="2790" xr:uid="{00000000-0005-0000-0000-000054140000}"/>
    <cellStyle name="40% - Accent3 32 2 2 2" xfId="5694" xr:uid="{00000000-0005-0000-0000-000055140000}"/>
    <cellStyle name="40% - Accent3 32 2 2 2 2" xfId="14751" xr:uid="{D473695B-6870-4FAD-8C50-4564770633D4}"/>
    <cellStyle name="40% - Accent3 32 2 2 3" xfId="8612" xr:uid="{00000000-0005-0000-0000-000056140000}"/>
    <cellStyle name="40% - Accent3 32 2 2 3 2" xfId="17629" xr:uid="{C35868A3-272B-434F-8A0F-020BB5944E4F}"/>
    <cellStyle name="40% - Accent3 32 2 2 4" xfId="11877" xr:uid="{1A1DC71B-C741-461B-800A-3065D2380058}"/>
    <cellStyle name="40% - Accent3 32 2 3" xfId="4279" xr:uid="{00000000-0005-0000-0000-000057140000}"/>
    <cellStyle name="40% - Accent3 32 2 3 2" xfId="13338" xr:uid="{F7BA8E7E-2835-41F1-8305-4F0EE11397B6}"/>
    <cellStyle name="40% - Accent3 32 2 4" xfId="7193" xr:uid="{00000000-0005-0000-0000-000058140000}"/>
    <cellStyle name="40% - Accent3 32 2 4 2" xfId="16218" xr:uid="{136E319D-E009-406C-A621-3DE29393CAF5}"/>
    <cellStyle name="40% - Accent3 32 2 5" xfId="10462" xr:uid="{F5606C84-BAC3-4F55-9F14-EA0AE53C4AEF}"/>
    <cellStyle name="40% - Accent3 32 3" xfId="2155" xr:uid="{00000000-0005-0000-0000-000059140000}"/>
    <cellStyle name="40% - Accent3 32 3 2" xfId="5064" xr:uid="{00000000-0005-0000-0000-00005A140000}"/>
    <cellStyle name="40% - Accent3 32 3 2 2" xfId="14121" xr:uid="{BBFD1F5B-6DD5-4068-958D-2028BF6627F0}"/>
    <cellStyle name="40% - Accent3 32 3 3" xfId="7978" xr:uid="{00000000-0005-0000-0000-00005B140000}"/>
    <cellStyle name="40% - Accent3 32 3 3 2" xfId="17000" xr:uid="{54A4F6AB-F120-4D9C-9959-4DE3B3B8A767}"/>
    <cellStyle name="40% - Accent3 32 3 4" xfId="11247" xr:uid="{11F6C05F-26CE-4A0B-B5A2-A62C6B585682}"/>
    <cellStyle name="40% - Accent3 32 4" xfId="3652" xr:uid="{00000000-0005-0000-0000-00005C140000}"/>
    <cellStyle name="40% - Accent3 32 4 2" xfId="12711" xr:uid="{689AED43-8607-47AC-AE50-CCA3E3955354}"/>
    <cellStyle name="40% - Accent3 32 5" xfId="6562" xr:uid="{00000000-0005-0000-0000-00005D140000}"/>
    <cellStyle name="40% - Accent3 32 5 2" xfId="15587" xr:uid="{A7D175A8-44C1-46D7-8D84-590B4BB724BF}"/>
    <cellStyle name="40% - Accent3 32 6" xfId="9830" xr:uid="{3662EBE5-C588-4BFA-97ED-E1FEED6C9CA0}"/>
    <cellStyle name="40% - Accent3 33" xfId="737" xr:uid="{00000000-0005-0000-0000-00005E140000}"/>
    <cellStyle name="40% - Accent3 33 2" xfId="1376" xr:uid="{00000000-0005-0000-0000-00005F140000}"/>
    <cellStyle name="40% - Accent3 33 2 2" xfId="2804" xr:uid="{00000000-0005-0000-0000-000060140000}"/>
    <cellStyle name="40% - Accent3 33 2 2 2" xfId="5708" xr:uid="{00000000-0005-0000-0000-000061140000}"/>
    <cellStyle name="40% - Accent3 33 2 2 2 2" xfId="14765" xr:uid="{C11383E1-86FF-4AD5-B7F2-35252D266F99}"/>
    <cellStyle name="40% - Accent3 33 2 2 3" xfId="8626" xr:uid="{00000000-0005-0000-0000-000062140000}"/>
    <cellStyle name="40% - Accent3 33 2 2 3 2" xfId="17643" xr:uid="{476E8D41-056E-4E14-8BF6-F986F0DB3498}"/>
    <cellStyle name="40% - Accent3 33 2 2 4" xfId="11891" xr:uid="{B38047CD-6717-48F1-AC0D-A344B9F81D6D}"/>
    <cellStyle name="40% - Accent3 33 2 3" xfId="4293" xr:uid="{00000000-0005-0000-0000-000063140000}"/>
    <cellStyle name="40% - Accent3 33 2 3 2" xfId="13352" xr:uid="{6246447A-479D-4F23-90E4-CAC74319A4EF}"/>
    <cellStyle name="40% - Accent3 33 2 4" xfId="7207" xr:uid="{00000000-0005-0000-0000-000064140000}"/>
    <cellStyle name="40% - Accent3 33 2 4 2" xfId="16232" xr:uid="{A153085B-6A01-4DDB-BC87-FD2EC3095CB3}"/>
    <cellStyle name="40% - Accent3 33 2 5" xfId="10476" xr:uid="{65D14952-C23E-45F0-8F22-0D8460D80D95}"/>
    <cellStyle name="40% - Accent3 33 3" xfId="2169" xr:uid="{00000000-0005-0000-0000-000065140000}"/>
    <cellStyle name="40% - Accent3 33 3 2" xfId="5078" xr:uid="{00000000-0005-0000-0000-000066140000}"/>
    <cellStyle name="40% - Accent3 33 3 2 2" xfId="14135" xr:uid="{A387E259-E932-461E-8F7E-4287501F88FC}"/>
    <cellStyle name="40% - Accent3 33 3 3" xfId="7992" xr:uid="{00000000-0005-0000-0000-000067140000}"/>
    <cellStyle name="40% - Accent3 33 3 3 2" xfId="17014" xr:uid="{FC0E4440-19C1-455E-AF36-B7026198DBBB}"/>
    <cellStyle name="40% - Accent3 33 3 4" xfId="11261" xr:uid="{0DC1DDFA-3F13-4797-BEED-48BCA13CEBED}"/>
    <cellStyle name="40% - Accent3 33 4" xfId="3666" xr:uid="{00000000-0005-0000-0000-000068140000}"/>
    <cellStyle name="40% - Accent3 33 4 2" xfId="12725" xr:uid="{D2B2CD2D-3A71-494B-892E-1D95DE2978F6}"/>
    <cellStyle name="40% - Accent3 33 5" xfId="6576" xr:uid="{00000000-0005-0000-0000-000069140000}"/>
    <cellStyle name="40% - Accent3 33 5 2" xfId="15601" xr:uid="{52F0EDAF-B79F-4B9F-8058-147B4ECDFF48}"/>
    <cellStyle name="40% - Accent3 33 6" xfId="9844" xr:uid="{6314E12B-CD77-40BB-9F51-046D1C510037}"/>
    <cellStyle name="40% - Accent3 34" xfId="751" xr:uid="{00000000-0005-0000-0000-00006A140000}"/>
    <cellStyle name="40% - Accent3 34 2" xfId="1390" xr:uid="{00000000-0005-0000-0000-00006B140000}"/>
    <cellStyle name="40% - Accent3 34 2 2" xfId="2818" xr:uid="{00000000-0005-0000-0000-00006C140000}"/>
    <cellStyle name="40% - Accent3 34 2 2 2" xfId="5722" xr:uid="{00000000-0005-0000-0000-00006D140000}"/>
    <cellStyle name="40% - Accent3 34 2 2 2 2" xfId="14779" xr:uid="{D9AFB4CC-3F2A-49E6-84DC-1C20C9B63F1C}"/>
    <cellStyle name="40% - Accent3 34 2 2 3" xfId="8640" xr:uid="{00000000-0005-0000-0000-00006E140000}"/>
    <cellStyle name="40% - Accent3 34 2 2 3 2" xfId="17657" xr:uid="{2D04FE93-7012-464D-AF8D-3850E73E9509}"/>
    <cellStyle name="40% - Accent3 34 2 2 4" xfId="11905" xr:uid="{75081CF6-AE1C-4C30-BD08-AE17CF73ECC5}"/>
    <cellStyle name="40% - Accent3 34 2 3" xfId="4307" xr:uid="{00000000-0005-0000-0000-00006F140000}"/>
    <cellStyle name="40% - Accent3 34 2 3 2" xfId="13366" xr:uid="{376CE3D4-460F-4F2C-B427-F2E47D3F808D}"/>
    <cellStyle name="40% - Accent3 34 2 4" xfId="7221" xr:uid="{00000000-0005-0000-0000-000070140000}"/>
    <cellStyle name="40% - Accent3 34 2 4 2" xfId="16246" xr:uid="{B70BE6F6-04AD-4F3A-8743-D9A5F0DE696A}"/>
    <cellStyle name="40% - Accent3 34 2 5" xfId="10490" xr:uid="{BBA1ABCD-0540-446B-BA49-E4D70F659078}"/>
    <cellStyle name="40% - Accent3 34 3" xfId="2183" xr:uid="{00000000-0005-0000-0000-000071140000}"/>
    <cellStyle name="40% - Accent3 34 3 2" xfId="5092" xr:uid="{00000000-0005-0000-0000-000072140000}"/>
    <cellStyle name="40% - Accent3 34 3 2 2" xfId="14149" xr:uid="{08673118-BF2B-4F34-B207-1B8415775011}"/>
    <cellStyle name="40% - Accent3 34 3 3" xfId="8006" xr:uid="{00000000-0005-0000-0000-000073140000}"/>
    <cellStyle name="40% - Accent3 34 3 3 2" xfId="17028" xr:uid="{3ECE5857-F56A-4FAF-B318-C2924FD5E486}"/>
    <cellStyle name="40% - Accent3 34 3 4" xfId="11275" xr:uid="{242C718E-4CDC-46EF-9C64-0F1585A19E2E}"/>
    <cellStyle name="40% - Accent3 34 4" xfId="3680" xr:uid="{00000000-0005-0000-0000-000074140000}"/>
    <cellStyle name="40% - Accent3 34 4 2" xfId="12739" xr:uid="{39D1E176-9997-4021-8A11-118BEF609A25}"/>
    <cellStyle name="40% - Accent3 34 5" xfId="6590" xr:uid="{00000000-0005-0000-0000-000075140000}"/>
    <cellStyle name="40% - Accent3 34 5 2" xfId="15615" xr:uid="{44A9C651-D07A-4072-BDCA-5CF05535A483}"/>
    <cellStyle name="40% - Accent3 34 6" xfId="9858" xr:uid="{F915456E-5938-4906-B065-0885ADF53655}"/>
    <cellStyle name="40% - Accent3 35" xfId="765" xr:uid="{00000000-0005-0000-0000-000076140000}"/>
    <cellStyle name="40% - Accent3 35 2" xfId="1404" xr:uid="{00000000-0005-0000-0000-000077140000}"/>
    <cellStyle name="40% - Accent3 35 2 2" xfId="2832" xr:uid="{00000000-0005-0000-0000-000078140000}"/>
    <cellStyle name="40% - Accent3 35 2 2 2" xfId="5736" xr:uid="{00000000-0005-0000-0000-000079140000}"/>
    <cellStyle name="40% - Accent3 35 2 2 2 2" xfId="14793" xr:uid="{B7505BA8-5196-4144-8C2B-597872238E1B}"/>
    <cellStyle name="40% - Accent3 35 2 2 3" xfId="8654" xr:uid="{00000000-0005-0000-0000-00007A140000}"/>
    <cellStyle name="40% - Accent3 35 2 2 3 2" xfId="17671" xr:uid="{F8A7D995-9C0E-4FAE-A63C-8197CB019B12}"/>
    <cellStyle name="40% - Accent3 35 2 2 4" xfId="11919" xr:uid="{8D4D3F28-9493-4304-A5E1-2BD004CB4713}"/>
    <cellStyle name="40% - Accent3 35 2 3" xfId="4321" xr:uid="{00000000-0005-0000-0000-00007B140000}"/>
    <cellStyle name="40% - Accent3 35 2 3 2" xfId="13380" xr:uid="{7AC8B957-C754-4989-A08A-B88EB99E8D6A}"/>
    <cellStyle name="40% - Accent3 35 2 4" xfId="7235" xr:uid="{00000000-0005-0000-0000-00007C140000}"/>
    <cellStyle name="40% - Accent3 35 2 4 2" xfId="16260" xr:uid="{90BCB9B2-DA66-4349-AC7F-D0D3EC61FB07}"/>
    <cellStyle name="40% - Accent3 35 2 5" xfId="10504" xr:uid="{830A8ED4-025F-4A97-8441-668A0EA04D8F}"/>
    <cellStyle name="40% - Accent3 35 3" xfId="2197" xr:uid="{00000000-0005-0000-0000-00007D140000}"/>
    <cellStyle name="40% - Accent3 35 3 2" xfId="5106" xr:uid="{00000000-0005-0000-0000-00007E140000}"/>
    <cellStyle name="40% - Accent3 35 3 2 2" xfId="14163" xr:uid="{7A0CC7D3-5BE6-404B-AE66-3B731126DE4A}"/>
    <cellStyle name="40% - Accent3 35 3 3" xfId="8020" xr:uid="{00000000-0005-0000-0000-00007F140000}"/>
    <cellStyle name="40% - Accent3 35 3 3 2" xfId="17042" xr:uid="{F4B08384-45B9-41AC-A396-2754B38A75C0}"/>
    <cellStyle name="40% - Accent3 35 3 4" xfId="11289" xr:uid="{D22FD9EA-574B-4B0E-9109-FF7083092B66}"/>
    <cellStyle name="40% - Accent3 35 4" xfId="3694" xr:uid="{00000000-0005-0000-0000-000080140000}"/>
    <cellStyle name="40% - Accent3 35 4 2" xfId="12753" xr:uid="{E3610100-3BF1-4AAC-A80B-B562A1D97C82}"/>
    <cellStyle name="40% - Accent3 35 5" xfId="6604" xr:uid="{00000000-0005-0000-0000-000081140000}"/>
    <cellStyle name="40% - Accent3 35 5 2" xfId="15629" xr:uid="{10437D0F-3364-4E96-9F22-FDDE972AF60C}"/>
    <cellStyle name="40% - Accent3 35 6" xfId="9872" xr:uid="{6BD32C7E-0063-4150-99AA-DF139BFF226A}"/>
    <cellStyle name="40% - Accent3 36" xfId="779" xr:uid="{00000000-0005-0000-0000-000082140000}"/>
    <cellStyle name="40% - Accent3 36 2" xfId="1418" xr:uid="{00000000-0005-0000-0000-000083140000}"/>
    <cellStyle name="40% - Accent3 36 2 2" xfId="2846" xr:uid="{00000000-0005-0000-0000-000084140000}"/>
    <cellStyle name="40% - Accent3 36 2 2 2" xfId="5750" xr:uid="{00000000-0005-0000-0000-000085140000}"/>
    <cellStyle name="40% - Accent3 36 2 2 2 2" xfId="14807" xr:uid="{478E2658-B0DE-4AC7-A307-384C33FA1C0E}"/>
    <cellStyle name="40% - Accent3 36 2 2 3" xfId="8668" xr:uid="{00000000-0005-0000-0000-000086140000}"/>
    <cellStyle name="40% - Accent3 36 2 2 3 2" xfId="17685" xr:uid="{0A4B188E-AA58-4178-84D7-A08D6FE6F102}"/>
    <cellStyle name="40% - Accent3 36 2 2 4" xfId="11933" xr:uid="{2A98D681-B71A-43A2-840E-2B7E640F3A75}"/>
    <cellStyle name="40% - Accent3 36 2 3" xfId="4335" xr:uid="{00000000-0005-0000-0000-000087140000}"/>
    <cellStyle name="40% - Accent3 36 2 3 2" xfId="13394" xr:uid="{04CB7EE5-6BBB-48DC-ACD2-C3197A849670}"/>
    <cellStyle name="40% - Accent3 36 2 4" xfId="7249" xr:uid="{00000000-0005-0000-0000-000088140000}"/>
    <cellStyle name="40% - Accent3 36 2 4 2" xfId="16274" xr:uid="{81930446-1F0F-4583-9B00-12D4E8A9FA3D}"/>
    <cellStyle name="40% - Accent3 36 2 5" xfId="10518" xr:uid="{FCC3592C-EE06-413F-B55C-21BBC9CC85FC}"/>
    <cellStyle name="40% - Accent3 36 3" xfId="2211" xr:uid="{00000000-0005-0000-0000-000089140000}"/>
    <cellStyle name="40% - Accent3 36 3 2" xfId="5120" xr:uid="{00000000-0005-0000-0000-00008A140000}"/>
    <cellStyle name="40% - Accent3 36 3 2 2" xfId="14177" xr:uid="{B5203A8A-8714-4454-8BE7-CA0E2BB1B2DF}"/>
    <cellStyle name="40% - Accent3 36 3 3" xfId="8034" xr:uid="{00000000-0005-0000-0000-00008B140000}"/>
    <cellStyle name="40% - Accent3 36 3 3 2" xfId="17056" xr:uid="{F78F59AE-4983-47B9-955D-8A73A0751573}"/>
    <cellStyle name="40% - Accent3 36 3 4" xfId="11303" xr:uid="{80E79D8E-34B0-4530-BE38-EECE6B07276F}"/>
    <cellStyle name="40% - Accent3 36 4" xfId="3708" xr:uid="{00000000-0005-0000-0000-00008C140000}"/>
    <cellStyle name="40% - Accent3 36 4 2" xfId="12767" xr:uid="{D9129D78-BDCC-4935-89AB-1DAD93E228ED}"/>
    <cellStyle name="40% - Accent3 36 5" xfId="6618" xr:uid="{00000000-0005-0000-0000-00008D140000}"/>
    <cellStyle name="40% - Accent3 36 5 2" xfId="15643" xr:uid="{20DE65FC-9D6D-428B-B23E-065541B16563}"/>
    <cellStyle name="40% - Accent3 36 6" xfId="9886" xr:uid="{622EEC7A-9544-456B-92E9-B9A175853465}"/>
    <cellStyle name="40% - Accent3 37" xfId="794" xr:uid="{00000000-0005-0000-0000-00008E140000}"/>
    <cellStyle name="40% - Accent3 37 2" xfId="1433" xr:uid="{00000000-0005-0000-0000-00008F140000}"/>
    <cellStyle name="40% - Accent3 37 2 2" xfId="2861" xr:uid="{00000000-0005-0000-0000-000090140000}"/>
    <cellStyle name="40% - Accent3 37 2 2 2" xfId="5765" xr:uid="{00000000-0005-0000-0000-000091140000}"/>
    <cellStyle name="40% - Accent3 37 2 2 2 2" xfId="14822" xr:uid="{AF61F98C-C454-449F-8B28-73C41E8150DB}"/>
    <cellStyle name="40% - Accent3 37 2 2 3" xfId="8683" xr:uid="{00000000-0005-0000-0000-000092140000}"/>
    <cellStyle name="40% - Accent3 37 2 2 3 2" xfId="17700" xr:uid="{CE68ED82-4177-473A-A5F6-8E7A0E0D4FAD}"/>
    <cellStyle name="40% - Accent3 37 2 2 4" xfId="11948" xr:uid="{D0DF3BDB-9247-4B02-8D98-0B3998BADC94}"/>
    <cellStyle name="40% - Accent3 37 2 3" xfId="4350" xr:uid="{00000000-0005-0000-0000-000093140000}"/>
    <cellStyle name="40% - Accent3 37 2 3 2" xfId="13409" xr:uid="{5D87D775-C6B9-4E9A-8105-A93F6A2142AD}"/>
    <cellStyle name="40% - Accent3 37 2 4" xfId="7264" xr:uid="{00000000-0005-0000-0000-000094140000}"/>
    <cellStyle name="40% - Accent3 37 2 4 2" xfId="16289" xr:uid="{5F16B2F9-CCF1-4D0A-97A7-4570FD945725}"/>
    <cellStyle name="40% - Accent3 37 2 5" xfId="10533" xr:uid="{E291CD2D-D8DF-4ED9-8A2E-F6B0072BBE40}"/>
    <cellStyle name="40% - Accent3 37 3" xfId="2226" xr:uid="{00000000-0005-0000-0000-000095140000}"/>
    <cellStyle name="40% - Accent3 37 3 2" xfId="5135" xr:uid="{00000000-0005-0000-0000-000096140000}"/>
    <cellStyle name="40% - Accent3 37 3 2 2" xfId="14192" xr:uid="{794951AE-56F0-4DF7-B3E6-A638A845EC72}"/>
    <cellStyle name="40% - Accent3 37 3 3" xfId="8049" xr:uid="{00000000-0005-0000-0000-000097140000}"/>
    <cellStyle name="40% - Accent3 37 3 3 2" xfId="17071" xr:uid="{151C9B51-CF5C-411D-971B-6FE8C1211531}"/>
    <cellStyle name="40% - Accent3 37 3 4" xfId="11318" xr:uid="{651FFEB8-C26E-48A6-B76F-788013703B59}"/>
    <cellStyle name="40% - Accent3 37 4" xfId="3723" xr:uid="{00000000-0005-0000-0000-000098140000}"/>
    <cellStyle name="40% - Accent3 37 4 2" xfId="12782" xr:uid="{83BD85C0-89B1-4262-BAA4-4F8624B701DB}"/>
    <cellStyle name="40% - Accent3 37 5" xfId="6633" xr:uid="{00000000-0005-0000-0000-000099140000}"/>
    <cellStyle name="40% - Accent3 37 5 2" xfId="15658" xr:uid="{2F3545ED-EFEC-447B-8A79-CC9C4D39C4F2}"/>
    <cellStyle name="40% - Accent3 37 6" xfId="9901" xr:uid="{20B4E191-0BBE-4C27-AB96-81F7C5DCFF1F}"/>
    <cellStyle name="40% - Accent3 38" xfId="808" xr:uid="{00000000-0005-0000-0000-00009A140000}"/>
    <cellStyle name="40% - Accent3 38 2" xfId="1447" xr:uid="{00000000-0005-0000-0000-00009B140000}"/>
    <cellStyle name="40% - Accent3 38 2 2" xfId="2875" xr:uid="{00000000-0005-0000-0000-00009C140000}"/>
    <cellStyle name="40% - Accent3 38 2 2 2" xfId="5779" xr:uid="{00000000-0005-0000-0000-00009D140000}"/>
    <cellStyle name="40% - Accent3 38 2 2 2 2" xfId="14836" xr:uid="{8CD531A7-E6F1-46CA-AC44-0A2993D855F5}"/>
    <cellStyle name="40% - Accent3 38 2 2 3" xfId="8697" xr:uid="{00000000-0005-0000-0000-00009E140000}"/>
    <cellStyle name="40% - Accent3 38 2 2 3 2" xfId="17714" xr:uid="{1C8A6CFC-5F0C-4DA6-B719-005D78523948}"/>
    <cellStyle name="40% - Accent3 38 2 2 4" xfId="11962" xr:uid="{CFCA6FCD-808F-470E-976E-B7765035FF89}"/>
    <cellStyle name="40% - Accent3 38 2 3" xfId="4364" xr:uid="{00000000-0005-0000-0000-00009F140000}"/>
    <cellStyle name="40% - Accent3 38 2 3 2" xfId="13423" xr:uid="{A0E5E4E2-C653-4A0E-965F-E0FCD477EFB2}"/>
    <cellStyle name="40% - Accent3 38 2 4" xfId="7278" xr:uid="{00000000-0005-0000-0000-0000A0140000}"/>
    <cellStyle name="40% - Accent3 38 2 4 2" xfId="16303" xr:uid="{EF8EA560-AFD7-4D7F-BC31-1AAEB857327E}"/>
    <cellStyle name="40% - Accent3 38 2 5" xfId="10547" xr:uid="{4174A22C-1405-4A7F-ABB4-6FA8D4E3EDDB}"/>
    <cellStyle name="40% - Accent3 38 3" xfId="2240" xr:uid="{00000000-0005-0000-0000-0000A1140000}"/>
    <cellStyle name="40% - Accent3 38 3 2" xfId="5149" xr:uid="{00000000-0005-0000-0000-0000A2140000}"/>
    <cellStyle name="40% - Accent3 38 3 2 2" xfId="14206" xr:uid="{A5FC1276-B44D-48CF-8054-D15DEC9BE4A8}"/>
    <cellStyle name="40% - Accent3 38 3 3" xfId="8063" xr:uid="{00000000-0005-0000-0000-0000A3140000}"/>
    <cellStyle name="40% - Accent3 38 3 3 2" xfId="17085" xr:uid="{6C48AB97-39EB-4085-A576-3676B23D4C42}"/>
    <cellStyle name="40% - Accent3 38 3 4" xfId="11332" xr:uid="{04563C4E-0A5C-4565-B86E-18F8E7332F0E}"/>
    <cellStyle name="40% - Accent3 38 4" xfId="3737" xr:uid="{00000000-0005-0000-0000-0000A4140000}"/>
    <cellStyle name="40% - Accent3 38 4 2" xfId="12796" xr:uid="{7B58901F-E0CF-4776-BC0C-7A0126A82993}"/>
    <cellStyle name="40% - Accent3 38 5" xfId="6647" xr:uid="{00000000-0005-0000-0000-0000A5140000}"/>
    <cellStyle name="40% - Accent3 38 5 2" xfId="15672" xr:uid="{8A730283-C0F9-488B-84CC-56B227428232}"/>
    <cellStyle name="40% - Accent3 38 6" xfId="9915" xr:uid="{DA9BDD03-48FB-4165-AA10-6BAA2EF08C96}"/>
    <cellStyle name="40% - Accent3 39" xfId="822" xr:uid="{00000000-0005-0000-0000-0000A6140000}"/>
    <cellStyle name="40% - Accent3 39 2" xfId="2254" xr:uid="{00000000-0005-0000-0000-0000A7140000}"/>
    <cellStyle name="40% - Accent3 39 2 2" xfId="5163" xr:uid="{00000000-0005-0000-0000-0000A8140000}"/>
    <cellStyle name="40% - Accent3 39 2 2 2" xfId="14220" xr:uid="{D804CF71-87D2-4F5F-8DA9-5C6097F99EE5}"/>
    <cellStyle name="40% - Accent3 39 2 3" xfId="8077" xr:uid="{00000000-0005-0000-0000-0000A9140000}"/>
    <cellStyle name="40% - Accent3 39 2 3 2" xfId="17099" xr:uid="{E875A8DF-0C80-4E36-91F3-6C4B17A1A5E9}"/>
    <cellStyle name="40% - Accent3 39 2 4" xfId="11346" xr:uid="{DCBA56E4-055C-4731-89B7-D2A3F097CF7A}"/>
    <cellStyle name="40% - Accent3 39 3" xfId="3751" xr:uid="{00000000-0005-0000-0000-0000AA140000}"/>
    <cellStyle name="40% - Accent3 39 3 2" xfId="12810" xr:uid="{C20E3DD6-254E-4068-A2F8-94D258B2A313}"/>
    <cellStyle name="40% - Accent3 39 4" xfId="6661" xr:uid="{00000000-0005-0000-0000-0000AB140000}"/>
    <cellStyle name="40% - Accent3 39 4 2" xfId="15686" xr:uid="{2039FA46-6D9A-4903-B34C-B97095BBF6F6}"/>
    <cellStyle name="40% - Accent3 39 5" xfId="9929" xr:uid="{AD40DAD0-A75C-407C-84AD-257B35F8E79A}"/>
    <cellStyle name="40% - Accent3 4" xfId="228" xr:uid="{00000000-0005-0000-0000-0000AC140000}"/>
    <cellStyle name="40% - Accent3 4 2" xfId="580" xr:uid="{00000000-0005-0000-0000-0000AD140000}"/>
    <cellStyle name="40% - Accent3 4 2 2" xfId="1219" xr:uid="{00000000-0005-0000-0000-0000AE140000}"/>
    <cellStyle name="40% - Accent3 4 2 2 2" xfId="2647" xr:uid="{00000000-0005-0000-0000-0000AF140000}"/>
    <cellStyle name="40% - Accent3 4 2 2 2 2" xfId="5551" xr:uid="{00000000-0005-0000-0000-0000B0140000}"/>
    <cellStyle name="40% - Accent3 4 2 2 2 2 2" xfId="14608" xr:uid="{668F9048-0BB6-4CF9-8788-885DBFF2E013}"/>
    <cellStyle name="40% - Accent3 4 2 2 2 3" xfId="8469" xr:uid="{00000000-0005-0000-0000-0000B1140000}"/>
    <cellStyle name="40% - Accent3 4 2 2 2 3 2" xfId="17486" xr:uid="{74A6D1AF-04B2-4B42-BDD1-52C02D87AE8C}"/>
    <cellStyle name="40% - Accent3 4 2 2 2 4" xfId="11734" xr:uid="{99174257-DE9C-43C2-8465-2D4C465026C7}"/>
    <cellStyle name="40% - Accent3 4 2 2 3" xfId="4136" xr:uid="{00000000-0005-0000-0000-0000B2140000}"/>
    <cellStyle name="40% - Accent3 4 2 2 3 2" xfId="13195" xr:uid="{2A8652F4-1D16-4299-A481-776D69B11736}"/>
    <cellStyle name="40% - Accent3 4 2 2 4" xfId="7050" xr:uid="{00000000-0005-0000-0000-0000B3140000}"/>
    <cellStyle name="40% - Accent3 4 2 2 4 2" xfId="16075" xr:uid="{971A4A11-F353-4D86-88AE-F4F8E472D8FC}"/>
    <cellStyle name="40% - Accent3 4 2 2 5" xfId="10319" xr:uid="{9CD22DD8-2DF4-4D89-9657-75262C21399D}"/>
    <cellStyle name="40% - Accent3 4 2 3" xfId="2012" xr:uid="{00000000-0005-0000-0000-0000B4140000}"/>
    <cellStyle name="40% - Accent3 4 2 3 2" xfId="4921" xr:uid="{00000000-0005-0000-0000-0000B5140000}"/>
    <cellStyle name="40% - Accent3 4 2 3 2 2" xfId="13978" xr:uid="{DD7DB970-C52F-4B2F-9270-98F2FD8D2081}"/>
    <cellStyle name="40% - Accent3 4 2 3 3" xfId="7835" xr:uid="{00000000-0005-0000-0000-0000B6140000}"/>
    <cellStyle name="40% - Accent3 4 2 3 3 2" xfId="16857" xr:uid="{ADB71864-E112-4C92-8668-B2F414DA8F41}"/>
    <cellStyle name="40% - Accent3 4 2 3 4" xfId="11104" xr:uid="{06CA1F9B-2627-4219-83F7-4EC71B457978}"/>
    <cellStyle name="40% - Accent3 4 2 4" xfId="3509" xr:uid="{00000000-0005-0000-0000-0000B7140000}"/>
    <cellStyle name="40% - Accent3 4 2 4 2" xfId="12568" xr:uid="{0BE1E103-78C9-47DC-8ADC-335F21569031}"/>
    <cellStyle name="40% - Accent3 4 2 5" xfId="6419" xr:uid="{00000000-0005-0000-0000-0000B8140000}"/>
    <cellStyle name="40% - Accent3 4 2 5 2" xfId="15444" xr:uid="{D4F96C9D-A7C3-4D8C-B3D8-E5C4B49F949E}"/>
    <cellStyle name="40% - Accent3 4 2 6" xfId="9687" xr:uid="{048FBD54-C8DE-4FCB-B772-8411AADA191A}"/>
    <cellStyle name="40% - Accent3 4 3" xfId="873" xr:uid="{00000000-0005-0000-0000-0000B9140000}"/>
    <cellStyle name="40% - Accent3 4 3 2" xfId="2302" xr:uid="{00000000-0005-0000-0000-0000BA140000}"/>
    <cellStyle name="40% - Accent3 4 3 2 2" xfId="5209" xr:uid="{00000000-0005-0000-0000-0000BB140000}"/>
    <cellStyle name="40% - Accent3 4 3 2 2 2" xfId="14266" xr:uid="{5CFEF088-0192-44E1-AEA1-6723628C79AF}"/>
    <cellStyle name="40% - Accent3 4 3 2 3" xfId="8125" xr:uid="{00000000-0005-0000-0000-0000BC140000}"/>
    <cellStyle name="40% - Accent3 4 3 2 3 2" xfId="17145" xr:uid="{8D8CFCF8-B14D-4673-92FA-A27DA2F16548}"/>
    <cellStyle name="40% - Accent3 4 3 2 4" xfId="11392" xr:uid="{9E0FEBF0-0A89-490F-B846-3E7F859A3958}"/>
    <cellStyle name="40% - Accent3 4 3 3" xfId="3796" xr:uid="{00000000-0005-0000-0000-0000BD140000}"/>
    <cellStyle name="40% - Accent3 4 3 3 2" xfId="12855" xr:uid="{0441CC51-DDC4-40E7-A015-8828AAE309FC}"/>
    <cellStyle name="40% - Accent3 4 3 4" xfId="6708" xr:uid="{00000000-0005-0000-0000-0000BE140000}"/>
    <cellStyle name="40% - Accent3 4 3 4 2" xfId="15733" xr:uid="{9F683D88-4EDF-4A83-AAAB-E53273885EB0}"/>
    <cellStyle name="40% - Accent3 4 3 5" xfId="9976" xr:uid="{636EB80A-2209-4D95-880C-83439DD42E8D}"/>
    <cellStyle name="40% - Accent3 4 4" xfId="1668" xr:uid="{00000000-0005-0000-0000-0000BF140000}"/>
    <cellStyle name="40% - Accent3 4 4 2" xfId="4580" xr:uid="{00000000-0005-0000-0000-0000C0140000}"/>
    <cellStyle name="40% - Accent3 4 4 2 2" xfId="13637" xr:uid="{4E46B526-3815-4783-9097-86D2F72AC683}"/>
    <cellStyle name="40% - Accent3 4 4 3" xfId="7492" xr:uid="{00000000-0005-0000-0000-0000C1140000}"/>
    <cellStyle name="40% - Accent3 4 4 3 2" xfId="16517" xr:uid="{1FC4CA5E-1D27-4F20-ADF2-2B2E7DB915EA}"/>
    <cellStyle name="40% - Accent3 4 4 4" xfId="10762" xr:uid="{EB0239D9-F54F-4BB5-B446-2A55B203AD5E}"/>
    <cellStyle name="40% - Accent3 4 5" xfId="3166" xr:uid="{00000000-0005-0000-0000-0000C2140000}"/>
    <cellStyle name="40% - Accent3 4 5 2" xfId="12228" xr:uid="{52172894-E6BA-4E87-963D-FAE3DAA7624A}"/>
    <cellStyle name="40% - Accent3 4 6" xfId="6079" xr:uid="{00000000-0005-0000-0000-0000C3140000}"/>
    <cellStyle name="40% - Accent3 4 6 2" xfId="15104" xr:uid="{38397090-DA02-4828-9127-2B33AD5F3B46}"/>
    <cellStyle name="40% - Accent3 4 7" xfId="9343" xr:uid="{C7C18604-5A22-4DA7-9596-0F292C0D256A}"/>
    <cellStyle name="40% - Accent3 40" xfId="1464" xr:uid="{00000000-0005-0000-0000-0000C4140000}"/>
    <cellStyle name="40% - Accent3 40 2" xfId="2889" xr:uid="{00000000-0005-0000-0000-0000C5140000}"/>
    <cellStyle name="40% - Accent3 40 2 2" xfId="5793" xr:uid="{00000000-0005-0000-0000-0000C6140000}"/>
    <cellStyle name="40% - Accent3 40 2 2 2" xfId="14850" xr:uid="{4BE9A9AA-A687-4FA2-8D54-B6B679586D3B}"/>
    <cellStyle name="40% - Accent3 40 2 3" xfId="8711" xr:uid="{00000000-0005-0000-0000-0000C7140000}"/>
    <cellStyle name="40% - Accent3 40 2 3 2" xfId="17728" xr:uid="{1E188E9D-DF9F-48EB-9866-6274E77F3F43}"/>
    <cellStyle name="40% - Accent3 40 2 4" xfId="11976" xr:uid="{105BF2D9-7621-4C60-9E1C-6D6F58DBAC11}"/>
    <cellStyle name="40% - Accent3 40 3" xfId="4378" xr:uid="{00000000-0005-0000-0000-0000C8140000}"/>
    <cellStyle name="40% - Accent3 40 3 2" xfId="13437" xr:uid="{D8699F73-CAD6-4FFF-89AF-A835C8A10C50}"/>
    <cellStyle name="40% - Accent3 40 4" xfId="7292" xr:uid="{00000000-0005-0000-0000-0000C9140000}"/>
    <cellStyle name="40% - Accent3 40 4 2" xfId="16317" xr:uid="{126CB243-D99A-4AD3-BF77-3CA8F0CF84A5}"/>
    <cellStyle name="40% - Accent3 40 5" xfId="10561" xr:uid="{E25AFF23-19A6-4A4F-AA5B-F567C416A8E8}"/>
    <cellStyle name="40% - Accent3 41" xfId="1478" xr:uid="{00000000-0005-0000-0000-0000CA140000}"/>
    <cellStyle name="40% - Accent3 41 2" xfId="2903" xr:uid="{00000000-0005-0000-0000-0000CB140000}"/>
    <cellStyle name="40% - Accent3 41 2 2" xfId="5807" xr:uid="{00000000-0005-0000-0000-0000CC140000}"/>
    <cellStyle name="40% - Accent3 41 2 2 2" xfId="14864" xr:uid="{0955C839-127D-43F1-BB17-6DD7F1B94081}"/>
    <cellStyle name="40% - Accent3 41 2 3" xfId="8725" xr:uid="{00000000-0005-0000-0000-0000CD140000}"/>
    <cellStyle name="40% - Accent3 41 2 3 2" xfId="17742" xr:uid="{987B3589-B02A-436A-B266-7772F1F87E54}"/>
    <cellStyle name="40% - Accent3 41 2 4" xfId="11990" xr:uid="{19E0B947-BA58-4D35-8FE5-0D70F1C51438}"/>
    <cellStyle name="40% - Accent3 41 3" xfId="4392" xr:uid="{00000000-0005-0000-0000-0000CE140000}"/>
    <cellStyle name="40% - Accent3 41 3 2" xfId="13451" xr:uid="{7031307F-F88D-4DAC-84AE-1D7E06F7A2C2}"/>
    <cellStyle name="40% - Accent3 41 4" xfId="7306" xr:uid="{00000000-0005-0000-0000-0000CF140000}"/>
    <cellStyle name="40% - Accent3 41 4 2" xfId="16331" xr:uid="{87D47523-059D-4EFC-8B82-1757950E4C4C}"/>
    <cellStyle name="40% - Accent3 41 5" xfId="10575" xr:uid="{6E8388C1-067C-4F64-AB10-A48EE8BC69AD}"/>
    <cellStyle name="40% - Accent3 42" xfId="1492" xr:uid="{00000000-0005-0000-0000-0000D0140000}"/>
    <cellStyle name="40% - Accent3 42 2" xfId="2917" xr:uid="{00000000-0005-0000-0000-0000D1140000}"/>
    <cellStyle name="40% - Accent3 42 2 2" xfId="5821" xr:uid="{00000000-0005-0000-0000-0000D2140000}"/>
    <cellStyle name="40% - Accent3 42 2 2 2" xfId="14878" xr:uid="{AFC8C831-4BFA-49C2-B3B6-C1B390E53708}"/>
    <cellStyle name="40% - Accent3 42 2 3" xfId="8739" xr:uid="{00000000-0005-0000-0000-0000D3140000}"/>
    <cellStyle name="40% - Accent3 42 2 3 2" xfId="17756" xr:uid="{F88B7F1B-BB71-48FE-BF6D-F9999E3D911C}"/>
    <cellStyle name="40% - Accent3 42 2 4" xfId="12004" xr:uid="{668B1594-ACC4-461C-8557-9A4C3746B658}"/>
    <cellStyle name="40% - Accent3 42 3" xfId="4406" xr:uid="{00000000-0005-0000-0000-0000D4140000}"/>
    <cellStyle name="40% - Accent3 42 3 2" xfId="13465" xr:uid="{5339F3C6-AFBB-487E-9F53-EFE2CEB48375}"/>
    <cellStyle name="40% - Accent3 42 4" xfId="7320" xr:uid="{00000000-0005-0000-0000-0000D5140000}"/>
    <cellStyle name="40% - Accent3 42 4 2" xfId="16345" xr:uid="{FBF13173-499D-4E98-9F61-A655E997AFCC}"/>
    <cellStyle name="40% - Accent3 42 5" xfId="10589" xr:uid="{F6EFD374-9BE1-4B24-9AD8-915B49F77C30}"/>
    <cellStyle name="40% - Accent3 43" xfId="1506" xr:uid="{00000000-0005-0000-0000-0000D6140000}"/>
    <cellStyle name="40% - Accent3 43 2" xfId="2931" xr:uid="{00000000-0005-0000-0000-0000D7140000}"/>
    <cellStyle name="40% - Accent3 43 2 2" xfId="5835" xr:uid="{00000000-0005-0000-0000-0000D8140000}"/>
    <cellStyle name="40% - Accent3 43 2 2 2" xfId="14892" xr:uid="{C46016BE-E3A0-4612-A9A1-2B06800B1688}"/>
    <cellStyle name="40% - Accent3 43 2 3" xfId="8753" xr:uid="{00000000-0005-0000-0000-0000D9140000}"/>
    <cellStyle name="40% - Accent3 43 2 3 2" xfId="17770" xr:uid="{D109CA1E-CB3F-435B-B286-D54D84B68C78}"/>
    <cellStyle name="40% - Accent3 43 2 4" xfId="12018" xr:uid="{6DABC9B6-CF93-4984-8B81-1FE47925ECCF}"/>
    <cellStyle name="40% - Accent3 43 3" xfId="4420" xr:uid="{00000000-0005-0000-0000-0000DA140000}"/>
    <cellStyle name="40% - Accent3 43 3 2" xfId="13479" xr:uid="{D4AC5F4C-FEFC-40E5-855F-DFE71AD8C10C}"/>
    <cellStyle name="40% - Accent3 43 4" xfId="7334" xr:uid="{00000000-0005-0000-0000-0000DB140000}"/>
    <cellStyle name="40% - Accent3 43 4 2" xfId="16359" xr:uid="{CAAA7DF7-EDFB-4CB9-BD5E-61AA8AA098AD}"/>
    <cellStyle name="40% - Accent3 43 5" xfId="10603" xr:uid="{4877B395-310B-4497-8682-E96B461E9BDD}"/>
    <cellStyle name="40% - Accent3 44" xfId="1520" xr:uid="{00000000-0005-0000-0000-0000DC140000}"/>
    <cellStyle name="40% - Accent3 44 2" xfId="2945" xr:uid="{00000000-0005-0000-0000-0000DD140000}"/>
    <cellStyle name="40% - Accent3 44 2 2" xfId="5849" xr:uid="{00000000-0005-0000-0000-0000DE140000}"/>
    <cellStyle name="40% - Accent3 44 2 2 2" xfId="14906" xr:uid="{F605A10A-81EB-40BB-A16F-B2CC0CDCDCE3}"/>
    <cellStyle name="40% - Accent3 44 2 3" xfId="8767" xr:uid="{00000000-0005-0000-0000-0000DF140000}"/>
    <cellStyle name="40% - Accent3 44 2 3 2" xfId="17784" xr:uid="{181788E8-297C-4088-8696-D0C38547C750}"/>
    <cellStyle name="40% - Accent3 44 2 4" xfId="12032" xr:uid="{76D819B8-2DBA-472D-B39C-3CF282008E17}"/>
    <cellStyle name="40% - Accent3 44 3" xfId="4434" xr:uid="{00000000-0005-0000-0000-0000E0140000}"/>
    <cellStyle name="40% - Accent3 44 3 2" xfId="13493" xr:uid="{F92B3893-1095-4101-AEDC-D15C65638EE0}"/>
    <cellStyle name="40% - Accent3 44 4" xfId="7348" xr:uid="{00000000-0005-0000-0000-0000E1140000}"/>
    <cellStyle name="40% - Accent3 44 4 2" xfId="16373" xr:uid="{A66CCB23-A4B3-4761-A310-1844B57C04DA}"/>
    <cellStyle name="40% - Accent3 44 5" xfId="10617" xr:uid="{5E04BB6A-F5BB-4C21-B04E-71277CF81AEE}"/>
    <cellStyle name="40% - Accent3 45" xfId="1534" xr:uid="{00000000-0005-0000-0000-0000E2140000}"/>
    <cellStyle name="40% - Accent3 45 2" xfId="2959" xr:uid="{00000000-0005-0000-0000-0000E3140000}"/>
    <cellStyle name="40% - Accent3 45 2 2" xfId="5863" xr:uid="{00000000-0005-0000-0000-0000E4140000}"/>
    <cellStyle name="40% - Accent3 45 2 2 2" xfId="14920" xr:uid="{C7018F78-E52F-4FAC-99BA-92786658192A}"/>
    <cellStyle name="40% - Accent3 45 2 3" xfId="8781" xr:uid="{00000000-0005-0000-0000-0000E5140000}"/>
    <cellStyle name="40% - Accent3 45 2 3 2" xfId="17798" xr:uid="{8DA98BF6-1B1F-43F8-8EC6-1BF98FC978EF}"/>
    <cellStyle name="40% - Accent3 45 2 4" xfId="12046" xr:uid="{0B409E37-F964-4449-A1D5-168D418DF082}"/>
    <cellStyle name="40% - Accent3 45 3" xfId="4448" xr:uid="{00000000-0005-0000-0000-0000E6140000}"/>
    <cellStyle name="40% - Accent3 45 3 2" xfId="13507" xr:uid="{DC17CECE-8E11-4F58-AA76-5F576D4E8459}"/>
    <cellStyle name="40% - Accent3 45 4" xfId="7362" xr:uid="{00000000-0005-0000-0000-0000E7140000}"/>
    <cellStyle name="40% - Accent3 45 4 2" xfId="16387" xr:uid="{F3FB3D07-A9EA-4827-AB3D-DD1671F9EB5E}"/>
    <cellStyle name="40% - Accent3 45 5" xfId="10631" xr:uid="{CE2E2E3A-E9B7-40AB-8FB4-49C9FE9E178E}"/>
    <cellStyle name="40% - Accent3 46" xfId="1549" xr:uid="{00000000-0005-0000-0000-0000E8140000}"/>
    <cellStyle name="40% - Accent3 46 2" xfId="2974" xr:uid="{00000000-0005-0000-0000-0000E9140000}"/>
    <cellStyle name="40% - Accent3 46 2 2" xfId="5878" xr:uid="{00000000-0005-0000-0000-0000EA140000}"/>
    <cellStyle name="40% - Accent3 46 2 2 2" xfId="14935" xr:uid="{522178A1-23FA-43B7-9F2B-5C8FFEA1C8A4}"/>
    <cellStyle name="40% - Accent3 46 2 3" xfId="8796" xr:uid="{00000000-0005-0000-0000-0000EB140000}"/>
    <cellStyle name="40% - Accent3 46 2 3 2" xfId="17813" xr:uid="{396AD5B7-9A3A-440E-AB9D-1780CAEA427C}"/>
    <cellStyle name="40% - Accent3 46 2 4" xfId="12061" xr:uid="{575EA2DE-407F-4E5F-824C-522688C6A2B2}"/>
    <cellStyle name="40% - Accent3 46 3" xfId="4463" xr:uid="{00000000-0005-0000-0000-0000EC140000}"/>
    <cellStyle name="40% - Accent3 46 3 2" xfId="13522" xr:uid="{2DFD754A-604A-49F5-B7EC-49A914C5D7D0}"/>
    <cellStyle name="40% - Accent3 46 4" xfId="7377" xr:uid="{00000000-0005-0000-0000-0000ED140000}"/>
    <cellStyle name="40% - Accent3 46 4 2" xfId="16402" xr:uid="{D32FF45D-4839-4704-B748-61DCDDBCA56C}"/>
    <cellStyle name="40% - Accent3 46 5" xfId="10646" xr:uid="{74FC673E-FC10-43C6-BD9F-97032338CD37}"/>
    <cellStyle name="40% - Accent3 47" xfId="1563" xr:uid="{00000000-0005-0000-0000-0000EE140000}"/>
    <cellStyle name="40% - Accent3 47 2" xfId="2988" xr:uid="{00000000-0005-0000-0000-0000EF140000}"/>
    <cellStyle name="40% - Accent3 47 2 2" xfId="5892" xr:uid="{00000000-0005-0000-0000-0000F0140000}"/>
    <cellStyle name="40% - Accent3 47 2 2 2" xfId="14949" xr:uid="{FBD799AB-20C3-4698-92C1-2EC2063BD184}"/>
    <cellStyle name="40% - Accent3 47 2 3" xfId="8810" xr:uid="{00000000-0005-0000-0000-0000F1140000}"/>
    <cellStyle name="40% - Accent3 47 2 3 2" xfId="17827" xr:uid="{C7C37C2F-175B-4BD7-BDF4-75935337F26C}"/>
    <cellStyle name="40% - Accent3 47 2 4" xfId="12075" xr:uid="{DF3757B9-1670-4E45-A37F-13EC3DBAE823}"/>
    <cellStyle name="40% - Accent3 47 3" xfId="4477" xr:uid="{00000000-0005-0000-0000-0000F2140000}"/>
    <cellStyle name="40% - Accent3 47 3 2" xfId="13536" xr:uid="{891C08D1-1929-4A0F-B902-D1918E7AF41D}"/>
    <cellStyle name="40% - Accent3 47 4" xfId="7391" xr:uid="{00000000-0005-0000-0000-0000F3140000}"/>
    <cellStyle name="40% - Accent3 47 4 2" xfId="16416" xr:uid="{E94207D7-A76E-4750-80CF-5858C9F0570C}"/>
    <cellStyle name="40% - Accent3 47 5" xfId="10660" xr:uid="{AC191160-47A5-43F4-889C-987D8E09C26B}"/>
    <cellStyle name="40% - Accent3 48" xfId="1580" xr:uid="{00000000-0005-0000-0000-0000F4140000}"/>
    <cellStyle name="40% - Accent3 48 2" xfId="3005" xr:uid="{00000000-0005-0000-0000-0000F5140000}"/>
    <cellStyle name="40% - Accent3 48 2 2" xfId="5909" xr:uid="{00000000-0005-0000-0000-0000F6140000}"/>
    <cellStyle name="40% - Accent3 48 2 2 2" xfId="14966" xr:uid="{F33B709B-A166-4A7F-B981-1460A2F6BC2B}"/>
    <cellStyle name="40% - Accent3 48 2 3" xfId="8827" xr:uid="{00000000-0005-0000-0000-0000F7140000}"/>
    <cellStyle name="40% - Accent3 48 2 3 2" xfId="17844" xr:uid="{4BF67D4C-9580-4FB9-9A01-CAA84D725497}"/>
    <cellStyle name="40% - Accent3 48 2 4" xfId="12092" xr:uid="{1329CFA7-1A85-4CAB-860A-628E1CE96CC9}"/>
    <cellStyle name="40% - Accent3 48 3" xfId="4494" xr:uid="{00000000-0005-0000-0000-0000F8140000}"/>
    <cellStyle name="40% - Accent3 48 3 2" xfId="13553" xr:uid="{BBABFFDF-02F1-4F81-9D66-02C9CF8D71FA}"/>
    <cellStyle name="40% - Accent3 48 4" xfId="7408" xr:uid="{00000000-0005-0000-0000-0000F9140000}"/>
    <cellStyle name="40% - Accent3 48 4 2" xfId="16433" xr:uid="{0C63EC84-10A4-450F-A357-300888F9A904}"/>
    <cellStyle name="40% - Accent3 48 5" xfId="10677" xr:uid="{9AF2D616-F7FC-4447-9B9A-D0E08AE596E0}"/>
    <cellStyle name="40% - Accent3 49" xfId="1602" xr:uid="{00000000-0005-0000-0000-0000FA140000}"/>
    <cellStyle name="40% - Accent3 49 2" xfId="4515" xr:uid="{00000000-0005-0000-0000-0000FB140000}"/>
    <cellStyle name="40% - Accent3 49 2 2" xfId="13574" xr:uid="{78A13CE0-B151-4DE6-AA2A-C7D2A8BC2BEC}"/>
    <cellStyle name="40% - Accent3 49 3" xfId="7429" xr:uid="{00000000-0005-0000-0000-0000FC140000}"/>
    <cellStyle name="40% - Accent3 49 3 2" xfId="16454" xr:uid="{42AD877C-219B-4EBE-ACF4-5A0E0EC115E2}"/>
    <cellStyle name="40% - Accent3 49 4" xfId="10698" xr:uid="{1E21B54C-0871-452F-8630-9C668DA19831}"/>
    <cellStyle name="40% - Accent3 5" xfId="242" xr:uid="{00000000-0005-0000-0000-0000FD140000}"/>
    <cellStyle name="40% - Accent3 5 2" xfId="594" xr:uid="{00000000-0005-0000-0000-0000FE140000}"/>
    <cellStyle name="40% - Accent3 5 2 2" xfId="1233" xr:uid="{00000000-0005-0000-0000-0000FF140000}"/>
    <cellStyle name="40% - Accent3 5 2 2 2" xfId="2661" xr:uid="{00000000-0005-0000-0000-000000150000}"/>
    <cellStyle name="40% - Accent3 5 2 2 2 2" xfId="5565" xr:uid="{00000000-0005-0000-0000-000001150000}"/>
    <cellStyle name="40% - Accent3 5 2 2 2 2 2" xfId="14622" xr:uid="{921C508A-0733-4F89-9D80-FAA8AB8DB9E9}"/>
    <cellStyle name="40% - Accent3 5 2 2 2 3" xfId="8483" xr:uid="{00000000-0005-0000-0000-000002150000}"/>
    <cellStyle name="40% - Accent3 5 2 2 2 3 2" xfId="17500" xr:uid="{F7C73280-727E-4A1A-A3C7-2E3F460B5C92}"/>
    <cellStyle name="40% - Accent3 5 2 2 2 4" xfId="11748" xr:uid="{81C44EE5-FFAA-4962-838E-35C5C4C1A364}"/>
    <cellStyle name="40% - Accent3 5 2 2 3" xfId="4150" xr:uid="{00000000-0005-0000-0000-000003150000}"/>
    <cellStyle name="40% - Accent3 5 2 2 3 2" xfId="13209" xr:uid="{979853C8-492A-453E-8476-EA031AB21BE6}"/>
    <cellStyle name="40% - Accent3 5 2 2 4" xfId="7064" xr:uid="{00000000-0005-0000-0000-000004150000}"/>
    <cellStyle name="40% - Accent3 5 2 2 4 2" xfId="16089" xr:uid="{F02AD886-2DB9-48C7-86CF-E03658F068DD}"/>
    <cellStyle name="40% - Accent3 5 2 2 5" xfId="10333" xr:uid="{9A21A495-AC12-4873-932B-FE3EE5CA3A34}"/>
    <cellStyle name="40% - Accent3 5 2 3" xfId="2026" xr:uid="{00000000-0005-0000-0000-000005150000}"/>
    <cellStyle name="40% - Accent3 5 2 3 2" xfId="4935" xr:uid="{00000000-0005-0000-0000-000006150000}"/>
    <cellStyle name="40% - Accent3 5 2 3 2 2" xfId="13992" xr:uid="{6B2B7900-8D97-4B54-A2AB-E2A7C6B5947A}"/>
    <cellStyle name="40% - Accent3 5 2 3 3" xfId="7849" xr:uid="{00000000-0005-0000-0000-000007150000}"/>
    <cellStyle name="40% - Accent3 5 2 3 3 2" xfId="16871" xr:uid="{2B6ED35A-F1FE-4786-94B6-B76886CDCD67}"/>
    <cellStyle name="40% - Accent3 5 2 3 4" xfId="11118" xr:uid="{C6181062-970B-4BA3-B2D7-0757F18BEAC2}"/>
    <cellStyle name="40% - Accent3 5 2 4" xfId="3523" xr:uid="{00000000-0005-0000-0000-000008150000}"/>
    <cellStyle name="40% - Accent3 5 2 4 2" xfId="12582" xr:uid="{3A3794AC-3B97-4534-A79F-9231224EA56D}"/>
    <cellStyle name="40% - Accent3 5 2 5" xfId="6433" xr:uid="{00000000-0005-0000-0000-000009150000}"/>
    <cellStyle name="40% - Accent3 5 2 5 2" xfId="15458" xr:uid="{F6D54E7C-DF07-4A3A-8476-278C31F5CDE9}"/>
    <cellStyle name="40% - Accent3 5 2 6" xfId="9701" xr:uid="{3AE96A0A-9D05-4D81-87D1-044187DFD043}"/>
    <cellStyle name="40% - Accent3 5 3" xfId="887" xr:uid="{00000000-0005-0000-0000-00000A150000}"/>
    <cellStyle name="40% - Accent3 5 3 2" xfId="2316" xr:uid="{00000000-0005-0000-0000-00000B150000}"/>
    <cellStyle name="40% - Accent3 5 3 2 2" xfId="5223" xr:uid="{00000000-0005-0000-0000-00000C150000}"/>
    <cellStyle name="40% - Accent3 5 3 2 2 2" xfId="14280" xr:uid="{43721865-4798-4E45-AB31-37ED244A4D64}"/>
    <cellStyle name="40% - Accent3 5 3 2 3" xfId="8139" xr:uid="{00000000-0005-0000-0000-00000D150000}"/>
    <cellStyle name="40% - Accent3 5 3 2 3 2" xfId="17159" xr:uid="{40E1D024-38B2-48AE-BB57-F4AFE2ADFBF3}"/>
    <cellStyle name="40% - Accent3 5 3 2 4" xfId="11406" xr:uid="{17C6E5DC-36AE-464F-BA83-214CA2651DA5}"/>
    <cellStyle name="40% - Accent3 5 3 3" xfId="3810" xr:uid="{00000000-0005-0000-0000-00000E150000}"/>
    <cellStyle name="40% - Accent3 5 3 3 2" xfId="12869" xr:uid="{5D8EB35D-6D15-43F2-97CC-B42710061103}"/>
    <cellStyle name="40% - Accent3 5 3 4" xfId="6722" xr:uid="{00000000-0005-0000-0000-00000F150000}"/>
    <cellStyle name="40% - Accent3 5 3 4 2" xfId="15747" xr:uid="{2D53AC29-7275-4991-BF20-1F6D77D62618}"/>
    <cellStyle name="40% - Accent3 5 3 5" xfId="9990" xr:uid="{B5D30053-A3AE-427D-9998-6A66D1739D9D}"/>
    <cellStyle name="40% - Accent3 5 4" xfId="1682" xr:uid="{00000000-0005-0000-0000-000010150000}"/>
    <cellStyle name="40% - Accent3 5 4 2" xfId="4594" xr:uid="{00000000-0005-0000-0000-000011150000}"/>
    <cellStyle name="40% - Accent3 5 4 2 2" xfId="13651" xr:uid="{DF5B7498-5582-48A4-A4D4-4318FFB31275}"/>
    <cellStyle name="40% - Accent3 5 4 3" xfId="7506" xr:uid="{00000000-0005-0000-0000-000012150000}"/>
    <cellStyle name="40% - Accent3 5 4 3 2" xfId="16531" xr:uid="{FB5DA460-7CEB-4E17-8689-5551378BF263}"/>
    <cellStyle name="40% - Accent3 5 4 4" xfId="10776" xr:uid="{98AD9ED1-CCED-42B7-90D5-63947AD389B8}"/>
    <cellStyle name="40% - Accent3 5 5" xfId="3180" xr:uid="{00000000-0005-0000-0000-000013150000}"/>
    <cellStyle name="40% - Accent3 5 5 2" xfId="12242" xr:uid="{7EA0B986-7CD2-4CAE-802E-14B2C964E227}"/>
    <cellStyle name="40% - Accent3 5 6" xfId="6093" xr:uid="{00000000-0005-0000-0000-000014150000}"/>
    <cellStyle name="40% - Accent3 5 6 2" xfId="15118" xr:uid="{E8700EDF-6492-42A5-BA52-854CD448E911}"/>
    <cellStyle name="40% - Accent3 5 7" xfId="9357" xr:uid="{2B5581EE-777B-4FE6-B830-226A595A53AF}"/>
    <cellStyle name="40% - Accent3 50" xfId="1624" xr:uid="{00000000-0005-0000-0000-000015150000}"/>
    <cellStyle name="40% - Accent3 50 2" xfId="4536" xr:uid="{00000000-0005-0000-0000-000016150000}"/>
    <cellStyle name="40% - Accent3 50 2 2" xfId="13593" xr:uid="{E40197BE-5F08-4F2F-8549-C8552030F855}"/>
    <cellStyle name="40% - Accent3 50 3" xfId="7448" xr:uid="{00000000-0005-0000-0000-000017150000}"/>
    <cellStyle name="40% - Accent3 50 3 2" xfId="16473" xr:uid="{AEB159CC-CFF8-48E5-AE63-1243A49A693F}"/>
    <cellStyle name="40% - Accent3 50 4" xfId="10718" xr:uid="{F1441683-EDA6-4FA7-B1F1-E07DF514CD7A}"/>
    <cellStyle name="40% - Accent3 51" xfId="3122" xr:uid="{00000000-0005-0000-0000-000018150000}"/>
    <cellStyle name="40% - Accent3 51 2" xfId="12184" xr:uid="{22F148F9-2F46-4B36-881D-5BB8CD2E95AF}"/>
    <cellStyle name="40% - Accent3 52" xfId="6021" xr:uid="{00000000-0005-0000-0000-000019150000}"/>
    <cellStyle name="40% - Accent3 52 2" xfId="15055" xr:uid="{EFF871AF-F3D6-4BFC-9B80-BC06E73E81B9}"/>
    <cellStyle name="40% - Accent3 53" xfId="9008" xr:uid="{00000000-0005-0000-0000-00001A150000}"/>
    <cellStyle name="40% - Accent3 53 2" xfId="18020" xr:uid="{454CD178-808E-48A1-AF38-B558322E2A17}"/>
    <cellStyle name="40% - Accent3 54" xfId="9028" xr:uid="{00000000-0005-0000-0000-00001B150000}"/>
    <cellStyle name="40% - Accent3 54 2" xfId="18040" xr:uid="{FB7E77DC-FFA9-47C6-BD71-9F355DAF48AB}"/>
    <cellStyle name="40% - Accent3 55" xfId="9048" xr:uid="{00000000-0005-0000-0000-00001C150000}"/>
    <cellStyle name="40% - Accent3 55 2" xfId="18060" xr:uid="{EBF8E022-216A-495F-BE7D-A3CE4FAA0232}"/>
    <cellStyle name="40% - Accent3 56" xfId="9069" xr:uid="{00000000-0005-0000-0000-00001D150000}"/>
    <cellStyle name="40% - Accent3 56 2" xfId="18081" xr:uid="{122266F1-F0F9-43CA-B6C0-3C1DF73B3FFC}"/>
    <cellStyle name="40% - Accent3 57" xfId="9090" xr:uid="{00000000-0005-0000-0000-00001E150000}"/>
    <cellStyle name="40% - Accent3 57 2" xfId="18102" xr:uid="{7437AB3A-FC51-466B-91A2-48D9749A9FC4}"/>
    <cellStyle name="40% - Accent3 58" xfId="9111" xr:uid="{00000000-0005-0000-0000-00001F150000}"/>
    <cellStyle name="40% - Accent3 58 2" xfId="18123" xr:uid="{5F1857AD-CC9A-42D9-AF4F-F4A1E17FFEB0}"/>
    <cellStyle name="40% - Accent3 59" xfId="9133" xr:uid="{00000000-0005-0000-0000-000020150000}"/>
    <cellStyle name="40% - Accent3 59 2" xfId="18145" xr:uid="{174B6EF2-E8EE-46D7-8196-C85D63338CB8}"/>
    <cellStyle name="40% - Accent3 6" xfId="256" xr:uid="{00000000-0005-0000-0000-000021150000}"/>
    <cellStyle name="40% - Accent3 6 2" xfId="901" xr:uid="{00000000-0005-0000-0000-000022150000}"/>
    <cellStyle name="40% - Accent3 6 2 2" xfId="2330" xr:uid="{00000000-0005-0000-0000-000023150000}"/>
    <cellStyle name="40% - Accent3 6 2 2 2" xfId="5237" xr:uid="{00000000-0005-0000-0000-000024150000}"/>
    <cellStyle name="40% - Accent3 6 2 2 2 2" xfId="14294" xr:uid="{F06D8B9E-5204-4094-9637-D6809BFD0288}"/>
    <cellStyle name="40% - Accent3 6 2 2 3" xfId="8153" xr:uid="{00000000-0005-0000-0000-000025150000}"/>
    <cellStyle name="40% - Accent3 6 2 2 3 2" xfId="17173" xr:uid="{5C9EB866-2651-4F68-B92B-29B41A60D11C}"/>
    <cellStyle name="40% - Accent3 6 2 2 4" xfId="11420" xr:uid="{A04732A2-750B-4DA1-80F3-8A38D9A8857F}"/>
    <cellStyle name="40% - Accent3 6 2 3" xfId="3824" xr:uid="{00000000-0005-0000-0000-000026150000}"/>
    <cellStyle name="40% - Accent3 6 2 3 2" xfId="12883" xr:uid="{55DE80A2-D4DF-4255-8664-6B77A9223F87}"/>
    <cellStyle name="40% - Accent3 6 2 4" xfId="6736" xr:uid="{00000000-0005-0000-0000-000027150000}"/>
    <cellStyle name="40% - Accent3 6 2 4 2" xfId="15761" xr:uid="{6345538E-8556-4F5D-9553-2F2149C0DC57}"/>
    <cellStyle name="40% - Accent3 6 2 5" xfId="10004" xr:uid="{A952FFAC-9179-4251-8715-B57A1B509D12}"/>
    <cellStyle name="40% - Accent3 6 3" xfId="1696" xr:uid="{00000000-0005-0000-0000-000028150000}"/>
    <cellStyle name="40% - Accent3 6 3 2" xfId="4608" xr:uid="{00000000-0005-0000-0000-000029150000}"/>
    <cellStyle name="40% - Accent3 6 3 2 2" xfId="13665" xr:uid="{262394AC-4D4A-4F30-B2EB-3C9F7EC42C5C}"/>
    <cellStyle name="40% - Accent3 6 3 3" xfId="7520" xr:uid="{00000000-0005-0000-0000-00002A150000}"/>
    <cellStyle name="40% - Accent3 6 3 3 2" xfId="16545" xr:uid="{C5FDB69F-163F-4C58-86DF-F4680F815C5D}"/>
    <cellStyle name="40% - Accent3 6 3 4" xfId="10790" xr:uid="{938728B1-A0F4-42FE-94E4-FDAE65D707A2}"/>
    <cellStyle name="40% - Accent3 6 4" xfId="3194" xr:uid="{00000000-0005-0000-0000-00002B150000}"/>
    <cellStyle name="40% - Accent3 6 4 2" xfId="12256" xr:uid="{5879362E-3C30-4FBC-B68D-671E20A05EE4}"/>
    <cellStyle name="40% - Accent3 6 5" xfId="6107" xr:uid="{00000000-0005-0000-0000-00002C150000}"/>
    <cellStyle name="40% - Accent3 6 5 2" xfId="15132" xr:uid="{386578F5-5822-409F-92C9-ACDE6138888E}"/>
    <cellStyle name="40% - Accent3 6 6" xfId="9371" xr:uid="{52B1BBBC-75BA-4881-993D-A84042375483}"/>
    <cellStyle name="40% - Accent3 60" xfId="9153" xr:uid="{00000000-0005-0000-0000-00002D150000}"/>
    <cellStyle name="40% - Accent3 60 2" xfId="18165" xr:uid="{9B59683D-512C-4E6D-86A9-1FE864B89F20}"/>
    <cellStyle name="40% - Accent3 61" xfId="9173" xr:uid="{00000000-0005-0000-0000-00002E150000}"/>
    <cellStyle name="40% - Accent3 61 2" xfId="18185" xr:uid="{EB9CF702-2B34-4691-9FD9-C0A640601FA6}"/>
    <cellStyle name="40% - Accent3 62" xfId="9193" xr:uid="{00000000-0005-0000-0000-00002F150000}"/>
    <cellStyle name="40% - Accent3 62 2" xfId="18205" xr:uid="{02941768-92A5-459F-99B6-F92F19B4F518}"/>
    <cellStyle name="40% - Accent3 63" xfId="184" xr:uid="{00000000-0005-0000-0000-000030150000}"/>
    <cellStyle name="40% - Accent3 63 2" xfId="9299" xr:uid="{6CE994C8-9FA7-44B1-B5FE-CD95EF4674ED}"/>
    <cellStyle name="40% - Accent3 64" xfId="9217" xr:uid="{E8C4BE85-7CA3-48E1-95D3-E217F2BC386F}"/>
    <cellStyle name="40% - Accent3 7" xfId="270" xr:uid="{00000000-0005-0000-0000-000031150000}"/>
    <cellStyle name="40% - Accent3 7 2" xfId="915" xr:uid="{00000000-0005-0000-0000-000032150000}"/>
    <cellStyle name="40% - Accent3 7 2 2" xfId="2344" xr:uid="{00000000-0005-0000-0000-000033150000}"/>
    <cellStyle name="40% - Accent3 7 2 2 2" xfId="5251" xr:uid="{00000000-0005-0000-0000-000034150000}"/>
    <cellStyle name="40% - Accent3 7 2 2 2 2" xfId="14308" xr:uid="{4757E0D8-23E5-41FF-9641-02541A16C189}"/>
    <cellStyle name="40% - Accent3 7 2 2 3" xfId="8167" xr:uid="{00000000-0005-0000-0000-000035150000}"/>
    <cellStyle name="40% - Accent3 7 2 2 3 2" xfId="17187" xr:uid="{0BA94815-2A32-49C9-9845-490F87BD4A14}"/>
    <cellStyle name="40% - Accent3 7 2 2 4" xfId="11434" xr:uid="{9BDC7BBD-68B2-4E63-BE60-2C81D0413B80}"/>
    <cellStyle name="40% - Accent3 7 2 3" xfId="3838" xr:uid="{00000000-0005-0000-0000-000036150000}"/>
    <cellStyle name="40% - Accent3 7 2 3 2" xfId="12897" xr:uid="{43219BDA-E67D-4478-9B1C-A65350019197}"/>
    <cellStyle name="40% - Accent3 7 2 4" xfId="6750" xr:uid="{00000000-0005-0000-0000-000037150000}"/>
    <cellStyle name="40% - Accent3 7 2 4 2" xfId="15775" xr:uid="{5567BBCD-3809-4309-B1AF-79D943A38530}"/>
    <cellStyle name="40% - Accent3 7 2 5" xfId="10018" xr:uid="{65B3627D-37BB-4B73-84F8-6CFC944263A9}"/>
    <cellStyle name="40% - Accent3 7 3" xfId="1710" xr:uid="{00000000-0005-0000-0000-000038150000}"/>
    <cellStyle name="40% - Accent3 7 3 2" xfId="4622" xr:uid="{00000000-0005-0000-0000-000039150000}"/>
    <cellStyle name="40% - Accent3 7 3 2 2" xfId="13679" xr:uid="{EF12CE9D-32AE-440F-98AE-42162749A888}"/>
    <cellStyle name="40% - Accent3 7 3 3" xfId="7534" xr:uid="{00000000-0005-0000-0000-00003A150000}"/>
    <cellStyle name="40% - Accent3 7 3 3 2" xfId="16559" xr:uid="{D5404442-7C53-4016-81AD-7E1D40A159D7}"/>
    <cellStyle name="40% - Accent3 7 3 4" xfId="10804" xr:uid="{450481B7-F878-40FE-BC1D-D2A43CC54134}"/>
    <cellStyle name="40% - Accent3 7 4" xfId="3208" xr:uid="{00000000-0005-0000-0000-00003B150000}"/>
    <cellStyle name="40% - Accent3 7 4 2" xfId="12270" xr:uid="{20C19FFE-34B2-4921-A696-B24A0214378E}"/>
    <cellStyle name="40% - Accent3 7 5" xfId="6121" xr:uid="{00000000-0005-0000-0000-00003C150000}"/>
    <cellStyle name="40% - Accent3 7 5 2" xfId="15146" xr:uid="{83E339A8-FA43-4CC3-AA66-212276007EAD}"/>
    <cellStyle name="40% - Accent3 7 6" xfId="9385" xr:uid="{A23CFBFC-8C35-4B3D-A3D1-8C11529C2B3F}"/>
    <cellStyle name="40% - Accent3 8" xfId="285" xr:uid="{00000000-0005-0000-0000-00003D150000}"/>
    <cellStyle name="40% - Accent3 8 2" xfId="929" xr:uid="{00000000-0005-0000-0000-00003E150000}"/>
    <cellStyle name="40% - Accent3 8 2 2" xfId="2358" xr:uid="{00000000-0005-0000-0000-00003F150000}"/>
    <cellStyle name="40% - Accent3 8 2 2 2" xfId="5265" xr:uid="{00000000-0005-0000-0000-000040150000}"/>
    <cellStyle name="40% - Accent3 8 2 2 2 2" xfId="14322" xr:uid="{33613DE6-0074-4A1D-AB13-E9F618F0BE20}"/>
    <cellStyle name="40% - Accent3 8 2 2 3" xfId="8181" xr:uid="{00000000-0005-0000-0000-000041150000}"/>
    <cellStyle name="40% - Accent3 8 2 2 3 2" xfId="17201" xr:uid="{879811EF-7397-4FA2-8B24-C637F3D787F0}"/>
    <cellStyle name="40% - Accent3 8 2 2 4" xfId="11448" xr:uid="{12AAD850-7915-4C8C-867D-AC81ABA8EF27}"/>
    <cellStyle name="40% - Accent3 8 2 3" xfId="3852" xr:uid="{00000000-0005-0000-0000-000042150000}"/>
    <cellStyle name="40% - Accent3 8 2 3 2" xfId="12911" xr:uid="{2C4A18E2-D2A1-4689-93EB-BC7637950A05}"/>
    <cellStyle name="40% - Accent3 8 2 4" xfId="6764" xr:uid="{00000000-0005-0000-0000-000043150000}"/>
    <cellStyle name="40% - Accent3 8 2 4 2" xfId="15789" xr:uid="{6ABA863B-2516-4267-8F63-3B4B43BF7D10}"/>
    <cellStyle name="40% - Accent3 8 2 5" xfId="10032" xr:uid="{953D8049-3CA1-4954-9295-7112082EAC20}"/>
    <cellStyle name="40% - Accent3 8 3" xfId="1724" xr:uid="{00000000-0005-0000-0000-000044150000}"/>
    <cellStyle name="40% - Accent3 8 3 2" xfId="4636" xr:uid="{00000000-0005-0000-0000-000045150000}"/>
    <cellStyle name="40% - Accent3 8 3 2 2" xfId="13693" xr:uid="{0C8CD72D-3C34-4F6B-B315-6EBD420E75CC}"/>
    <cellStyle name="40% - Accent3 8 3 3" xfId="7548" xr:uid="{00000000-0005-0000-0000-000046150000}"/>
    <cellStyle name="40% - Accent3 8 3 3 2" xfId="16573" xr:uid="{BDBF3A2B-3174-485C-9AC2-D83F57208A44}"/>
    <cellStyle name="40% - Accent3 8 3 4" xfId="10818" xr:uid="{109C4DC1-1231-4245-AB65-1F9917B98987}"/>
    <cellStyle name="40% - Accent3 8 4" xfId="3222" xr:uid="{00000000-0005-0000-0000-000047150000}"/>
    <cellStyle name="40% - Accent3 8 4 2" xfId="12284" xr:uid="{42E76332-52EC-4BF6-BE57-1C0389DF707F}"/>
    <cellStyle name="40% - Accent3 8 5" xfId="6135" xr:uid="{00000000-0005-0000-0000-000048150000}"/>
    <cellStyle name="40% - Accent3 8 5 2" xfId="15160" xr:uid="{326C421E-7D0F-4A15-B696-6A4771E82BBF}"/>
    <cellStyle name="40% - Accent3 8 6" xfId="9399" xr:uid="{1DE8644F-C6D3-4CCD-9DFD-4468CC881EED}"/>
    <cellStyle name="40% - Accent3 9" xfId="306" xr:uid="{00000000-0005-0000-0000-000049150000}"/>
    <cellStyle name="40% - Accent3 9 2" xfId="947" xr:uid="{00000000-0005-0000-0000-00004A150000}"/>
    <cellStyle name="40% - Accent3 9 2 2" xfId="2376" xr:uid="{00000000-0005-0000-0000-00004B150000}"/>
    <cellStyle name="40% - Accent3 9 2 2 2" xfId="5283" xr:uid="{00000000-0005-0000-0000-00004C150000}"/>
    <cellStyle name="40% - Accent3 9 2 2 2 2" xfId="14340" xr:uid="{BE4B5ED6-29EB-4DF2-AFB6-E32A0B9CE547}"/>
    <cellStyle name="40% - Accent3 9 2 2 3" xfId="8199" xr:uid="{00000000-0005-0000-0000-00004D150000}"/>
    <cellStyle name="40% - Accent3 9 2 2 3 2" xfId="17219" xr:uid="{0B867184-7956-4340-86E8-50DCF2653D35}"/>
    <cellStyle name="40% - Accent3 9 2 2 4" xfId="11466" xr:uid="{0B6BC29C-3999-4516-B2BC-495B30D6B336}"/>
    <cellStyle name="40% - Accent3 9 2 3" xfId="3870" xr:uid="{00000000-0005-0000-0000-00004E150000}"/>
    <cellStyle name="40% - Accent3 9 2 3 2" xfId="12929" xr:uid="{B12671C6-512E-4E9E-B329-36CAFC400993}"/>
    <cellStyle name="40% - Accent3 9 2 4" xfId="6782" xr:uid="{00000000-0005-0000-0000-00004F150000}"/>
    <cellStyle name="40% - Accent3 9 2 4 2" xfId="15807" xr:uid="{EAB273F5-078F-490D-AF32-861C89BF503F}"/>
    <cellStyle name="40% - Accent3 9 2 5" xfId="10050" xr:uid="{AF35791E-1BAB-4654-900C-7659F5C83C11}"/>
    <cellStyle name="40% - Accent3 9 3" xfId="1743" xr:uid="{00000000-0005-0000-0000-000050150000}"/>
    <cellStyle name="40% - Accent3 9 3 2" xfId="4655" xr:uid="{00000000-0005-0000-0000-000051150000}"/>
    <cellStyle name="40% - Accent3 9 3 2 2" xfId="13712" xr:uid="{729AFCAC-6AD0-4E97-B9CA-AE3E9730037C}"/>
    <cellStyle name="40% - Accent3 9 3 3" xfId="7566" xr:uid="{00000000-0005-0000-0000-000052150000}"/>
    <cellStyle name="40% - Accent3 9 3 3 2" xfId="16591" xr:uid="{3DB0E6D7-77CE-4731-B5AD-DAB507CB9535}"/>
    <cellStyle name="40% - Accent3 9 3 4" xfId="10837" xr:uid="{C5E5EF95-1DF0-4761-9BC2-57C1BE700C8C}"/>
    <cellStyle name="40% - Accent3 9 4" xfId="3240" xr:uid="{00000000-0005-0000-0000-000053150000}"/>
    <cellStyle name="40% - Accent3 9 4 2" xfId="12302" xr:uid="{76D53E28-51F6-44CA-8A98-B36054FCB942}"/>
    <cellStyle name="40% - Accent3 9 5" xfId="6153" xr:uid="{00000000-0005-0000-0000-000054150000}"/>
    <cellStyle name="40% - Accent3 9 5 2" xfId="15178" xr:uid="{5C7B5310-06B9-46A2-889F-AD7E65C4F7F0}"/>
    <cellStyle name="40% - Accent3 9 6" xfId="9418" xr:uid="{5C95129D-7857-4C9D-9BF0-D652393658D1}"/>
    <cellStyle name="40% - Accent4" xfId="37" builtinId="43" customBuiltin="1"/>
    <cellStyle name="40% - Accent4 10" xfId="322" xr:uid="{00000000-0005-0000-0000-000056150000}"/>
    <cellStyle name="40% - Accent4 10 2" xfId="963" xr:uid="{00000000-0005-0000-0000-000057150000}"/>
    <cellStyle name="40% - Accent4 10 2 2" xfId="2392" xr:uid="{00000000-0005-0000-0000-000058150000}"/>
    <cellStyle name="40% - Accent4 10 2 2 2" xfId="5299" xr:uid="{00000000-0005-0000-0000-000059150000}"/>
    <cellStyle name="40% - Accent4 10 2 2 2 2" xfId="14356" xr:uid="{D79C2881-F8A0-4E73-B97C-3407E8E80772}"/>
    <cellStyle name="40% - Accent4 10 2 2 3" xfId="8215" xr:uid="{00000000-0005-0000-0000-00005A150000}"/>
    <cellStyle name="40% - Accent4 10 2 2 3 2" xfId="17235" xr:uid="{11835200-F0EB-45E7-B87B-2B2919DFA5E6}"/>
    <cellStyle name="40% - Accent4 10 2 2 4" xfId="11482" xr:uid="{5EC52F4C-92C4-4BE7-A52A-5DA2E91EFE24}"/>
    <cellStyle name="40% - Accent4 10 2 3" xfId="3886" xr:uid="{00000000-0005-0000-0000-00005B150000}"/>
    <cellStyle name="40% - Accent4 10 2 3 2" xfId="12945" xr:uid="{ED9B6CA9-6060-47E1-BD68-ED4F42FCFF6F}"/>
    <cellStyle name="40% - Accent4 10 2 4" xfId="6798" xr:uid="{00000000-0005-0000-0000-00005C150000}"/>
    <cellStyle name="40% - Accent4 10 2 4 2" xfId="15823" xr:uid="{4CE0756A-0178-46DB-AE17-705F8F728788}"/>
    <cellStyle name="40% - Accent4 10 2 5" xfId="10066" xr:uid="{0EDA2162-E606-484E-80AA-5F2C176A4343}"/>
    <cellStyle name="40% - Accent4 10 3" xfId="1759" xr:uid="{00000000-0005-0000-0000-00005D150000}"/>
    <cellStyle name="40% - Accent4 10 3 2" xfId="4671" xr:uid="{00000000-0005-0000-0000-00005E150000}"/>
    <cellStyle name="40% - Accent4 10 3 2 2" xfId="13728" xr:uid="{0D323385-656D-43B1-8967-629344A428DA}"/>
    <cellStyle name="40% - Accent4 10 3 3" xfId="7582" xr:uid="{00000000-0005-0000-0000-00005F150000}"/>
    <cellStyle name="40% - Accent4 10 3 3 2" xfId="16607" xr:uid="{FF8E4956-5F5B-4840-9BB7-5EC099302013}"/>
    <cellStyle name="40% - Accent4 10 3 4" xfId="10853" xr:uid="{9DB9F3BC-E7D0-4149-8618-9F3752FD6C0A}"/>
    <cellStyle name="40% - Accent4 10 4" xfId="3256" xr:uid="{00000000-0005-0000-0000-000060150000}"/>
    <cellStyle name="40% - Accent4 10 4 2" xfId="12318" xr:uid="{61CBF66A-3F83-4395-BE21-DC5D2FE4E0CA}"/>
    <cellStyle name="40% - Accent4 10 5" xfId="6169" xr:uid="{00000000-0005-0000-0000-000061150000}"/>
    <cellStyle name="40% - Accent4 10 5 2" xfId="15194" xr:uid="{8537C129-BC3C-4079-923A-84395DB09E73}"/>
    <cellStyle name="40% - Accent4 10 6" xfId="9434" xr:uid="{C3259CB5-4508-4D64-833F-164EB46A8053}"/>
    <cellStyle name="40% - Accent4 11" xfId="336" xr:uid="{00000000-0005-0000-0000-000062150000}"/>
    <cellStyle name="40% - Accent4 11 2" xfId="977" xr:uid="{00000000-0005-0000-0000-000063150000}"/>
    <cellStyle name="40% - Accent4 11 2 2" xfId="2406" xr:uid="{00000000-0005-0000-0000-000064150000}"/>
    <cellStyle name="40% - Accent4 11 2 2 2" xfId="5313" xr:uid="{00000000-0005-0000-0000-000065150000}"/>
    <cellStyle name="40% - Accent4 11 2 2 2 2" xfId="14370" xr:uid="{772A7124-89A1-4BF8-81DF-48393D74C23F}"/>
    <cellStyle name="40% - Accent4 11 2 2 3" xfId="8229" xr:uid="{00000000-0005-0000-0000-000066150000}"/>
    <cellStyle name="40% - Accent4 11 2 2 3 2" xfId="17249" xr:uid="{C31DC324-4B34-467B-AF95-E6792A3FD324}"/>
    <cellStyle name="40% - Accent4 11 2 2 4" xfId="11496" xr:uid="{DFB0F829-F326-42FA-B67F-3F4F1AF0518F}"/>
    <cellStyle name="40% - Accent4 11 2 3" xfId="3900" xr:uid="{00000000-0005-0000-0000-000067150000}"/>
    <cellStyle name="40% - Accent4 11 2 3 2" xfId="12959" xr:uid="{A322465B-C0E9-4969-9372-75DB04F5C764}"/>
    <cellStyle name="40% - Accent4 11 2 4" xfId="6812" xr:uid="{00000000-0005-0000-0000-000068150000}"/>
    <cellStyle name="40% - Accent4 11 2 4 2" xfId="15837" xr:uid="{2B81FAA5-31AC-4892-9C7C-2F69D2B26A25}"/>
    <cellStyle name="40% - Accent4 11 2 5" xfId="10080" xr:uid="{5A32261B-0897-4B58-A130-850520A8EC5B}"/>
    <cellStyle name="40% - Accent4 11 3" xfId="1773" xr:uid="{00000000-0005-0000-0000-000069150000}"/>
    <cellStyle name="40% - Accent4 11 3 2" xfId="4685" xr:uid="{00000000-0005-0000-0000-00006A150000}"/>
    <cellStyle name="40% - Accent4 11 3 2 2" xfId="13742" xr:uid="{1FF280C4-2BAE-4FA0-900F-1ABBC6EEC933}"/>
    <cellStyle name="40% - Accent4 11 3 3" xfId="7596" xr:uid="{00000000-0005-0000-0000-00006B150000}"/>
    <cellStyle name="40% - Accent4 11 3 3 2" xfId="16621" xr:uid="{56729418-03A4-407B-90FE-111AA9EC5C8D}"/>
    <cellStyle name="40% - Accent4 11 3 4" xfId="10867" xr:uid="{334AFA13-4923-4FFB-9057-0DFB5CC9D478}"/>
    <cellStyle name="40% - Accent4 11 4" xfId="3270" xr:uid="{00000000-0005-0000-0000-00006C150000}"/>
    <cellStyle name="40% - Accent4 11 4 2" xfId="12332" xr:uid="{DD9728FA-ECDA-41C6-887A-111C2E010874}"/>
    <cellStyle name="40% - Accent4 11 5" xfId="6183" xr:uid="{00000000-0005-0000-0000-00006D150000}"/>
    <cellStyle name="40% - Accent4 11 5 2" xfId="15208" xr:uid="{CDD739A2-7C16-4883-96FC-E3AF6CB23E1D}"/>
    <cellStyle name="40% - Accent4 11 6" xfId="9448" xr:uid="{CCA62AFA-EA71-4F1C-91FB-FEB5682DF437}"/>
    <cellStyle name="40% - Accent4 12" xfId="350" xr:uid="{00000000-0005-0000-0000-00006E150000}"/>
    <cellStyle name="40% - Accent4 12 2" xfId="991" xr:uid="{00000000-0005-0000-0000-00006F150000}"/>
    <cellStyle name="40% - Accent4 12 2 2" xfId="2420" xr:uid="{00000000-0005-0000-0000-000070150000}"/>
    <cellStyle name="40% - Accent4 12 2 2 2" xfId="5327" xr:uid="{00000000-0005-0000-0000-000071150000}"/>
    <cellStyle name="40% - Accent4 12 2 2 2 2" xfId="14384" xr:uid="{9C0BF866-F932-441E-84E8-FF9D43567E40}"/>
    <cellStyle name="40% - Accent4 12 2 2 3" xfId="8243" xr:uid="{00000000-0005-0000-0000-000072150000}"/>
    <cellStyle name="40% - Accent4 12 2 2 3 2" xfId="17263" xr:uid="{5D420380-1BF7-4C22-BEA2-F5803A67161F}"/>
    <cellStyle name="40% - Accent4 12 2 2 4" xfId="11510" xr:uid="{F52D65B5-BC38-48F3-881F-5F5282E62750}"/>
    <cellStyle name="40% - Accent4 12 2 3" xfId="3914" xr:uid="{00000000-0005-0000-0000-000073150000}"/>
    <cellStyle name="40% - Accent4 12 2 3 2" xfId="12973" xr:uid="{E06AB7D1-74EC-4761-96B9-D668A67A4707}"/>
    <cellStyle name="40% - Accent4 12 2 4" xfId="6826" xr:uid="{00000000-0005-0000-0000-000074150000}"/>
    <cellStyle name="40% - Accent4 12 2 4 2" xfId="15851" xr:uid="{0F7DB65A-9950-4451-AC4F-B8115EA1537F}"/>
    <cellStyle name="40% - Accent4 12 2 5" xfId="10094" xr:uid="{AAFBB841-6808-42B1-BC84-7DB944EEBB9D}"/>
    <cellStyle name="40% - Accent4 12 3" xfId="1787" xr:uid="{00000000-0005-0000-0000-000075150000}"/>
    <cellStyle name="40% - Accent4 12 3 2" xfId="4699" xr:uid="{00000000-0005-0000-0000-000076150000}"/>
    <cellStyle name="40% - Accent4 12 3 2 2" xfId="13756" xr:uid="{9293E18F-F7C0-452A-882C-46AA3D5C6B9E}"/>
    <cellStyle name="40% - Accent4 12 3 3" xfId="7610" xr:uid="{00000000-0005-0000-0000-000077150000}"/>
    <cellStyle name="40% - Accent4 12 3 3 2" xfId="16635" xr:uid="{AA8E3134-9FAF-4251-8BA1-A58CBE877196}"/>
    <cellStyle name="40% - Accent4 12 3 4" xfId="10881" xr:uid="{08EABB60-DE63-4707-ADB4-C785C0C3D726}"/>
    <cellStyle name="40% - Accent4 12 4" xfId="3284" xr:uid="{00000000-0005-0000-0000-000078150000}"/>
    <cellStyle name="40% - Accent4 12 4 2" xfId="12346" xr:uid="{4F717F07-E056-43B3-9627-02038FE5D6D0}"/>
    <cellStyle name="40% - Accent4 12 5" xfId="6197" xr:uid="{00000000-0005-0000-0000-000079150000}"/>
    <cellStyle name="40% - Accent4 12 5 2" xfId="15222" xr:uid="{C7506AA0-8470-4BD3-AED9-D6D34D4EE653}"/>
    <cellStyle name="40% - Accent4 12 6" xfId="9462" xr:uid="{1FC4CCB2-F175-4F5D-84BF-C16A3FB91249}"/>
    <cellStyle name="40% - Accent4 13" xfId="368" xr:uid="{00000000-0005-0000-0000-00007A150000}"/>
    <cellStyle name="40% - Accent4 13 2" xfId="1008" xr:uid="{00000000-0005-0000-0000-00007B150000}"/>
    <cellStyle name="40% - Accent4 13 2 2" xfId="2437" xr:uid="{00000000-0005-0000-0000-00007C150000}"/>
    <cellStyle name="40% - Accent4 13 2 2 2" xfId="5344" xr:uid="{00000000-0005-0000-0000-00007D150000}"/>
    <cellStyle name="40% - Accent4 13 2 2 2 2" xfId="14401" xr:uid="{67455E22-979F-43DC-9B00-B55196DD2B87}"/>
    <cellStyle name="40% - Accent4 13 2 2 3" xfId="8260" xr:uid="{00000000-0005-0000-0000-00007E150000}"/>
    <cellStyle name="40% - Accent4 13 2 2 3 2" xfId="17280" xr:uid="{82704206-98C2-4FC5-837C-2BC23A9890EB}"/>
    <cellStyle name="40% - Accent4 13 2 2 4" xfId="11527" xr:uid="{A6F48D46-0BE1-4DBD-A9CB-2A02A7AA6202}"/>
    <cellStyle name="40% - Accent4 13 2 3" xfId="3931" xr:uid="{00000000-0005-0000-0000-00007F150000}"/>
    <cellStyle name="40% - Accent4 13 2 3 2" xfId="12990" xr:uid="{5B502DA3-CC6F-42E5-8277-0442FC863CA0}"/>
    <cellStyle name="40% - Accent4 13 2 4" xfId="6843" xr:uid="{00000000-0005-0000-0000-000080150000}"/>
    <cellStyle name="40% - Accent4 13 2 4 2" xfId="15868" xr:uid="{2BF9BE92-7B92-4BD0-9B4C-F77000A09CE8}"/>
    <cellStyle name="40% - Accent4 13 2 5" xfId="10111" xr:uid="{D4FA7958-E493-4C5F-A69C-59E892E7F4E9}"/>
    <cellStyle name="40% - Accent4 13 3" xfId="1804" xr:uid="{00000000-0005-0000-0000-000081150000}"/>
    <cellStyle name="40% - Accent4 13 3 2" xfId="4716" xr:uid="{00000000-0005-0000-0000-000082150000}"/>
    <cellStyle name="40% - Accent4 13 3 2 2" xfId="13773" xr:uid="{6018FEC5-D4A9-4260-B1FE-7ADCECEB5C52}"/>
    <cellStyle name="40% - Accent4 13 3 3" xfId="7627" xr:uid="{00000000-0005-0000-0000-000083150000}"/>
    <cellStyle name="40% - Accent4 13 3 3 2" xfId="16652" xr:uid="{C0645EBA-799A-4815-AD58-CBC1B5A2916F}"/>
    <cellStyle name="40% - Accent4 13 3 4" xfId="10898" xr:uid="{F0EBFA7A-6D6D-490D-8FA5-1977519B83A2}"/>
    <cellStyle name="40% - Accent4 13 4" xfId="3301" xr:uid="{00000000-0005-0000-0000-000084150000}"/>
    <cellStyle name="40% - Accent4 13 4 2" xfId="12363" xr:uid="{448BA6C3-8BE1-4AE3-950B-EED394EA54C3}"/>
    <cellStyle name="40% - Accent4 13 5" xfId="6214" xr:uid="{00000000-0005-0000-0000-000085150000}"/>
    <cellStyle name="40% - Accent4 13 5 2" xfId="15239" xr:uid="{47C60973-F305-4703-801D-FB57068ACBD8}"/>
    <cellStyle name="40% - Accent4 13 6" xfId="9479" xr:uid="{F174E870-832D-4568-9BF1-1480CC69046C}"/>
    <cellStyle name="40% - Accent4 14" xfId="385" xr:uid="{00000000-0005-0000-0000-000086150000}"/>
    <cellStyle name="40% - Accent4 14 2" xfId="1025" xr:uid="{00000000-0005-0000-0000-000087150000}"/>
    <cellStyle name="40% - Accent4 14 2 2" xfId="2454" xr:uid="{00000000-0005-0000-0000-000088150000}"/>
    <cellStyle name="40% - Accent4 14 2 2 2" xfId="5361" xr:uid="{00000000-0005-0000-0000-000089150000}"/>
    <cellStyle name="40% - Accent4 14 2 2 2 2" xfId="14418" xr:uid="{E56613BC-16C9-49D6-8CB8-3038FBDF2C98}"/>
    <cellStyle name="40% - Accent4 14 2 2 3" xfId="8277" xr:uid="{00000000-0005-0000-0000-00008A150000}"/>
    <cellStyle name="40% - Accent4 14 2 2 3 2" xfId="17297" xr:uid="{8E8F011A-259A-48AB-9A3C-0CD457DC16C6}"/>
    <cellStyle name="40% - Accent4 14 2 2 4" xfId="11544" xr:uid="{FF641C43-7971-46ED-9836-3EA57531E2AD}"/>
    <cellStyle name="40% - Accent4 14 2 3" xfId="3948" xr:uid="{00000000-0005-0000-0000-00008B150000}"/>
    <cellStyle name="40% - Accent4 14 2 3 2" xfId="13007" xr:uid="{62A877EF-D1DE-4EB3-A18D-580940171C71}"/>
    <cellStyle name="40% - Accent4 14 2 4" xfId="6860" xr:uid="{00000000-0005-0000-0000-00008C150000}"/>
    <cellStyle name="40% - Accent4 14 2 4 2" xfId="15885" xr:uid="{1A0A13C9-574A-4FE9-AE90-4917BF3F0FD6}"/>
    <cellStyle name="40% - Accent4 14 2 5" xfId="10128" xr:uid="{5F91DB82-ADA0-46F2-809A-1E357009522B}"/>
    <cellStyle name="40% - Accent4 14 3" xfId="1821" xr:uid="{00000000-0005-0000-0000-00008D150000}"/>
    <cellStyle name="40% - Accent4 14 3 2" xfId="4733" xr:uid="{00000000-0005-0000-0000-00008E150000}"/>
    <cellStyle name="40% - Accent4 14 3 2 2" xfId="13790" xr:uid="{EA8A5C0E-FC7C-431C-A63A-52F95DDE2923}"/>
    <cellStyle name="40% - Accent4 14 3 3" xfId="7644" xr:uid="{00000000-0005-0000-0000-00008F150000}"/>
    <cellStyle name="40% - Accent4 14 3 3 2" xfId="16669" xr:uid="{96C2E616-42EF-4A64-9839-B3F94CB6A39A}"/>
    <cellStyle name="40% - Accent4 14 3 4" xfId="10915" xr:uid="{28CBAAF4-4EED-4471-A36D-C4D44105A0C4}"/>
    <cellStyle name="40% - Accent4 14 4" xfId="3318" xr:uid="{00000000-0005-0000-0000-000090150000}"/>
    <cellStyle name="40% - Accent4 14 4 2" xfId="12380" xr:uid="{5D0354CB-BE3F-4853-AFB8-F88C606D482D}"/>
    <cellStyle name="40% - Accent4 14 5" xfId="6231" xr:uid="{00000000-0005-0000-0000-000091150000}"/>
    <cellStyle name="40% - Accent4 14 5 2" xfId="15256" xr:uid="{37623533-4768-4DFC-8C0F-E5A3C3727856}"/>
    <cellStyle name="40% - Accent4 14 6" xfId="9496" xr:uid="{E697EB44-24A1-4B40-A984-B85FD2A99264}"/>
    <cellStyle name="40% - Accent4 15" xfId="411" xr:uid="{00000000-0005-0000-0000-000092150000}"/>
    <cellStyle name="40% - Accent4 15 2" xfId="1051" xr:uid="{00000000-0005-0000-0000-000093150000}"/>
    <cellStyle name="40% - Accent4 15 2 2" xfId="2480" xr:uid="{00000000-0005-0000-0000-000094150000}"/>
    <cellStyle name="40% - Accent4 15 2 2 2" xfId="5387" xr:uid="{00000000-0005-0000-0000-000095150000}"/>
    <cellStyle name="40% - Accent4 15 2 2 2 2" xfId="14444" xr:uid="{6741193F-283E-4472-B860-F59727F8C6F7}"/>
    <cellStyle name="40% - Accent4 15 2 2 3" xfId="8303" xr:uid="{00000000-0005-0000-0000-000096150000}"/>
    <cellStyle name="40% - Accent4 15 2 2 3 2" xfId="17323" xr:uid="{5573E7B2-7E2E-4B68-AEBB-0831A78DE8D2}"/>
    <cellStyle name="40% - Accent4 15 2 2 4" xfId="11570" xr:uid="{F264A2B9-9337-41AA-9705-02D8AF1D1AA3}"/>
    <cellStyle name="40% - Accent4 15 2 3" xfId="3974" xr:uid="{00000000-0005-0000-0000-000097150000}"/>
    <cellStyle name="40% - Accent4 15 2 3 2" xfId="13033" xr:uid="{DECAF7CA-4487-4F53-8A31-622E730D22B1}"/>
    <cellStyle name="40% - Accent4 15 2 4" xfId="6886" xr:uid="{00000000-0005-0000-0000-000098150000}"/>
    <cellStyle name="40% - Accent4 15 2 4 2" xfId="15911" xr:uid="{DCAB3A51-ABB7-4058-8F52-435834152355}"/>
    <cellStyle name="40% - Accent4 15 2 5" xfId="10154" xr:uid="{06DA1453-9C51-49C8-9801-67FF20C84C20}"/>
    <cellStyle name="40% - Accent4 15 3" xfId="1847" xr:uid="{00000000-0005-0000-0000-000099150000}"/>
    <cellStyle name="40% - Accent4 15 3 2" xfId="4759" xr:uid="{00000000-0005-0000-0000-00009A150000}"/>
    <cellStyle name="40% - Accent4 15 3 2 2" xfId="13816" xr:uid="{0EAF9F7D-AE8A-4A19-8ADE-1169EC590608}"/>
    <cellStyle name="40% - Accent4 15 3 3" xfId="7670" xr:uid="{00000000-0005-0000-0000-00009B150000}"/>
    <cellStyle name="40% - Accent4 15 3 3 2" xfId="16695" xr:uid="{F6567370-487F-4144-A865-4823E7690584}"/>
    <cellStyle name="40% - Accent4 15 3 4" xfId="10941" xr:uid="{2DF8C484-5677-4F8B-B9E5-71ABB698B592}"/>
    <cellStyle name="40% - Accent4 15 4" xfId="3344" xr:uid="{00000000-0005-0000-0000-00009C150000}"/>
    <cellStyle name="40% - Accent4 15 4 2" xfId="12406" xr:uid="{947F0414-0259-46C6-BFC4-2D619724E84B}"/>
    <cellStyle name="40% - Accent4 15 5" xfId="6257" xr:uid="{00000000-0005-0000-0000-00009D150000}"/>
    <cellStyle name="40% - Accent4 15 5 2" xfId="15282" xr:uid="{0236C9C7-F0B1-4304-8742-6E9D10BB13A3}"/>
    <cellStyle name="40% - Accent4 15 6" xfId="9522" xr:uid="{8815A514-7762-49BD-BB0B-4BF498B82706}"/>
    <cellStyle name="40% - Accent4 16" xfId="425" xr:uid="{00000000-0005-0000-0000-00009E150000}"/>
    <cellStyle name="40% - Accent4 16 2" xfId="1065" xr:uid="{00000000-0005-0000-0000-00009F150000}"/>
    <cellStyle name="40% - Accent4 16 2 2" xfId="2494" xr:uid="{00000000-0005-0000-0000-0000A0150000}"/>
    <cellStyle name="40% - Accent4 16 2 2 2" xfId="5401" xr:uid="{00000000-0005-0000-0000-0000A1150000}"/>
    <cellStyle name="40% - Accent4 16 2 2 2 2" xfId="14458" xr:uid="{45BA5A2D-6305-4076-BFAA-3915B1CF4C84}"/>
    <cellStyle name="40% - Accent4 16 2 2 3" xfId="8317" xr:uid="{00000000-0005-0000-0000-0000A2150000}"/>
    <cellStyle name="40% - Accent4 16 2 2 3 2" xfId="17337" xr:uid="{2686EA39-69FF-4A04-B23D-BBC59ADF68D6}"/>
    <cellStyle name="40% - Accent4 16 2 2 4" xfId="11584" xr:uid="{4F18BCFF-DC2E-4F46-B28E-B3744FAEB391}"/>
    <cellStyle name="40% - Accent4 16 2 3" xfId="3988" xr:uid="{00000000-0005-0000-0000-0000A3150000}"/>
    <cellStyle name="40% - Accent4 16 2 3 2" xfId="13047" xr:uid="{1A6F314A-E21C-4CAE-A535-A8FC8D034BD2}"/>
    <cellStyle name="40% - Accent4 16 2 4" xfId="6900" xr:uid="{00000000-0005-0000-0000-0000A4150000}"/>
    <cellStyle name="40% - Accent4 16 2 4 2" xfId="15925" xr:uid="{8A45FBFB-EBFA-4DD2-9297-30BF7A21673A}"/>
    <cellStyle name="40% - Accent4 16 2 5" xfId="10168" xr:uid="{3C921894-9AC3-490D-B935-0CE8511472BE}"/>
    <cellStyle name="40% - Accent4 16 3" xfId="1861" xr:uid="{00000000-0005-0000-0000-0000A5150000}"/>
    <cellStyle name="40% - Accent4 16 3 2" xfId="4773" xr:uid="{00000000-0005-0000-0000-0000A6150000}"/>
    <cellStyle name="40% - Accent4 16 3 2 2" xfId="13830" xr:uid="{AE90A1F5-8ACD-4BD2-AC33-16BD9F2A5416}"/>
    <cellStyle name="40% - Accent4 16 3 3" xfId="7684" xr:uid="{00000000-0005-0000-0000-0000A7150000}"/>
    <cellStyle name="40% - Accent4 16 3 3 2" xfId="16709" xr:uid="{D16693D4-973D-40FA-91C8-2D27D6D655F2}"/>
    <cellStyle name="40% - Accent4 16 3 4" xfId="10955" xr:uid="{E1F5834B-AB77-4BEA-B7A1-8280426227DA}"/>
    <cellStyle name="40% - Accent4 16 4" xfId="3358" xr:uid="{00000000-0005-0000-0000-0000A8150000}"/>
    <cellStyle name="40% - Accent4 16 4 2" xfId="12420" xr:uid="{C26324A9-E9FC-4B2B-9A78-F0EFCA338EC0}"/>
    <cellStyle name="40% - Accent4 16 5" xfId="6271" xr:uid="{00000000-0005-0000-0000-0000A9150000}"/>
    <cellStyle name="40% - Accent4 16 5 2" xfId="15296" xr:uid="{7C22453F-61DD-41A0-AC03-44284275709E}"/>
    <cellStyle name="40% - Accent4 16 6" xfId="9536" xr:uid="{78FF7A71-6F5A-4575-A2F5-08FD3AD575FF}"/>
    <cellStyle name="40% - Accent4 17" xfId="439" xr:uid="{00000000-0005-0000-0000-0000AA150000}"/>
    <cellStyle name="40% - Accent4 17 2" xfId="1079" xr:uid="{00000000-0005-0000-0000-0000AB150000}"/>
    <cellStyle name="40% - Accent4 17 2 2" xfId="2508" xr:uid="{00000000-0005-0000-0000-0000AC150000}"/>
    <cellStyle name="40% - Accent4 17 2 2 2" xfId="5415" xr:uid="{00000000-0005-0000-0000-0000AD150000}"/>
    <cellStyle name="40% - Accent4 17 2 2 2 2" xfId="14472" xr:uid="{6968ED26-EA00-488F-80BA-F33557F83347}"/>
    <cellStyle name="40% - Accent4 17 2 2 3" xfId="8331" xr:uid="{00000000-0005-0000-0000-0000AE150000}"/>
    <cellStyle name="40% - Accent4 17 2 2 3 2" xfId="17351" xr:uid="{95A7B8DF-EFAD-4743-AF6E-9F3CC339F17F}"/>
    <cellStyle name="40% - Accent4 17 2 2 4" xfId="11598" xr:uid="{D9584808-7239-41ED-A567-A35B794C0D6A}"/>
    <cellStyle name="40% - Accent4 17 2 3" xfId="4002" xr:uid="{00000000-0005-0000-0000-0000AF150000}"/>
    <cellStyle name="40% - Accent4 17 2 3 2" xfId="13061" xr:uid="{236A3C64-56DA-4BEF-85B3-9167A1CB59B7}"/>
    <cellStyle name="40% - Accent4 17 2 4" xfId="6914" xr:uid="{00000000-0005-0000-0000-0000B0150000}"/>
    <cellStyle name="40% - Accent4 17 2 4 2" xfId="15939" xr:uid="{A2784879-3DF3-42CE-94D6-3CE91EB4750E}"/>
    <cellStyle name="40% - Accent4 17 2 5" xfId="10182" xr:uid="{FA0E7CB3-291C-45AF-A6CE-E66AA04B0934}"/>
    <cellStyle name="40% - Accent4 17 3" xfId="1875" xr:uid="{00000000-0005-0000-0000-0000B1150000}"/>
    <cellStyle name="40% - Accent4 17 3 2" xfId="4787" xr:uid="{00000000-0005-0000-0000-0000B2150000}"/>
    <cellStyle name="40% - Accent4 17 3 2 2" xfId="13844" xr:uid="{FC6EB9DB-0291-403B-942B-6BC543C6DCB7}"/>
    <cellStyle name="40% - Accent4 17 3 3" xfId="7698" xr:uid="{00000000-0005-0000-0000-0000B3150000}"/>
    <cellStyle name="40% - Accent4 17 3 3 2" xfId="16723" xr:uid="{11970732-A2A0-46F3-88F8-994259B97D07}"/>
    <cellStyle name="40% - Accent4 17 3 4" xfId="10969" xr:uid="{F2A13601-43EF-4F6C-A92E-40794384A186}"/>
    <cellStyle name="40% - Accent4 17 4" xfId="3372" xr:uid="{00000000-0005-0000-0000-0000B4150000}"/>
    <cellStyle name="40% - Accent4 17 4 2" xfId="12434" xr:uid="{16F8C69D-ED1F-47D3-BF1F-B8CC8C45CF68}"/>
    <cellStyle name="40% - Accent4 17 5" xfId="6285" xr:uid="{00000000-0005-0000-0000-0000B5150000}"/>
    <cellStyle name="40% - Accent4 17 5 2" xfId="15310" xr:uid="{ADCB7C41-3D6D-46C3-8CC2-CCA5D8DFFFDA}"/>
    <cellStyle name="40% - Accent4 17 6" xfId="9550" xr:uid="{8FF077C4-71D1-4F56-AA8A-190C307019A7}"/>
    <cellStyle name="40% - Accent4 18" xfId="454" xr:uid="{00000000-0005-0000-0000-0000B6150000}"/>
    <cellStyle name="40% - Accent4 18 2" xfId="1094" xr:uid="{00000000-0005-0000-0000-0000B7150000}"/>
    <cellStyle name="40% - Accent4 18 2 2" xfId="2523" xr:uid="{00000000-0005-0000-0000-0000B8150000}"/>
    <cellStyle name="40% - Accent4 18 2 2 2" xfId="5430" xr:uid="{00000000-0005-0000-0000-0000B9150000}"/>
    <cellStyle name="40% - Accent4 18 2 2 2 2" xfId="14487" xr:uid="{3E1707B2-7AB9-4E0A-BE26-5D9FEC885137}"/>
    <cellStyle name="40% - Accent4 18 2 2 3" xfId="8346" xr:uid="{00000000-0005-0000-0000-0000BA150000}"/>
    <cellStyle name="40% - Accent4 18 2 2 3 2" xfId="17366" xr:uid="{87A59D17-E98E-445E-B3C8-CD63CEC2B6E2}"/>
    <cellStyle name="40% - Accent4 18 2 2 4" xfId="11613" xr:uid="{978EC9FA-7C30-4363-BCFF-EE8E5A29A747}"/>
    <cellStyle name="40% - Accent4 18 2 3" xfId="4017" xr:uid="{00000000-0005-0000-0000-0000BB150000}"/>
    <cellStyle name="40% - Accent4 18 2 3 2" xfId="13076" xr:uid="{D2047395-BBC1-4F33-9AB9-3808D2565CF6}"/>
    <cellStyle name="40% - Accent4 18 2 4" xfId="6929" xr:uid="{00000000-0005-0000-0000-0000BC150000}"/>
    <cellStyle name="40% - Accent4 18 2 4 2" xfId="15954" xr:uid="{1E3BCE00-A715-4D88-9B85-BF1CD154FA2C}"/>
    <cellStyle name="40% - Accent4 18 2 5" xfId="10197" xr:uid="{F4230988-FFC7-4BF6-9E33-88F0B7237E4C}"/>
    <cellStyle name="40% - Accent4 18 3" xfId="1890" xr:uid="{00000000-0005-0000-0000-0000BD150000}"/>
    <cellStyle name="40% - Accent4 18 3 2" xfId="4802" xr:uid="{00000000-0005-0000-0000-0000BE150000}"/>
    <cellStyle name="40% - Accent4 18 3 2 2" xfId="13859" xr:uid="{C3D5D1EC-E78C-49A8-964A-C0BE85300D53}"/>
    <cellStyle name="40% - Accent4 18 3 3" xfId="7713" xr:uid="{00000000-0005-0000-0000-0000BF150000}"/>
    <cellStyle name="40% - Accent4 18 3 3 2" xfId="16738" xr:uid="{DAE189B7-6DCD-4CB5-93FD-28A7B852C793}"/>
    <cellStyle name="40% - Accent4 18 3 4" xfId="10984" xr:uid="{581F7E46-6207-4F20-BEDF-97421F4B5FBE}"/>
    <cellStyle name="40% - Accent4 18 4" xfId="3387" xr:uid="{00000000-0005-0000-0000-0000C0150000}"/>
    <cellStyle name="40% - Accent4 18 4 2" xfId="12449" xr:uid="{75B4E5E6-AD2A-47CF-A975-E71E285D68E1}"/>
    <cellStyle name="40% - Accent4 18 5" xfId="6300" xr:uid="{00000000-0005-0000-0000-0000C1150000}"/>
    <cellStyle name="40% - Accent4 18 5 2" xfId="15325" xr:uid="{22DF8804-F108-40A4-85E1-BC5A2AAB64E5}"/>
    <cellStyle name="40% - Accent4 18 6" xfId="9565" xr:uid="{25FA1FC9-5A60-40EE-884C-31DF1A3A3D2F}"/>
    <cellStyle name="40% - Accent4 19" xfId="468" xr:uid="{00000000-0005-0000-0000-0000C2150000}"/>
    <cellStyle name="40% - Accent4 19 2" xfId="1108" xr:uid="{00000000-0005-0000-0000-0000C3150000}"/>
    <cellStyle name="40% - Accent4 19 2 2" xfId="2537" xr:uid="{00000000-0005-0000-0000-0000C4150000}"/>
    <cellStyle name="40% - Accent4 19 2 2 2" xfId="5444" xr:uid="{00000000-0005-0000-0000-0000C5150000}"/>
    <cellStyle name="40% - Accent4 19 2 2 2 2" xfId="14501" xr:uid="{F8DDA7EA-10EC-4EE2-A4BA-2FA91DC1655A}"/>
    <cellStyle name="40% - Accent4 19 2 2 3" xfId="8360" xr:uid="{00000000-0005-0000-0000-0000C6150000}"/>
    <cellStyle name="40% - Accent4 19 2 2 3 2" xfId="17380" xr:uid="{F2526626-7EA7-4B6B-B9B0-BBF0A9D637CD}"/>
    <cellStyle name="40% - Accent4 19 2 2 4" xfId="11627" xr:uid="{42D5BB0E-882E-40B1-B52C-FEC886810DBE}"/>
    <cellStyle name="40% - Accent4 19 2 3" xfId="4031" xr:uid="{00000000-0005-0000-0000-0000C7150000}"/>
    <cellStyle name="40% - Accent4 19 2 3 2" xfId="13090" xr:uid="{533C9B8A-4980-48A7-9FDF-832A1522B2F8}"/>
    <cellStyle name="40% - Accent4 19 2 4" xfId="6943" xr:uid="{00000000-0005-0000-0000-0000C8150000}"/>
    <cellStyle name="40% - Accent4 19 2 4 2" xfId="15968" xr:uid="{C1C2410C-77FF-4C74-A835-3118C80F2138}"/>
    <cellStyle name="40% - Accent4 19 2 5" xfId="10211" xr:uid="{28D61B96-3701-4525-A16C-C82E49D1289D}"/>
    <cellStyle name="40% - Accent4 19 3" xfId="1904" xr:uid="{00000000-0005-0000-0000-0000C9150000}"/>
    <cellStyle name="40% - Accent4 19 3 2" xfId="4816" xr:uid="{00000000-0005-0000-0000-0000CA150000}"/>
    <cellStyle name="40% - Accent4 19 3 2 2" xfId="13873" xr:uid="{169E7B61-D559-40AF-8774-2F654A16B62B}"/>
    <cellStyle name="40% - Accent4 19 3 3" xfId="7727" xr:uid="{00000000-0005-0000-0000-0000CB150000}"/>
    <cellStyle name="40% - Accent4 19 3 3 2" xfId="16752" xr:uid="{A35E1D61-E628-46D6-89ED-263264C56E22}"/>
    <cellStyle name="40% - Accent4 19 3 4" xfId="10998" xr:uid="{95720180-2D4A-425A-8DD9-C077076FB96E}"/>
    <cellStyle name="40% - Accent4 19 4" xfId="3401" xr:uid="{00000000-0005-0000-0000-0000CC150000}"/>
    <cellStyle name="40% - Accent4 19 4 2" xfId="12463" xr:uid="{6A25AC8F-BA99-41CE-909E-EBC4CB211939}"/>
    <cellStyle name="40% - Accent4 19 5" xfId="6314" xr:uid="{00000000-0005-0000-0000-0000CD150000}"/>
    <cellStyle name="40% - Accent4 19 5 2" xfId="15339" xr:uid="{70B58FB8-AA4B-4868-99A1-B3DB8F8E95BD}"/>
    <cellStyle name="40% - Accent4 19 6" xfId="9579" xr:uid="{39DFB097-01BA-43D0-B6A4-27DF27C9B3CA}"/>
    <cellStyle name="40% - Accent4 2" xfId="202" xr:uid="{00000000-0005-0000-0000-0000CE150000}"/>
    <cellStyle name="40% - Accent4 2 2" xfId="545" xr:uid="{00000000-0005-0000-0000-0000CF150000}"/>
    <cellStyle name="40% - Accent4 2 2 2" xfId="1185" xr:uid="{00000000-0005-0000-0000-0000D0150000}"/>
    <cellStyle name="40% - Accent4 2 2 2 2" xfId="2614" xr:uid="{00000000-0005-0000-0000-0000D1150000}"/>
    <cellStyle name="40% - Accent4 2 2 2 2 2" xfId="5519" xr:uid="{00000000-0005-0000-0000-0000D2150000}"/>
    <cellStyle name="40% - Accent4 2 2 2 2 2 2" xfId="14576" xr:uid="{C83321BB-1C8D-4D9B-B69E-21C84A7286B9}"/>
    <cellStyle name="40% - Accent4 2 2 2 2 3" xfId="8436" xr:uid="{00000000-0005-0000-0000-0000D3150000}"/>
    <cellStyle name="40% - Accent4 2 2 2 2 3 2" xfId="17454" xr:uid="{9B67DAD7-B2DC-4D4E-BC5B-6B70217BBFD2}"/>
    <cellStyle name="40% - Accent4 2 2 2 2 4" xfId="11702" xr:uid="{DB1DEE92-2964-4D0B-A61F-9AB6599841CF}"/>
    <cellStyle name="40% - Accent4 2 2 2 3" xfId="4104" xr:uid="{00000000-0005-0000-0000-0000D4150000}"/>
    <cellStyle name="40% - Accent4 2 2 2 3 2" xfId="13163" xr:uid="{9D85777D-99F7-4F59-8A2B-F2521F6A8F33}"/>
    <cellStyle name="40% - Accent4 2 2 2 4" xfId="7017" xr:uid="{00000000-0005-0000-0000-0000D5150000}"/>
    <cellStyle name="40% - Accent4 2 2 2 4 2" xfId="16042" xr:uid="{71C8FA9E-B888-4214-90E5-447F10C25613}"/>
    <cellStyle name="40% - Accent4 2 2 2 5" xfId="10286" xr:uid="{675C6DE2-610F-4CFE-BD92-277579342B62}"/>
    <cellStyle name="40% - Accent4 2 2 3" xfId="1979" xr:uid="{00000000-0005-0000-0000-0000D6150000}"/>
    <cellStyle name="40% - Accent4 2 2 3 2" xfId="4889" xr:uid="{00000000-0005-0000-0000-0000D7150000}"/>
    <cellStyle name="40% - Accent4 2 2 3 2 2" xfId="13946" xr:uid="{A6117123-719D-4B24-872B-DDCC8B030798}"/>
    <cellStyle name="40% - Accent4 2 2 3 3" xfId="7802" xr:uid="{00000000-0005-0000-0000-0000D8150000}"/>
    <cellStyle name="40% - Accent4 2 2 3 3 2" xfId="16825" xr:uid="{1FBC34EC-4E97-4291-B080-311A04784049}"/>
    <cellStyle name="40% - Accent4 2 2 3 4" xfId="11071" xr:uid="{A2DD8C7A-5950-4511-BA96-4E71C3E0C5FD}"/>
    <cellStyle name="40% - Accent4 2 2 4" xfId="3476" xr:uid="{00000000-0005-0000-0000-0000D9150000}"/>
    <cellStyle name="40% - Accent4 2 2 4 2" xfId="12536" xr:uid="{FCDF572A-3339-442E-A2B7-93AD1F6E48E3}"/>
    <cellStyle name="40% - Accent4 2 2 5" xfId="6387" xr:uid="{00000000-0005-0000-0000-0000DA150000}"/>
    <cellStyle name="40% - Accent4 2 2 5 2" xfId="15412" xr:uid="{BBBCD75B-9478-4A96-8B61-CD7FADA7772F}"/>
    <cellStyle name="40% - Accent4 2 2 6" xfId="9654" xr:uid="{FE2F6331-C723-402C-8944-251799E5D6E5}"/>
    <cellStyle name="40% - Accent4 2 3" xfId="847" xr:uid="{00000000-0005-0000-0000-0000DB150000}"/>
    <cellStyle name="40% - Accent4 2 3 2" xfId="2276" xr:uid="{00000000-0005-0000-0000-0000DC150000}"/>
    <cellStyle name="40% - Accent4 2 3 2 2" xfId="5183" xr:uid="{00000000-0005-0000-0000-0000DD150000}"/>
    <cellStyle name="40% - Accent4 2 3 2 2 2" xfId="14240" xr:uid="{E9F01CDB-64BF-42B5-A7E5-A6A96A3A98BB}"/>
    <cellStyle name="40% - Accent4 2 3 2 3" xfId="8099" xr:uid="{00000000-0005-0000-0000-0000DE150000}"/>
    <cellStyle name="40% - Accent4 2 3 2 3 2" xfId="17119" xr:uid="{6C461A7E-9821-4377-961B-698D0E8E45B7}"/>
    <cellStyle name="40% - Accent4 2 3 2 4" xfId="11366" xr:uid="{5E092E7F-5EFD-4793-A8DB-36BD2ED1842C}"/>
    <cellStyle name="40% - Accent4 2 3 3" xfId="3770" xr:uid="{00000000-0005-0000-0000-0000DF150000}"/>
    <cellStyle name="40% - Accent4 2 3 3 2" xfId="12829" xr:uid="{9D80CDC2-E68E-45E3-8922-056B2B75B347}"/>
    <cellStyle name="40% - Accent4 2 3 4" xfId="6682" xr:uid="{00000000-0005-0000-0000-0000E0150000}"/>
    <cellStyle name="40% - Accent4 2 3 4 2" xfId="15707" xr:uid="{3CA965AB-B328-4E3A-8A3E-DEAEE1831503}"/>
    <cellStyle name="40% - Accent4 2 3 5" xfId="9950" xr:uid="{9E3F4747-B1B4-44A5-B2F2-31D23FEB8518}"/>
    <cellStyle name="40% - Accent4 2 4" xfId="1642" xr:uid="{00000000-0005-0000-0000-0000E1150000}"/>
    <cellStyle name="40% - Accent4 2 4 2" xfId="4554" xr:uid="{00000000-0005-0000-0000-0000E2150000}"/>
    <cellStyle name="40% - Accent4 2 4 2 2" xfId="13611" xr:uid="{D174257A-76A1-473D-8B90-7E4D863D1247}"/>
    <cellStyle name="40% - Accent4 2 4 3" xfId="7466" xr:uid="{00000000-0005-0000-0000-0000E3150000}"/>
    <cellStyle name="40% - Accent4 2 4 3 2" xfId="16491" xr:uid="{1594C827-7355-45BB-8993-F4659F9A2A97}"/>
    <cellStyle name="40% - Accent4 2 4 4" xfId="10736" xr:uid="{E3659854-49B6-423A-9742-B249F3E82130}"/>
    <cellStyle name="40% - Accent4 2 5" xfId="3140" xr:uid="{00000000-0005-0000-0000-0000E4150000}"/>
    <cellStyle name="40% - Accent4 2 5 2" xfId="12202" xr:uid="{6D3F44F3-432E-425D-B28E-45384160B7A4}"/>
    <cellStyle name="40% - Accent4 2 6" xfId="6053" xr:uid="{00000000-0005-0000-0000-0000E5150000}"/>
    <cellStyle name="40% - Accent4 2 6 2" xfId="15078" xr:uid="{F9511EA8-A144-44B4-999A-0B0FC062F483}"/>
    <cellStyle name="40% - Accent4 2 7" xfId="9317" xr:uid="{45B936D8-155D-4197-9392-A9F8E03CAF9E}"/>
    <cellStyle name="40% - Accent4 20" xfId="482" xr:uid="{00000000-0005-0000-0000-0000E6150000}"/>
    <cellStyle name="40% - Accent4 20 2" xfId="1122" xr:uid="{00000000-0005-0000-0000-0000E7150000}"/>
    <cellStyle name="40% - Accent4 20 2 2" xfId="2551" xr:uid="{00000000-0005-0000-0000-0000E8150000}"/>
    <cellStyle name="40% - Accent4 20 2 2 2" xfId="5458" xr:uid="{00000000-0005-0000-0000-0000E9150000}"/>
    <cellStyle name="40% - Accent4 20 2 2 2 2" xfId="14515" xr:uid="{F807FEB5-60E9-44BE-A34D-F27DE6D0A7F0}"/>
    <cellStyle name="40% - Accent4 20 2 2 3" xfId="8374" xr:uid="{00000000-0005-0000-0000-0000EA150000}"/>
    <cellStyle name="40% - Accent4 20 2 2 3 2" xfId="17394" xr:uid="{F60CB10E-031E-4F38-99C3-E7AA2C092026}"/>
    <cellStyle name="40% - Accent4 20 2 2 4" xfId="11641" xr:uid="{75A35566-7664-4134-B112-001B6E5ADCD9}"/>
    <cellStyle name="40% - Accent4 20 2 3" xfId="4045" xr:uid="{00000000-0005-0000-0000-0000EB150000}"/>
    <cellStyle name="40% - Accent4 20 2 3 2" xfId="13104" xr:uid="{9DFB59D6-7F50-41DA-84B4-560C95EEB7BA}"/>
    <cellStyle name="40% - Accent4 20 2 4" xfId="6957" xr:uid="{00000000-0005-0000-0000-0000EC150000}"/>
    <cellStyle name="40% - Accent4 20 2 4 2" xfId="15982" xr:uid="{82519F94-BBE6-464A-A94F-ABE8D5019E67}"/>
    <cellStyle name="40% - Accent4 20 2 5" xfId="10225" xr:uid="{2DE90D74-ED51-404E-9710-E8D863A57AE9}"/>
    <cellStyle name="40% - Accent4 20 3" xfId="1918" xr:uid="{00000000-0005-0000-0000-0000ED150000}"/>
    <cellStyle name="40% - Accent4 20 3 2" xfId="4830" xr:uid="{00000000-0005-0000-0000-0000EE150000}"/>
    <cellStyle name="40% - Accent4 20 3 2 2" xfId="13887" xr:uid="{56F49C63-4E98-4772-8122-00E5EC77CB83}"/>
    <cellStyle name="40% - Accent4 20 3 3" xfId="7741" xr:uid="{00000000-0005-0000-0000-0000EF150000}"/>
    <cellStyle name="40% - Accent4 20 3 3 2" xfId="16766" xr:uid="{F01DE57E-983D-4C19-9A22-7CFD600C0A2C}"/>
    <cellStyle name="40% - Accent4 20 3 4" xfId="11012" xr:uid="{4BB68263-D298-4A3D-B25F-ADD2B67701CE}"/>
    <cellStyle name="40% - Accent4 20 4" xfId="3415" xr:uid="{00000000-0005-0000-0000-0000F0150000}"/>
    <cellStyle name="40% - Accent4 20 4 2" xfId="12477" xr:uid="{CBCC7D5D-8C54-4EA5-B962-077E53202D88}"/>
    <cellStyle name="40% - Accent4 20 5" xfId="6328" xr:uid="{00000000-0005-0000-0000-0000F1150000}"/>
    <cellStyle name="40% - Accent4 20 5 2" xfId="15353" xr:uid="{8DEBDBDA-B107-4A78-8F17-A4DAF290A231}"/>
    <cellStyle name="40% - Accent4 20 6" xfId="9593" xr:uid="{DD71C740-3EE4-4676-A29D-ADC55D36FDA4}"/>
    <cellStyle name="40% - Accent4 21" xfId="496" xr:uid="{00000000-0005-0000-0000-0000F2150000}"/>
    <cellStyle name="40% - Accent4 21 2" xfId="1136" xr:uid="{00000000-0005-0000-0000-0000F3150000}"/>
    <cellStyle name="40% - Accent4 21 2 2" xfId="2565" xr:uid="{00000000-0005-0000-0000-0000F4150000}"/>
    <cellStyle name="40% - Accent4 21 2 2 2" xfId="5472" xr:uid="{00000000-0005-0000-0000-0000F5150000}"/>
    <cellStyle name="40% - Accent4 21 2 2 2 2" xfId="14529" xr:uid="{B8730C3A-AF87-43E7-B9BA-294EEA0D3207}"/>
    <cellStyle name="40% - Accent4 21 2 2 3" xfId="8388" xr:uid="{00000000-0005-0000-0000-0000F6150000}"/>
    <cellStyle name="40% - Accent4 21 2 2 3 2" xfId="17408" xr:uid="{A7941648-634E-4680-9827-8BD2739346D2}"/>
    <cellStyle name="40% - Accent4 21 2 2 4" xfId="11655" xr:uid="{267A3103-C85F-4C9C-A06B-4B07C52DD82C}"/>
    <cellStyle name="40% - Accent4 21 2 3" xfId="4059" xr:uid="{00000000-0005-0000-0000-0000F7150000}"/>
    <cellStyle name="40% - Accent4 21 2 3 2" xfId="13118" xr:uid="{84EEDE9C-8EF4-40C1-AEE7-2019E2F47088}"/>
    <cellStyle name="40% - Accent4 21 2 4" xfId="6971" xr:uid="{00000000-0005-0000-0000-0000F8150000}"/>
    <cellStyle name="40% - Accent4 21 2 4 2" xfId="15996" xr:uid="{BBEB1283-2850-493F-AC84-CDED854DC7D6}"/>
    <cellStyle name="40% - Accent4 21 2 5" xfId="10239" xr:uid="{60290526-CACC-4244-8A6E-85D714E23F85}"/>
    <cellStyle name="40% - Accent4 21 3" xfId="1932" xr:uid="{00000000-0005-0000-0000-0000F9150000}"/>
    <cellStyle name="40% - Accent4 21 3 2" xfId="4844" xr:uid="{00000000-0005-0000-0000-0000FA150000}"/>
    <cellStyle name="40% - Accent4 21 3 2 2" xfId="13901" xr:uid="{4579A37C-C9EE-49AC-A0B1-EA6609555577}"/>
    <cellStyle name="40% - Accent4 21 3 3" xfId="7755" xr:uid="{00000000-0005-0000-0000-0000FB150000}"/>
    <cellStyle name="40% - Accent4 21 3 3 2" xfId="16780" xr:uid="{E398F662-5E18-49EE-9D5B-420163F0744B}"/>
    <cellStyle name="40% - Accent4 21 3 4" xfId="11026" xr:uid="{A4CD9BE6-CF0E-48E4-B283-5CD8E50CABFA}"/>
    <cellStyle name="40% - Accent4 21 4" xfId="3429" xr:uid="{00000000-0005-0000-0000-0000FC150000}"/>
    <cellStyle name="40% - Accent4 21 4 2" xfId="12491" xr:uid="{CCE1C5E5-6557-470F-BCD1-5468E5275355}"/>
    <cellStyle name="40% - Accent4 21 5" xfId="6342" xr:uid="{00000000-0005-0000-0000-0000FD150000}"/>
    <cellStyle name="40% - Accent4 21 5 2" xfId="15367" xr:uid="{18C41B0C-69E0-4D6A-87CE-4878F24B6D54}"/>
    <cellStyle name="40% - Accent4 21 6" xfId="9607" xr:uid="{E133FA96-45C2-4025-BDBD-9F4B59A67E4D}"/>
    <cellStyle name="40% - Accent4 22" xfId="510" xr:uid="{00000000-0005-0000-0000-0000FE150000}"/>
    <cellStyle name="40% - Accent4 22 2" xfId="1150" xr:uid="{00000000-0005-0000-0000-0000FF150000}"/>
    <cellStyle name="40% - Accent4 22 2 2" xfId="2579" xr:uid="{00000000-0005-0000-0000-000000160000}"/>
    <cellStyle name="40% - Accent4 22 2 2 2" xfId="5486" xr:uid="{00000000-0005-0000-0000-000001160000}"/>
    <cellStyle name="40% - Accent4 22 2 2 2 2" xfId="14543" xr:uid="{76354671-EDEE-4593-9AC5-3853528AF2B2}"/>
    <cellStyle name="40% - Accent4 22 2 2 3" xfId="8402" xr:uid="{00000000-0005-0000-0000-000002160000}"/>
    <cellStyle name="40% - Accent4 22 2 2 3 2" xfId="17422" xr:uid="{C5260D49-F1BE-4CA1-9287-59A7A786B718}"/>
    <cellStyle name="40% - Accent4 22 2 2 4" xfId="11669" xr:uid="{6C357C18-6698-40A7-86FD-D115BC559E52}"/>
    <cellStyle name="40% - Accent4 22 2 3" xfId="4073" xr:uid="{00000000-0005-0000-0000-000003160000}"/>
    <cellStyle name="40% - Accent4 22 2 3 2" xfId="13132" xr:uid="{1CC6969D-9AA2-4BE4-87BE-FD15610ACD8E}"/>
    <cellStyle name="40% - Accent4 22 2 4" xfId="6985" xr:uid="{00000000-0005-0000-0000-000004160000}"/>
    <cellStyle name="40% - Accent4 22 2 4 2" xfId="16010" xr:uid="{FE6591CA-E7D9-452A-A30D-ED2A4C7EDF85}"/>
    <cellStyle name="40% - Accent4 22 2 5" xfId="10253" xr:uid="{C709D55F-796F-4E65-9D5C-ADA0DA38006B}"/>
    <cellStyle name="40% - Accent4 22 3" xfId="1946" xr:uid="{00000000-0005-0000-0000-000005160000}"/>
    <cellStyle name="40% - Accent4 22 3 2" xfId="4858" xr:uid="{00000000-0005-0000-0000-000006160000}"/>
    <cellStyle name="40% - Accent4 22 3 2 2" xfId="13915" xr:uid="{3879229A-A317-4BD7-987F-4F92438DE881}"/>
    <cellStyle name="40% - Accent4 22 3 3" xfId="7769" xr:uid="{00000000-0005-0000-0000-000007160000}"/>
    <cellStyle name="40% - Accent4 22 3 3 2" xfId="16794" xr:uid="{CA9B1D02-04D0-40AC-8B7D-B1F55B8C1C40}"/>
    <cellStyle name="40% - Accent4 22 3 4" xfId="11040" xr:uid="{12EC1156-4296-49F4-A6A0-D7B99C86BF61}"/>
    <cellStyle name="40% - Accent4 22 4" xfId="3443" xr:uid="{00000000-0005-0000-0000-000008160000}"/>
    <cellStyle name="40% - Accent4 22 4 2" xfId="12505" xr:uid="{87C60D2A-3912-4AF6-9127-F3BC3A96E057}"/>
    <cellStyle name="40% - Accent4 22 5" xfId="6356" xr:uid="{00000000-0005-0000-0000-000009160000}"/>
    <cellStyle name="40% - Accent4 22 5 2" xfId="15381" xr:uid="{E997AEA7-0B9E-4FEB-924F-5E979120E679}"/>
    <cellStyle name="40% - Accent4 22 6" xfId="9621" xr:uid="{F4981BF4-212C-4DF9-9F6F-211C614B8990}"/>
    <cellStyle name="40% - Accent4 23" xfId="524" xr:uid="{00000000-0005-0000-0000-00000A160000}"/>
    <cellStyle name="40% - Accent4 23 2" xfId="1164" xr:uid="{00000000-0005-0000-0000-00000B160000}"/>
    <cellStyle name="40% - Accent4 23 2 2" xfId="2593" xr:uid="{00000000-0005-0000-0000-00000C160000}"/>
    <cellStyle name="40% - Accent4 23 2 2 2" xfId="5500" xr:uid="{00000000-0005-0000-0000-00000D160000}"/>
    <cellStyle name="40% - Accent4 23 2 2 2 2" xfId="14557" xr:uid="{C9FF167B-D896-46DC-9C1E-47169CCE7DA5}"/>
    <cellStyle name="40% - Accent4 23 2 2 3" xfId="8416" xr:uid="{00000000-0005-0000-0000-00000E160000}"/>
    <cellStyle name="40% - Accent4 23 2 2 3 2" xfId="17436" xr:uid="{0C25B554-EE73-411D-9C08-C0BBF5BF7C46}"/>
    <cellStyle name="40% - Accent4 23 2 2 4" xfId="11683" xr:uid="{1D155F12-4ABC-4265-8EF5-BDAC37711584}"/>
    <cellStyle name="40% - Accent4 23 2 3" xfId="4087" xr:uid="{00000000-0005-0000-0000-00000F160000}"/>
    <cellStyle name="40% - Accent4 23 2 3 2" xfId="13146" xr:uid="{36F7F5AC-3D8E-484C-AE81-C43F53C826F3}"/>
    <cellStyle name="40% - Accent4 23 2 4" xfId="6999" xr:uid="{00000000-0005-0000-0000-000010160000}"/>
    <cellStyle name="40% - Accent4 23 2 4 2" xfId="16024" xr:uid="{D12A873E-B038-4103-B11F-AF85B36D5605}"/>
    <cellStyle name="40% - Accent4 23 2 5" xfId="10267" xr:uid="{A7F7BB13-5D9A-4B61-9710-AEDF662B9C5B}"/>
    <cellStyle name="40% - Accent4 23 3" xfId="1960" xr:uid="{00000000-0005-0000-0000-000011160000}"/>
    <cellStyle name="40% - Accent4 23 3 2" xfId="4872" xr:uid="{00000000-0005-0000-0000-000012160000}"/>
    <cellStyle name="40% - Accent4 23 3 2 2" xfId="13929" xr:uid="{FFA48A16-8A2F-4680-88D3-46BF169C5906}"/>
    <cellStyle name="40% - Accent4 23 3 3" xfId="7783" xr:uid="{00000000-0005-0000-0000-000013160000}"/>
    <cellStyle name="40% - Accent4 23 3 3 2" xfId="16808" xr:uid="{34BA19E7-6546-403E-95E1-FE74380ACB50}"/>
    <cellStyle name="40% - Accent4 23 3 4" xfId="11054" xr:uid="{6D98015B-3E6A-4748-BFE1-54937DF40416}"/>
    <cellStyle name="40% - Accent4 23 4" xfId="3457" xr:uid="{00000000-0005-0000-0000-000014160000}"/>
    <cellStyle name="40% - Accent4 23 4 2" xfId="12519" xr:uid="{CC0E14D4-9E78-4C7A-90DF-D2C61DB487C6}"/>
    <cellStyle name="40% - Accent4 23 5" xfId="6370" xr:uid="{00000000-0005-0000-0000-000015160000}"/>
    <cellStyle name="40% - Accent4 23 5 2" xfId="15395" xr:uid="{B082685F-940C-4D29-9DE1-0E3BE89049D7}"/>
    <cellStyle name="40% - Accent4 23 6" xfId="9635" xr:uid="{30729F78-82ED-4294-99B6-B4AB91C55D3F}"/>
    <cellStyle name="40% - Accent4 24" xfId="611" xr:uid="{00000000-0005-0000-0000-000016160000}"/>
    <cellStyle name="40% - Accent4 24 2" xfId="1250" xr:uid="{00000000-0005-0000-0000-000017160000}"/>
    <cellStyle name="40% - Accent4 24 2 2" xfId="2678" xr:uid="{00000000-0005-0000-0000-000018160000}"/>
    <cellStyle name="40% - Accent4 24 2 2 2" xfId="5582" xr:uid="{00000000-0005-0000-0000-000019160000}"/>
    <cellStyle name="40% - Accent4 24 2 2 2 2" xfId="14639" xr:uid="{12B84DEC-FE9E-47A8-A72A-9C0C2000C975}"/>
    <cellStyle name="40% - Accent4 24 2 2 3" xfId="8500" xr:uid="{00000000-0005-0000-0000-00001A160000}"/>
    <cellStyle name="40% - Accent4 24 2 2 3 2" xfId="17517" xr:uid="{AD8F471C-C6C1-40EF-8F89-68E12A4B0619}"/>
    <cellStyle name="40% - Accent4 24 2 2 4" xfId="11765" xr:uid="{C561C277-7B99-4617-8B27-32B5963AEBCF}"/>
    <cellStyle name="40% - Accent4 24 2 3" xfId="4167" xr:uid="{00000000-0005-0000-0000-00001B160000}"/>
    <cellStyle name="40% - Accent4 24 2 3 2" xfId="13226" xr:uid="{D873159D-161D-4799-834F-6D8D221723EB}"/>
    <cellStyle name="40% - Accent4 24 2 4" xfId="7081" xr:uid="{00000000-0005-0000-0000-00001C160000}"/>
    <cellStyle name="40% - Accent4 24 2 4 2" xfId="16106" xr:uid="{2ACD59E3-C0AE-4886-9773-3A4B4C3C91FC}"/>
    <cellStyle name="40% - Accent4 24 2 5" xfId="10350" xr:uid="{9AA26B81-E183-4077-A915-51D26306EBA8}"/>
    <cellStyle name="40% - Accent4 24 3" xfId="2043" xr:uid="{00000000-0005-0000-0000-00001D160000}"/>
    <cellStyle name="40% - Accent4 24 3 2" xfId="4952" xr:uid="{00000000-0005-0000-0000-00001E160000}"/>
    <cellStyle name="40% - Accent4 24 3 2 2" xfId="14009" xr:uid="{05B03FD7-3FCB-47E3-A354-1EF30EFD3FF0}"/>
    <cellStyle name="40% - Accent4 24 3 3" xfId="7866" xr:uid="{00000000-0005-0000-0000-00001F160000}"/>
    <cellStyle name="40% - Accent4 24 3 3 2" xfId="16888" xr:uid="{D9B79F19-BE8C-4669-9716-C8FF40323804}"/>
    <cellStyle name="40% - Accent4 24 3 4" xfId="11135" xr:uid="{73CC1366-4A4C-4B6E-9A13-D0697A184033}"/>
    <cellStyle name="40% - Accent4 24 4" xfId="3540" xr:uid="{00000000-0005-0000-0000-000020160000}"/>
    <cellStyle name="40% - Accent4 24 4 2" xfId="12599" xr:uid="{4F267651-880B-444C-BE6A-D8E849BE4508}"/>
    <cellStyle name="40% - Accent4 24 5" xfId="6450" xr:uid="{00000000-0005-0000-0000-000021160000}"/>
    <cellStyle name="40% - Accent4 24 5 2" xfId="15475" xr:uid="{6D7A8393-8109-4C59-AC4A-B4D141F88824}"/>
    <cellStyle name="40% - Accent4 24 6" xfId="9718" xr:uid="{CC179DA6-FA99-4576-87AD-0E304B965BEB}"/>
    <cellStyle name="40% - Accent4 25" xfId="626" xr:uid="{00000000-0005-0000-0000-000022160000}"/>
    <cellStyle name="40% - Accent4 25 2" xfId="1265" xr:uid="{00000000-0005-0000-0000-000023160000}"/>
    <cellStyle name="40% - Accent4 25 2 2" xfId="2693" xr:uid="{00000000-0005-0000-0000-000024160000}"/>
    <cellStyle name="40% - Accent4 25 2 2 2" xfId="5597" xr:uid="{00000000-0005-0000-0000-000025160000}"/>
    <cellStyle name="40% - Accent4 25 2 2 2 2" xfId="14654" xr:uid="{758DCE95-5E1E-43F6-ABC8-EF41A6981F8D}"/>
    <cellStyle name="40% - Accent4 25 2 2 3" xfId="8515" xr:uid="{00000000-0005-0000-0000-000026160000}"/>
    <cellStyle name="40% - Accent4 25 2 2 3 2" xfId="17532" xr:uid="{6445267A-13CA-467C-B164-DCF154A6261C}"/>
    <cellStyle name="40% - Accent4 25 2 2 4" xfId="11780" xr:uid="{B31C5985-FD59-40EC-91E2-E3A6FE634178}"/>
    <cellStyle name="40% - Accent4 25 2 3" xfId="4182" xr:uid="{00000000-0005-0000-0000-000027160000}"/>
    <cellStyle name="40% - Accent4 25 2 3 2" xfId="13241" xr:uid="{4635AE61-2FB5-42F5-8F44-FF2AF103F252}"/>
    <cellStyle name="40% - Accent4 25 2 4" xfId="7096" xr:uid="{00000000-0005-0000-0000-000028160000}"/>
    <cellStyle name="40% - Accent4 25 2 4 2" xfId="16121" xr:uid="{010DC62F-7783-44F0-AC78-7C9978A2C69A}"/>
    <cellStyle name="40% - Accent4 25 2 5" xfId="10365" xr:uid="{0D0F1BD3-DB81-429B-BF3F-861789AB2CF2}"/>
    <cellStyle name="40% - Accent4 25 3" xfId="2058" xr:uid="{00000000-0005-0000-0000-000029160000}"/>
    <cellStyle name="40% - Accent4 25 3 2" xfId="4967" xr:uid="{00000000-0005-0000-0000-00002A160000}"/>
    <cellStyle name="40% - Accent4 25 3 2 2" xfId="14024" xr:uid="{6A1269E6-CC12-4E87-9F56-3D9C665C7E76}"/>
    <cellStyle name="40% - Accent4 25 3 3" xfId="7881" xr:uid="{00000000-0005-0000-0000-00002B160000}"/>
    <cellStyle name="40% - Accent4 25 3 3 2" xfId="16903" xr:uid="{61620B1C-9B28-41B6-9BFE-82AB280EC194}"/>
    <cellStyle name="40% - Accent4 25 3 4" xfId="11150" xr:uid="{D14517A5-F24B-40AE-8B17-084CD8027545}"/>
    <cellStyle name="40% - Accent4 25 4" xfId="3555" xr:uid="{00000000-0005-0000-0000-00002C160000}"/>
    <cellStyle name="40% - Accent4 25 4 2" xfId="12614" xr:uid="{A6F9E0A5-3828-41A4-B593-9BF38F52201C}"/>
    <cellStyle name="40% - Accent4 25 5" xfId="6465" xr:uid="{00000000-0005-0000-0000-00002D160000}"/>
    <cellStyle name="40% - Accent4 25 5 2" xfId="15490" xr:uid="{C042AA91-8106-40F2-A88D-124F688AF6D9}"/>
    <cellStyle name="40% - Accent4 25 6" xfId="9733" xr:uid="{9A92477D-B412-43B8-90B8-5BCD9A39BE75}"/>
    <cellStyle name="40% - Accent4 26" xfId="640" xr:uid="{00000000-0005-0000-0000-00002E160000}"/>
    <cellStyle name="40% - Accent4 26 2" xfId="1279" xr:uid="{00000000-0005-0000-0000-00002F160000}"/>
    <cellStyle name="40% - Accent4 26 2 2" xfId="2707" xr:uid="{00000000-0005-0000-0000-000030160000}"/>
    <cellStyle name="40% - Accent4 26 2 2 2" xfId="5611" xr:uid="{00000000-0005-0000-0000-000031160000}"/>
    <cellStyle name="40% - Accent4 26 2 2 2 2" xfId="14668" xr:uid="{E89EB4BF-6C7F-4D5A-A5E0-A48EEA1C7306}"/>
    <cellStyle name="40% - Accent4 26 2 2 3" xfId="8529" xr:uid="{00000000-0005-0000-0000-000032160000}"/>
    <cellStyle name="40% - Accent4 26 2 2 3 2" xfId="17546" xr:uid="{1018309C-E305-4B4C-89BC-D7F7B218D4D6}"/>
    <cellStyle name="40% - Accent4 26 2 2 4" xfId="11794" xr:uid="{C978CB68-82EA-4FA4-8256-11DBEC8B371F}"/>
    <cellStyle name="40% - Accent4 26 2 3" xfId="4196" xr:uid="{00000000-0005-0000-0000-000033160000}"/>
    <cellStyle name="40% - Accent4 26 2 3 2" xfId="13255" xr:uid="{A3D004CD-42FB-4F32-89EC-10D3B12AC86D}"/>
    <cellStyle name="40% - Accent4 26 2 4" xfId="7110" xr:uid="{00000000-0005-0000-0000-000034160000}"/>
    <cellStyle name="40% - Accent4 26 2 4 2" xfId="16135" xr:uid="{107E44F1-97F1-4588-B1BB-26B383CB05A1}"/>
    <cellStyle name="40% - Accent4 26 2 5" xfId="10379" xr:uid="{B9667305-5621-444E-8A17-C16ECCFF2041}"/>
    <cellStyle name="40% - Accent4 26 3" xfId="2072" xr:uid="{00000000-0005-0000-0000-000035160000}"/>
    <cellStyle name="40% - Accent4 26 3 2" xfId="4981" xr:uid="{00000000-0005-0000-0000-000036160000}"/>
    <cellStyle name="40% - Accent4 26 3 2 2" xfId="14038" xr:uid="{F0DE3996-85AE-4A14-AF90-C36715811213}"/>
    <cellStyle name="40% - Accent4 26 3 3" xfId="7895" xr:uid="{00000000-0005-0000-0000-000037160000}"/>
    <cellStyle name="40% - Accent4 26 3 3 2" xfId="16917" xr:uid="{6D5C2AAE-7405-46C1-9414-90D4303272B7}"/>
    <cellStyle name="40% - Accent4 26 3 4" xfId="11164" xr:uid="{D7FD7441-7A53-4184-B3C1-C240CADF1783}"/>
    <cellStyle name="40% - Accent4 26 4" xfId="3569" xr:uid="{00000000-0005-0000-0000-000038160000}"/>
    <cellStyle name="40% - Accent4 26 4 2" xfId="12628" xr:uid="{9944E7CC-89D4-4D9C-9CFE-A2EAA71ED9E4}"/>
    <cellStyle name="40% - Accent4 26 5" xfId="6479" xr:uid="{00000000-0005-0000-0000-000039160000}"/>
    <cellStyle name="40% - Accent4 26 5 2" xfId="15504" xr:uid="{39A0401E-B8F1-4915-8BD4-8DE299262602}"/>
    <cellStyle name="40% - Accent4 26 6" xfId="9747" xr:uid="{031F2617-2B4A-4160-895B-9F1CB3478FA9}"/>
    <cellStyle name="40% - Accent4 27" xfId="654" xr:uid="{00000000-0005-0000-0000-00003A160000}"/>
    <cellStyle name="40% - Accent4 27 2" xfId="1293" xr:uid="{00000000-0005-0000-0000-00003B160000}"/>
    <cellStyle name="40% - Accent4 27 2 2" xfId="2721" xr:uid="{00000000-0005-0000-0000-00003C160000}"/>
    <cellStyle name="40% - Accent4 27 2 2 2" xfId="5625" xr:uid="{00000000-0005-0000-0000-00003D160000}"/>
    <cellStyle name="40% - Accent4 27 2 2 2 2" xfId="14682" xr:uid="{08699FC9-B377-4F0D-B775-E8C1193B0B79}"/>
    <cellStyle name="40% - Accent4 27 2 2 3" xfId="8543" xr:uid="{00000000-0005-0000-0000-00003E160000}"/>
    <cellStyle name="40% - Accent4 27 2 2 3 2" xfId="17560" xr:uid="{A6E2CF7C-398C-4817-B8F1-E5BA86E60922}"/>
    <cellStyle name="40% - Accent4 27 2 2 4" xfId="11808" xr:uid="{03AD638E-887F-4769-85E1-EC30172D02D9}"/>
    <cellStyle name="40% - Accent4 27 2 3" xfId="4210" xr:uid="{00000000-0005-0000-0000-00003F160000}"/>
    <cellStyle name="40% - Accent4 27 2 3 2" xfId="13269" xr:uid="{10AC8CDA-8AF0-4887-96B7-D07806E7DA7C}"/>
    <cellStyle name="40% - Accent4 27 2 4" xfId="7124" xr:uid="{00000000-0005-0000-0000-000040160000}"/>
    <cellStyle name="40% - Accent4 27 2 4 2" xfId="16149" xr:uid="{CD375ACF-1C4D-428F-A4D0-09666401CA9E}"/>
    <cellStyle name="40% - Accent4 27 2 5" xfId="10393" xr:uid="{843340F8-93C7-43DC-854F-F3A0D814E0C9}"/>
    <cellStyle name="40% - Accent4 27 3" xfId="2086" xr:uid="{00000000-0005-0000-0000-000041160000}"/>
    <cellStyle name="40% - Accent4 27 3 2" xfId="4995" xr:uid="{00000000-0005-0000-0000-000042160000}"/>
    <cellStyle name="40% - Accent4 27 3 2 2" xfId="14052" xr:uid="{BFE0BF3D-7C90-47C0-8B8C-D64FCB9657CC}"/>
    <cellStyle name="40% - Accent4 27 3 3" xfId="7909" xr:uid="{00000000-0005-0000-0000-000043160000}"/>
    <cellStyle name="40% - Accent4 27 3 3 2" xfId="16931" xr:uid="{21247EB6-C8B7-4FDC-800D-BC508C6A237E}"/>
    <cellStyle name="40% - Accent4 27 3 4" xfId="11178" xr:uid="{8B19AE08-2A36-4339-86C7-09D0D29A5CAC}"/>
    <cellStyle name="40% - Accent4 27 4" xfId="3583" xr:uid="{00000000-0005-0000-0000-000044160000}"/>
    <cellStyle name="40% - Accent4 27 4 2" xfId="12642" xr:uid="{36007C86-DCB6-4775-BA79-14342FDC75AA}"/>
    <cellStyle name="40% - Accent4 27 5" xfId="6493" xr:uid="{00000000-0005-0000-0000-000045160000}"/>
    <cellStyle name="40% - Accent4 27 5 2" xfId="15518" xr:uid="{7F268269-A53C-4832-B9DE-784B986E584E}"/>
    <cellStyle name="40% - Accent4 27 6" xfId="9761" xr:uid="{A5DA37DE-9015-4863-BEAA-D42625BE4E78}"/>
    <cellStyle name="40% - Accent4 28" xfId="668" xr:uid="{00000000-0005-0000-0000-000046160000}"/>
    <cellStyle name="40% - Accent4 28 2" xfId="1307" xr:uid="{00000000-0005-0000-0000-000047160000}"/>
    <cellStyle name="40% - Accent4 28 2 2" xfId="2735" xr:uid="{00000000-0005-0000-0000-000048160000}"/>
    <cellStyle name="40% - Accent4 28 2 2 2" xfId="5639" xr:uid="{00000000-0005-0000-0000-000049160000}"/>
    <cellStyle name="40% - Accent4 28 2 2 2 2" xfId="14696" xr:uid="{290D3064-E001-4E42-AC2F-1816CB9A826A}"/>
    <cellStyle name="40% - Accent4 28 2 2 3" xfId="8557" xr:uid="{00000000-0005-0000-0000-00004A160000}"/>
    <cellStyle name="40% - Accent4 28 2 2 3 2" xfId="17574" xr:uid="{D2CB39F4-D82F-41BD-A4B8-714A62E89436}"/>
    <cellStyle name="40% - Accent4 28 2 2 4" xfId="11822" xr:uid="{BBEE90B2-B376-46EA-9225-2100C0A3E9D1}"/>
    <cellStyle name="40% - Accent4 28 2 3" xfId="4224" xr:uid="{00000000-0005-0000-0000-00004B160000}"/>
    <cellStyle name="40% - Accent4 28 2 3 2" xfId="13283" xr:uid="{68923588-C18E-4DDB-875F-64D5BF542D9C}"/>
    <cellStyle name="40% - Accent4 28 2 4" xfId="7138" xr:uid="{00000000-0005-0000-0000-00004C160000}"/>
    <cellStyle name="40% - Accent4 28 2 4 2" xfId="16163" xr:uid="{6A79E922-4692-4F02-819A-5EB95FE393E9}"/>
    <cellStyle name="40% - Accent4 28 2 5" xfId="10407" xr:uid="{5D4541EE-F65D-4308-9099-7551816A3DE9}"/>
    <cellStyle name="40% - Accent4 28 3" xfId="2100" xr:uid="{00000000-0005-0000-0000-00004D160000}"/>
    <cellStyle name="40% - Accent4 28 3 2" xfId="5009" xr:uid="{00000000-0005-0000-0000-00004E160000}"/>
    <cellStyle name="40% - Accent4 28 3 2 2" xfId="14066" xr:uid="{FF329D2E-2EF7-4165-ABFC-A46C66D1142E}"/>
    <cellStyle name="40% - Accent4 28 3 3" xfId="7923" xr:uid="{00000000-0005-0000-0000-00004F160000}"/>
    <cellStyle name="40% - Accent4 28 3 3 2" xfId="16945" xr:uid="{0B96BD60-2733-4875-90F7-1F5F5C14B026}"/>
    <cellStyle name="40% - Accent4 28 3 4" xfId="11192" xr:uid="{36BDABCD-AF0A-4F71-BE9F-C95162954E61}"/>
    <cellStyle name="40% - Accent4 28 4" xfId="3597" xr:uid="{00000000-0005-0000-0000-000050160000}"/>
    <cellStyle name="40% - Accent4 28 4 2" xfId="12656" xr:uid="{6C3302EE-8054-4D05-B0A7-857D6A542963}"/>
    <cellStyle name="40% - Accent4 28 5" xfId="6507" xr:uid="{00000000-0005-0000-0000-000051160000}"/>
    <cellStyle name="40% - Accent4 28 5 2" xfId="15532" xr:uid="{190CB930-5904-4410-8862-2CBC94AF2437}"/>
    <cellStyle name="40% - Accent4 28 6" xfId="9775" xr:uid="{56426B30-1111-4D06-8E1D-102C083C5A8F}"/>
    <cellStyle name="40% - Accent4 29" xfId="682" xr:uid="{00000000-0005-0000-0000-000052160000}"/>
    <cellStyle name="40% - Accent4 29 2" xfId="1321" xr:uid="{00000000-0005-0000-0000-000053160000}"/>
    <cellStyle name="40% - Accent4 29 2 2" xfId="2749" xr:uid="{00000000-0005-0000-0000-000054160000}"/>
    <cellStyle name="40% - Accent4 29 2 2 2" xfId="5653" xr:uid="{00000000-0005-0000-0000-000055160000}"/>
    <cellStyle name="40% - Accent4 29 2 2 2 2" xfId="14710" xr:uid="{2E6EE383-04BE-4BA6-A10E-DA429DD07686}"/>
    <cellStyle name="40% - Accent4 29 2 2 3" xfId="8571" xr:uid="{00000000-0005-0000-0000-000056160000}"/>
    <cellStyle name="40% - Accent4 29 2 2 3 2" xfId="17588" xr:uid="{88CD3F51-5D4B-452B-822A-BA3C07318B22}"/>
    <cellStyle name="40% - Accent4 29 2 2 4" xfId="11836" xr:uid="{53ED2FCE-3DB2-4305-8EF4-CFA66F7AC3B9}"/>
    <cellStyle name="40% - Accent4 29 2 3" xfId="4238" xr:uid="{00000000-0005-0000-0000-000057160000}"/>
    <cellStyle name="40% - Accent4 29 2 3 2" xfId="13297" xr:uid="{2D0AAD9D-03F6-4459-85A1-D8741C658B30}"/>
    <cellStyle name="40% - Accent4 29 2 4" xfId="7152" xr:uid="{00000000-0005-0000-0000-000058160000}"/>
    <cellStyle name="40% - Accent4 29 2 4 2" xfId="16177" xr:uid="{B96F988D-2DA6-4AE0-964F-92AF708F3CD2}"/>
    <cellStyle name="40% - Accent4 29 2 5" xfId="10421" xr:uid="{DF9DE491-D83C-44BE-820E-B175A57F687C}"/>
    <cellStyle name="40% - Accent4 29 3" xfId="2114" xr:uid="{00000000-0005-0000-0000-000059160000}"/>
    <cellStyle name="40% - Accent4 29 3 2" xfId="5023" xr:uid="{00000000-0005-0000-0000-00005A160000}"/>
    <cellStyle name="40% - Accent4 29 3 2 2" xfId="14080" xr:uid="{87FBB7E0-C02D-485B-A47A-F4E00D0A2997}"/>
    <cellStyle name="40% - Accent4 29 3 3" xfId="7937" xr:uid="{00000000-0005-0000-0000-00005B160000}"/>
    <cellStyle name="40% - Accent4 29 3 3 2" xfId="16959" xr:uid="{68729112-58C2-4596-A3C8-19BF6ED010C1}"/>
    <cellStyle name="40% - Accent4 29 3 4" xfId="11206" xr:uid="{C8D5D8DA-C8D4-43DA-AC95-479A29DE13EB}"/>
    <cellStyle name="40% - Accent4 29 4" xfId="3611" xr:uid="{00000000-0005-0000-0000-00005C160000}"/>
    <cellStyle name="40% - Accent4 29 4 2" xfId="12670" xr:uid="{CDABEAEC-B7C3-4D51-B95D-5CDBBD20852A}"/>
    <cellStyle name="40% - Accent4 29 5" xfId="6521" xr:uid="{00000000-0005-0000-0000-00005D160000}"/>
    <cellStyle name="40% - Accent4 29 5 2" xfId="15546" xr:uid="{96C9975D-74B8-4724-B237-12E1C887EBC5}"/>
    <cellStyle name="40% - Accent4 29 6" xfId="9789" xr:uid="{E65C8A42-51D0-491F-B5A6-46A3647A880A}"/>
    <cellStyle name="40% - Accent4 3" xfId="216" xr:uid="{00000000-0005-0000-0000-00005E160000}"/>
    <cellStyle name="40% - Accent4 3 2" xfId="562" xr:uid="{00000000-0005-0000-0000-00005F160000}"/>
    <cellStyle name="40% - Accent4 3 2 2" xfId="1203" xr:uid="{00000000-0005-0000-0000-000060160000}"/>
    <cellStyle name="40% - Accent4 3 2 2 2" xfId="2631" xr:uid="{00000000-0005-0000-0000-000061160000}"/>
    <cellStyle name="40% - Accent4 3 2 2 2 2" xfId="5535" xr:uid="{00000000-0005-0000-0000-000062160000}"/>
    <cellStyle name="40% - Accent4 3 2 2 2 2 2" xfId="14592" xr:uid="{3C4595E2-A567-47ED-9F07-0ECCA289E5E2}"/>
    <cellStyle name="40% - Accent4 3 2 2 2 3" xfId="8453" xr:uid="{00000000-0005-0000-0000-000063160000}"/>
    <cellStyle name="40% - Accent4 3 2 2 2 3 2" xfId="17470" xr:uid="{3E6B43B1-0BA0-4013-81C2-1EECCABEF9FF}"/>
    <cellStyle name="40% - Accent4 3 2 2 2 4" xfId="11718" xr:uid="{B5916176-1847-4F4C-8990-87C7924C0E8F}"/>
    <cellStyle name="40% - Accent4 3 2 2 3" xfId="4120" xr:uid="{00000000-0005-0000-0000-000064160000}"/>
    <cellStyle name="40% - Accent4 3 2 2 3 2" xfId="13179" xr:uid="{3BE7C66D-C761-4D0E-A28C-F4D03C4B9B34}"/>
    <cellStyle name="40% - Accent4 3 2 2 4" xfId="7034" xr:uid="{00000000-0005-0000-0000-000065160000}"/>
    <cellStyle name="40% - Accent4 3 2 2 4 2" xfId="16059" xr:uid="{44301476-87FF-478F-8810-987338B84C3B}"/>
    <cellStyle name="40% - Accent4 3 2 2 5" xfId="10303" xr:uid="{9BEBCCA9-82D7-4BF9-BA9B-968709846F45}"/>
    <cellStyle name="40% - Accent4 3 2 3" xfId="1996" xr:uid="{00000000-0005-0000-0000-000066160000}"/>
    <cellStyle name="40% - Accent4 3 2 3 2" xfId="4905" xr:uid="{00000000-0005-0000-0000-000067160000}"/>
    <cellStyle name="40% - Accent4 3 2 3 2 2" xfId="13962" xr:uid="{C14642A9-B75A-4E3F-B690-B520BF32D3C8}"/>
    <cellStyle name="40% - Accent4 3 2 3 3" xfId="7819" xr:uid="{00000000-0005-0000-0000-000068160000}"/>
    <cellStyle name="40% - Accent4 3 2 3 3 2" xfId="16841" xr:uid="{F6E556F2-0928-4F61-9E1E-D1E7AE8BA085}"/>
    <cellStyle name="40% - Accent4 3 2 3 4" xfId="11088" xr:uid="{AF3D8B94-0EB1-466B-A5FB-CD22379B5207}"/>
    <cellStyle name="40% - Accent4 3 2 4" xfId="3493" xr:uid="{00000000-0005-0000-0000-000069160000}"/>
    <cellStyle name="40% - Accent4 3 2 4 2" xfId="12552" xr:uid="{257026BC-5B18-4BE4-BFD6-A8F5A7415E07}"/>
    <cellStyle name="40% - Accent4 3 2 5" xfId="6403" xr:uid="{00000000-0005-0000-0000-00006A160000}"/>
    <cellStyle name="40% - Accent4 3 2 5 2" xfId="15428" xr:uid="{ACAB251E-AC8B-441E-81BC-0D1E50B4903E}"/>
    <cellStyle name="40% - Accent4 3 2 6" xfId="9671" xr:uid="{48A3B964-BEF7-45AA-9640-58873EA41FCC}"/>
    <cellStyle name="40% - Accent4 3 3" xfId="861" xr:uid="{00000000-0005-0000-0000-00006B160000}"/>
    <cellStyle name="40% - Accent4 3 3 2" xfId="2290" xr:uid="{00000000-0005-0000-0000-00006C160000}"/>
    <cellStyle name="40% - Accent4 3 3 2 2" xfId="5197" xr:uid="{00000000-0005-0000-0000-00006D160000}"/>
    <cellStyle name="40% - Accent4 3 3 2 2 2" xfId="14254" xr:uid="{C82C9DB8-4AB1-4A13-9717-3E5BBE8467DE}"/>
    <cellStyle name="40% - Accent4 3 3 2 3" xfId="8113" xr:uid="{00000000-0005-0000-0000-00006E160000}"/>
    <cellStyle name="40% - Accent4 3 3 2 3 2" xfId="17133" xr:uid="{9C66FEE9-AE5D-4E27-AC92-2DA9755CE324}"/>
    <cellStyle name="40% - Accent4 3 3 2 4" xfId="11380" xr:uid="{EEEA6614-D78A-4DC7-B7D2-5E164B7A6B80}"/>
    <cellStyle name="40% - Accent4 3 3 3" xfId="3784" xr:uid="{00000000-0005-0000-0000-00006F160000}"/>
    <cellStyle name="40% - Accent4 3 3 3 2" xfId="12843" xr:uid="{7C663305-CA01-4B4D-A8B8-64AF18708F34}"/>
    <cellStyle name="40% - Accent4 3 3 4" xfId="6696" xr:uid="{00000000-0005-0000-0000-000070160000}"/>
    <cellStyle name="40% - Accent4 3 3 4 2" xfId="15721" xr:uid="{C686064A-9B87-4BFB-A886-F5773FCFAFB4}"/>
    <cellStyle name="40% - Accent4 3 3 5" xfId="9964" xr:uid="{D9D2F637-4A9E-468F-8A6D-FD1096855285}"/>
    <cellStyle name="40% - Accent4 3 4" xfId="1656" xr:uid="{00000000-0005-0000-0000-000071160000}"/>
    <cellStyle name="40% - Accent4 3 4 2" xfId="4568" xr:uid="{00000000-0005-0000-0000-000072160000}"/>
    <cellStyle name="40% - Accent4 3 4 2 2" xfId="13625" xr:uid="{94B9049A-F61C-42D5-A6EA-8657879A4708}"/>
    <cellStyle name="40% - Accent4 3 4 3" xfId="7480" xr:uid="{00000000-0005-0000-0000-000073160000}"/>
    <cellStyle name="40% - Accent4 3 4 3 2" xfId="16505" xr:uid="{A26720F1-7391-4B92-B197-3DAC23F5505C}"/>
    <cellStyle name="40% - Accent4 3 4 4" xfId="10750" xr:uid="{40DFEA96-5E90-491B-85A6-FCAC59DB4E94}"/>
    <cellStyle name="40% - Accent4 3 5" xfId="3154" xr:uid="{00000000-0005-0000-0000-000074160000}"/>
    <cellStyle name="40% - Accent4 3 5 2" xfId="12216" xr:uid="{49D92623-FDB4-478E-B23A-2E297832B62E}"/>
    <cellStyle name="40% - Accent4 3 6" xfId="6067" xr:uid="{00000000-0005-0000-0000-000075160000}"/>
    <cellStyle name="40% - Accent4 3 6 2" xfId="15092" xr:uid="{88A0CF97-0441-4714-8B05-D1A18DF638C2}"/>
    <cellStyle name="40% - Accent4 3 7" xfId="9331" xr:uid="{7B34C49C-8D11-42EE-9107-1105F1EAD923}"/>
    <cellStyle name="40% - Accent4 30" xfId="696" xr:uid="{00000000-0005-0000-0000-000076160000}"/>
    <cellStyle name="40% - Accent4 30 2" xfId="1335" xr:uid="{00000000-0005-0000-0000-000077160000}"/>
    <cellStyle name="40% - Accent4 30 2 2" xfId="2763" xr:uid="{00000000-0005-0000-0000-000078160000}"/>
    <cellStyle name="40% - Accent4 30 2 2 2" xfId="5667" xr:uid="{00000000-0005-0000-0000-000079160000}"/>
    <cellStyle name="40% - Accent4 30 2 2 2 2" xfId="14724" xr:uid="{D521467A-2666-4107-BABB-D4FB1F638ACC}"/>
    <cellStyle name="40% - Accent4 30 2 2 3" xfId="8585" xr:uid="{00000000-0005-0000-0000-00007A160000}"/>
    <cellStyle name="40% - Accent4 30 2 2 3 2" xfId="17602" xr:uid="{E6827439-7BF0-4E76-9875-693129AF6D4D}"/>
    <cellStyle name="40% - Accent4 30 2 2 4" xfId="11850" xr:uid="{F0F9D8C7-CEF6-4DFD-91F5-E9396E29E9CE}"/>
    <cellStyle name="40% - Accent4 30 2 3" xfId="4252" xr:uid="{00000000-0005-0000-0000-00007B160000}"/>
    <cellStyle name="40% - Accent4 30 2 3 2" xfId="13311" xr:uid="{E61A84DB-905A-415F-90CE-FFDCDB0A56D2}"/>
    <cellStyle name="40% - Accent4 30 2 4" xfId="7166" xr:uid="{00000000-0005-0000-0000-00007C160000}"/>
    <cellStyle name="40% - Accent4 30 2 4 2" xfId="16191" xr:uid="{0A8F2974-910E-4C80-859D-C56F770FFD80}"/>
    <cellStyle name="40% - Accent4 30 2 5" xfId="10435" xr:uid="{46A06C33-2C42-4E4E-9D9A-B8A41C8EBF01}"/>
    <cellStyle name="40% - Accent4 30 3" xfId="2128" xr:uid="{00000000-0005-0000-0000-00007D160000}"/>
    <cellStyle name="40% - Accent4 30 3 2" xfId="5037" xr:uid="{00000000-0005-0000-0000-00007E160000}"/>
    <cellStyle name="40% - Accent4 30 3 2 2" xfId="14094" xr:uid="{1FECF860-060B-4E60-BCF8-CA90718BF92D}"/>
    <cellStyle name="40% - Accent4 30 3 3" xfId="7951" xr:uid="{00000000-0005-0000-0000-00007F160000}"/>
    <cellStyle name="40% - Accent4 30 3 3 2" xfId="16973" xr:uid="{426066B8-AD22-443A-9E15-1DC4E8A07256}"/>
    <cellStyle name="40% - Accent4 30 3 4" xfId="11220" xr:uid="{C96ADD0E-3FFF-4E89-B65D-D50070C5F5EC}"/>
    <cellStyle name="40% - Accent4 30 4" xfId="3625" xr:uid="{00000000-0005-0000-0000-000080160000}"/>
    <cellStyle name="40% - Accent4 30 4 2" xfId="12684" xr:uid="{EA6F7C72-AC28-4A24-8EAA-124FA3421D20}"/>
    <cellStyle name="40% - Accent4 30 5" xfId="6535" xr:uid="{00000000-0005-0000-0000-000081160000}"/>
    <cellStyle name="40% - Accent4 30 5 2" xfId="15560" xr:uid="{EFEFB620-7BCA-4388-AE56-B7789FEE56BF}"/>
    <cellStyle name="40% - Accent4 30 6" xfId="9803" xr:uid="{C847E8F2-52AE-4407-B1D9-069EE0DEB77C}"/>
    <cellStyle name="40% - Accent4 31" xfId="711" xr:uid="{00000000-0005-0000-0000-000082160000}"/>
    <cellStyle name="40% - Accent4 31 2" xfId="1350" xr:uid="{00000000-0005-0000-0000-000083160000}"/>
    <cellStyle name="40% - Accent4 31 2 2" xfId="2778" xr:uid="{00000000-0005-0000-0000-000084160000}"/>
    <cellStyle name="40% - Accent4 31 2 2 2" xfId="5682" xr:uid="{00000000-0005-0000-0000-000085160000}"/>
    <cellStyle name="40% - Accent4 31 2 2 2 2" xfId="14739" xr:uid="{94B3B8FE-E5C8-49E4-8CE2-9A5CF829D284}"/>
    <cellStyle name="40% - Accent4 31 2 2 3" xfId="8600" xr:uid="{00000000-0005-0000-0000-000086160000}"/>
    <cellStyle name="40% - Accent4 31 2 2 3 2" xfId="17617" xr:uid="{4B026BE7-7B0D-493B-9C56-33E2745EB768}"/>
    <cellStyle name="40% - Accent4 31 2 2 4" xfId="11865" xr:uid="{87A15FC1-2949-47D8-BEFE-9C53E8F72A08}"/>
    <cellStyle name="40% - Accent4 31 2 3" xfId="4267" xr:uid="{00000000-0005-0000-0000-000087160000}"/>
    <cellStyle name="40% - Accent4 31 2 3 2" xfId="13326" xr:uid="{80E6DEC9-4082-40B5-9828-2351680F6701}"/>
    <cellStyle name="40% - Accent4 31 2 4" xfId="7181" xr:uid="{00000000-0005-0000-0000-000088160000}"/>
    <cellStyle name="40% - Accent4 31 2 4 2" xfId="16206" xr:uid="{A633FDCF-AE0C-4B65-B844-49339E0461D8}"/>
    <cellStyle name="40% - Accent4 31 2 5" xfId="10450" xr:uid="{249FB57B-625B-4AFB-9C1D-8ED2C48C1FD5}"/>
    <cellStyle name="40% - Accent4 31 3" xfId="2143" xr:uid="{00000000-0005-0000-0000-000089160000}"/>
    <cellStyle name="40% - Accent4 31 3 2" xfId="5052" xr:uid="{00000000-0005-0000-0000-00008A160000}"/>
    <cellStyle name="40% - Accent4 31 3 2 2" xfId="14109" xr:uid="{CACCE698-5889-4A57-930C-8EB3A6B78464}"/>
    <cellStyle name="40% - Accent4 31 3 3" xfId="7966" xr:uid="{00000000-0005-0000-0000-00008B160000}"/>
    <cellStyle name="40% - Accent4 31 3 3 2" xfId="16988" xr:uid="{61234877-CD86-4F02-A775-8A6B34FF4DEE}"/>
    <cellStyle name="40% - Accent4 31 3 4" xfId="11235" xr:uid="{D2A78856-CD4D-4EAD-B7E9-3967FACF0032}"/>
    <cellStyle name="40% - Accent4 31 4" xfId="3640" xr:uid="{00000000-0005-0000-0000-00008C160000}"/>
    <cellStyle name="40% - Accent4 31 4 2" xfId="12699" xr:uid="{D2FA8398-330A-467B-9D12-2F865568F326}"/>
    <cellStyle name="40% - Accent4 31 5" xfId="6550" xr:uid="{00000000-0005-0000-0000-00008D160000}"/>
    <cellStyle name="40% - Accent4 31 5 2" xfId="15575" xr:uid="{FFDE4C68-3E26-4DEE-88B2-1563BCFB702C}"/>
    <cellStyle name="40% - Accent4 31 6" xfId="9818" xr:uid="{437A2309-A7A6-431F-B9C0-D72F753D2B10}"/>
    <cellStyle name="40% - Accent4 32" xfId="725" xr:uid="{00000000-0005-0000-0000-00008E160000}"/>
    <cellStyle name="40% - Accent4 32 2" xfId="1364" xr:uid="{00000000-0005-0000-0000-00008F160000}"/>
    <cellStyle name="40% - Accent4 32 2 2" xfId="2792" xr:uid="{00000000-0005-0000-0000-000090160000}"/>
    <cellStyle name="40% - Accent4 32 2 2 2" xfId="5696" xr:uid="{00000000-0005-0000-0000-000091160000}"/>
    <cellStyle name="40% - Accent4 32 2 2 2 2" xfId="14753" xr:uid="{3BC2BB2A-2EE2-4895-A364-E2A311C7FFE1}"/>
    <cellStyle name="40% - Accent4 32 2 2 3" xfId="8614" xr:uid="{00000000-0005-0000-0000-000092160000}"/>
    <cellStyle name="40% - Accent4 32 2 2 3 2" xfId="17631" xr:uid="{2DA7F7BC-7374-487A-9E5E-ED14B76BD95F}"/>
    <cellStyle name="40% - Accent4 32 2 2 4" xfId="11879" xr:uid="{D0ED2E2A-9EBA-4B00-8245-858561AE06F3}"/>
    <cellStyle name="40% - Accent4 32 2 3" xfId="4281" xr:uid="{00000000-0005-0000-0000-000093160000}"/>
    <cellStyle name="40% - Accent4 32 2 3 2" xfId="13340" xr:uid="{2BECBCAC-C85D-4839-9A15-BF16017B186E}"/>
    <cellStyle name="40% - Accent4 32 2 4" xfId="7195" xr:uid="{00000000-0005-0000-0000-000094160000}"/>
    <cellStyle name="40% - Accent4 32 2 4 2" xfId="16220" xr:uid="{12CA949C-47C1-46B7-84E4-518ECB30BDF2}"/>
    <cellStyle name="40% - Accent4 32 2 5" xfId="10464" xr:uid="{6E307F4E-62A8-42A2-9C65-FEE6CA8B5972}"/>
    <cellStyle name="40% - Accent4 32 3" xfId="2157" xr:uid="{00000000-0005-0000-0000-000095160000}"/>
    <cellStyle name="40% - Accent4 32 3 2" xfId="5066" xr:uid="{00000000-0005-0000-0000-000096160000}"/>
    <cellStyle name="40% - Accent4 32 3 2 2" xfId="14123" xr:uid="{7E937CBC-E7C1-4EDD-8802-742D3CDB4327}"/>
    <cellStyle name="40% - Accent4 32 3 3" xfId="7980" xr:uid="{00000000-0005-0000-0000-000097160000}"/>
    <cellStyle name="40% - Accent4 32 3 3 2" xfId="17002" xr:uid="{B3D5F445-394E-41E0-AA82-FABEDC0D802A}"/>
    <cellStyle name="40% - Accent4 32 3 4" xfId="11249" xr:uid="{13D01AE5-3305-40C4-8668-1618F8BD7B90}"/>
    <cellStyle name="40% - Accent4 32 4" xfId="3654" xr:uid="{00000000-0005-0000-0000-000098160000}"/>
    <cellStyle name="40% - Accent4 32 4 2" xfId="12713" xr:uid="{E49B1AD6-5B85-4F65-83CD-65D91D9A70F9}"/>
    <cellStyle name="40% - Accent4 32 5" xfId="6564" xr:uid="{00000000-0005-0000-0000-000099160000}"/>
    <cellStyle name="40% - Accent4 32 5 2" xfId="15589" xr:uid="{37FD8D20-111F-4FE4-92F8-877A2953F7FD}"/>
    <cellStyle name="40% - Accent4 32 6" xfId="9832" xr:uid="{D73BF106-7022-437A-8D38-265D92756768}"/>
    <cellStyle name="40% - Accent4 33" xfId="739" xr:uid="{00000000-0005-0000-0000-00009A160000}"/>
    <cellStyle name="40% - Accent4 33 2" xfId="1378" xr:uid="{00000000-0005-0000-0000-00009B160000}"/>
    <cellStyle name="40% - Accent4 33 2 2" xfId="2806" xr:uid="{00000000-0005-0000-0000-00009C160000}"/>
    <cellStyle name="40% - Accent4 33 2 2 2" xfId="5710" xr:uid="{00000000-0005-0000-0000-00009D160000}"/>
    <cellStyle name="40% - Accent4 33 2 2 2 2" xfId="14767" xr:uid="{9DD20960-76F4-48C2-8682-7F36602CE66F}"/>
    <cellStyle name="40% - Accent4 33 2 2 3" xfId="8628" xr:uid="{00000000-0005-0000-0000-00009E160000}"/>
    <cellStyle name="40% - Accent4 33 2 2 3 2" xfId="17645" xr:uid="{93F475F3-B0CC-4CA2-B1DB-DE3B48612B9F}"/>
    <cellStyle name="40% - Accent4 33 2 2 4" xfId="11893" xr:uid="{5AF637B5-F178-43DB-9370-BB490C7FE6E3}"/>
    <cellStyle name="40% - Accent4 33 2 3" xfId="4295" xr:uid="{00000000-0005-0000-0000-00009F160000}"/>
    <cellStyle name="40% - Accent4 33 2 3 2" xfId="13354" xr:uid="{A068C1AF-D6D0-4B8F-8EA2-8EB4EC2CB40D}"/>
    <cellStyle name="40% - Accent4 33 2 4" xfId="7209" xr:uid="{00000000-0005-0000-0000-0000A0160000}"/>
    <cellStyle name="40% - Accent4 33 2 4 2" xfId="16234" xr:uid="{B2B327B5-8A5E-4DAF-BD8C-06851876220B}"/>
    <cellStyle name="40% - Accent4 33 2 5" xfId="10478" xr:uid="{A433610C-084C-47BF-A112-3B914E2ADE16}"/>
    <cellStyle name="40% - Accent4 33 3" xfId="2171" xr:uid="{00000000-0005-0000-0000-0000A1160000}"/>
    <cellStyle name="40% - Accent4 33 3 2" xfId="5080" xr:uid="{00000000-0005-0000-0000-0000A2160000}"/>
    <cellStyle name="40% - Accent4 33 3 2 2" xfId="14137" xr:uid="{7896C44F-8E7A-4526-8C0B-CC2BD9C5CB6C}"/>
    <cellStyle name="40% - Accent4 33 3 3" xfId="7994" xr:uid="{00000000-0005-0000-0000-0000A3160000}"/>
    <cellStyle name="40% - Accent4 33 3 3 2" xfId="17016" xr:uid="{95A825AD-BD68-43C6-B7B6-0C5D5F54CCC5}"/>
    <cellStyle name="40% - Accent4 33 3 4" xfId="11263" xr:uid="{62D1205A-3F65-4D71-9469-8D5283B5E5F2}"/>
    <cellStyle name="40% - Accent4 33 4" xfId="3668" xr:uid="{00000000-0005-0000-0000-0000A4160000}"/>
    <cellStyle name="40% - Accent4 33 4 2" xfId="12727" xr:uid="{F028C162-816E-480F-B75E-DF094AD7D66C}"/>
    <cellStyle name="40% - Accent4 33 5" xfId="6578" xr:uid="{00000000-0005-0000-0000-0000A5160000}"/>
    <cellStyle name="40% - Accent4 33 5 2" xfId="15603" xr:uid="{7179755B-F085-4101-A11B-67050CD33072}"/>
    <cellStyle name="40% - Accent4 33 6" xfId="9846" xr:uid="{92D34975-CC9C-47AC-9402-F2BEE091665D}"/>
    <cellStyle name="40% - Accent4 34" xfId="753" xr:uid="{00000000-0005-0000-0000-0000A6160000}"/>
    <cellStyle name="40% - Accent4 34 2" xfId="1392" xr:uid="{00000000-0005-0000-0000-0000A7160000}"/>
    <cellStyle name="40% - Accent4 34 2 2" xfId="2820" xr:uid="{00000000-0005-0000-0000-0000A8160000}"/>
    <cellStyle name="40% - Accent4 34 2 2 2" xfId="5724" xr:uid="{00000000-0005-0000-0000-0000A9160000}"/>
    <cellStyle name="40% - Accent4 34 2 2 2 2" xfId="14781" xr:uid="{D59B01AC-2130-4175-927E-0241B80F7DA6}"/>
    <cellStyle name="40% - Accent4 34 2 2 3" xfId="8642" xr:uid="{00000000-0005-0000-0000-0000AA160000}"/>
    <cellStyle name="40% - Accent4 34 2 2 3 2" xfId="17659" xr:uid="{720A6B19-9C76-4229-A949-336D4BF55059}"/>
    <cellStyle name="40% - Accent4 34 2 2 4" xfId="11907" xr:uid="{DCD6CEDC-70A3-4ED4-AD0F-050C92F40010}"/>
    <cellStyle name="40% - Accent4 34 2 3" xfId="4309" xr:uid="{00000000-0005-0000-0000-0000AB160000}"/>
    <cellStyle name="40% - Accent4 34 2 3 2" xfId="13368" xr:uid="{F06D50FF-400A-48EB-855E-495A328BF95B}"/>
    <cellStyle name="40% - Accent4 34 2 4" xfId="7223" xr:uid="{00000000-0005-0000-0000-0000AC160000}"/>
    <cellStyle name="40% - Accent4 34 2 4 2" xfId="16248" xr:uid="{C9A11918-A59D-40A7-8DC8-3759E70A0C03}"/>
    <cellStyle name="40% - Accent4 34 2 5" xfId="10492" xr:uid="{4CE82BC1-55F8-4CEE-B8CE-3B9F69520D67}"/>
    <cellStyle name="40% - Accent4 34 3" xfId="2185" xr:uid="{00000000-0005-0000-0000-0000AD160000}"/>
    <cellStyle name="40% - Accent4 34 3 2" xfId="5094" xr:uid="{00000000-0005-0000-0000-0000AE160000}"/>
    <cellStyle name="40% - Accent4 34 3 2 2" xfId="14151" xr:uid="{6CFD4E6E-5D79-45C1-BB2F-F0237F73B302}"/>
    <cellStyle name="40% - Accent4 34 3 3" xfId="8008" xr:uid="{00000000-0005-0000-0000-0000AF160000}"/>
    <cellStyle name="40% - Accent4 34 3 3 2" xfId="17030" xr:uid="{F171ACDA-F89E-493A-8BF6-313CEE8260B7}"/>
    <cellStyle name="40% - Accent4 34 3 4" xfId="11277" xr:uid="{FF6ACD7C-F706-4C6F-A89F-6D3EAD299811}"/>
    <cellStyle name="40% - Accent4 34 4" xfId="3682" xr:uid="{00000000-0005-0000-0000-0000B0160000}"/>
    <cellStyle name="40% - Accent4 34 4 2" xfId="12741" xr:uid="{DA399A51-F0F6-4E27-B465-D89EDCFC6AA8}"/>
    <cellStyle name="40% - Accent4 34 5" xfId="6592" xr:uid="{00000000-0005-0000-0000-0000B1160000}"/>
    <cellStyle name="40% - Accent4 34 5 2" xfId="15617" xr:uid="{1F4CF45B-EC3E-4295-88F7-93D06F9EDDB0}"/>
    <cellStyle name="40% - Accent4 34 6" xfId="9860" xr:uid="{D552FDAB-8E0C-44C7-8DE5-B800CBBC1A0F}"/>
    <cellStyle name="40% - Accent4 35" xfId="767" xr:uid="{00000000-0005-0000-0000-0000B2160000}"/>
    <cellStyle name="40% - Accent4 35 2" xfId="1406" xr:uid="{00000000-0005-0000-0000-0000B3160000}"/>
    <cellStyle name="40% - Accent4 35 2 2" xfId="2834" xr:uid="{00000000-0005-0000-0000-0000B4160000}"/>
    <cellStyle name="40% - Accent4 35 2 2 2" xfId="5738" xr:uid="{00000000-0005-0000-0000-0000B5160000}"/>
    <cellStyle name="40% - Accent4 35 2 2 2 2" xfId="14795" xr:uid="{7657CC79-03FA-42AC-8B76-4582713DCCF3}"/>
    <cellStyle name="40% - Accent4 35 2 2 3" xfId="8656" xr:uid="{00000000-0005-0000-0000-0000B6160000}"/>
    <cellStyle name="40% - Accent4 35 2 2 3 2" xfId="17673" xr:uid="{D1C6A9C5-22E4-423F-A016-67AB7E1F9C66}"/>
    <cellStyle name="40% - Accent4 35 2 2 4" xfId="11921" xr:uid="{036045EC-40DE-47DC-86A0-BFC4259BF430}"/>
    <cellStyle name="40% - Accent4 35 2 3" xfId="4323" xr:uid="{00000000-0005-0000-0000-0000B7160000}"/>
    <cellStyle name="40% - Accent4 35 2 3 2" xfId="13382" xr:uid="{1F55E7C8-3CA4-4DB2-A9E7-4D90682D8C11}"/>
    <cellStyle name="40% - Accent4 35 2 4" xfId="7237" xr:uid="{00000000-0005-0000-0000-0000B8160000}"/>
    <cellStyle name="40% - Accent4 35 2 4 2" xfId="16262" xr:uid="{0A6953BA-42E9-4820-8C1A-5AFE246F82ED}"/>
    <cellStyle name="40% - Accent4 35 2 5" xfId="10506" xr:uid="{AB11DB9B-9256-4487-8C62-5DE88FE99D3C}"/>
    <cellStyle name="40% - Accent4 35 3" xfId="2199" xr:uid="{00000000-0005-0000-0000-0000B9160000}"/>
    <cellStyle name="40% - Accent4 35 3 2" xfId="5108" xr:uid="{00000000-0005-0000-0000-0000BA160000}"/>
    <cellStyle name="40% - Accent4 35 3 2 2" xfId="14165" xr:uid="{5DF9C84B-37AF-4576-A954-AA4EA3264418}"/>
    <cellStyle name="40% - Accent4 35 3 3" xfId="8022" xr:uid="{00000000-0005-0000-0000-0000BB160000}"/>
    <cellStyle name="40% - Accent4 35 3 3 2" xfId="17044" xr:uid="{E1558C17-0739-4F14-9FFD-079D669FA8C5}"/>
    <cellStyle name="40% - Accent4 35 3 4" xfId="11291" xr:uid="{0DBDFCD7-B4B7-411D-B841-1A458D0B7F57}"/>
    <cellStyle name="40% - Accent4 35 4" xfId="3696" xr:uid="{00000000-0005-0000-0000-0000BC160000}"/>
    <cellStyle name="40% - Accent4 35 4 2" xfId="12755" xr:uid="{25946481-0116-4721-A50C-0E0B5277236A}"/>
    <cellStyle name="40% - Accent4 35 5" xfId="6606" xr:uid="{00000000-0005-0000-0000-0000BD160000}"/>
    <cellStyle name="40% - Accent4 35 5 2" xfId="15631" xr:uid="{15CCA67F-6F75-4BB4-AED4-405BDE2C13A7}"/>
    <cellStyle name="40% - Accent4 35 6" xfId="9874" xr:uid="{AA14AFB3-8A01-4224-82FF-13C07EA1842D}"/>
    <cellStyle name="40% - Accent4 36" xfId="781" xr:uid="{00000000-0005-0000-0000-0000BE160000}"/>
    <cellStyle name="40% - Accent4 36 2" xfId="1420" xr:uid="{00000000-0005-0000-0000-0000BF160000}"/>
    <cellStyle name="40% - Accent4 36 2 2" xfId="2848" xr:uid="{00000000-0005-0000-0000-0000C0160000}"/>
    <cellStyle name="40% - Accent4 36 2 2 2" xfId="5752" xr:uid="{00000000-0005-0000-0000-0000C1160000}"/>
    <cellStyle name="40% - Accent4 36 2 2 2 2" xfId="14809" xr:uid="{62852D23-A25D-468A-BC16-926DF111A135}"/>
    <cellStyle name="40% - Accent4 36 2 2 3" xfId="8670" xr:uid="{00000000-0005-0000-0000-0000C2160000}"/>
    <cellStyle name="40% - Accent4 36 2 2 3 2" xfId="17687" xr:uid="{0431787F-A64E-46E0-A37C-63BABC15BCAD}"/>
    <cellStyle name="40% - Accent4 36 2 2 4" xfId="11935" xr:uid="{A1D41BCB-4819-4897-937A-EEC5C7BA0327}"/>
    <cellStyle name="40% - Accent4 36 2 3" xfId="4337" xr:uid="{00000000-0005-0000-0000-0000C3160000}"/>
    <cellStyle name="40% - Accent4 36 2 3 2" xfId="13396" xr:uid="{13B088A8-FE90-40AC-AA23-DB8C395E47E6}"/>
    <cellStyle name="40% - Accent4 36 2 4" xfId="7251" xr:uid="{00000000-0005-0000-0000-0000C4160000}"/>
    <cellStyle name="40% - Accent4 36 2 4 2" xfId="16276" xr:uid="{1A237071-6045-4F34-ABB2-4A309CA35128}"/>
    <cellStyle name="40% - Accent4 36 2 5" xfId="10520" xr:uid="{FBE213D3-C338-4EA9-A4AF-A90791675A9C}"/>
    <cellStyle name="40% - Accent4 36 3" xfId="2213" xr:uid="{00000000-0005-0000-0000-0000C5160000}"/>
    <cellStyle name="40% - Accent4 36 3 2" xfId="5122" xr:uid="{00000000-0005-0000-0000-0000C6160000}"/>
    <cellStyle name="40% - Accent4 36 3 2 2" xfId="14179" xr:uid="{A29C422B-BC22-4EC8-A3A1-1F4CB90D5537}"/>
    <cellStyle name="40% - Accent4 36 3 3" xfId="8036" xr:uid="{00000000-0005-0000-0000-0000C7160000}"/>
    <cellStyle name="40% - Accent4 36 3 3 2" xfId="17058" xr:uid="{00F8B3B9-790B-43C4-9A49-6A7D41E26815}"/>
    <cellStyle name="40% - Accent4 36 3 4" xfId="11305" xr:uid="{A32AC21D-44CB-4577-BE89-059FCF102F38}"/>
    <cellStyle name="40% - Accent4 36 4" xfId="3710" xr:uid="{00000000-0005-0000-0000-0000C8160000}"/>
    <cellStyle name="40% - Accent4 36 4 2" xfId="12769" xr:uid="{AF11C5F0-AB9C-4D40-A08C-16E3C85FDE79}"/>
    <cellStyle name="40% - Accent4 36 5" xfId="6620" xr:uid="{00000000-0005-0000-0000-0000C9160000}"/>
    <cellStyle name="40% - Accent4 36 5 2" xfId="15645" xr:uid="{A5802A2B-E31E-4E26-A300-68C36EFBDD20}"/>
    <cellStyle name="40% - Accent4 36 6" xfId="9888" xr:uid="{32FAC0B3-C313-4136-AE7B-B071A28BABA2}"/>
    <cellStyle name="40% - Accent4 37" xfId="796" xr:uid="{00000000-0005-0000-0000-0000CA160000}"/>
    <cellStyle name="40% - Accent4 37 2" xfId="1435" xr:uid="{00000000-0005-0000-0000-0000CB160000}"/>
    <cellStyle name="40% - Accent4 37 2 2" xfId="2863" xr:uid="{00000000-0005-0000-0000-0000CC160000}"/>
    <cellStyle name="40% - Accent4 37 2 2 2" xfId="5767" xr:uid="{00000000-0005-0000-0000-0000CD160000}"/>
    <cellStyle name="40% - Accent4 37 2 2 2 2" xfId="14824" xr:uid="{BC207596-175B-4F71-ADD9-B518F39F92D8}"/>
    <cellStyle name="40% - Accent4 37 2 2 3" xfId="8685" xr:uid="{00000000-0005-0000-0000-0000CE160000}"/>
    <cellStyle name="40% - Accent4 37 2 2 3 2" xfId="17702" xr:uid="{238EE2F0-82E4-4FA6-B690-DE28B9E273FC}"/>
    <cellStyle name="40% - Accent4 37 2 2 4" xfId="11950" xr:uid="{009A4967-DF89-4966-9463-19EBE4682E9D}"/>
    <cellStyle name="40% - Accent4 37 2 3" xfId="4352" xr:uid="{00000000-0005-0000-0000-0000CF160000}"/>
    <cellStyle name="40% - Accent4 37 2 3 2" xfId="13411" xr:uid="{D4553BB7-E553-46B4-8E57-4AC0625EAD2D}"/>
    <cellStyle name="40% - Accent4 37 2 4" xfId="7266" xr:uid="{00000000-0005-0000-0000-0000D0160000}"/>
    <cellStyle name="40% - Accent4 37 2 4 2" xfId="16291" xr:uid="{8DF4E81F-3004-47B6-89B4-D8BB8683F066}"/>
    <cellStyle name="40% - Accent4 37 2 5" xfId="10535" xr:uid="{1A3E36BE-560F-4FE0-8147-EF1F4A21562F}"/>
    <cellStyle name="40% - Accent4 37 3" xfId="2228" xr:uid="{00000000-0005-0000-0000-0000D1160000}"/>
    <cellStyle name="40% - Accent4 37 3 2" xfId="5137" xr:uid="{00000000-0005-0000-0000-0000D2160000}"/>
    <cellStyle name="40% - Accent4 37 3 2 2" xfId="14194" xr:uid="{CB2A993C-FAC5-405D-8001-613B2CC18165}"/>
    <cellStyle name="40% - Accent4 37 3 3" xfId="8051" xr:uid="{00000000-0005-0000-0000-0000D3160000}"/>
    <cellStyle name="40% - Accent4 37 3 3 2" xfId="17073" xr:uid="{065224AB-0F29-4202-AC64-CF56D66DEBAC}"/>
    <cellStyle name="40% - Accent4 37 3 4" xfId="11320" xr:uid="{AC7A7C56-E676-4AA2-A5FE-E11E1B9C4364}"/>
    <cellStyle name="40% - Accent4 37 4" xfId="3725" xr:uid="{00000000-0005-0000-0000-0000D4160000}"/>
    <cellStyle name="40% - Accent4 37 4 2" xfId="12784" xr:uid="{1C6F30F5-9E4C-4B73-859F-2A5CAB8FAE93}"/>
    <cellStyle name="40% - Accent4 37 5" xfId="6635" xr:uid="{00000000-0005-0000-0000-0000D5160000}"/>
    <cellStyle name="40% - Accent4 37 5 2" xfId="15660" xr:uid="{88E131D0-F5E1-495C-A9D8-50A8A86814FF}"/>
    <cellStyle name="40% - Accent4 37 6" xfId="9903" xr:uid="{5B12206F-0C5D-4E3C-B860-0C5B7C42662C}"/>
    <cellStyle name="40% - Accent4 38" xfId="810" xr:uid="{00000000-0005-0000-0000-0000D6160000}"/>
    <cellStyle name="40% - Accent4 38 2" xfId="1449" xr:uid="{00000000-0005-0000-0000-0000D7160000}"/>
    <cellStyle name="40% - Accent4 38 2 2" xfId="2877" xr:uid="{00000000-0005-0000-0000-0000D8160000}"/>
    <cellStyle name="40% - Accent4 38 2 2 2" xfId="5781" xr:uid="{00000000-0005-0000-0000-0000D9160000}"/>
    <cellStyle name="40% - Accent4 38 2 2 2 2" xfId="14838" xr:uid="{530AFC59-3CF4-45EE-9758-F8A13B59CD0C}"/>
    <cellStyle name="40% - Accent4 38 2 2 3" xfId="8699" xr:uid="{00000000-0005-0000-0000-0000DA160000}"/>
    <cellStyle name="40% - Accent4 38 2 2 3 2" xfId="17716" xr:uid="{4F4DA0FE-5FBF-4213-9981-DAE4A97389D2}"/>
    <cellStyle name="40% - Accent4 38 2 2 4" xfId="11964" xr:uid="{9602130D-1CE5-411E-993C-94CECA51406A}"/>
    <cellStyle name="40% - Accent4 38 2 3" xfId="4366" xr:uid="{00000000-0005-0000-0000-0000DB160000}"/>
    <cellStyle name="40% - Accent4 38 2 3 2" xfId="13425" xr:uid="{113A9D46-FF12-4A0D-B3C2-6285B1DC587A}"/>
    <cellStyle name="40% - Accent4 38 2 4" xfId="7280" xr:uid="{00000000-0005-0000-0000-0000DC160000}"/>
    <cellStyle name="40% - Accent4 38 2 4 2" xfId="16305" xr:uid="{A28567D1-C935-4EA8-A931-3A9698BAA20A}"/>
    <cellStyle name="40% - Accent4 38 2 5" xfId="10549" xr:uid="{6FA6111D-D71E-4C4A-AE6D-F86C7157B0A6}"/>
    <cellStyle name="40% - Accent4 38 3" xfId="2242" xr:uid="{00000000-0005-0000-0000-0000DD160000}"/>
    <cellStyle name="40% - Accent4 38 3 2" xfId="5151" xr:uid="{00000000-0005-0000-0000-0000DE160000}"/>
    <cellStyle name="40% - Accent4 38 3 2 2" xfId="14208" xr:uid="{869AEB04-C84C-439D-A40A-E0A2330901E3}"/>
    <cellStyle name="40% - Accent4 38 3 3" xfId="8065" xr:uid="{00000000-0005-0000-0000-0000DF160000}"/>
    <cellStyle name="40% - Accent4 38 3 3 2" xfId="17087" xr:uid="{B56E955A-227C-49E2-AC45-A9EC5D16892A}"/>
    <cellStyle name="40% - Accent4 38 3 4" xfId="11334" xr:uid="{34EC9579-192E-4FEC-9040-6C61389A9CA3}"/>
    <cellStyle name="40% - Accent4 38 4" xfId="3739" xr:uid="{00000000-0005-0000-0000-0000E0160000}"/>
    <cellStyle name="40% - Accent4 38 4 2" xfId="12798" xr:uid="{390D7485-2C35-4B89-96D6-198F0922E691}"/>
    <cellStyle name="40% - Accent4 38 5" xfId="6649" xr:uid="{00000000-0005-0000-0000-0000E1160000}"/>
    <cellStyle name="40% - Accent4 38 5 2" xfId="15674" xr:uid="{269F5968-045B-4723-B307-191833215D77}"/>
    <cellStyle name="40% - Accent4 38 6" xfId="9917" xr:uid="{8361AF10-A8A4-4739-AE3E-614F535484E1}"/>
    <cellStyle name="40% - Accent4 39" xfId="824" xr:uid="{00000000-0005-0000-0000-0000E2160000}"/>
    <cellStyle name="40% - Accent4 39 2" xfId="2256" xr:uid="{00000000-0005-0000-0000-0000E3160000}"/>
    <cellStyle name="40% - Accent4 39 2 2" xfId="5165" xr:uid="{00000000-0005-0000-0000-0000E4160000}"/>
    <cellStyle name="40% - Accent4 39 2 2 2" xfId="14222" xr:uid="{0317B1CE-0426-4D89-8220-4D0FF4A36C13}"/>
    <cellStyle name="40% - Accent4 39 2 3" xfId="8079" xr:uid="{00000000-0005-0000-0000-0000E5160000}"/>
    <cellStyle name="40% - Accent4 39 2 3 2" xfId="17101" xr:uid="{1E9A1899-08D8-4A8D-9523-0EED2B071CE6}"/>
    <cellStyle name="40% - Accent4 39 2 4" xfId="11348" xr:uid="{C02D3BAC-6CF7-4D9D-AE80-6FE853DC9A04}"/>
    <cellStyle name="40% - Accent4 39 3" xfId="3753" xr:uid="{00000000-0005-0000-0000-0000E6160000}"/>
    <cellStyle name="40% - Accent4 39 3 2" xfId="12812" xr:uid="{88169D54-F776-43BA-B2D9-CC6AF9D8A527}"/>
    <cellStyle name="40% - Accent4 39 4" xfId="6663" xr:uid="{00000000-0005-0000-0000-0000E7160000}"/>
    <cellStyle name="40% - Accent4 39 4 2" xfId="15688" xr:uid="{91C7DCEB-C2E3-4D15-A121-3FAE3472EB30}"/>
    <cellStyle name="40% - Accent4 39 5" xfId="9931" xr:uid="{7DD6D50F-D3B2-4548-829F-A6099EC790B3}"/>
    <cellStyle name="40% - Accent4 4" xfId="230" xr:uid="{00000000-0005-0000-0000-0000E8160000}"/>
    <cellStyle name="40% - Accent4 4 2" xfId="582" xr:uid="{00000000-0005-0000-0000-0000E9160000}"/>
    <cellStyle name="40% - Accent4 4 2 2" xfId="1221" xr:uid="{00000000-0005-0000-0000-0000EA160000}"/>
    <cellStyle name="40% - Accent4 4 2 2 2" xfId="2649" xr:uid="{00000000-0005-0000-0000-0000EB160000}"/>
    <cellStyle name="40% - Accent4 4 2 2 2 2" xfId="5553" xr:uid="{00000000-0005-0000-0000-0000EC160000}"/>
    <cellStyle name="40% - Accent4 4 2 2 2 2 2" xfId="14610" xr:uid="{AAC361F4-10E3-47A1-B220-4A0244C1F583}"/>
    <cellStyle name="40% - Accent4 4 2 2 2 3" xfId="8471" xr:uid="{00000000-0005-0000-0000-0000ED160000}"/>
    <cellStyle name="40% - Accent4 4 2 2 2 3 2" xfId="17488" xr:uid="{07B18CF7-BE01-4705-8FE5-A7A5524839CD}"/>
    <cellStyle name="40% - Accent4 4 2 2 2 4" xfId="11736" xr:uid="{5C0AD84C-E4D2-4552-B6A1-1483A80265D9}"/>
    <cellStyle name="40% - Accent4 4 2 2 3" xfId="4138" xr:uid="{00000000-0005-0000-0000-0000EE160000}"/>
    <cellStyle name="40% - Accent4 4 2 2 3 2" xfId="13197" xr:uid="{A26F5936-319D-4BA2-AF72-FC3DED0EEB4A}"/>
    <cellStyle name="40% - Accent4 4 2 2 4" xfId="7052" xr:uid="{00000000-0005-0000-0000-0000EF160000}"/>
    <cellStyle name="40% - Accent4 4 2 2 4 2" xfId="16077" xr:uid="{BBF9EAE5-B434-4407-AA13-3F805E806034}"/>
    <cellStyle name="40% - Accent4 4 2 2 5" xfId="10321" xr:uid="{F5A0757A-CC1A-49F6-80A1-5217886DDCEC}"/>
    <cellStyle name="40% - Accent4 4 2 3" xfId="2014" xr:uid="{00000000-0005-0000-0000-0000F0160000}"/>
    <cellStyle name="40% - Accent4 4 2 3 2" xfId="4923" xr:uid="{00000000-0005-0000-0000-0000F1160000}"/>
    <cellStyle name="40% - Accent4 4 2 3 2 2" xfId="13980" xr:uid="{073A1E35-6346-4850-B666-838EB223570C}"/>
    <cellStyle name="40% - Accent4 4 2 3 3" xfId="7837" xr:uid="{00000000-0005-0000-0000-0000F2160000}"/>
    <cellStyle name="40% - Accent4 4 2 3 3 2" xfId="16859" xr:uid="{8D9E23B6-DA4B-4694-A0F7-C7BDD55BCC23}"/>
    <cellStyle name="40% - Accent4 4 2 3 4" xfId="11106" xr:uid="{C97719FE-A427-4FB6-A71B-EA18A6207A03}"/>
    <cellStyle name="40% - Accent4 4 2 4" xfId="3511" xr:uid="{00000000-0005-0000-0000-0000F3160000}"/>
    <cellStyle name="40% - Accent4 4 2 4 2" xfId="12570" xr:uid="{273C5D8C-5FED-4E43-95F3-58BEA2F2EE26}"/>
    <cellStyle name="40% - Accent4 4 2 5" xfId="6421" xr:uid="{00000000-0005-0000-0000-0000F4160000}"/>
    <cellStyle name="40% - Accent4 4 2 5 2" xfId="15446" xr:uid="{0479A490-A46D-4691-8133-8A18681144CF}"/>
    <cellStyle name="40% - Accent4 4 2 6" xfId="9689" xr:uid="{F6077BF2-0F7A-44B6-8B6E-8DE914669DD1}"/>
    <cellStyle name="40% - Accent4 4 3" xfId="875" xr:uid="{00000000-0005-0000-0000-0000F5160000}"/>
    <cellStyle name="40% - Accent4 4 3 2" xfId="2304" xr:uid="{00000000-0005-0000-0000-0000F6160000}"/>
    <cellStyle name="40% - Accent4 4 3 2 2" xfId="5211" xr:uid="{00000000-0005-0000-0000-0000F7160000}"/>
    <cellStyle name="40% - Accent4 4 3 2 2 2" xfId="14268" xr:uid="{D3B250BA-DD47-4A8C-A081-F044A18CA558}"/>
    <cellStyle name="40% - Accent4 4 3 2 3" xfId="8127" xr:uid="{00000000-0005-0000-0000-0000F8160000}"/>
    <cellStyle name="40% - Accent4 4 3 2 3 2" xfId="17147" xr:uid="{3FD07525-CF89-4532-832E-15C9F65E08B9}"/>
    <cellStyle name="40% - Accent4 4 3 2 4" xfId="11394" xr:uid="{88E05C31-7503-4D46-A48D-450B4048932B}"/>
    <cellStyle name="40% - Accent4 4 3 3" xfId="3798" xr:uid="{00000000-0005-0000-0000-0000F9160000}"/>
    <cellStyle name="40% - Accent4 4 3 3 2" xfId="12857" xr:uid="{D000116E-0036-45D5-8903-FDDBE232FD39}"/>
    <cellStyle name="40% - Accent4 4 3 4" xfId="6710" xr:uid="{00000000-0005-0000-0000-0000FA160000}"/>
    <cellStyle name="40% - Accent4 4 3 4 2" xfId="15735" xr:uid="{EB566422-D5D0-402B-B9B2-F336DBA44BB8}"/>
    <cellStyle name="40% - Accent4 4 3 5" xfId="9978" xr:uid="{EB98B2A1-ABF7-4241-A53B-3C6A88C5B49A}"/>
    <cellStyle name="40% - Accent4 4 4" xfId="1670" xr:uid="{00000000-0005-0000-0000-0000FB160000}"/>
    <cellStyle name="40% - Accent4 4 4 2" xfId="4582" xr:uid="{00000000-0005-0000-0000-0000FC160000}"/>
    <cellStyle name="40% - Accent4 4 4 2 2" xfId="13639" xr:uid="{21718A27-172D-4B5A-B3BA-0F0537EEB117}"/>
    <cellStyle name="40% - Accent4 4 4 3" xfId="7494" xr:uid="{00000000-0005-0000-0000-0000FD160000}"/>
    <cellStyle name="40% - Accent4 4 4 3 2" xfId="16519" xr:uid="{CCC2D5A1-32EC-44BE-8EEE-8B39B9DAE561}"/>
    <cellStyle name="40% - Accent4 4 4 4" xfId="10764" xr:uid="{BA26891D-07DD-4996-A8D8-46A5CB4D37BE}"/>
    <cellStyle name="40% - Accent4 4 5" xfId="3168" xr:uid="{00000000-0005-0000-0000-0000FE160000}"/>
    <cellStyle name="40% - Accent4 4 5 2" xfId="12230" xr:uid="{55D814AC-9499-4E1B-AD7F-5D2F5D80B8C8}"/>
    <cellStyle name="40% - Accent4 4 6" xfId="6081" xr:uid="{00000000-0005-0000-0000-0000FF160000}"/>
    <cellStyle name="40% - Accent4 4 6 2" xfId="15106" xr:uid="{61C7E507-4AE3-4BC9-929E-D7F8FC432598}"/>
    <cellStyle name="40% - Accent4 4 7" xfId="9345" xr:uid="{24FEFE4D-D2A7-4E98-8423-8A617DADAF12}"/>
    <cellStyle name="40% - Accent4 40" xfId="1466" xr:uid="{00000000-0005-0000-0000-000000170000}"/>
    <cellStyle name="40% - Accent4 40 2" xfId="2891" xr:uid="{00000000-0005-0000-0000-000001170000}"/>
    <cellStyle name="40% - Accent4 40 2 2" xfId="5795" xr:uid="{00000000-0005-0000-0000-000002170000}"/>
    <cellStyle name="40% - Accent4 40 2 2 2" xfId="14852" xr:uid="{F783C3B0-2B4C-48AB-BF5C-F5B8A3672188}"/>
    <cellStyle name="40% - Accent4 40 2 3" xfId="8713" xr:uid="{00000000-0005-0000-0000-000003170000}"/>
    <cellStyle name="40% - Accent4 40 2 3 2" xfId="17730" xr:uid="{226A738E-8147-443D-9692-222CD8DF0B03}"/>
    <cellStyle name="40% - Accent4 40 2 4" xfId="11978" xr:uid="{5910BCE7-A665-4881-8C91-EDBF0383001C}"/>
    <cellStyle name="40% - Accent4 40 3" xfId="4380" xr:uid="{00000000-0005-0000-0000-000004170000}"/>
    <cellStyle name="40% - Accent4 40 3 2" xfId="13439" xr:uid="{0166C2C4-C86D-4B63-9EBA-DA717916AEE5}"/>
    <cellStyle name="40% - Accent4 40 4" xfId="7294" xr:uid="{00000000-0005-0000-0000-000005170000}"/>
    <cellStyle name="40% - Accent4 40 4 2" xfId="16319" xr:uid="{ED0951F6-08E8-49AE-88E7-44895C357B7D}"/>
    <cellStyle name="40% - Accent4 40 5" xfId="10563" xr:uid="{9D466629-63BA-4AB0-A5C6-26376B049D4F}"/>
    <cellStyle name="40% - Accent4 41" xfId="1480" xr:uid="{00000000-0005-0000-0000-000006170000}"/>
    <cellStyle name="40% - Accent4 41 2" xfId="2905" xr:uid="{00000000-0005-0000-0000-000007170000}"/>
    <cellStyle name="40% - Accent4 41 2 2" xfId="5809" xr:uid="{00000000-0005-0000-0000-000008170000}"/>
    <cellStyle name="40% - Accent4 41 2 2 2" xfId="14866" xr:uid="{A1FAE12B-D4C3-4FF3-B8ED-31084B4A692B}"/>
    <cellStyle name="40% - Accent4 41 2 3" xfId="8727" xr:uid="{00000000-0005-0000-0000-000009170000}"/>
    <cellStyle name="40% - Accent4 41 2 3 2" xfId="17744" xr:uid="{81DFC18B-5E51-4B88-AE52-81350979A899}"/>
    <cellStyle name="40% - Accent4 41 2 4" xfId="11992" xr:uid="{7AA69AD3-592D-4F37-B54B-D78A10C4A59E}"/>
    <cellStyle name="40% - Accent4 41 3" xfId="4394" xr:uid="{00000000-0005-0000-0000-00000A170000}"/>
    <cellStyle name="40% - Accent4 41 3 2" xfId="13453" xr:uid="{FD7F7FE3-B49C-4A1E-8801-17075CF6C0DC}"/>
    <cellStyle name="40% - Accent4 41 4" xfId="7308" xr:uid="{00000000-0005-0000-0000-00000B170000}"/>
    <cellStyle name="40% - Accent4 41 4 2" xfId="16333" xr:uid="{EE099727-5AC9-4510-8240-70583DD1344F}"/>
    <cellStyle name="40% - Accent4 41 5" xfId="10577" xr:uid="{2710B738-9531-44B2-89EC-3F3EABD25B79}"/>
    <cellStyle name="40% - Accent4 42" xfId="1494" xr:uid="{00000000-0005-0000-0000-00000C170000}"/>
    <cellStyle name="40% - Accent4 42 2" xfId="2919" xr:uid="{00000000-0005-0000-0000-00000D170000}"/>
    <cellStyle name="40% - Accent4 42 2 2" xfId="5823" xr:uid="{00000000-0005-0000-0000-00000E170000}"/>
    <cellStyle name="40% - Accent4 42 2 2 2" xfId="14880" xr:uid="{073FDFD6-5333-43E5-BF2B-3A4C873F0080}"/>
    <cellStyle name="40% - Accent4 42 2 3" xfId="8741" xr:uid="{00000000-0005-0000-0000-00000F170000}"/>
    <cellStyle name="40% - Accent4 42 2 3 2" xfId="17758" xr:uid="{B9C2AA47-6683-43D0-8E3F-9374347A2A79}"/>
    <cellStyle name="40% - Accent4 42 2 4" xfId="12006" xr:uid="{FE70C4B7-1F0E-4300-95CF-0725B041ACE2}"/>
    <cellStyle name="40% - Accent4 42 3" xfId="4408" xr:uid="{00000000-0005-0000-0000-000010170000}"/>
    <cellStyle name="40% - Accent4 42 3 2" xfId="13467" xr:uid="{37297A99-063E-47A1-8D74-434B661138DF}"/>
    <cellStyle name="40% - Accent4 42 4" xfId="7322" xr:uid="{00000000-0005-0000-0000-000011170000}"/>
    <cellStyle name="40% - Accent4 42 4 2" xfId="16347" xr:uid="{4A65175B-01B3-41AC-8EA6-5402487E0A59}"/>
    <cellStyle name="40% - Accent4 42 5" xfId="10591" xr:uid="{D4F63E8A-5BA8-4960-8F28-F0C110752FB2}"/>
    <cellStyle name="40% - Accent4 43" xfId="1508" xr:uid="{00000000-0005-0000-0000-000012170000}"/>
    <cellStyle name="40% - Accent4 43 2" xfId="2933" xr:uid="{00000000-0005-0000-0000-000013170000}"/>
    <cellStyle name="40% - Accent4 43 2 2" xfId="5837" xr:uid="{00000000-0005-0000-0000-000014170000}"/>
    <cellStyle name="40% - Accent4 43 2 2 2" xfId="14894" xr:uid="{FAABD623-7C40-4E0E-BCBB-BAE7EA170472}"/>
    <cellStyle name="40% - Accent4 43 2 3" xfId="8755" xr:uid="{00000000-0005-0000-0000-000015170000}"/>
    <cellStyle name="40% - Accent4 43 2 3 2" xfId="17772" xr:uid="{F25DA5AE-7637-4BD1-98B6-B7E01DA404F1}"/>
    <cellStyle name="40% - Accent4 43 2 4" xfId="12020" xr:uid="{73556CFB-B6BC-4FDF-B86F-90B8B1706E5A}"/>
    <cellStyle name="40% - Accent4 43 3" xfId="4422" xr:uid="{00000000-0005-0000-0000-000016170000}"/>
    <cellStyle name="40% - Accent4 43 3 2" xfId="13481" xr:uid="{B780768B-2557-408A-851B-4EB965C4FEFF}"/>
    <cellStyle name="40% - Accent4 43 4" xfId="7336" xr:uid="{00000000-0005-0000-0000-000017170000}"/>
    <cellStyle name="40% - Accent4 43 4 2" xfId="16361" xr:uid="{5C368164-6ECE-407F-BC6B-6DDBAB569129}"/>
    <cellStyle name="40% - Accent4 43 5" xfId="10605" xr:uid="{DA31465E-951C-47FE-B918-2BDEB810326F}"/>
    <cellStyle name="40% - Accent4 44" xfId="1522" xr:uid="{00000000-0005-0000-0000-000018170000}"/>
    <cellStyle name="40% - Accent4 44 2" xfId="2947" xr:uid="{00000000-0005-0000-0000-000019170000}"/>
    <cellStyle name="40% - Accent4 44 2 2" xfId="5851" xr:uid="{00000000-0005-0000-0000-00001A170000}"/>
    <cellStyle name="40% - Accent4 44 2 2 2" xfId="14908" xr:uid="{65576064-A6E6-44A4-B850-6438A774C801}"/>
    <cellStyle name="40% - Accent4 44 2 3" xfId="8769" xr:uid="{00000000-0005-0000-0000-00001B170000}"/>
    <cellStyle name="40% - Accent4 44 2 3 2" xfId="17786" xr:uid="{DFE81CD6-E98C-4153-AA98-5224E677CFA3}"/>
    <cellStyle name="40% - Accent4 44 2 4" xfId="12034" xr:uid="{E67F9A95-81DC-4395-B0BD-8A5549ED7FB9}"/>
    <cellStyle name="40% - Accent4 44 3" xfId="4436" xr:uid="{00000000-0005-0000-0000-00001C170000}"/>
    <cellStyle name="40% - Accent4 44 3 2" xfId="13495" xr:uid="{DEC60790-1BFB-4CE6-ADB5-4536E78BE028}"/>
    <cellStyle name="40% - Accent4 44 4" xfId="7350" xr:uid="{00000000-0005-0000-0000-00001D170000}"/>
    <cellStyle name="40% - Accent4 44 4 2" xfId="16375" xr:uid="{256FD1F4-E279-4B78-B2D9-D4203FBAC348}"/>
    <cellStyle name="40% - Accent4 44 5" xfId="10619" xr:uid="{6575CD51-301C-497E-A531-BFB1E46B24ED}"/>
    <cellStyle name="40% - Accent4 45" xfId="1536" xr:uid="{00000000-0005-0000-0000-00001E170000}"/>
    <cellStyle name="40% - Accent4 45 2" xfId="2961" xr:uid="{00000000-0005-0000-0000-00001F170000}"/>
    <cellStyle name="40% - Accent4 45 2 2" xfId="5865" xr:uid="{00000000-0005-0000-0000-000020170000}"/>
    <cellStyle name="40% - Accent4 45 2 2 2" xfId="14922" xr:uid="{A56141AB-237D-4430-A749-009FECF2C3D2}"/>
    <cellStyle name="40% - Accent4 45 2 3" xfId="8783" xr:uid="{00000000-0005-0000-0000-000021170000}"/>
    <cellStyle name="40% - Accent4 45 2 3 2" xfId="17800" xr:uid="{645990B3-9DF9-4BD0-8EE4-A2B370234046}"/>
    <cellStyle name="40% - Accent4 45 2 4" xfId="12048" xr:uid="{EA277FFC-CA57-4EF1-9A36-7E63CD6DBC03}"/>
    <cellStyle name="40% - Accent4 45 3" xfId="4450" xr:uid="{00000000-0005-0000-0000-000022170000}"/>
    <cellStyle name="40% - Accent4 45 3 2" xfId="13509" xr:uid="{B160BC8B-039A-4D97-AAB3-917169064C66}"/>
    <cellStyle name="40% - Accent4 45 4" xfId="7364" xr:uid="{00000000-0005-0000-0000-000023170000}"/>
    <cellStyle name="40% - Accent4 45 4 2" xfId="16389" xr:uid="{1A70811C-7A22-43A4-B31C-AF4657905367}"/>
    <cellStyle name="40% - Accent4 45 5" xfId="10633" xr:uid="{ABF5AF97-A109-4907-8661-C33BB855E7D6}"/>
    <cellStyle name="40% - Accent4 46" xfId="1551" xr:uid="{00000000-0005-0000-0000-000024170000}"/>
    <cellStyle name="40% - Accent4 46 2" xfId="2976" xr:uid="{00000000-0005-0000-0000-000025170000}"/>
    <cellStyle name="40% - Accent4 46 2 2" xfId="5880" xr:uid="{00000000-0005-0000-0000-000026170000}"/>
    <cellStyle name="40% - Accent4 46 2 2 2" xfId="14937" xr:uid="{E47D9F3C-5019-4AD7-BA3E-54821A3E5D90}"/>
    <cellStyle name="40% - Accent4 46 2 3" xfId="8798" xr:uid="{00000000-0005-0000-0000-000027170000}"/>
    <cellStyle name="40% - Accent4 46 2 3 2" xfId="17815" xr:uid="{ADF47D14-C0CC-441B-AEEE-25D912F98AC7}"/>
    <cellStyle name="40% - Accent4 46 2 4" xfId="12063" xr:uid="{C77BEA74-6D78-4E42-914B-7AF9AB36A52F}"/>
    <cellStyle name="40% - Accent4 46 3" xfId="4465" xr:uid="{00000000-0005-0000-0000-000028170000}"/>
    <cellStyle name="40% - Accent4 46 3 2" xfId="13524" xr:uid="{C16FFB3B-694B-4414-8E15-59EBC7A3C0E0}"/>
    <cellStyle name="40% - Accent4 46 4" xfId="7379" xr:uid="{00000000-0005-0000-0000-000029170000}"/>
    <cellStyle name="40% - Accent4 46 4 2" xfId="16404" xr:uid="{5AEC58A6-6978-4F3C-AD22-2A3403BEFD19}"/>
    <cellStyle name="40% - Accent4 46 5" xfId="10648" xr:uid="{BD208AFB-3982-465B-A50F-7121E609C6BE}"/>
    <cellStyle name="40% - Accent4 47" xfId="1565" xr:uid="{00000000-0005-0000-0000-00002A170000}"/>
    <cellStyle name="40% - Accent4 47 2" xfId="2990" xr:uid="{00000000-0005-0000-0000-00002B170000}"/>
    <cellStyle name="40% - Accent4 47 2 2" xfId="5894" xr:uid="{00000000-0005-0000-0000-00002C170000}"/>
    <cellStyle name="40% - Accent4 47 2 2 2" xfId="14951" xr:uid="{33643BA2-1380-414F-A65F-2ED473AFDE4F}"/>
    <cellStyle name="40% - Accent4 47 2 3" xfId="8812" xr:uid="{00000000-0005-0000-0000-00002D170000}"/>
    <cellStyle name="40% - Accent4 47 2 3 2" xfId="17829" xr:uid="{E95BFDDA-2341-46C2-A6C8-CC400AFA02A0}"/>
    <cellStyle name="40% - Accent4 47 2 4" xfId="12077" xr:uid="{6B57D099-A8BD-4DB2-AB90-2A7C7982D56F}"/>
    <cellStyle name="40% - Accent4 47 3" xfId="4479" xr:uid="{00000000-0005-0000-0000-00002E170000}"/>
    <cellStyle name="40% - Accent4 47 3 2" xfId="13538" xr:uid="{1550C417-DB1B-4FC7-A836-E249228AC92A}"/>
    <cellStyle name="40% - Accent4 47 4" xfId="7393" xr:uid="{00000000-0005-0000-0000-00002F170000}"/>
    <cellStyle name="40% - Accent4 47 4 2" xfId="16418" xr:uid="{D6C91037-E50A-473A-9A84-62064901A39C}"/>
    <cellStyle name="40% - Accent4 47 5" xfId="10662" xr:uid="{DFCE88EE-2F8B-4280-B89C-574B85C7E168}"/>
    <cellStyle name="40% - Accent4 48" xfId="1583" xr:uid="{00000000-0005-0000-0000-000030170000}"/>
    <cellStyle name="40% - Accent4 48 2" xfId="3008" xr:uid="{00000000-0005-0000-0000-000031170000}"/>
    <cellStyle name="40% - Accent4 48 2 2" xfId="5912" xr:uid="{00000000-0005-0000-0000-000032170000}"/>
    <cellStyle name="40% - Accent4 48 2 2 2" xfId="14969" xr:uid="{FC573827-E940-482A-A9BF-3AB6EE5C750D}"/>
    <cellStyle name="40% - Accent4 48 2 3" xfId="8830" xr:uid="{00000000-0005-0000-0000-000033170000}"/>
    <cellStyle name="40% - Accent4 48 2 3 2" xfId="17847" xr:uid="{98648A76-3790-4806-9317-4A7296C2A62A}"/>
    <cellStyle name="40% - Accent4 48 2 4" xfId="12095" xr:uid="{0C0D5724-1892-4EA5-A6B9-175FB7C85265}"/>
    <cellStyle name="40% - Accent4 48 3" xfId="4497" xr:uid="{00000000-0005-0000-0000-000034170000}"/>
    <cellStyle name="40% - Accent4 48 3 2" xfId="13556" xr:uid="{CD76AE18-B93B-4AA6-9622-5560CB80F8BC}"/>
    <cellStyle name="40% - Accent4 48 4" xfId="7411" xr:uid="{00000000-0005-0000-0000-000035170000}"/>
    <cellStyle name="40% - Accent4 48 4 2" xfId="16436" xr:uid="{F9308225-E380-4B18-8177-E6F22FB979BF}"/>
    <cellStyle name="40% - Accent4 48 5" xfId="10680" xr:uid="{634B3AE3-7567-40B5-A2C9-D82F2DC6D680}"/>
    <cellStyle name="40% - Accent4 49" xfId="1605" xr:uid="{00000000-0005-0000-0000-000036170000}"/>
    <cellStyle name="40% - Accent4 49 2" xfId="4518" xr:uid="{00000000-0005-0000-0000-000037170000}"/>
    <cellStyle name="40% - Accent4 49 2 2" xfId="13577" xr:uid="{3E52FC9B-E3B5-4EC9-88C4-CA886A770792}"/>
    <cellStyle name="40% - Accent4 49 3" xfId="7432" xr:uid="{00000000-0005-0000-0000-000038170000}"/>
    <cellStyle name="40% - Accent4 49 3 2" xfId="16457" xr:uid="{88E20D5B-628D-403A-95C5-99A381901E35}"/>
    <cellStyle name="40% - Accent4 49 4" xfId="10701" xr:uid="{948F9289-3943-4B9E-80CE-604A8F54F185}"/>
    <cellStyle name="40% - Accent4 5" xfId="244" xr:uid="{00000000-0005-0000-0000-000039170000}"/>
    <cellStyle name="40% - Accent4 5 2" xfId="596" xr:uid="{00000000-0005-0000-0000-00003A170000}"/>
    <cellStyle name="40% - Accent4 5 2 2" xfId="1235" xr:uid="{00000000-0005-0000-0000-00003B170000}"/>
    <cellStyle name="40% - Accent4 5 2 2 2" xfId="2663" xr:uid="{00000000-0005-0000-0000-00003C170000}"/>
    <cellStyle name="40% - Accent4 5 2 2 2 2" xfId="5567" xr:uid="{00000000-0005-0000-0000-00003D170000}"/>
    <cellStyle name="40% - Accent4 5 2 2 2 2 2" xfId="14624" xr:uid="{0D58E1C4-A48B-49B8-9936-6D6E743C188E}"/>
    <cellStyle name="40% - Accent4 5 2 2 2 3" xfId="8485" xr:uid="{00000000-0005-0000-0000-00003E170000}"/>
    <cellStyle name="40% - Accent4 5 2 2 2 3 2" xfId="17502" xr:uid="{1FE2D3A0-9F4A-481B-8ED2-06CCC9EC106A}"/>
    <cellStyle name="40% - Accent4 5 2 2 2 4" xfId="11750" xr:uid="{47100092-3912-4993-880A-31FAA7C6086C}"/>
    <cellStyle name="40% - Accent4 5 2 2 3" xfId="4152" xr:uid="{00000000-0005-0000-0000-00003F170000}"/>
    <cellStyle name="40% - Accent4 5 2 2 3 2" xfId="13211" xr:uid="{886CB5AE-2112-4E35-80D4-A24E673BB295}"/>
    <cellStyle name="40% - Accent4 5 2 2 4" xfId="7066" xr:uid="{00000000-0005-0000-0000-000040170000}"/>
    <cellStyle name="40% - Accent4 5 2 2 4 2" xfId="16091" xr:uid="{02071C2D-2509-4CAC-AB72-C4434E2FE0DC}"/>
    <cellStyle name="40% - Accent4 5 2 2 5" xfId="10335" xr:uid="{B68DAD72-420B-496B-A263-1828B79E4FB3}"/>
    <cellStyle name="40% - Accent4 5 2 3" xfId="2028" xr:uid="{00000000-0005-0000-0000-000041170000}"/>
    <cellStyle name="40% - Accent4 5 2 3 2" xfId="4937" xr:uid="{00000000-0005-0000-0000-000042170000}"/>
    <cellStyle name="40% - Accent4 5 2 3 2 2" xfId="13994" xr:uid="{4501074F-4DD9-4C78-9FCE-072883198BEF}"/>
    <cellStyle name="40% - Accent4 5 2 3 3" xfId="7851" xr:uid="{00000000-0005-0000-0000-000043170000}"/>
    <cellStyle name="40% - Accent4 5 2 3 3 2" xfId="16873" xr:uid="{20BE102A-DA6B-4208-AB69-2FFB2C699B8C}"/>
    <cellStyle name="40% - Accent4 5 2 3 4" xfId="11120" xr:uid="{9C459ACC-177B-427B-A52A-4A4014DE11A5}"/>
    <cellStyle name="40% - Accent4 5 2 4" xfId="3525" xr:uid="{00000000-0005-0000-0000-000044170000}"/>
    <cellStyle name="40% - Accent4 5 2 4 2" xfId="12584" xr:uid="{2CDFDAC7-4F1F-41E3-91E2-5916814816C3}"/>
    <cellStyle name="40% - Accent4 5 2 5" xfId="6435" xr:uid="{00000000-0005-0000-0000-000045170000}"/>
    <cellStyle name="40% - Accent4 5 2 5 2" xfId="15460" xr:uid="{3BCBB497-4201-4913-9869-E812E1919BFC}"/>
    <cellStyle name="40% - Accent4 5 2 6" xfId="9703" xr:uid="{D6C33F8D-9A35-410F-B48E-463904698F50}"/>
    <cellStyle name="40% - Accent4 5 3" xfId="889" xr:uid="{00000000-0005-0000-0000-000046170000}"/>
    <cellStyle name="40% - Accent4 5 3 2" xfId="2318" xr:uid="{00000000-0005-0000-0000-000047170000}"/>
    <cellStyle name="40% - Accent4 5 3 2 2" xfId="5225" xr:uid="{00000000-0005-0000-0000-000048170000}"/>
    <cellStyle name="40% - Accent4 5 3 2 2 2" xfId="14282" xr:uid="{39790849-55BB-494E-A4CE-9397F3141876}"/>
    <cellStyle name="40% - Accent4 5 3 2 3" xfId="8141" xr:uid="{00000000-0005-0000-0000-000049170000}"/>
    <cellStyle name="40% - Accent4 5 3 2 3 2" xfId="17161" xr:uid="{B5ED8788-B3B5-4F2F-A503-5CDB7E7D7057}"/>
    <cellStyle name="40% - Accent4 5 3 2 4" xfId="11408" xr:uid="{A8EBF036-9DA7-467C-AA9C-A1AED20527AD}"/>
    <cellStyle name="40% - Accent4 5 3 3" xfId="3812" xr:uid="{00000000-0005-0000-0000-00004A170000}"/>
    <cellStyle name="40% - Accent4 5 3 3 2" xfId="12871" xr:uid="{C1C1BC7E-E9B6-45C8-BFD6-F3790C5E81D8}"/>
    <cellStyle name="40% - Accent4 5 3 4" xfId="6724" xr:uid="{00000000-0005-0000-0000-00004B170000}"/>
    <cellStyle name="40% - Accent4 5 3 4 2" xfId="15749" xr:uid="{04693508-1B99-4FE2-88FA-BA76C751E27A}"/>
    <cellStyle name="40% - Accent4 5 3 5" xfId="9992" xr:uid="{30837876-EF3E-49E5-B138-9A8B2FD8B3C9}"/>
    <cellStyle name="40% - Accent4 5 4" xfId="1684" xr:uid="{00000000-0005-0000-0000-00004C170000}"/>
    <cellStyle name="40% - Accent4 5 4 2" xfId="4596" xr:uid="{00000000-0005-0000-0000-00004D170000}"/>
    <cellStyle name="40% - Accent4 5 4 2 2" xfId="13653" xr:uid="{C5D13685-3224-435A-B128-AB7ED2813BF3}"/>
    <cellStyle name="40% - Accent4 5 4 3" xfId="7508" xr:uid="{00000000-0005-0000-0000-00004E170000}"/>
    <cellStyle name="40% - Accent4 5 4 3 2" xfId="16533" xr:uid="{BBB50F5F-63A1-48D0-969A-A2A3B15F961C}"/>
    <cellStyle name="40% - Accent4 5 4 4" xfId="10778" xr:uid="{792F9173-BB68-4A53-B3E6-5854DBF46BF5}"/>
    <cellStyle name="40% - Accent4 5 5" xfId="3182" xr:uid="{00000000-0005-0000-0000-00004F170000}"/>
    <cellStyle name="40% - Accent4 5 5 2" xfId="12244" xr:uid="{E49786D4-D6AF-42AE-B568-04E03E6B3FF4}"/>
    <cellStyle name="40% - Accent4 5 6" xfId="6095" xr:uid="{00000000-0005-0000-0000-000050170000}"/>
    <cellStyle name="40% - Accent4 5 6 2" xfId="15120" xr:uid="{5CBAE3DB-3222-4F04-A9CA-DCB73BBC6C2D}"/>
    <cellStyle name="40% - Accent4 5 7" xfId="9359" xr:uid="{71433B90-DE6F-4784-B931-5DC326628121}"/>
    <cellStyle name="40% - Accent4 50" xfId="1626" xr:uid="{00000000-0005-0000-0000-000051170000}"/>
    <cellStyle name="40% - Accent4 50 2" xfId="4538" xr:uid="{00000000-0005-0000-0000-000052170000}"/>
    <cellStyle name="40% - Accent4 50 2 2" xfId="13595" xr:uid="{73BBE10C-B314-4259-9D6A-B01CDBE46D28}"/>
    <cellStyle name="40% - Accent4 50 3" xfId="7450" xr:uid="{00000000-0005-0000-0000-000053170000}"/>
    <cellStyle name="40% - Accent4 50 3 2" xfId="16475" xr:uid="{DC061B65-0471-4884-A01C-D7790C479BA9}"/>
    <cellStyle name="40% - Accent4 50 4" xfId="10720" xr:uid="{422D4300-21F1-441F-8BD1-4962DB13F114}"/>
    <cellStyle name="40% - Accent4 51" xfId="3124" xr:uid="{00000000-0005-0000-0000-000054170000}"/>
    <cellStyle name="40% - Accent4 51 2" xfId="12186" xr:uid="{F6E43863-53FC-4166-8F48-C40CD75F8C43}"/>
    <cellStyle name="40% - Accent4 52" xfId="6024" xr:uid="{00000000-0005-0000-0000-000055170000}"/>
    <cellStyle name="40% - Accent4 52 2" xfId="15058" xr:uid="{52376D39-06D9-4482-87AF-89BC71AE7C82}"/>
    <cellStyle name="40% - Accent4 53" xfId="9011" xr:uid="{00000000-0005-0000-0000-000056170000}"/>
    <cellStyle name="40% - Accent4 53 2" xfId="18023" xr:uid="{5E6D5C7D-1AF6-48A1-A947-061CA5339A9D}"/>
    <cellStyle name="40% - Accent4 54" xfId="9031" xr:uid="{00000000-0005-0000-0000-000057170000}"/>
    <cellStyle name="40% - Accent4 54 2" xfId="18043" xr:uid="{6CBBF0C1-238F-4450-902A-34B5C00395FD}"/>
    <cellStyle name="40% - Accent4 55" xfId="9051" xr:uid="{00000000-0005-0000-0000-000058170000}"/>
    <cellStyle name="40% - Accent4 55 2" xfId="18063" xr:uid="{F6A6DEBC-7AAC-4C04-B976-81A3C66A0993}"/>
    <cellStyle name="40% - Accent4 56" xfId="9072" xr:uid="{00000000-0005-0000-0000-000059170000}"/>
    <cellStyle name="40% - Accent4 56 2" xfId="18084" xr:uid="{B665526C-3E86-419E-AB48-D0658FDE3B90}"/>
    <cellStyle name="40% - Accent4 57" xfId="9093" xr:uid="{00000000-0005-0000-0000-00005A170000}"/>
    <cellStyle name="40% - Accent4 57 2" xfId="18105" xr:uid="{1102BE8F-F018-4143-AF3F-BF9E595DC6DF}"/>
    <cellStyle name="40% - Accent4 58" xfId="9114" xr:uid="{00000000-0005-0000-0000-00005B170000}"/>
    <cellStyle name="40% - Accent4 58 2" xfId="18126" xr:uid="{8A20E6B2-5776-4473-B293-4BD01183A478}"/>
    <cellStyle name="40% - Accent4 59" xfId="9136" xr:uid="{00000000-0005-0000-0000-00005C170000}"/>
    <cellStyle name="40% - Accent4 59 2" xfId="18148" xr:uid="{DB34B592-9A06-409F-8E5A-33995823DC0D}"/>
    <cellStyle name="40% - Accent4 6" xfId="258" xr:uid="{00000000-0005-0000-0000-00005D170000}"/>
    <cellStyle name="40% - Accent4 6 2" xfId="903" xr:uid="{00000000-0005-0000-0000-00005E170000}"/>
    <cellStyle name="40% - Accent4 6 2 2" xfId="2332" xr:uid="{00000000-0005-0000-0000-00005F170000}"/>
    <cellStyle name="40% - Accent4 6 2 2 2" xfId="5239" xr:uid="{00000000-0005-0000-0000-000060170000}"/>
    <cellStyle name="40% - Accent4 6 2 2 2 2" xfId="14296" xr:uid="{F20EA0F3-BBA8-40DD-AEDE-123DC6C1EC4A}"/>
    <cellStyle name="40% - Accent4 6 2 2 3" xfId="8155" xr:uid="{00000000-0005-0000-0000-000061170000}"/>
    <cellStyle name="40% - Accent4 6 2 2 3 2" xfId="17175" xr:uid="{DCCAE683-ED1A-46AA-989A-94EB78022D5A}"/>
    <cellStyle name="40% - Accent4 6 2 2 4" xfId="11422" xr:uid="{6F2665BA-1B62-482F-A3E7-620CC415554D}"/>
    <cellStyle name="40% - Accent4 6 2 3" xfId="3826" xr:uid="{00000000-0005-0000-0000-000062170000}"/>
    <cellStyle name="40% - Accent4 6 2 3 2" xfId="12885" xr:uid="{C63D713F-6161-4CF1-852D-6A0034EE8230}"/>
    <cellStyle name="40% - Accent4 6 2 4" xfId="6738" xr:uid="{00000000-0005-0000-0000-000063170000}"/>
    <cellStyle name="40% - Accent4 6 2 4 2" xfId="15763" xr:uid="{5066A227-A3A1-4DD8-8B0B-F4DEB933E693}"/>
    <cellStyle name="40% - Accent4 6 2 5" xfId="10006" xr:uid="{E7289CF7-71C2-4081-98E1-C1A9B8F0FAFA}"/>
    <cellStyle name="40% - Accent4 6 3" xfId="1698" xr:uid="{00000000-0005-0000-0000-000064170000}"/>
    <cellStyle name="40% - Accent4 6 3 2" xfId="4610" xr:uid="{00000000-0005-0000-0000-000065170000}"/>
    <cellStyle name="40% - Accent4 6 3 2 2" xfId="13667" xr:uid="{E95F28E2-4917-47BB-8662-81E0FFE39153}"/>
    <cellStyle name="40% - Accent4 6 3 3" xfId="7522" xr:uid="{00000000-0005-0000-0000-000066170000}"/>
    <cellStyle name="40% - Accent4 6 3 3 2" xfId="16547" xr:uid="{7A568FFC-9B6D-4C11-BA59-840580262105}"/>
    <cellStyle name="40% - Accent4 6 3 4" xfId="10792" xr:uid="{AD1B2453-A4DA-4291-A1F7-D0E0EF3BA8C2}"/>
    <cellStyle name="40% - Accent4 6 4" xfId="3196" xr:uid="{00000000-0005-0000-0000-000067170000}"/>
    <cellStyle name="40% - Accent4 6 4 2" xfId="12258" xr:uid="{6F13BE12-B5E1-472D-8A62-B242C7A3A624}"/>
    <cellStyle name="40% - Accent4 6 5" xfId="6109" xr:uid="{00000000-0005-0000-0000-000068170000}"/>
    <cellStyle name="40% - Accent4 6 5 2" xfId="15134" xr:uid="{F7AD7E5E-5B89-4325-93F2-BBC0F79D9BB3}"/>
    <cellStyle name="40% - Accent4 6 6" xfId="9373" xr:uid="{4052BAE7-6DC2-4969-AF75-50103FE50D2F}"/>
    <cellStyle name="40% - Accent4 60" xfId="9156" xr:uid="{00000000-0005-0000-0000-000069170000}"/>
    <cellStyle name="40% - Accent4 60 2" xfId="18168" xr:uid="{FF2E952D-5D3E-4FF7-BB19-03BE17575856}"/>
    <cellStyle name="40% - Accent4 61" xfId="9176" xr:uid="{00000000-0005-0000-0000-00006A170000}"/>
    <cellStyle name="40% - Accent4 61 2" xfId="18188" xr:uid="{D9121AA5-4354-4C1F-9504-5B420A64FB2A}"/>
    <cellStyle name="40% - Accent4 62" xfId="9196" xr:uid="{00000000-0005-0000-0000-00006B170000}"/>
    <cellStyle name="40% - Accent4 62 2" xfId="18208" xr:uid="{ED7BD9E8-9E59-44D1-B36B-13AE287F1EF4}"/>
    <cellStyle name="40% - Accent4 63" xfId="186" xr:uid="{00000000-0005-0000-0000-00006C170000}"/>
    <cellStyle name="40% - Accent4 63 2" xfId="9301" xr:uid="{B2E4CC37-524E-489B-A112-643FB7D0C41E}"/>
    <cellStyle name="40% - Accent4 64" xfId="9219" xr:uid="{AE354E3C-8E67-40A5-948E-3C86416F0392}"/>
    <cellStyle name="40% - Accent4 7" xfId="272" xr:uid="{00000000-0005-0000-0000-00006D170000}"/>
    <cellStyle name="40% - Accent4 7 2" xfId="917" xr:uid="{00000000-0005-0000-0000-00006E170000}"/>
    <cellStyle name="40% - Accent4 7 2 2" xfId="2346" xr:uid="{00000000-0005-0000-0000-00006F170000}"/>
    <cellStyle name="40% - Accent4 7 2 2 2" xfId="5253" xr:uid="{00000000-0005-0000-0000-000070170000}"/>
    <cellStyle name="40% - Accent4 7 2 2 2 2" xfId="14310" xr:uid="{98C94839-6029-488A-8269-CD8A5D16067F}"/>
    <cellStyle name="40% - Accent4 7 2 2 3" xfId="8169" xr:uid="{00000000-0005-0000-0000-000071170000}"/>
    <cellStyle name="40% - Accent4 7 2 2 3 2" xfId="17189" xr:uid="{1A45B89A-DCEE-41F7-93F8-B063548EC03D}"/>
    <cellStyle name="40% - Accent4 7 2 2 4" xfId="11436" xr:uid="{AF1E85BA-8115-4646-8A97-E661A1D4D533}"/>
    <cellStyle name="40% - Accent4 7 2 3" xfId="3840" xr:uid="{00000000-0005-0000-0000-000072170000}"/>
    <cellStyle name="40% - Accent4 7 2 3 2" xfId="12899" xr:uid="{F6ABD483-7FE4-45FD-9E01-D9E271690FA8}"/>
    <cellStyle name="40% - Accent4 7 2 4" xfId="6752" xr:uid="{00000000-0005-0000-0000-000073170000}"/>
    <cellStyle name="40% - Accent4 7 2 4 2" xfId="15777" xr:uid="{3BA9272D-23CB-48DB-8265-190B96050678}"/>
    <cellStyle name="40% - Accent4 7 2 5" xfId="10020" xr:uid="{64869E47-712C-495A-B742-A242838FCC63}"/>
    <cellStyle name="40% - Accent4 7 3" xfId="1712" xr:uid="{00000000-0005-0000-0000-000074170000}"/>
    <cellStyle name="40% - Accent4 7 3 2" xfId="4624" xr:uid="{00000000-0005-0000-0000-000075170000}"/>
    <cellStyle name="40% - Accent4 7 3 2 2" xfId="13681" xr:uid="{F30D135B-B351-43A1-B23C-9C0E3DD0980E}"/>
    <cellStyle name="40% - Accent4 7 3 3" xfId="7536" xr:uid="{00000000-0005-0000-0000-000076170000}"/>
    <cellStyle name="40% - Accent4 7 3 3 2" xfId="16561" xr:uid="{6FBA1AEE-757B-4780-8261-982EF0123A1C}"/>
    <cellStyle name="40% - Accent4 7 3 4" xfId="10806" xr:uid="{F39E5C22-F381-48AB-9ED5-D75E41839C05}"/>
    <cellStyle name="40% - Accent4 7 4" xfId="3210" xr:uid="{00000000-0005-0000-0000-000077170000}"/>
    <cellStyle name="40% - Accent4 7 4 2" xfId="12272" xr:uid="{CD7F08D9-7B0A-41F0-8B41-D13738C93A3D}"/>
    <cellStyle name="40% - Accent4 7 5" xfId="6123" xr:uid="{00000000-0005-0000-0000-000078170000}"/>
    <cellStyle name="40% - Accent4 7 5 2" xfId="15148" xr:uid="{521FDBE9-B739-4F49-B5C7-45EF469D262B}"/>
    <cellStyle name="40% - Accent4 7 6" xfId="9387" xr:uid="{73334196-6239-4BB6-85C8-1B7D95777A26}"/>
    <cellStyle name="40% - Accent4 8" xfId="287" xr:uid="{00000000-0005-0000-0000-000079170000}"/>
    <cellStyle name="40% - Accent4 8 2" xfId="931" xr:uid="{00000000-0005-0000-0000-00007A170000}"/>
    <cellStyle name="40% - Accent4 8 2 2" xfId="2360" xr:uid="{00000000-0005-0000-0000-00007B170000}"/>
    <cellStyle name="40% - Accent4 8 2 2 2" xfId="5267" xr:uid="{00000000-0005-0000-0000-00007C170000}"/>
    <cellStyle name="40% - Accent4 8 2 2 2 2" xfId="14324" xr:uid="{6ABDACC7-7AA8-42FC-9E78-3269E28658FF}"/>
    <cellStyle name="40% - Accent4 8 2 2 3" xfId="8183" xr:uid="{00000000-0005-0000-0000-00007D170000}"/>
    <cellStyle name="40% - Accent4 8 2 2 3 2" xfId="17203" xr:uid="{EDE8ACC6-F5BC-468E-A79D-9DF64773BC92}"/>
    <cellStyle name="40% - Accent4 8 2 2 4" xfId="11450" xr:uid="{A43E9432-F80A-4241-980C-E69FA88B0FD6}"/>
    <cellStyle name="40% - Accent4 8 2 3" xfId="3854" xr:uid="{00000000-0005-0000-0000-00007E170000}"/>
    <cellStyle name="40% - Accent4 8 2 3 2" xfId="12913" xr:uid="{11D0AD3F-3125-4386-873F-83D27038AFAA}"/>
    <cellStyle name="40% - Accent4 8 2 4" xfId="6766" xr:uid="{00000000-0005-0000-0000-00007F170000}"/>
    <cellStyle name="40% - Accent4 8 2 4 2" xfId="15791" xr:uid="{E9ADC91C-28BD-4EAB-B923-E6A4D815933D}"/>
    <cellStyle name="40% - Accent4 8 2 5" xfId="10034" xr:uid="{90C110A2-FBF8-430C-8B38-E33A8594B7EC}"/>
    <cellStyle name="40% - Accent4 8 3" xfId="1726" xr:uid="{00000000-0005-0000-0000-000080170000}"/>
    <cellStyle name="40% - Accent4 8 3 2" xfId="4638" xr:uid="{00000000-0005-0000-0000-000081170000}"/>
    <cellStyle name="40% - Accent4 8 3 2 2" xfId="13695" xr:uid="{13E5E450-68FA-4C8A-AD19-41C6BF026757}"/>
    <cellStyle name="40% - Accent4 8 3 3" xfId="7550" xr:uid="{00000000-0005-0000-0000-000082170000}"/>
    <cellStyle name="40% - Accent4 8 3 3 2" xfId="16575" xr:uid="{523BCBAC-15AB-4670-BC41-CE07C84C377D}"/>
    <cellStyle name="40% - Accent4 8 3 4" xfId="10820" xr:uid="{9A3E6660-3F9C-4996-AC8E-439948248C3E}"/>
    <cellStyle name="40% - Accent4 8 4" xfId="3224" xr:uid="{00000000-0005-0000-0000-000083170000}"/>
    <cellStyle name="40% - Accent4 8 4 2" xfId="12286" xr:uid="{6AF82601-4D8D-45F7-934B-EDCC812CB1F2}"/>
    <cellStyle name="40% - Accent4 8 5" xfId="6137" xr:uid="{00000000-0005-0000-0000-000084170000}"/>
    <cellStyle name="40% - Accent4 8 5 2" xfId="15162" xr:uid="{B4DFD5EF-9E50-4C7C-BCE6-AC5CDE3D1864}"/>
    <cellStyle name="40% - Accent4 8 6" xfId="9401" xr:uid="{43B865C7-00A5-416C-930C-05A5FE126D59}"/>
    <cellStyle name="40% - Accent4 9" xfId="308" xr:uid="{00000000-0005-0000-0000-000085170000}"/>
    <cellStyle name="40% - Accent4 9 2" xfId="949" xr:uid="{00000000-0005-0000-0000-000086170000}"/>
    <cellStyle name="40% - Accent4 9 2 2" xfId="2378" xr:uid="{00000000-0005-0000-0000-000087170000}"/>
    <cellStyle name="40% - Accent4 9 2 2 2" xfId="5285" xr:uid="{00000000-0005-0000-0000-000088170000}"/>
    <cellStyle name="40% - Accent4 9 2 2 2 2" xfId="14342" xr:uid="{49C6EB6F-16F1-415E-AE56-CE13736E4623}"/>
    <cellStyle name="40% - Accent4 9 2 2 3" xfId="8201" xr:uid="{00000000-0005-0000-0000-000089170000}"/>
    <cellStyle name="40% - Accent4 9 2 2 3 2" xfId="17221" xr:uid="{3FE56408-6495-42B6-84E3-746BBA36617E}"/>
    <cellStyle name="40% - Accent4 9 2 2 4" xfId="11468" xr:uid="{675E0A28-6124-440A-BFE3-A5F77FA35EC8}"/>
    <cellStyle name="40% - Accent4 9 2 3" xfId="3872" xr:uid="{00000000-0005-0000-0000-00008A170000}"/>
    <cellStyle name="40% - Accent4 9 2 3 2" xfId="12931" xr:uid="{F3CC3266-649B-455B-B5C1-49D696337650}"/>
    <cellStyle name="40% - Accent4 9 2 4" xfId="6784" xr:uid="{00000000-0005-0000-0000-00008B170000}"/>
    <cellStyle name="40% - Accent4 9 2 4 2" xfId="15809" xr:uid="{AD4EF42C-E65B-41A2-A6FB-4605B021A092}"/>
    <cellStyle name="40% - Accent4 9 2 5" xfId="10052" xr:uid="{7D0E11ED-98EB-4987-A2A3-013EC706CA9A}"/>
    <cellStyle name="40% - Accent4 9 3" xfId="1745" xr:uid="{00000000-0005-0000-0000-00008C170000}"/>
    <cellStyle name="40% - Accent4 9 3 2" xfId="4657" xr:uid="{00000000-0005-0000-0000-00008D170000}"/>
    <cellStyle name="40% - Accent4 9 3 2 2" xfId="13714" xr:uid="{2CB47D4E-5F93-4094-B84B-4B94DB549055}"/>
    <cellStyle name="40% - Accent4 9 3 3" xfId="7568" xr:uid="{00000000-0005-0000-0000-00008E170000}"/>
    <cellStyle name="40% - Accent4 9 3 3 2" xfId="16593" xr:uid="{EB3FF6C2-0C2A-40E7-AABB-58853C205F7C}"/>
    <cellStyle name="40% - Accent4 9 3 4" xfId="10839" xr:uid="{C2A4610D-65DE-41D6-BEAC-33A5DD4AEF6E}"/>
    <cellStyle name="40% - Accent4 9 4" xfId="3242" xr:uid="{00000000-0005-0000-0000-00008F170000}"/>
    <cellStyle name="40% - Accent4 9 4 2" xfId="12304" xr:uid="{FEC28AD1-6ACE-44A0-8518-1E3872DF32A8}"/>
    <cellStyle name="40% - Accent4 9 5" xfId="6155" xr:uid="{00000000-0005-0000-0000-000090170000}"/>
    <cellStyle name="40% - Accent4 9 5 2" xfId="15180" xr:uid="{A983F510-EA80-470C-9B5E-A41D430B09F4}"/>
    <cellStyle name="40% - Accent4 9 6" xfId="9420" xr:uid="{6AA49C38-01B7-42BD-A85B-26DF1AEC552C}"/>
    <cellStyle name="40% - Accent5" xfId="41" builtinId="47" customBuiltin="1"/>
    <cellStyle name="40% - Accent5 10" xfId="324" xr:uid="{00000000-0005-0000-0000-000092170000}"/>
    <cellStyle name="40% - Accent5 10 2" xfId="965" xr:uid="{00000000-0005-0000-0000-000093170000}"/>
    <cellStyle name="40% - Accent5 10 2 2" xfId="2394" xr:uid="{00000000-0005-0000-0000-000094170000}"/>
    <cellStyle name="40% - Accent5 10 2 2 2" xfId="5301" xr:uid="{00000000-0005-0000-0000-000095170000}"/>
    <cellStyle name="40% - Accent5 10 2 2 2 2" xfId="14358" xr:uid="{9E7437F6-70FD-4142-A4BF-7949AFA642B4}"/>
    <cellStyle name="40% - Accent5 10 2 2 3" xfId="8217" xr:uid="{00000000-0005-0000-0000-000096170000}"/>
    <cellStyle name="40% - Accent5 10 2 2 3 2" xfId="17237" xr:uid="{5C6A0741-60EC-4104-8483-1A3FD327865D}"/>
    <cellStyle name="40% - Accent5 10 2 2 4" xfId="11484" xr:uid="{2B1AF4A3-1B1E-4EFD-A794-CF7372F90A66}"/>
    <cellStyle name="40% - Accent5 10 2 3" xfId="3888" xr:uid="{00000000-0005-0000-0000-000097170000}"/>
    <cellStyle name="40% - Accent5 10 2 3 2" xfId="12947" xr:uid="{B6BA712B-B7ED-424D-BD33-2E3AD4F41F13}"/>
    <cellStyle name="40% - Accent5 10 2 4" xfId="6800" xr:uid="{00000000-0005-0000-0000-000098170000}"/>
    <cellStyle name="40% - Accent5 10 2 4 2" xfId="15825" xr:uid="{D1B923C9-C00D-4902-98E2-3509AA1E043F}"/>
    <cellStyle name="40% - Accent5 10 2 5" xfId="10068" xr:uid="{2F4107D4-29B5-44E3-A2F8-44E3347FA043}"/>
    <cellStyle name="40% - Accent5 10 3" xfId="1761" xr:uid="{00000000-0005-0000-0000-000099170000}"/>
    <cellStyle name="40% - Accent5 10 3 2" xfId="4673" xr:uid="{00000000-0005-0000-0000-00009A170000}"/>
    <cellStyle name="40% - Accent5 10 3 2 2" xfId="13730" xr:uid="{3AF44881-B396-445E-941D-A49934B36C14}"/>
    <cellStyle name="40% - Accent5 10 3 3" xfId="7584" xr:uid="{00000000-0005-0000-0000-00009B170000}"/>
    <cellStyle name="40% - Accent5 10 3 3 2" xfId="16609" xr:uid="{B0A7CB6D-3536-40FA-B0C4-9662313023A0}"/>
    <cellStyle name="40% - Accent5 10 3 4" xfId="10855" xr:uid="{20C6FEAA-567C-4565-95F8-7A4024B6D94A}"/>
    <cellStyle name="40% - Accent5 10 4" xfId="3258" xr:uid="{00000000-0005-0000-0000-00009C170000}"/>
    <cellStyle name="40% - Accent5 10 4 2" xfId="12320" xr:uid="{3AD15DBD-44C2-4006-8F0F-D8FCD33E23A2}"/>
    <cellStyle name="40% - Accent5 10 5" xfId="6171" xr:uid="{00000000-0005-0000-0000-00009D170000}"/>
    <cellStyle name="40% - Accent5 10 5 2" xfId="15196" xr:uid="{8FB41BD1-7837-44C7-9ACE-B1C468263538}"/>
    <cellStyle name="40% - Accent5 10 6" xfId="9436" xr:uid="{B6BD1716-C8A2-40B7-BEEE-0A9F5C769AD7}"/>
    <cellStyle name="40% - Accent5 11" xfId="338" xr:uid="{00000000-0005-0000-0000-00009E170000}"/>
    <cellStyle name="40% - Accent5 11 2" xfId="979" xr:uid="{00000000-0005-0000-0000-00009F170000}"/>
    <cellStyle name="40% - Accent5 11 2 2" xfId="2408" xr:uid="{00000000-0005-0000-0000-0000A0170000}"/>
    <cellStyle name="40% - Accent5 11 2 2 2" xfId="5315" xr:uid="{00000000-0005-0000-0000-0000A1170000}"/>
    <cellStyle name="40% - Accent5 11 2 2 2 2" xfId="14372" xr:uid="{E32F3440-C013-4FE1-97C2-338E10A4B525}"/>
    <cellStyle name="40% - Accent5 11 2 2 3" xfId="8231" xr:uid="{00000000-0005-0000-0000-0000A2170000}"/>
    <cellStyle name="40% - Accent5 11 2 2 3 2" xfId="17251" xr:uid="{5B91A5FF-8349-4F7C-B756-55C40BEBBD98}"/>
    <cellStyle name="40% - Accent5 11 2 2 4" xfId="11498" xr:uid="{A9CFE064-3B7D-4293-80A5-37D4E602F5F1}"/>
    <cellStyle name="40% - Accent5 11 2 3" xfId="3902" xr:uid="{00000000-0005-0000-0000-0000A3170000}"/>
    <cellStyle name="40% - Accent5 11 2 3 2" xfId="12961" xr:uid="{8DAAA71C-6825-4CE7-B9C8-6DB98C0064D9}"/>
    <cellStyle name="40% - Accent5 11 2 4" xfId="6814" xr:uid="{00000000-0005-0000-0000-0000A4170000}"/>
    <cellStyle name="40% - Accent5 11 2 4 2" xfId="15839" xr:uid="{A12766F8-E656-4077-AA43-B2082AEA0041}"/>
    <cellStyle name="40% - Accent5 11 2 5" xfId="10082" xr:uid="{DD86D1B2-1BA5-42D8-A523-4F1AC507B332}"/>
    <cellStyle name="40% - Accent5 11 3" xfId="1775" xr:uid="{00000000-0005-0000-0000-0000A5170000}"/>
    <cellStyle name="40% - Accent5 11 3 2" xfId="4687" xr:uid="{00000000-0005-0000-0000-0000A6170000}"/>
    <cellStyle name="40% - Accent5 11 3 2 2" xfId="13744" xr:uid="{B4718CD3-67A5-4A23-9017-AD9D0CA2ADDE}"/>
    <cellStyle name="40% - Accent5 11 3 3" xfId="7598" xr:uid="{00000000-0005-0000-0000-0000A7170000}"/>
    <cellStyle name="40% - Accent5 11 3 3 2" xfId="16623" xr:uid="{2C48144B-364E-494E-8B25-D99CB8EE953B}"/>
    <cellStyle name="40% - Accent5 11 3 4" xfId="10869" xr:uid="{BB5407B7-9A09-47EF-9C8E-FDFE6C6B7052}"/>
    <cellStyle name="40% - Accent5 11 4" xfId="3272" xr:uid="{00000000-0005-0000-0000-0000A8170000}"/>
    <cellStyle name="40% - Accent5 11 4 2" xfId="12334" xr:uid="{FA3D13BE-D742-4D77-B2F0-74220E6E2FF1}"/>
    <cellStyle name="40% - Accent5 11 5" xfId="6185" xr:uid="{00000000-0005-0000-0000-0000A9170000}"/>
    <cellStyle name="40% - Accent5 11 5 2" xfId="15210" xr:uid="{F713A06C-3054-47F8-AADE-88BCEDD732B2}"/>
    <cellStyle name="40% - Accent5 11 6" xfId="9450" xr:uid="{C5C00CF4-CDAD-414D-B626-8981DF53A5F7}"/>
    <cellStyle name="40% - Accent5 12" xfId="352" xr:uid="{00000000-0005-0000-0000-0000AA170000}"/>
    <cellStyle name="40% - Accent5 12 2" xfId="993" xr:uid="{00000000-0005-0000-0000-0000AB170000}"/>
    <cellStyle name="40% - Accent5 12 2 2" xfId="2422" xr:uid="{00000000-0005-0000-0000-0000AC170000}"/>
    <cellStyle name="40% - Accent5 12 2 2 2" xfId="5329" xr:uid="{00000000-0005-0000-0000-0000AD170000}"/>
    <cellStyle name="40% - Accent5 12 2 2 2 2" xfId="14386" xr:uid="{D890AF7E-FB1E-467C-BAA3-673274994785}"/>
    <cellStyle name="40% - Accent5 12 2 2 3" xfId="8245" xr:uid="{00000000-0005-0000-0000-0000AE170000}"/>
    <cellStyle name="40% - Accent5 12 2 2 3 2" xfId="17265" xr:uid="{BC980200-34D7-4EBE-8C7F-996369A4A3CA}"/>
    <cellStyle name="40% - Accent5 12 2 2 4" xfId="11512" xr:uid="{95269E11-9735-4EBC-A4C6-6CB142841C2D}"/>
    <cellStyle name="40% - Accent5 12 2 3" xfId="3916" xr:uid="{00000000-0005-0000-0000-0000AF170000}"/>
    <cellStyle name="40% - Accent5 12 2 3 2" xfId="12975" xr:uid="{E620BA57-E70A-4305-BB7F-0B6738D829BA}"/>
    <cellStyle name="40% - Accent5 12 2 4" xfId="6828" xr:uid="{00000000-0005-0000-0000-0000B0170000}"/>
    <cellStyle name="40% - Accent5 12 2 4 2" xfId="15853" xr:uid="{2564ED60-8981-4867-8CA2-74F3B49D9618}"/>
    <cellStyle name="40% - Accent5 12 2 5" xfId="10096" xr:uid="{6041D650-2FEC-4E57-AA32-204FE615B758}"/>
    <cellStyle name="40% - Accent5 12 3" xfId="1789" xr:uid="{00000000-0005-0000-0000-0000B1170000}"/>
    <cellStyle name="40% - Accent5 12 3 2" xfId="4701" xr:uid="{00000000-0005-0000-0000-0000B2170000}"/>
    <cellStyle name="40% - Accent5 12 3 2 2" xfId="13758" xr:uid="{260A4317-3014-4DB1-979E-1707B63C4681}"/>
    <cellStyle name="40% - Accent5 12 3 3" xfId="7612" xr:uid="{00000000-0005-0000-0000-0000B3170000}"/>
    <cellStyle name="40% - Accent5 12 3 3 2" xfId="16637" xr:uid="{0C81C1CB-A674-49A0-9227-E9E97D357F65}"/>
    <cellStyle name="40% - Accent5 12 3 4" xfId="10883" xr:uid="{59A5EA8F-747C-42CA-9C9D-7C04CDEE4DD4}"/>
    <cellStyle name="40% - Accent5 12 4" xfId="3286" xr:uid="{00000000-0005-0000-0000-0000B4170000}"/>
    <cellStyle name="40% - Accent5 12 4 2" xfId="12348" xr:uid="{4B52296C-2C02-4A98-B35F-7A364779A737}"/>
    <cellStyle name="40% - Accent5 12 5" xfId="6199" xr:uid="{00000000-0005-0000-0000-0000B5170000}"/>
    <cellStyle name="40% - Accent5 12 5 2" xfId="15224" xr:uid="{11585A71-0685-4CF6-9215-363A844F1D94}"/>
    <cellStyle name="40% - Accent5 12 6" xfId="9464" xr:uid="{BE42122E-2D63-4811-9C72-CEDAA5DF3650}"/>
    <cellStyle name="40% - Accent5 13" xfId="371" xr:uid="{00000000-0005-0000-0000-0000B6170000}"/>
    <cellStyle name="40% - Accent5 13 2" xfId="1011" xr:uid="{00000000-0005-0000-0000-0000B7170000}"/>
    <cellStyle name="40% - Accent5 13 2 2" xfId="2440" xr:uid="{00000000-0005-0000-0000-0000B8170000}"/>
    <cellStyle name="40% - Accent5 13 2 2 2" xfId="5347" xr:uid="{00000000-0005-0000-0000-0000B9170000}"/>
    <cellStyle name="40% - Accent5 13 2 2 2 2" xfId="14404" xr:uid="{6A85D181-9EC7-4E3D-BB42-0A0569B3CB82}"/>
    <cellStyle name="40% - Accent5 13 2 2 3" xfId="8263" xr:uid="{00000000-0005-0000-0000-0000BA170000}"/>
    <cellStyle name="40% - Accent5 13 2 2 3 2" xfId="17283" xr:uid="{0D80F45B-779E-4FE9-9A8B-38144DA75394}"/>
    <cellStyle name="40% - Accent5 13 2 2 4" xfId="11530" xr:uid="{16D5C46E-AA05-4553-BD2F-7F2F86A28F2A}"/>
    <cellStyle name="40% - Accent5 13 2 3" xfId="3934" xr:uid="{00000000-0005-0000-0000-0000BB170000}"/>
    <cellStyle name="40% - Accent5 13 2 3 2" xfId="12993" xr:uid="{9D47EA5C-73AC-4A7B-AFE9-597FA5B9B492}"/>
    <cellStyle name="40% - Accent5 13 2 4" xfId="6846" xr:uid="{00000000-0005-0000-0000-0000BC170000}"/>
    <cellStyle name="40% - Accent5 13 2 4 2" xfId="15871" xr:uid="{54E233CB-047C-45C4-BA72-4395CC779D92}"/>
    <cellStyle name="40% - Accent5 13 2 5" xfId="10114" xr:uid="{40FA46DB-ED53-46EE-BB88-B7620FB7F220}"/>
    <cellStyle name="40% - Accent5 13 3" xfId="1807" xr:uid="{00000000-0005-0000-0000-0000BD170000}"/>
    <cellStyle name="40% - Accent5 13 3 2" xfId="4719" xr:uid="{00000000-0005-0000-0000-0000BE170000}"/>
    <cellStyle name="40% - Accent5 13 3 2 2" xfId="13776" xr:uid="{3556DBB7-B6C9-44F4-911A-72E5548936F5}"/>
    <cellStyle name="40% - Accent5 13 3 3" xfId="7630" xr:uid="{00000000-0005-0000-0000-0000BF170000}"/>
    <cellStyle name="40% - Accent5 13 3 3 2" xfId="16655" xr:uid="{ABE55461-F82C-4F6B-A3AB-74F9B56B732F}"/>
    <cellStyle name="40% - Accent5 13 3 4" xfId="10901" xr:uid="{18AF05CC-26EB-4D85-BC6F-8CAC30283968}"/>
    <cellStyle name="40% - Accent5 13 4" xfId="3304" xr:uid="{00000000-0005-0000-0000-0000C0170000}"/>
    <cellStyle name="40% - Accent5 13 4 2" xfId="12366" xr:uid="{45127006-00BE-4A14-9A45-8DE307C20FFC}"/>
    <cellStyle name="40% - Accent5 13 5" xfId="6217" xr:uid="{00000000-0005-0000-0000-0000C1170000}"/>
    <cellStyle name="40% - Accent5 13 5 2" xfId="15242" xr:uid="{E54D2B36-9822-4BEC-A4F7-551FEA653E16}"/>
    <cellStyle name="40% - Accent5 13 6" xfId="9482" xr:uid="{3A576D6B-8EBD-46BF-B1B8-74F1CBAC705B}"/>
    <cellStyle name="40% - Accent5 14" xfId="387" xr:uid="{00000000-0005-0000-0000-0000C2170000}"/>
    <cellStyle name="40% - Accent5 14 2" xfId="1027" xr:uid="{00000000-0005-0000-0000-0000C3170000}"/>
    <cellStyle name="40% - Accent5 14 2 2" xfId="2456" xr:uid="{00000000-0005-0000-0000-0000C4170000}"/>
    <cellStyle name="40% - Accent5 14 2 2 2" xfId="5363" xr:uid="{00000000-0005-0000-0000-0000C5170000}"/>
    <cellStyle name="40% - Accent5 14 2 2 2 2" xfId="14420" xr:uid="{9730B082-5ED6-4304-A24D-58B9C639B530}"/>
    <cellStyle name="40% - Accent5 14 2 2 3" xfId="8279" xr:uid="{00000000-0005-0000-0000-0000C6170000}"/>
    <cellStyle name="40% - Accent5 14 2 2 3 2" xfId="17299" xr:uid="{BFC9DAA1-C659-44F9-AB27-7017A1B78FC4}"/>
    <cellStyle name="40% - Accent5 14 2 2 4" xfId="11546" xr:uid="{4AD3CCE2-2894-4D9E-8841-1FA69BBF98E3}"/>
    <cellStyle name="40% - Accent5 14 2 3" xfId="3950" xr:uid="{00000000-0005-0000-0000-0000C7170000}"/>
    <cellStyle name="40% - Accent5 14 2 3 2" xfId="13009" xr:uid="{A36058D3-4C73-482F-B7D5-240E1BE177A2}"/>
    <cellStyle name="40% - Accent5 14 2 4" xfId="6862" xr:uid="{00000000-0005-0000-0000-0000C8170000}"/>
    <cellStyle name="40% - Accent5 14 2 4 2" xfId="15887" xr:uid="{926B7F50-ECFD-4CE1-AC30-2B158D03BACE}"/>
    <cellStyle name="40% - Accent5 14 2 5" xfId="10130" xr:uid="{6BBB1CA3-8A32-44B1-B8D7-A017716EB1AE}"/>
    <cellStyle name="40% - Accent5 14 3" xfId="1823" xr:uid="{00000000-0005-0000-0000-0000C9170000}"/>
    <cellStyle name="40% - Accent5 14 3 2" xfId="4735" xr:uid="{00000000-0005-0000-0000-0000CA170000}"/>
    <cellStyle name="40% - Accent5 14 3 2 2" xfId="13792" xr:uid="{A3F36BA9-F80E-4166-85F8-E39AFD63EC01}"/>
    <cellStyle name="40% - Accent5 14 3 3" xfId="7646" xr:uid="{00000000-0005-0000-0000-0000CB170000}"/>
    <cellStyle name="40% - Accent5 14 3 3 2" xfId="16671" xr:uid="{90659D44-566D-4634-A78D-D58A8117431D}"/>
    <cellStyle name="40% - Accent5 14 3 4" xfId="10917" xr:uid="{E040597E-E654-4F01-BBD9-59AFCAB50BB2}"/>
    <cellStyle name="40% - Accent5 14 4" xfId="3320" xr:uid="{00000000-0005-0000-0000-0000CC170000}"/>
    <cellStyle name="40% - Accent5 14 4 2" xfId="12382" xr:uid="{C41FC4E6-E597-4D99-BDF8-B53B9F7D13A9}"/>
    <cellStyle name="40% - Accent5 14 5" xfId="6233" xr:uid="{00000000-0005-0000-0000-0000CD170000}"/>
    <cellStyle name="40% - Accent5 14 5 2" xfId="15258" xr:uid="{E0322AC3-77C5-4A44-B757-259269413B28}"/>
    <cellStyle name="40% - Accent5 14 6" xfId="9498" xr:uid="{79C1BE11-45FD-4EF5-A956-E445D281D3D4}"/>
    <cellStyle name="40% - Accent5 15" xfId="413" xr:uid="{00000000-0005-0000-0000-0000CE170000}"/>
    <cellStyle name="40% - Accent5 15 2" xfId="1053" xr:uid="{00000000-0005-0000-0000-0000CF170000}"/>
    <cellStyle name="40% - Accent5 15 2 2" xfId="2482" xr:uid="{00000000-0005-0000-0000-0000D0170000}"/>
    <cellStyle name="40% - Accent5 15 2 2 2" xfId="5389" xr:uid="{00000000-0005-0000-0000-0000D1170000}"/>
    <cellStyle name="40% - Accent5 15 2 2 2 2" xfId="14446" xr:uid="{5ED2F734-4CC0-4297-9B6D-C5948D4F416D}"/>
    <cellStyle name="40% - Accent5 15 2 2 3" xfId="8305" xr:uid="{00000000-0005-0000-0000-0000D2170000}"/>
    <cellStyle name="40% - Accent5 15 2 2 3 2" xfId="17325" xr:uid="{83E957D1-4949-496F-BB9C-D96D5B7243D4}"/>
    <cellStyle name="40% - Accent5 15 2 2 4" xfId="11572" xr:uid="{F550EDDF-4017-4727-84C0-F02DEE6394D7}"/>
    <cellStyle name="40% - Accent5 15 2 3" xfId="3976" xr:uid="{00000000-0005-0000-0000-0000D3170000}"/>
    <cellStyle name="40% - Accent5 15 2 3 2" xfId="13035" xr:uid="{DFB22F33-BA9D-4465-B68F-22FBE64CEE18}"/>
    <cellStyle name="40% - Accent5 15 2 4" xfId="6888" xr:uid="{00000000-0005-0000-0000-0000D4170000}"/>
    <cellStyle name="40% - Accent5 15 2 4 2" xfId="15913" xr:uid="{F41B645E-8FFE-4C49-890D-64AE749BB29F}"/>
    <cellStyle name="40% - Accent5 15 2 5" xfId="10156" xr:uid="{556EAF6B-6FF0-4627-861B-C931DB4D1511}"/>
    <cellStyle name="40% - Accent5 15 3" xfId="1849" xr:uid="{00000000-0005-0000-0000-0000D5170000}"/>
    <cellStyle name="40% - Accent5 15 3 2" xfId="4761" xr:uid="{00000000-0005-0000-0000-0000D6170000}"/>
    <cellStyle name="40% - Accent5 15 3 2 2" xfId="13818" xr:uid="{A6942FD1-881A-4A15-9607-F72F35B3A0BA}"/>
    <cellStyle name="40% - Accent5 15 3 3" xfId="7672" xr:uid="{00000000-0005-0000-0000-0000D7170000}"/>
    <cellStyle name="40% - Accent5 15 3 3 2" xfId="16697" xr:uid="{0730E0DF-D60C-48E7-B7A9-430979339371}"/>
    <cellStyle name="40% - Accent5 15 3 4" xfId="10943" xr:uid="{358B6C4F-37E9-409A-A6D9-7C2ADEC0E159}"/>
    <cellStyle name="40% - Accent5 15 4" xfId="3346" xr:uid="{00000000-0005-0000-0000-0000D8170000}"/>
    <cellStyle name="40% - Accent5 15 4 2" xfId="12408" xr:uid="{C348C0EC-60A9-4095-ADE0-7DB76BEBC717}"/>
    <cellStyle name="40% - Accent5 15 5" xfId="6259" xr:uid="{00000000-0005-0000-0000-0000D9170000}"/>
    <cellStyle name="40% - Accent5 15 5 2" xfId="15284" xr:uid="{2863F657-17C1-4E07-B50F-856C546F67B0}"/>
    <cellStyle name="40% - Accent5 15 6" xfId="9524" xr:uid="{E33D4232-FB33-4E4B-A542-CDF2ED97DCB4}"/>
    <cellStyle name="40% - Accent5 16" xfId="427" xr:uid="{00000000-0005-0000-0000-0000DA170000}"/>
    <cellStyle name="40% - Accent5 16 2" xfId="1067" xr:uid="{00000000-0005-0000-0000-0000DB170000}"/>
    <cellStyle name="40% - Accent5 16 2 2" xfId="2496" xr:uid="{00000000-0005-0000-0000-0000DC170000}"/>
    <cellStyle name="40% - Accent5 16 2 2 2" xfId="5403" xr:uid="{00000000-0005-0000-0000-0000DD170000}"/>
    <cellStyle name="40% - Accent5 16 2 2 2 2" xfId="14460" xr:uid="{DE8684E3-3545-4E98-A147-496530473BB8}"/>
    <cellStyle name="40% - Accent5 16 2 2 3" xfId="8319" xr:uid="{00000000-0005-0000-0000-0000DE170000}"/>
    <cellStyle name="40% - Accent5 16 2 2 3 2" xfId="17339" xr:uid="{DCBA7A55-E94D-4D21-8003-0D47F207D7A9}"/>
    <cellStyle name="40% - Accent5 16 2 2 4" xfId="11586" xr:uid="{9BFC93E1-9AAC-4798-B788-AD1324CA31FF}"/>
    <cellStyle name="40% - Accent5 16 2 3" xfId="3990" xr:uid="{00000000-0005-0000-0000-0000DF170000}"/>
    <cellStyle name="40% - Accent5 16 2 3 2" xfId="13049" xr:uid="{AB05911E-B0D2-4831-A5DA-87E8B2B94897}"/>
    <cellStyle name="40% - Accent5 16 2 4" xfId="6902" xr:uid="{00000000-0005-0000-0000-0000E0170000}"/>
    <cellStyle name="40% - Accent5 16 2 4 2" xfId="15927" xr:uid="{C42BFE39-EA28-42E8-855B-28283A433B2F}"/>
    <cellStyle name="40% - Accent5 16 2 5" xfId="10170" xr:uid="{824AC4EC-0369-48BD-936C-E66338FCCCEC}"/>
    <cellStyle name="40% - Accent5 16 3" xfId="1863" xr:uid="{00000000-0005-0000-0000-0000E1170000}"/>
    <cellStyle name="40% - Accent5 16 3 2" xfId="4775" xr:uid="{00000000-0005-0000-0000-0000E2170000}"/>
    <cellStyle name="40% - Accent5 16 3 2 2" xfId="13832" xr:uid="{E179FD48-9A6B-4897-B1B8-B478474361B1}"/>
    <cellStyle name="40% - Accent5 16 3 3" xfId="7686" xr:uid="{00000000-0005-0000-0000-0000E3170000}"/>
    <cellStyle name="40% - Accent5 16 3 3 2" xfId="16711" xr:uid="{B358AB43-8051-4133-AD19-7F53AFEE40A4}"/>
    <cellStyle name="40% - Accent5 16 3 4" xfId="10957" xr:uid="{3109CEA7-BC33-4E16-A3CA-0F8B73D6B4C2}"/>
    <cellStyle name="40% - Accent5 16 4" xfId="3360" xr:uid="{00000000-0005-0000-0000-0000E4170000}"/>
    <cellStyle name="40% - Accent5 16 4 2" xfId="12422" xr:uid="{208CEC37-A14D-4176-A4BC-183A32F56A98}"/>
    <cellStyle name="40% - Accent5 16 5" xfId="6273" xr:uid="{00000000-0005-0000-0000-0000E5170000}"/>
    <cellStyle name="40% - Accent5 16 5 2" xfId="15298" xr:uid="{77EF0CD4-ECF6-46CA-946D-CC1785925BAF}"/>
    <cellStyle name="40% - Accent5 16 6" xfId="9538" xr:uid="{239184A2-DB3E-42C7-BB88-8256F2460102}"/>
    <cellStyle name="40% - Accent5 17" xfId="441" xr:uid="{00000000-0005-0000-0000-0000E6170000}"/>
    <cellStyle name="40% - Accent5 17 2" xfId="1081" xr:uid="{00000000-0005-0000-0000-0000E7170000}"/>
    <cellStyle name="40% - Accent5 17 2 2" xfId="2510" xr:uid="{00000000-0005-0000-0000-0000E8170000}"/>
    <cellStyle name="40% - Accent5 17 2 2 2" xfId="5417" xr:uid="{00000000-0005-0000-0000-0000E9170000}"/>
    <cellStyle name="40% - Accent5 17 2 2 2 2" xfId="14474" xr:uid="{7F0534EB-37FA-43EF-AAAF-5419BE02F270}"/>
    <cellStyle name="40% - Accent5 17 2 2 3" xfId="8333" xr:uid="{00000000-0005-0000-0000-0000EA170000}"/>
    <cellStyle name="40% - Accent5 17 2 2 3 2" xfId="17353" xr:uid="{0A7756B8-EEC3-463F-B578-D8A61717DEAC}"/>
    <cellStyle name="40% - Accent5 17 2 2 4" xfId="11600" xr:uid="{8AFA47A3-0144-4F9E-8644-00C65211ADB2}"/>
    <cellStyle name="40% - Accent5 17 2 3" xfId="4004" xr:uid="{00000000-0005-0000-0000-0000EB170000}"/>
    <cellStyle name="40% - Accent5 17 2 3 2" xfId="13063" xr:uid="{AAA67332-8C58-416F-8472-664D9113E495}"/>
    <cellStyle name="40% - Accent5 17 2 4" xfId="6916" xr:uid="{00000000-0005-0000-0000-0000EC170000}"/>
    <cellStyle name="40% - Accent5 17 2 4 2" xfId="15941" xr:uid="{1185BC90-2078-4400-B72C-6949B8C93E02}"/>
    <cellStyle name="40% - Accent5 17 2 5" xfId="10184" xr:uid="{9AC74CE3-0C72-44B0-8BE8-F65B935C6681}"/>
    <cellStyle name="40% - Accent5 17 3" xfId="1877" xr:uid="{00000000-0005-0000-0000-0000ED170000}"/>
    <cellStyle name="40% - Accent5 17 3 2" xfId="4789" xr:uid="{00000000-0005-0000-0000-0000EE170000}"/>
    <cellStyle name="40% - Accent5 17 3 2 2" xfId="13846" xr:uid="{431B054B-FB35-4F14-B497-81218B1D4096}"/>
    <cellStyle name="40% - Accent5 17 3 3" xfId="7700" xr:uid="{00000000-0005-0000-0000-0000EF170000}"/>
    <cellStyle name="40% - Accent5 17 3 3 2" xfId="16725" xr:uid="{11E18F39-974C-44FF-85DA-E69ECA9CAD44}"/>
    <cellStyle name="40% - Accent5 17 3 4" xfId="10971" xr:uid="{9640B967-6D11-4052-A97B-FF4B3BC57C97}"/>
    <cellStyle name="40% - Accent5 17 4" xfId="3374" xr:uid="{00000000-0005-0000-0000-0000F0170000}"/>
    <cellStyle name="40% - Accent5 17 4 2" xfId="12436" xr:uid="{DE525B5A-C37E-4AB2-8DC3-B75817E1AAC3}"/>
    <cellStyle name="40% - Accent5 17 5" xfId="6287" xr:uid="{00000000-0005-0000-0000-0000F1170000}"/>
    <cellStyle name="40% - Accent5 17 5 2" xfId="15312" xr:uid="{A69BB010-BF2A-4D8F-A075-13AA6A56257D}"/>
    <cellStyle name="40% - Accent5 17 6" xfId="9552" xr:uid="{1D7CA892-104B-4F2A-A6E2-DD068F4F0CE4}"/>
    <cellStyle name="40% - Accent5 18" xfId="456" xr:uid="{00000000-0005-0000-0000-0000F2170000}"/>
    <cellStyle name="40% - Accent5 18 2" xfId="1096" xr:uid="{00000000-0005-0000-0000-0000F3170000}"/>
    <cellStyle name="40% - Accent5 18 2 2" xfId="2525" xr:uid="{00000000-0005-0000-0000-0000F4170000}"/>
    <cellStyle name="40% - Accent5 18 2 2 2" xfId="5432" xr:uid="{00000000-0005-0000-0000-0000F5170000}"/>
    <cellStyle name="40% - Accent5 18 2 2 2 2" xfId="14489" xr:uid="{9AF3C261-C24E-492B-819C-37F35D60C32C}"/>
    <cellStyle name="40% - Accent5 18 2 2 3" xfId="8348" xr:uid="{00000000-0005-0000-0000-0000F6170000}"/>
    <cellStyle name="40% - Accent5 18 2 2 3 2" xfId="17368" xr:uid="{533BBBE5-75C1-4B2D-8DE7-66DA89B0B2C2}"/>
    <cellStyle name="40% - Accent5 18 2 2 4" xfId="11615" xr:uid="{08E365A5-3C13-4E7E-96F2-1768FD75789A}"/>
    <cellStyle name="40% - Accent5 18 2 3" xfId="4019" xr:uid="{00000000-0005-0000-0000-0000F7170000}"/>
    <cellStyle name="40% - Accent5 18 2 3 2" xfId="13078" xr:uid="{CE4AB30F-91F0-4CE0-BC5F-69B6004B0A99}"/>
    <cellStyle name="40% - Accent5 18 2 4" xfId="6931" xr:uid="{00000000-0005-0000-0000-0000F8170000}"/>
    <cellStyle name="40% - Accent5 18 2 4 2" xfId="15956" xr:uid="{281B0119-5CB2-49B7-B751-048332183D4B}"/>
    <cellStyle name="40% - Accent5 18 2 5" xfId="10199" xr:uid="{FA1E0806-2CAB-4BA6-A00B-9E0D36402A33}"/>
    <cellStyle name="40% - Accent5 18 3" xfId="1892" xr:uid="{00000000-0005-0000-0000-0000F9170000}"/>
    <cellStyle name="40% - Accent5 18 3 2" xfId="4804" xr:uid="{00000000-0005-0000-0000-0000FA170000}"/>
    <cellStyle name="40% - Accent5 18 3 2 2" xfId="13861" xr:uid="{FD277B07-8AE9-47F7-A04B-9018FE50703F}"/>
    <cellStyle name="40% - Accent5 18 3 3" xfId="7715" xr:uid="{00000000-0005-0000-0000-0000FB170000}"/>
    <cellStyle name="40% - Accent5 18 3 3 2" xfId="16740" xr:uid="{44B2C152-5F2E-4095-8BEF-D5D848C8A10E}"/>
    <cellStyle name="40% - Accent5 18 3 4" xfId="10986" xr:uid="{57D2E501-BB8F-440D-A2AA-F7370A98DA5C}"/>
    <cellStyle name="40% - Accent5 18 4" xfId="3389" xr:uid="{00000000-0005-0000-0000-0000FC170000}"/>
    <cellStyle name="40% - Accent5 18 4 2" xfId="12451" xr:uid="{352AE8DF-5A94-45A9-942D-F6647073EEE8}"/>
    <cellStyle name="40% - Accent5 18 5" xfId="6302" xr:uid="{00000000-0005-0000-0000-0000FD170000}"/>
    <cellStyle name="40% - Accent5 18 5 2" xfId="15327" xr:uid="{59436EEE-2741-4867-835D-DD9333ACD840}"/>
    <cellStyle name="40% - Accent5 18 6" xfId="9567" xr:uid="{C23D5A1D-B6B4-4FB4-89EB-862CA3185F64}"/>
    <cellStyle name="40% - Accent5 19" xfId="470" xr:uid="{00000000-0005-0000-0000-0000FE170000}"/>
    <cellStyle name="40% - Accent5 19 2" xfId="1110" xr:uid="{00000000-0005-0000-0000-0000FF170000}"/>
    <cellStyle name="40% - Accent5 19 2 2" xfId="2539" xr:uid="{00000000-0005-0000-0000-000000180000}"/>
    <cellStyle name="40% - Accent5 19 2 2 2" xfId="5446" xr:uid="{00000000-0005-0000-0000-000001180000}"/>
    <cellStyle name="40% - Accent5 19 2 2 2 2" xfId="14503" xr:uid="{EFF6A243-50BB-4574-AED1-36E06DC7F462}"/>
    <cellStyle name="40% - Accent5 19 2 2 3" xfId="8362" xr:uid="{00000000-0005-0000-0000-000002180000}"/>
    <cellStyle name="40% - Accent5 19 2 2 3 2" xfId="17382" xr:uid="{9F0777BD-726A-4F27-AE22-FCEEE686EB5F}"/>
    <cellStyle name="40% - Accent5 19 2 2 4" xfId="11629" xr:uid="{33F50E44-B248-4B0C-B25F-A70FF99A36F2}"/>
    <cellStyle name="40% - Accent5 19 2 3" xfId="4033" xr:uid="{00000000-0005-0000-0000-000003180000}"/>
    <cellStyle name="40% - Accent5 19 2 3 2" xfId="13092" xr:uid="{0B1F263D-6553-4B04-8055-8E4C18E59FFE}"/>
    <cellStyle name="40% - Accent5 19 2 4" xfId="6945" xr:uid="{00000000-0005-0000-0000-000004180000}"/>
    <cellStyle name="40% - Accent5 19 2 4 2" xfId="15970" xr:uid="{97E456A6-C8AF-4DB0-8C2B-DF45238E06B4}"/>
    <cellStyle name="40% - Accent5 19 2 5" xfId="10213" xr:uid="{2A834A29-FE3A-4F49-B341-6F4F32453D79}"/>
    <cellStyle name="40% - Accent5 19 3" xfId="1906" xr:uid="{00000000-0005-0000-0000-000005180000}"/>
    <cellStyle name="40% - Accent5 19 3 2" xfId="4818" xr:uid="{00000000-0005-0000-0000-000006180000}"/>
    <cellStyle name="40% - Accent5 19 3 2 2" xfId="13875" xr:uid="{B417B41B-96DC-4AF5-98B7-4125B0C1C3CC}"/>
    <cellStyle name="40% - Accent5 19 3 3" xfId="7729" xr:uid="{00000000-0005-0000-0000-000007180000}"/>
    <cellStyle name="40% - Accent5 19 3 3 2" xfId="16754" xr:uid="{76EB0987-C470-420B-87CC-2C588987D84F}"/>
    <cellStyle name="40% - Accent5 19 3 4" xfId="11000" xr:uid="{A533A548-ED8C-4EE8-A6E0-9322EE4CD424}"/>
    <cellStyle name="40% - Accent5 19 4" xfId="3403" xr:uid="{00000000-0005-0000-0000-000008180000}"/>
    <cellStyle name="40% - Accent5 19 4 2" xfId="12465" xr:uid="{C52E5595-9DBF-4BCD-801C-79FCFC4FB16B}"/>
    <cellStyle name="40% - Accent5 19 5" xfId="6316" xr:uid="{00000000-0005-0000-0000-000009180000}"/>
    <cellStyle name="40% - Accent5 19 5 2" xfId="15341" xr:uid="{A749946C-F3F4-4C79-A1FA-9A632D877028}"/>
    <cellStyle name="40% - Accent5 19 6" xfId="9581" xr:uid="{8913DD80-22F3-4167-9671-0652A50E9F05}"/>
    <cellStyle name="40% - Accent5 2" xfId="204" xr:uid="{00000000-0005-0000-0000-00000A180000}"/>
    <cellStyle name="40% - Accent5 2 2" xfId="547" xr:uid="{00000000-0005-0000-0000-00000B180000}"/>
    <cellStyle name="40% - Accent5 2 2 2" xfId="1187" xr:uid="{00000000-0005-0000-0000-00000C180000}"/>
    <cellStyle name="40% - Accent5 2 2 2 2" xfId="2616" xr:uid="{00000000-0005-0000-0000-00000D180000}"/>
    <cellStyle name="40% - Accent5 2 2 2 2 2" xfId="5521" xr:uid="{00000000-0005-0000-0000-00000E180000}"/>
    <cellStyle name="40% - Accent5 2 2 2 2 2 2" xfId="14578" xr:uid="{6FA557A6-4345-47EC-9227-080BEF855C8F}"/>
    <cellStyle name="40% - Accent5 2 2 2 2 3" xfId="8438" xr:uid="{00000000-0005-0000-0000-00000F180000}"/>
    <cellStyle name="40% - Accent5 2 2 2 2 3 2" xfId="17456" xr:uid="{65AB2920-CF61-4BC5-BBF2-6DB1A466C8D4}"/>
    <cellStyle name="40% - Accent5 2 2 2 2 4" xfId="11704" xr:uid="{1534BC0E-A5D5-45EF-9C21-D50CAC309D41}"/>
    <cellStyle name="40% - Accent5 2 2 2 3" xfId="4106" xr:uid="{00000000-0005-0000-0000-000010180000}"/>
    <cellStyle name="40% - Accent5 2 2 2 3 2" xfId="13165" xr:uid="{310ED8B6-F2B7-43B5-ADC9-82A565E0C4FF}"/>
    <cellStyle name="40% - Accent5 2 2 2 4" xfId="7019" xr:uid="{00000000-0005-0000-0000-000011180000}"/>
    <cellStyle name="40% - Accent5 2 2 2 4 2" xfId="16044" xr:uid="{0E6ED51C-C61E-4BE3-B381-9FC82B1DB97F}"/>
    <cellStyle name="40% - Accent5 2 2 2 5" xfId="10288" xr:uid="{BE728766-611F-4432-AC0E-839D03242086}"/>
    <cellStyle name="40% - Accent5 2 2 3" xfId="1981" xr:uid="{00000000-0005-0000-0000-000012180000}"/>
    <cellStyle name="40% - Accent5 2 2 3 2" xfId="4891" xr:uid="{00000000-0005-0000-0000-000013180000}"/>
    <cellStyle name="40% - Accent5 2 2 3 2 2" xfId="13948" xr:uid="{3A4AE774-547B-4ECA-A1A0-524D532B8D02}"/>
    <cellStyle name="40% - Accent5 2 2 3 3" xfId="7804" xr:uid="{00000000-0005-0000-0000-000014180000}"/>
    <cellStyle name="40% - Accent5 2 2 3 3 2" xfId="16827" xr:uid="{EA536974-3B6C-4E84-BAF9-CD349B936EA7}"/>
    <cellStyle name="40% - Accent5 2 2 3 4" xfId="11073" xr:uid="{C259AB99-488D-47FD-A742-C1C1F8B2486E}"/>
    <cellStyle name="40% - Accent5 2 2 4" xfId="3478" xr:uid="{00000000-0005-0000-0000-000015180000}"/>
    <cellStyle name="40% - Accent5 2 2 4 2" xfId="12538" xr:uid="{F36976BE-A18B-42EA-90C4-EEFE9AA9D2EE}"/>
    <cellStyle name="40% - Accent5 2 2 5" xfId="6389" xr:uid="{00000000-0005-0000-0000-000016180000}"/>
    <cellStyle name="40% - Accent5 2 2 5 2" xfId="15414" xr:uid="{F5BDF7AE-3D42-4B09-AB73-DCD1C7A1DFE7}"/>
    <cellStyle name="40% - Accent5 2 2 6" xfId="9656" xr:uid="{C2A7731C-5DC0-4593-99E4-77195A6D736D}"/>
    <cellStyle name="40% - Accent5 2 3" xfId="849" xr:uid="{00000000-0005-0000-0000-000017180000}"/>
    <cellStyle name="40% - Accent5 2 3 2" xfId="2278" xr:uid="{00000000-0005-0000-0000-000018180000}"/>
    <cellStyle name="40% - Accent5 2 3 2 2" xfId="5185" xr:uid="{00000000-0005-0000-0000-000019180000}"/>
    <cellStyle name="40% - Accent5 2 3 2 2 2" xfId="14242" xr:uid="{CB8797B3-A8D4-4869-B704-34072782F856}"/>
    <cellStyle name="40% - Accent5 2 3 2 3" xfId="8101" xr:uid="{00000000-0005-0000-0000-00001A180000}"/>
    <cellStyle name="40% - Accent5 2 3 2 3 2" xfId="17121" xr:uid="{F014C54D-561A-4388-8E4D-BC711542D49A}"/>
    <cellStyle name="40% - Accent5 2 3 2 4" xfId="11368" xr:uid="{1EFD7053-8ED6-4CC0-A303-C2FE096DD209}"/>
    <cellStyle name="40% - Accent5 2 3 3" xfId="3772" xr:uid="{00000000-0005-0000-0000-00001B180000}"/>
    <cellStyle name="40% - Accent5 2 3 3 2" xfId="12831" xr:uid="{16715348-0DB3-45BE-861A-2C143E722454}"/>
    <cellStyle name="40% - Accent5 2 3 4" xfId="6684" xr:uid="{00000000-0005-0000-0000-00001C180000}"/>
    <cellStyle name="40% - Accent5 2 3 4 2" xfId="15709" xr:uid="{CBDDD40A-411A-4B29-9EBE-A38B4E21A778}"/>
    <cellStyle name="40% - Accent5 2 3 5" xfId="9952" xr:uid="{EF505638-0305-4837-8749-CB1A2BC9DEF9}"/>
    <cellStyle name="40% - Accent5 2 4" xfId="1644" xr:uid="{00000000-0005-0000-0000-00001D180000}"/>
    <cellStyle name="40% - Accent5 2 4 2" xfId="4556" xr:uid="{00000000-0005-0000-0000-00001E180000}"/>
    <cellStyle name="40% - Accent5 2 4 2 2" xfId="13613" xr:uid="{A53895F2-5307-4D5A-AD7A-1244AA331EFD}"/>
    <cellStyle name="40% - Accent5 2 4 3" xfId="7468" xr:uid="{00000000-0005-0000-0000-00001F180000}"/>
    <cellStyle name="40% - Accent5 2 4 3 2" xfId="16493" xr:uid="{9B347D56-F880-4E7B-A8D7-C143E1526BB1}"/>
    <cellStyle name="40% - Accent5 2 4 4" xfId="10738" xr:uid="{781F9CEA-7C3F-45CF-882D-44E3A0781A7B}"/>
    <cellStyle name="40% - Accent5 2 5" xfId="3142" xr:uid="{00000000-0005-0000-0000-000020180000}"/>
    <cellStyle name="40% - Accent5 2 5 2" xfId="12204" xr:uid="{20D8359F-6FC7-4EF5-900C-1A977C7FAC9F}"/>
    <cellStyle name="40% - Accent5 2 6" xfId="6055" xr:uid="{00000000-0005-0000-0000-000021180000}"/>
    <cellStyle name="40% - Accent5 2 6 2" xfId="15080" xr:uid="{0CF61B26-C551-4607-B42D-41C4873A5FD2}"/>
    <cellStyle name="40% - Accent5 2 7" xfId="9319" xr:uid="{47C11BEF-8123-47B3-8EFB-BC57660353EB}"/>
    <cellStyle name="40% - Accent5 20" xfId="484" xr:uid="{00000000-0005-0000-0000-000022180000}"/>
    <cellStyle name="40% - Accent5 20 2" xfId="1124" xr:uid="{00000000-0005-0000-0000-000023180000}"/>
    <cellStyle name="40% - Accent5 20 2 2" xfId="2553" xr:uid="{00000000-0005-0000-0000-000024180000}"/>
    <cellStyle name="40% - Accent5 20 2 2 2" xfId="5460" xr:uid="{00000000-0005-0000-0000-000025180000}"/>
    <cellStyle name="40% - Accent5 20 2 2 2 2" xfId="14517" xr:uid="{D11D5FF4-F8B7-4A2A-B8E1-0329247F80C6}"/>
    <cellStyle name="40% - Accent5 20 2 2 3" xfId="8376" xr:uid="{00000000-0005-0000-0000-000026180000}"/>
    <cellStyle name="40% - Accent5 20 2 2 3 2" xfId="17396" xr:uid="{0BE227C2-70A1-4C5A-B7FB-A1227C337D42}"/>
    <cellStyle name="40% - Accent5 20 2 2 4" xfId="11643" xr:uid="{0514742B-AB3D-4263-9834-96ACDF3C23DF}"/>
    <cellStyle name="40% - Accent5 20 2 3" xfId="4047" xr:uid="{00000000-0005-0000-0000-000027180000}"/>
    <cellStyle name="40% - Accent5 20 2 3 2" xfId="13106" xr:uid="{F51B96EE-3A90-45AB-8187-5330770A732B}"/>
    <cellStyle name="40% - Accent5 20 2 4" xfId="6959" xr:uid="{00000000-0005-0000-0000-000028180000}"/>
    <cellStyle name="40% - Accent5 20 2 4 2" xfId="15984" xr:uid="{6F6AB58F-6AD1-4C22-855A-58D01939494A}"/>
    <cellStyle name="40% - Accent5 20 2 5" xfId="10227" xr:uid="{DEB98A79-0E40-4A35-924C-12B7F73F671F}"/>
    <cellStyle name="40% - Accent5 20 3" xfId="1920" xr:uid="{00000000-0005-0000-0000-000029180000}"/>
    <cellStyle name="40% - Accent5 20 3 2" xfId="4832" xr:uid="{00000000-0005-0000-0000-00002A180000}"/>
    <cellStyle name="40% - Accent5 20 3 2 2" xfId="13889" xr:uid="{11798553-3ABA-417F-98BB-FDD082AB3A37}"/>
    <cellStyle name="40% - Accent5 20 3 3" xfId="7743" xr:uid="{00000000-0005-0000-0000-00002B180000}"/>
    <cellStyle name="40% - Accent5 20 3 3 2" xfId="16768" xr:uid="{4912D043-A595-4325-8153-9F08595C8182}"/>
    <cellStyle name="40% - Accent5 20 3 4" xfId="11014" xr:uid="{12E4B6EE-D31B-4C13-91C8-40274D77483E}"/>
    <cellStyle name="40% - Accent5 20 4" xfId="3417" xr:uid="{00000000-0005-0000-0000-00002C180000}"/>
    <cellStyle name="40% - Accent5 20 4 2" xfId="12479" xr:uid="{03BF1599-6898-489E-9E44-4F87A8852637}"/>
    <cellStyle name="40% - Accent5 20 5" xfId="6330" xr:uid="{00000000-0005-0000-0000-00002D180000}"/>
    <cellStyle name="40% - Accent5 20 5 2" xfId="15355" xr:uid="{B32BF5F7-5B5E-4E47-B113-9BA1EFD006E5}"/>
    <cellStyle name="40% - Accent5 20 6" xfId="9595" xr:uid="{C015A176-01BE-4DAA-82AB-DF323DB97EE9}"/>
    <cellStyle name="40% - Accent5 21" xfId="498" xr:uid="{00000000-0005-0000-0000-00002E180000}"/>
    <cellStyle name="40% - Accent5 21 2" xfId="1138" xr:uid="{00000000-0005-0000-0000-00002F180000}"/>
    <cellStyle name="40% - Accent5 21 2 2" xfId="2567" xr:uid="{00000000-0005-0000-0000-000030180000}"/>
    <cellStyle name="40% - Accent5 21 2 2 2" xfId="5474" xr:uid="{00000000-0005-0000-0000-000031180000}"/>
    <cellStyle name="40% - Accent5 21 2 2 2 2" xfId="14531" xr:uid="{55C70624-CD6A-4338-A371-DE8FBA342124}"/>
    <cellStyle name="40% - Accent5 21 2 2 3" xfId="8390" xr:uid="{00000000-0005-0000-0000-000032180000}"/>
    <cellStyle name="40% - Accent5 21 2 2 3 2" xfId="17410" xr:uid="{3A4767CD-9A53-405B-BFB9-8A84B751F88B}"/>
    <cellStyle name="40% - Accent5 21 2 2 4" xfId="11657" xr:uid="{4589B720-FBBB-4063-A08B-25209CBBE522}"/>
    <cellStyle name="40% - Accent5 21 2 3" xfId="4061" xr:uid="{00000000-0005-0000-0000-000033180000}"/>
    <cellStyle name="40% - Accent5 21 2 3 2" xfId="13120" xr:uid="{F2518D83-FDCD-405E-B9E0-7025CD865471}"/>
    <cellStyle name="40% - Accent5 21 2 4" xfId="6973" xr:uid="{00000000-0005-0000-0000-000034180000}"/>
    <cellStyle name="40% - Accent5 21 2 4 2" xfId="15998" xr:uid="{2E00C957-7A9F-41EA-A6EC-17FCEB270C34}"/>
    <cellStyle name="40% - Accent5 21 2 5" xfId="10241" xr:uid="{C279491C-9C64-4DEF-B4D8-45759841FED4}"/>
    <cellStyle name="40% - Accent5 21 3" xfId="1934" xr:uid="{00000000-0005-0000-0000-000035180000}"/>
    <cellStyle name="40% - Accent5 21 3 2" xfId="4846" xr:uid="{00000000-0005-0000-0000-000036180000}"/>
    <cellStyle name="40% - Accent5 21 3 2 2" xfId="13903" xr:uid="{D3782E5B-53E0-41D9-A721-4D1C8C3294CA}"/>
    <cellStyle name="40% - Accent5 21 3 3" xfId="7757" xr:uid="{00000000-0005-0000-0000-000037180000}"/>
    <cellStyle name="40% - Accent5 21 3 3 2" xfId="16782" xr:uid="{565107FA-52B9-4839-9F04-A7041B753739}"/>
    <cellStyle name="40% - Accent5 21 3 4" xfId="11028" xr:uid="{C6486F12-74E3-43E5-A49B-5A274FBFBFDD}"/>
    <cellStyle name="40% - Accent5 21 4" xfId="3431" xr:uid="{00000000-0005-0000-0000-000038180000}"/>
    <cellStyle name="40% - Accent5 21 4 2" xfId="12493" xr:uid="{0EB29576-88C0-4C8D-A4F7-325881BBA5B8}"/>
    <cellStyle name="40% - Accent5 21 5" xfId="6344" xr:uid="{00000000-0005-0000-0000-000039180000}"/>
    <cellStyle name="40% - Accent5 21 5 2" xfId="15369" xr:uid="{E24BA0C2-C33A-4839-B4D5-6CACABB748EC}"/>
    <cellStyle name="40% - Accent5 21 6" xfId="9609" xr:uid="{AAA86C4D-C4EA-471F-BE1F-D15B670F271D}"/>
    <cellStyle name="40% - Accent5 22" xfId="512" xr:uid="{00000000-0005-0000-0000-00003A180000}"/>
    <cellStyle name="40% - Accent5 22 2" xfId="1152" xr:uid="{00000000-0005-0000-0000-00003B180000}"/>
    <cellStyle name="40% - Accent5 22 2 2" xfId="2581" xr:uid="{00000000-0005-0000-0000-00003C180000}"/>
    <cellStyle name="40% - Accent5 22 2 2 2" xfId="5488" xr:uid="{00000000-0005-0000-0000-00003D180000}"/>
    <cellStyle name="40% - Accent5 22 2 2 2 2" xfId="14545" xr:uid="{EA907171-081A-4F90-AAB3-4D1A2177C2CD}"/>
    <cellStyle name="40% - Accent5 22 2 2 3" xfId="8404" xr:uid="{00000000-0005-0000-0000-00003E180000}"/>
    <cellStyle name="40% - Accent5 22 2 2 3 2" xfId="17424" xr:uid="{3B91858A-345B-49C8-AB43-A1EA369F2BD7}"/>
    <cellStyle name="40% - Accent5 22 2 2 4" xfId="11671" xr:uid="{4ACD0085-F3D3-425E-90DE-8E1816EC797A}"/>
    <cellStyle name="40% - Accent5 22 2 3" xfId="4075" xr:uid="{00000000-0005-0000-0000-00003F180000}"/>
    <cellStyle name="40% - Accent5 22 2 3 2" xfId="13134" xr:uid="{5FE94571-106A-426F-A75B-B6BD3C5BE06E}"/>
    <cellStyle name="40% - Accent5 22 2 4" xfId="6987" xr:uid="{00000000-0005-0000-0000-000040180000}"/>
    <cellStyle name="40% - Accent5 22 2 4 2" xfId="16012" xr:uid="{148429D6-2AF6-4036-B463-ECECC08D0CAF}"/>
    <cellStyle name="40% - Accent5 22 2 5" xfId="10255" xr:uid="{7B9DBCD2-82ED-4DE9-8632-407C6E135E6C}"/>
    <cellStyle name="40% - Accent5 22 3" xfId="1948" xr:uid="{00000000-0005-0000-0000-000041180000}"/>
    <cellStyle name="40% - Accent5 22 3 2" xfId="4860" xr:uid="{00000000-0005-0000-0000-000042180000}"/>
    <cellStyle name="40% - Accent5 22 3 2 2" xfId="13917" xr:uid="{98B62093-F96E-490F-B07B-E5EEFBFA138E}"/>
    <cellStyle name="40% - Accent5 22 3 3" xfId="7771" xr:uid="{00000000-0005-0000-0000-000043180000}"/>
    <cellStyle name="40% - Accent5 22 3 3 2" xfId="16796" xr:uid="{91F75A98-6852-4862-990A-4BDBEC66CA2A}"/>
    <cellStyle name="40% - Accent5 22 3 4" xfId="11042" xr:uid="{A3BB9A32-2094-4252-A2BB-ECFCADCDFC2D}"/>
    <cellStyle name="40% - Accent5 22 4" xfId="3445" xr:uid="{00000000-0005-0000-0000-000044180000}"/>
    <cellStyle name="40% - Accent5 22 4 2" xfId="12507" xr:uid="{3F06B421-4E2A-43DD-95F3-F69BAC87B2B7}"/>
    <cellStyle name="40% - Accent5 22 5" xfId="6358" xr:uid="{00000000-0005-0000-0000-000045180000}"/>
    <cellStyle name="40% - Accent5 22 5 2" xfId="15383" xr:uid="{71F427C2-183D-4006-B612-881FB67D5400}"/>
    <cellStyle name="40% - Accent5 22 6" xfId="9623" xr:uid="{C9C69160-F22A-42FD-AD01-789B50B8A2F0}"/>
    <cellStyle name="40% - Accent5 23" xfId="526" xr:uid="{00000000-0005-0000-0000-000046180000}"/>
    <cellStyle name="40% - Accent5 23 2" xfId="1166" xr:uid="{00000000-0005-0000-0000-000047180000}"/>
    <cellStyle name="40% - Accent5 23 2 2" xfId="2595" xr:uid="{00000000-0005-0000-0000-000048180000}"/>
    <cellStyle name="40% - Accent5 23 2 2 2" xfId="5502" xr:uid="{00000000-0005-0000-0000-000049180000}"/>
    <cellStyle name="40% - Accent5 23 2 2 2 2" xfId="14559" xr:uid="{360DCF9D-E12E-43B8-8867-796079AFDFC9}"/>
    <cellStyle name="40% - Accent5 23 2 2 3" xfId="8418" xr:uid="{00000000-0005-0000-0000-00004A180000}"/>
    <cellStyle name="40% - Accent5 23 2 2 3 2" xfId="17438" xr:uid="{7055129A-CFBF-416D-B944-4AB1B3A0ACBF}"/>
    <cellStyle name="40% - Accent5 23 2 2 4" xfId="11685" xr:uid="{CA671076-A624-4EF7-9A7B-BE2EB4897074}"/>
    <cellStyle name="40% - Accent5 23 2 3" xfId="4089" xr:uid="{00000000-0005-0000-0000-00004B180000}"/>
    <cellStyle name="40% - Accent5 23 2 3 2" xfId="13148" xr:uid="{9E28A289-B229-4313-8B3A-97616B65FC2C}"/>
    <cellStyle name="40% - Accent5 23 2 4" xfId="7001" xr:uid="{00000000-0005-0000-0000-00004C180000}"/>
    <cellStyle name="40% - Accent5 23 2 4 2" xfId="16026" xr:uid="{04633ED8-6225-40F7-9F69-1A7C78C68E7C}"/>
    <cellStyle name="40% - Accent5 23 2 5" xfId="10269" xr:uid="{72E22DE6-6C5B-43A9-87B4-F7A8BB3B629A}"/>
    <cellStyle name="40% - Accent5 23 3" xfId="1962" xr:uid="{00000000-0005-0000-0000-00004D180000}"/>
    <cellStyle name="40% - Accent5 23 3 2" xfId="4874" xr:uid="{00000000-0005-0000-0000-00004E180000}"/>
    <cellStyle name="40% - Accent5 23 3 2 2" xfId="13931" xr:uid="{B13CAA95-DD42-44C5-923F-AAC6F71364C4}"/>
    <cellStyle name="40% - Accent5 23 3 3" xfId="7785" xr:uid="{00000000-0005-0000-0000-00004F180000}"/>
    <cellStyle name="40% - Accent5 23 3 3 2" xfId="16810" xr:uid="{17585EBE-439D-438E-B09D-C23BBBBCECD5}"/>
    <cellStyle name="40% - Accent5 23 3 4" xfId="11056" xr:uid="{634C42A5-F463-4841-86E1-9D08759FDC3C}"/>
    <cellStyle name="40% - Accent5 23 4" xfId="3459" xr:uid="{00000000-0005-0000-0000-000050180000}"/>
    <cellStyle name="40% - Accent5 23 4 2" xfId="12521" xr:uid="{5310D5B5-CE41-48CD-884E-297AEF93975A}"/>
    <cellStyle name="40% - Accent5 23 5" xfId="6372" xr:uid="{00000000-0005-0000-0000-000051180000}"/>
    <cellStyle name="40% - Accent5 23 5 2" xfId="15397" xr:uid="{E5690D86-A545-498E-9AC5-587CC81DF0CA}"/>
    <cellStyle name="40% - Accent5 23 6" xfId="9637" xr:uid="{646C05DC-1048-46E6-8423-1856922EA35F}"/>
    <cellStyle name="40% - Accent5 24" xfId="613" xr:uid="{00000000-0005-0000-0000-000052180000}"/>
    <cellStyle name="40% - Accent5 24 2" xfId="1252" xr:uid="{00000000-0005-0000-0000-000053180000}"/>
    <cellStyle name="40% - Accent5 24 2 2" xfId="2680" xr:uid="{00000000-0005-0000-0000-000054180000}"/>
    <cellStyle name="40% - Accent5 24 2 2 2" xfId="5584" xr:uid="{00000000-0005-0000-0000-000055180000}"/>
    <cellStyle name="40% - Accent5 24 2 2 2 2" xfId="14641" xr:uid="{5C90D076-054D-4C8B-ADF0-6FF4A3B5DAAB}"/>
    <cellStyle name="40% - Accent5 24 2 2 3" xfId="8502" xr:uid="{00000000-0005-0000-0000-000056180000}"/>
    <cellStyle name="40% - Accent5 24 2 2 3 2" xfId="17519" xr:uid="{677739F2-F6C4-49DB-A438-9928D084F515}"/>
    <cellStyle name="40% - Accent5 24 2 2 4" xfId="11767" xr:uid="{D246EC0E-6ABB-4CF1-AD15-B153981E7BE3}"/>
    <cellStyle name="40% - Accent5 24 2 3" xfId="4169" xr:uid="{00000000-0005-0000-0000-000057180000}"/>
    <cellStyle name="40% - Accent5 24 2 3 2" xfId="13228" xr:uid="{A2EE6190-A566-4452-85E2-DE1BBD938A26}"/>
    <cellStyle name="40% - Accent5 24 2 4" xfId="7083" xr:uid="{00000000-0005-0000-0000-000058180000}"/>
    <cellStyle name="40% - Accent5 24 2 4 2" xfId="16108" xr:uid="{3B6D0AD1-6C01-477E-B978-2022DB21808E}"/>
    <cellStyle name="40% - Accent5 24 2 5" xfId="10352" xr:uid="{F5E37877-A6F5-4994-B98E-93C76C7B5066}"/>
    <cellStyle name="40% - Accent5 24 3" xfId="2045" xr:uid="{00000000-0005-0000-0000-000059180000}"/>
    <cellStyle name="40% - Accent5 24 3 2" xfId="4954" xr:uid="{00000000-0005-0000-0000-00005A180000}"/>
    <cellStyle name="40% - Accent5 24 3 2 2" xfId="14011" xr:uid="{A4A80353-AE7F-4BAD-A057-7DC9AA584902}"/>
    <cellStyle name="40% - Accent5 24 3 3" xfId="7868" xr:uid="{00000000-0005-0000-0000-00005B180000}"/>
    <cellStyle name="40% - Accent5 24 3 3 2" xfId="16890" xr:uid="{21CF7E86-4871-47B3-89F4-C8EC256B8D64}"/>
    <cellStyle name="40% - Accent5 24 3 4" xfId="11137" xr:uid="{43D910C8-1376-49A4-9978-5FB3786D4A9A}"/>
    <cellStyle name="40% - Accent5 24 4" xfId="3542" xr:uid="{00000000-0005-0000-0000-00005C180000}"/>
    <cellStyle name="40% - Accent5 24 4 2" xfId="12601" xr:uid="{9237446A-BA9D-4010-BFC0-526C984F5915}"/>
    <cellStyle name="40% - Accent5 24 5" xfId="6452" xr:uid="{00000000-0005-0000-0000-00005D180000}"/>
    <cellStyle name="40% - Accent5 24 5 2" xfId="15477" xr:uid="{B52428A4-1640-430E-8C3D-2FD0F3AE083D}"/>
    <cellStyle name="40% - Accent5 24 6" xfId="9720" xr:uid="{884C0EC8-244B-40BB-B048-DC413D19614C}"/>
    <cellStyle name="40% - Accent5 25" xfId="628" xr:uid="{00000000-0005-0000-0000-00005E180000}"/>
    <cellStyle name="40% - Accent5 25 2" xfId="1267" xr:uid="{00000000-0005-0000-0000-00005F180000}"/>
    <cellStyle name="40% - Accent5 25 2 2" xfId="2695" xr:uid="{00000000-0005-0000-0000-000060180000}"/>
    <cellStyle name="40% - Accent5 25 2 2 2" xfId="5599" xr:uid="{00000000-0005-0000-0000-000061180000}"/>
    <cellStyle name="40% - Accent5 25 2 2 2 2" xfId="14656" xr:uid="{CEAC459F-D40F-4D34-A122-87B72F559DAE}"/>
    <cellStyle name="40% - Accent5 25 2 2 3" xfId="8517" xr:uid="{00000000-0005-0000-0000-000062180000}"/>
    <cellStyle name="40% - Accent5 25 2 2 3 2" xfId="17534" xr:uid="{1F380C14-2253-43EB-91A4-426B20382318}"/>
    <cellStyle name="40% - Accent5 25 2 2 4" xfId="11782" xr:uid="{60B9EE78-0EA3-4A41-973D-678BCD145127}"/>
    <cellStyle name="40% - Accent5 25 2 3" xfId="4184" xr:uid="{00000000-0005-0000-0000-000063180000}"/>
    <cellStyle name="40% - Accent5 25 2 3 2" xfId="13243" xr:uid="{03D52A11-7EA1-4398-AC86-FA730501318F}"/>
    <cellStyle name="40% - Accent5 25 2 4" xfId="7098" xr:uid="{00000000-0005-0000-0000-000064180000}"/>
    <cellStyle name="40% - Accent5 25 2 4 2" xfId="16123" xr:uid="{EFDAFB6F-FB50-47D9-BAFA-72F2F70B0002}"/>
    <cellStyle name="40% - Accent5 25 2 5" xfId="10367" xr:uid="{97B6A83E-5CD6-43CA-99FB-6559213F61A2}"/>
    <cellStyle name="40% - Accent5 25 3" xfId="2060" xr:uid="{00000000-0005-0000-0000-000065180000}"/>
    <cellStyle name="40% - Accent5 25 3 2" xfId="4969" xr:uid="{00000000-0005-0000-0000-000066180000}"/>
    <cellStyle name="40% - Accent5 25 3 2 2" xfId="14026" xr:uid="{33519975-4894-4AC2-B4F3-71E3A2F2DE91}"/>
    <cellStyle name="40% - Accent5 25 3 3" xfId="7883" xr:uid="{00000000-0005-0000-0000-000067180000}"/>
    <cellStyle name="40% - Accent5 25 3 3 2" xfId="16905" xr:uid="{9FED4EA1-8A6C-49C9-A522-ADB907D3AFC2}"/>
    <cellStyle name="40% - Accent5 25 3 4" xfId="11152" xr:uid="{354398C1-BA15-4FEC-B54A-3BB0234313CD}"/>
    <cellStyle name="40% - Accent5 25 4" xfId="3557" xr:uid="{00000000-0005-0000-0000-000068180000}"/>
    <cellStyle name="40% - Accent5 25 4 2" xfId="12616" xr:uid="{B8064837-BCE7-459D-A4A2-7899B27513A1}"/>
    <cellStyle name="40% - Accent5 25 5" xfId="6467" xr:uid="{00000000-0005-0000-0000-000069180000}"/>
    <cellStyle name="40% - Accent5 25 5 2" xfId="15492" xr:uid="{99D45F54-3509-4342-892A-4FFAEC9CD411}"/>
    <cellStyle name="40% - Accent5 25 6" xfId="9735" xr:uid="{1F5E6846-020B-4E9F-A0D5-2A84FE2AB79E}"/>
    <cellStyle name="40% - Accent5 26" xfId="642" xr:uid="{00000000-0005-0000-0000-00006A180000}"/>
    <cellStyle name="40% - Accent5 26 2" xfId="1281" xr:uid="{00000000-0005-0000-0000-00006B180000}"/>
    <cellStyle name="40% - Accent5 26 2 2" xfId="2709" xr:uid="{00000000-0005-0000-0000-00006C180000}"/>
    <cellStyle name="40% - Accent5 26 2 2 2" xfId="5613" xr:uid="{00000000-0005-0000-0000-00006D180000}"/>
    <cellStyle name="40% - Accent5 26 2 2 2 2" xfId="14670" xr:uid="{D7361471-4025-48AC-9DF5-131EEAFEB37F}"/>
    <cellStyle name="40% - Accent5 26 2 2 3" xfId="8531" xr:uid="{00000000-0005-0000-0000-00006E180000}"/>
    <cellStyle name="40% - Accent5 26 2 2 3 2" xfId="17548" xr:uid="{52408EFA-D36D-4350-A59B-F1318CE3CD2F}"/>
    <cellStyle name="40% - Accent5 26 2 2 4" xfId="11796" xr:uid="{BEA31524-A2E0-4DD2-95BE-34F1E490329F}"/>
    <cellStyle name="40% - Accent5 26 2 3" xfId="4198" xr:uid="{00000000-0005-0000-0000-00006F180000}"/>
    <cellStyle name="40% - Accent5 26 2 3 2" xfId="13257" xr:uid="{6DDB6E32-7B62-4B89-A996-74684F86E9E0}"/>
    <cellStyle name="40% - Accent5 26 2 4" xfId="7112" xr:uid="{00000000-0005-0000-0000-000070180000}"/>
    <cellStyle name="40% - Accent5 26 2 4 2" xfId="16137" xr:uid="{6B33AA82-26D7-4928-9E32-5974EB59C1E0}"/>
    <cellStyle name="40% - Accent5 26 2 5" xfId="10381" xr:uid="{5E465F74-0FE7-48CC-8F2B-1A3251B74416}"/>
    <cellStyle name="40% - Accent5 26 3" xfId="2074" xr:uid="{00000000-0005-0000-0000-000071180000}"/>
    <cellStyle name="40% - Accent5 26 3 2" xfId="4983" xr:uid="{00000000-0005-0000-0000-000072180000}"/>
    <cellStyle name="40% - Accent5 26 3 2 2" xfId="14040" xr:uid="{1D3314C5-EE7B-46FA-BF90-E0F535E5A630}"/>
    <cellStyle name="40% - Accent5 26 3 3" xfId="7897" xr:uid="{00000000-0005-0000-0000-000073180000}"/>
    <cellStyle name="40% - Accent5 26 3 3 2" xfId="16919" xr:uid="{B49F5A06-7DC8-413E-A2CE-47A7AEBEBDA0}"/>
    <cellStyle name="40% - Accent5 26 3 4" xfId="11166" xr:uid="{9A14FDD5-C7B6-45FB-AB32-CD50626D4EC5}"/>
    <cellStyle name="40% - Accent5 26 4" xfId="3571" xr:uid="{00000000-0005-0000-0000-000074180000}"/>
    <cellStyle name="40% - Accent5 26 4 2" xfId="12630" xr:uid="{BB2C2755-855F-473D-AFBC-B9062B0157C2}"/>
    <cellStyle name="40% - Accent5 26 5" xfId="6481" xr:uid="{00000000-0005-0000-0000-000075180000}"/>
    <cellStyle name="40% - Accent5 26 5 2" xfId="15506" xr:uid="{6152C7A7-1293-439E-AD87-7360206DF8A8}"/>
    <cellStyle name="40% - Accent5 26 6" xfId="9749" xr:uid="{646B3841-F699-4609-A4E1-2C7FE8879FA3}"/>
    <cellStyle name="40% - Accent5 27" xfId="656" xr:uid="{00000000-0005-0000-0000-000076180000}"/>
    <cellStyle name="40% - Accent5 27 2" xfId="1295" xr:uid="{00000000-0005-0000-0000-000077180000}"/>
    <cellStyle name="40% - Accent5 27 2 2" xfId="2723" xr:uid="{00000000-0005-0000-0000-000078180000}"/>
    <cellStyle name="40% - Accent5 27 2 2 2" xfId="5627" xr:uid="{00000000-0005-0000-0000-000079180000}"/>
    <cellStyle name="40% - Accent5 27 2 2 2 2" xfId="14684" xr:uid="{55875EDD-599E-4707-8DA7-CE77C8E3F570}"/>
    <cellStyle name="40% - Accent5 27 2 2 3" xfId="8545" xr:uid="{00000000-0005-0000-0000-00007A180000}"/>
    <cellStyle name="40% - Accent5 27 2 2 3 2" xfId="17562" xr:uid="{CAF2372C-1EA2-4559-9B1D-F5312CFE7B31}"/>
    <cellStyle name="40% - Accent5 27 2 2 4" xfId="11810" xr:uid="{166B07A1-26BA-4992-895B-E9E4BCD7DA68}"/>
    <cellStyle name="40% - Accent5 27 2 3" xfId="4212" xr:uid="{00000000-0005-0000-0000-00007B180000}"/>
    <cellStyle name="40% - Accent5 27 2 3 2" xfId="13271" xr:uid="{BDA3B42E-9525-4DD4-B771-4BBBC2867621}"/>
    <cellStyle name="40% - Accent5 27 2 4" xfId="7126" xr:uid="{00000000-0005-0000-0000-00007C180000}"/>
    <cellStyle name="40% - Accent5 27 2 4 2" xfId="16151" xr:uid="{13F7411E-259C-4D70-91A2-E1CF8033706C}"/>
    <cellStyle name="40% - Accent5 27 2 5" xfId="10395" xr:uid="{BBD0CEAF-6411-4781-AB31-905E91C60785}"/>
    <cellStyle name="40% - Accent5 27 3" xfId="2088" xr:uid="{00000000-0005-0000-0000-00007D180000}"/>
    <cellStyle name="40% - Accent5 27 3 2" xfId="4997" xr:uid="{00000000-0005-0000-0000-00007E180000}"/>
    <cellStyle name="40% - Accent5 27 3 2 2" xfId="14054" xr:uid="{325698D7-E614-428B-9766-BB3E98D10E10}"/>
    <cellStyle name="40% - Accent5 27 3 3" xfId="7911" xr:uid="{00000000-0005-0000-0000-00007F180000}"/>
    <cellStyle name="40% - Accent5 27 3 3 2" xfId="16933" xr:uid="{3C33C8E4-B0C7-4D74-B3A8-4637B587197D}"/>
    <cellStyle name="40% - Accent5 27 3 4" xfId="11180" xr:uid="{CA689A02-A835-4729-841C-6D02C8512FB7}"/>
    <cellStyle name="40% - Accent5 27 4" xfId="3585" xr:uid="{00000000-0005-0000-0000-000080180000}"/>
    <cellStyle name="40% - Accent5 27 4 2" xfId="12644" xr:uid="{0DBFBF5D-71BF-4A17-90C8-D43B19AF592A}"/>
    <cellStyle name="40% - Accent5 27 5" xfId="6495" xr:uid="{00000000-0005-0000-0000-000081180000}"/>
    <cellStyle name="40% - Accent5 27 5 2" xfId="15520" xr:uid="{D682BF8B-78FE-44D5-9834-3711E9B14D37}"/>
    <cellStyle name="40% - Accent5 27 6" xfId="9763" xr:uid="{953CA8A4-A840-4033-837B-A7358AE01909}"/>
    <cellStyle name="40% - Accent5 28" xfId="670" xr:uid="{00000000-0005-0000-0000-000082180000}"/>
    <cellStyle name="40% - Accent5 28 2" xfId="1309" xr:uid="{00000000-0005-0000-0000-000083180000}"/>
    <cellStyle name="40% - Accent5 28 2 2" xfId="2737" xr:uid="{00000000-0005-0000-0000-000084180000}"/>
    <cellStyle name="40% - Accent5 28 2 2 2" xfId="5641" xr:uid="{00000000-0005-0000-0000-000085180000}"/>
    <cellStyle name="40% - Accent5 28 2 2 2 2" xfId="14698" xr:uid="{CEFF86A0-5FCE-4446-9CBA-73E159BBE43B}"/>
    <cellStyle name="40% - Accent5 28 2 2 3" xfId="8559" xr:uid="{00000000-0005-0000-0000-000086180000}"/>
    <cellStyle name="40% - Accent5 28 2 2 3 2" xfId="17576" xr:uid="{03BE70D1-38EA-4512-8D9F-828D13ED6D37}"/>
    <cellStyle name="40% - Accent5 28 2 2 4" xfId="11824" xr:uid="{8CF7BF14-45F2-4CEA-A602-2FB85C9C7721}"/>
    <cellStyle name="40% - Accent5 28 2 3" xfId="4226" xr:uid="{00000000-0005-0000-0000-000087180000}"/>
    <cellStyle name="40% - Accent5 28 2 3 2" xfId="13285" xr:uid="{20E03B7D-5AC2-403B-8208-4856FE3FB436}"/>
    <cellStyle name="40% - Accent5 28 2 4" xfId="7140" xr:uid="{00000000-0005-0000-0000-000088180000}"/>
    <cellStyle name="40% - Accent5 28 2 4 2" xfId="16165" xr:uid="{BC44F654-93EC-4FDB-AE1B-66B8424E1588}"/>
    <cellStyle name="40% - Accent5 28 2 5" xfId="10409" xr:uid="{C1AA634F-BB93-4E9F-91CC-5D199DAC9665}"/>
    <cellStyle name="40% - Accent5 28 3" xfId="2102" xr:uid="{00000000-0005-0000-0000-000089180000}"/>
    <cellStyle name="40% - Accent5 28 3 2" xfId="5011" xr:uid="{00000000-0005-0000-0000-00008A180000}"/>
    <cellStyle name="40% - Accent5 28 3 2 2" xfId="14068" xr:uid="{0CDC8D2A-0B7F-4880-8E5B-6B190976943B}"/>
    <cellStyle name="40% - Accent5 28 3 3" xfId="7925" xr:uid="{00000000-0005-0000-0000-00008B180000}"/>
    <cellStyle name="40% - Accent5 28 3 3 2" xfId="16947" xr:uid="{AE90865C-751D-416A-AD7F-1F52A15537A7}"/>
    <cellStyle name="40% - Accent5 28 3 4" xfId="11194" xr:uid="{66D187EF-8D6D-4CC8-97EE-979C6FB410AD}"/>
    <cellStyle name="40% - Accent5 28 4" xfId="3599" xr:uid="{00000000-0005-0000-0000-00008C180000}"/>
    <cellStyle name="40% - Accent5 28 4 2" xfId="12658" xr:uid="{133D1532-F14C-4CC2-AEB6-7F5691CAE557}"/>
    <cellStyle name="40% - Accent5 28 5" xfId="6509" xr:uid="{00000000-0005-0000-0000-00008D180000}"/>
    <cellStyle name="40% - Accent5 28 5 2" xfId="15534" xr:uid="{A6A38C25-5226-4F7F-AB17-39F5C52B2E12}"/>
    <cellStyle name="40% - Accent5 28 6" xfId="9777" xr:uid="{805D53E0-EA63-43D9-A769-212EAA6611E7}"/>
    <cellStyle name="40% - Accent5 29" xfId="684" xr:uid="{00000000-0005-0000-0000-00008E180000}"/>
    <cellStyle name="40% - Accent5 29 2" xfId="1323" xr:uid="{00000000-0005-0000-0000-00008F180000}"/>
    <cellStyle name="40% - Accent5 29 2 2" xfId="2751" xr:uid="{00000000-0005-0000-0000-000090180000}"/>
    <cellStyle name="40% - Accent5 29 2 2 2" xfId="5655" xr:uid="{00000000-0005-0000-0000-000091180000}"/>
    <cellStyle name="40% - Accent5 29 2 2 2 2" xfId="14712" xr:uid="{FA590497-0860-4D49-BB70-3BC2CF35D882}"/>
    <cellStyle name="40% - Accent5 29 2 2 3" xfId="8573" xr:uid="{00000000-0005-0000-0000-000092180000}"/>
    <cellStyle name="40% - Accent5 29 2 2 3 2" xfId="17590" xr:uid="{932772BD-6F68-4D15-8145-C4CA3BB25022}"/>
    <cellStyle name="40% - Accent5 29 2 2 4" xfId="11838" xr:uid="{98034D8B-EC9E-49A7-9133-19C2E703F908}"/>
    <cellStyle name="40% - Accent5 29 2 3" xfId="4240" xr:uid="{00000000-0005-0000-0000-000093180000}"/>
    <cellStyle name="40% - Accent5 29 2 3 2" xfId="13299" xr:uid="{C11ECCE3-37E3-49A0-9843-525BE9DA7017}"/>
    <cellStyle name="40% - Accent5 29 2 4" xfId="7154" xr:uid="{00000000-0005-0000-0000-000094180000}"/>
    <cellStyle name="40% - Accent5 29 2 4 2" xfId="16179" xr:uid="{E5125098-0283-492F-8B31-CB8D6EA4C5C3}"/>
    <cellStyle name="40% - Accent5 29 2 5" xfId="10423" xr:uid="{EE0416A9-C8E2-42E1-AB3E-9E14C68E2448}"/>
    <cellStyle name="40% - Accent5 29 3" xfId="2116" xr:uid="{00000000-0005-0000-0000-000095180000}"/>
    <cellStyle name="40% - Accent5 29 3 2" xfId="5025" xr:uid="{00000000-0005-0000-0000-000096180000}"/>
    <cellStyle name="40% - Accent5 29 3 2 2" xfId="14082" xr:uid="{A599538A-D6EF-46E2-A40B-652DA9F89C2A}"/>
    <cellStyle name="40% - Accent5 29 3 3" xfId="7939" xr:uid="{00000000-0005-0000-0000-000097180000}"/>
    <cellStyle name="40% - Accent5 29 3 3 2" xfId="16961" xr:uid="{813948E1-DFB0-41F6-B533-544D12FC8F53}"/>
    <cellStyle name="40% - Accent5 29 3 4" xfId="11208" xr:uid="{E517866C-0BA9-4E2E-A065-7A45173C1187}"/>
    <cellStyle name="40% - Accent5 29 4" xfId="3613" xr:uid="{00000000-0005-0000-0000-000098180000}"/>
    <cellStyle name="40% - Accent5 29 4 2" xfId="12672" xr:uid="{A5AEFE12-0618-4476-BC9C-F67F83EA20BE}"/>
    <cellStyle name="40% - Accent5 29 5" xfId="6523" xr:uid="{00000000-0005-0000-0000-000099180000}"/>
    <cellStyle name="40% - Accent5 29 5 2" xfId="15548" xr:uid="{05F638BF-5E0D-4CFB-89FF-7E5970E31FE0}"/>
    <cellStyle name="40% - Accent5 29 6" xfId="9791" xr:uid="{664A5639-D2DE-45BA-A18F-8930A4BD3929}"/>
    <cellStyle name="40% - Accent5 3" xfId="218" xr:uid="{00000000-0005-0000-0000-00009A180000}"/>
    <cellStyle name="40% - Accent5 3 2" xfId="564" xr:uid="{00000000-0005-0000-0000-00009B180000}"/>
    <cellStyle name="40% - Accent5 3 2 2" xfId="1205" xr:uid="{00000000-0005-0000-0000-00009C180000}"/>
    <cellStyle name="40% - Accent5 3 2 2 2" xfId="2633" xr:uid="{00000000-0005-0000-0000-00009D180000}"/>
    <cellStyle name="40% - Accent5 3 2 2 2 2" xfId="5537" xr:uid="{00000000-0005-0000-0000-00009E180000}"/>
    <cellStyle name="40% - Accent5 3 2 2 2 2 2" xfId="14594" xr:uid="{6CE95C8F-BB23-4CF6-86A4-52628D5A162C}"/>
    <cellStyle name="40% - Accent5 3 2 2 2 3" xfId="8455" xr:uid="{00000000-0005-0000-0000-00009F180000}"/>
    <cellStyle name="40% - Accent5 3 2 2 2 3 2" xfId="17472" xr:uid="{1C336741-AF0F-4816-B177-41AA84706B80}"/>
    <cellStyle name="40% - Accent5 3 2 2 2 4" xfId="11720" xr:uid="{3FBCD46F-9A49-415B-A07C-75C56DEAA641}"/>
    <cellStyle name="40% - Accent5 3 2 2 3" xfId="4122" xr:uid="{00000000-0005-0000-0000-0000A0180000}"/>
    <cellStyle name="40% - Accent5 3 2 2 3 2" xfId="13181" xr:uid="{E4EE7F67-B689-4C6E-8F04-4C6626FACEBF}"/>
    <cellStyle name="40% - Accent5 3 2 2 4" xfId="7036" xr:uid="{00000000-0005-0000-0000-0000A1180000}"/>
    <cellStyle name="40% - Accent5 3 2 2 4 2" xfId="16061" xr:uid="{2CB58401-57A2-4F33-A469-8976DB745EAD}"/>
    <cellStyle name="40% - Accent5 3 2 2 5" xfId="10305" xr:uid="{975FFD49-EB52-49D4-989A-3846F6CCCC55}"/>
    <cellStyle name="40% - Accent5 3 2 3" xfId="1998" xr:uid="{00000000-0005-0000-0000-0000A2180000}"/>
    <cellStyle name="40% - Accent5 3 2 3 2" xfId="4907" xr:uid="{00000000-0005-0000-0000-0000A3180000}"/>
    <cellStyle name="40% - Accent5 3 2 3 2 2" xfId="13964" xr:uid="{C980F28B-0B27-47C7-9222-DB1D1AEA2B8E}"/>
    <cellStyle name="40% - Accent5 3 2 3 3" xfId="7821" xr:uid="{00000000-0005-0000-0000-0000A4180000}"/>
    <cellStyle name="40% - Accent5 3 2 3 3 2" xfId="16843" xr:uid="{6B84F8DE-1501-4FBE-9A3B-D9A535C9631E}"/>
    <cellStyle name="40% - Accent5 3 2 3 4" xfId="11090" xr:uid="{4251236E-486D-4009-ABD5-6EADB7FD1E42}"/>
    <cellStyle name="40% - Accent5 3 2 4" xfId="3495" xr:uid="{00000000-0005-0000-0000-0000A5180000}"/>
    <cellStyle name="40% - Accent5 3 2 4 2" xfId="12554" xr:uid="{78D8AD70-9BCF-4BBC-81E5-76310D119FB6}"/>
    <cellStyle name="40% - Accent5 3 2 5" xfId="6405" xr:uid="{00000000-0005-0000-0000-0000A6180000}"/>
    <cellStyle name="40% - Accent5 3 2 5 2" xfId="15430" xr:uid="{6EF8B80C-1850-4DB3-8D38-C5696751AF2D}"/>
    <cellStyle name="40% - Accent5 3 2 6" xfId="9673" xr:uid="{EB9E532C-6560-4FE3-AACA-414EF0188A71}"/>
    <cellStyle name="40% - Accent5 3 3" xfId="863" xr:uid="{00000000-0005-0000-0000-0000A7180000}"/>
    <cellStyle name="40% - Accent5 3 3 2" xfId="2292" xr:uid="{00000000-0005-0000-0000-0000A8180000}"/>
    <cellStyle name="40% - Accent5 3 3 2 2" xfId="5199" xr:uid="{00000000-0005-0000-0000-0000A9180000}"/>
    <cellStyle name="40% - Accent5 3 3 2 2 2" xfId="14256" xr:uid="{726462F4-6A1C-4271-ABC2-28DF0CF72625}"/>
    <cellStyle name="40% - Accent5 3 3 2 3" xfId="8115" xr:uid="{00000000-0005-0000-0000-0000AA180000}"/>
    <cellStyle name="40% - Accent5 3 3 2 3 2" xfId="17135" xr:uid="{823C2D65-0358-49F7-BB95-387E1603AD7D}"/>
    <cellStyle name="40% - Accent5 3 3 2 4" xfId="11382" xr:uid="{CA7BC8CB-341B-46CA-8EB5-24147AC74FE0}"/>
    <cellStyle name="40% - Accent5 3 3 3" xfId="3786" xr:uid="{00000000-0005-0000-0000-0000AB180000}"/>
    <cellStyle name="40% - Accent5 3 3 3 2" xfId="12845" xr:uid="{4DC0E02F-ED80-411A-B06D-C27F9E17D143}"/>
    <cellStyle name="40% - Accent5 3 3 4" xfId="6698" xr:uid="{00000000-0005-0000-0000-0000AC180000}"/>
    <cellStyle name="40% - Accent5 3 3 4 2" xfId="15723" xr:uid="{99CECE2D-CD48-48C8-9539-6FCB97A7D6A2}"/>
    <cellStyle name="40% - Accent5 3 3 5" xfId="9966" xr:uid="{7D75E212-B1FB-4F27-A295-8762934B01DC}"/>
    <cellStyle name="40% - Accent5 3 4" xfId="1658" xr:uid="{00000000-0005-0000-0000-0000AD180000}"/>
    <cellStyle name="40% - Accent5 3 4 2" xfId="4570" xr:uid="{00000000-0005-0000-0000-0000AE180000}"/>
    <cellStyle name="40% - Accent5 3 4 2 2" xfId="13627" xr:uid="{DFB32134-0F44-4ED9-9852-6970BE90275C}"/>
    <cellStyle name="40% - Accent5 3 4 3" xfId="7482" xr:uid="{00000000-0005-0000-0000-0000AF180000}"/>
    <cellStyle name="40% - Accent5 3 4 3 2" xfId="16507" xr:uid="{2459C848-16F6-437E-BCE7-F705CBCA0804}"/>
    <cellStyle name="40% - Accent5 3 4 4" xfId="10752" xr:uid="{6D077554-4238-4BE4-A852-5B577424B6B0}"/>
    <cellStyle name="40% - Accent5 3 5" xfId="3156" xr:uid="{00000000-0005-0000-0000-0000B0180000}"/>
    <cellStyle name="40% - Accent5 3 5 2" xfId="12218" xr:uid="{019F42C9-0F3C-437A-AC29-EE8CBCAF52C9}"/>
    <cellStyle name="40% - Accent5 3 6" xfId="6069" xr:uid="{00000000-0005-0000-0000-0000B1180000}"/>
    <cellStyle name="40% - Accent5 3 6 2" xfId="15094" xr:uid="{024556CD-CED1-4389-A28D-DC2C119EFD79}"/>
    <cellStyle name="40% - Accent5 3 7" xfId="9333" xr:uid="{0D6D1CFD-6203-41A1-ACD6-21083A7AE209}"/>
    <cellStyle name="40% - Accent5 30" xfId="698" xr:uid="{00000000-0005-0000-0000-0000B2180000}"/>
    <cellStyle name="40% - Accent5 30 2" xfId="1337" xr:uid="{00000000-0005-0000-0000-0000B3180000}"/>
    <cellStyle name="40% - Accent5 30 2 2" xfId="2765" xr:uid="{00000000-0005-0000-0000-0000B4180000}"/>
    <cellStyle name="40% - Accent5 30 2 2 2" xfId="5669" xr:uid="{00000000-0005-0000-0000-0000B5180000}"/>
    <cellStyle name="40% - Accent5 30 2 2 2 2" xfId="14726" xr:uid="{7C1030E8-0759-41B5-87C5-B7CE31C391AB}"/>
    <cellStyle name="40% - Accent5 30 2 2 3" xfId="8587" xr:uid="{00000000-0005-0000-0000-0000B6180000}"/>
    <cellStyle name="40% - Accent5 30 2 2 3 2" xfId="17604" xr:uid="{C28E198C-56C6-4155-96D0-F0743BFABDDB}"/>
    <cellStyle name="40% - Accent5 30 2 2 4" xfId="11852" xr:uid="{FEA007F8-604B-4DDF-893B-37CA96735911}"/>
    <cellStyle name="40% - Accent5 30 2 3" xfId="4254" xr:uid="{00000000-0005-0000-0000-0000B7180000}"/>
    <cellStyle name="40% - Accent5 30 2 3 2" xfId="13313" xr:uid="{D09E3AC2-B55B-4726-A36F-E2F35CB43345}"/>
    <cellStyle name="40% - Accent5 30 2 4" xfId="7168" xr:uid="{00000000-0005-0000-0000-0000B8180000}"/>
    <cellStyle name="40% - Accent5 30 2 4 2" xfId="16193" xr:uid="{F8A3A21B-C876-42D7-A408-49B2858C54A0}"/>
    <cellStyle name="40% - Accent5 30 2 5" xfId="10437" xr:uid="{00CEBFD0-7233-43D4-86B5-9DD287159F5C}"/>
    <cellStyle name="40% - Accent5 30 3" xfId="2130" xr:uid="{00000000-0005-0000-0000-0000B9180000}"/>
    <cellStyle name="40% - Accent5 30 3 2" xfId="5039" xr:uid="{00000000-0005-0000-0000-0000BA180000}"/>
    <cellStyle name="40% - Accent5 30 3 2 2" xfId="14096" xr:uid="{7733AA3D-2E22-4BA1-B3FA-30CD7BFEEE66}"/>
    <cellStyle name="40% - Accent5 30 3 3" xfId="7953" xr:uid="{00000000-0005-0000-0000-0000BB180000}"/>
    <cellStyle name="40% - Accent5 30 3 3 2" xfId="16975" xr:uid="{CD5C27E0-CD75-408A-B4A5-806EBE161BD4}"/>
    <cellStyle name="40% - Accent5 30 3 4" xfId="11222" xr:uid="{47C5CDC0-9C32-49A7-B915-BF0F214E330B}"/>
    <cellStyle name="40% - Accent5 30 4" xfId="3627" xr:uid="{00000000-0005-0000-0000-0000BC180000}"/>
    <cellStyle name="40% - Accent5 30 4 2" xfId="12686" xr:uid="{91389052-B6A9-4B0F-A7F8-B2A8D2C51E0E}"/>
    <cellStyle name="40% - Accent5 30 5" xfId="6537" xr:uid="{00000000-0005-0000-0000-0000BD180000}"/>
    <cellStyle name="40% - Accent5 30 5 2" xfId="15562" xr:uid="{96893FAA-4CA1-41EF-A301-463A05C35D1C}"/>
    <cellStyle name="40% - Accent5 30 6" xfId="9805" xr:uid="{9AB98F88-A359-4265-8B0C-2A2F151C9AF0}"/>
    <cellStyle name="40% - Accent5 31" xfId="713" xr:uid="{00000000-0005-0000-0000-0000BE180000}"/>
    <cellStyle name="40% - Accent5 31 2" xfId="1352" xr:uid="{00000000-0005-0000-0000-0000BF180000}"/>
    <cellStyle name="40% - Accent5 31 2 2" xfId="2780" xr:uid="{00000000-0005-0000-0000-0000C0180000}"/>
    <cellStyle name="40% - Accent5 31 2 2 2" xfId="5684" xr:uid="{00000000-0005-0000-0000-0000C1180000}"/>
    <cellStyle name="40% - Accent5 31 2 2 2 2" xfId="14741" xr:uid="{60310559-373E-4F8A-A00E-33AD15FAFA5C}"/>
    <cellStyle name="40% - Accent5 31 2 2 3" xfId="8602" xr:uid="{00000000-0005-0000-0000-0000C2180000}"/>
    <cellStyle name="40% - Accent5 31 2 2 3 2" xfId="17619" xr:uid="{3EE975DA-B5E1-4C54-9D9B-7236F5CBD877}"/>
    <cellStyle name="40% - Accent5 31 2 2 4" xfId="11867" xr:uid="{87E8E7A6-CE1D-4F37-8348-64B6BBDA293C}"/>
    <cellStyle name="40% - Accent5 31 2 3" xfId="4269" xr:uid="{00000000-0005-0000-0000-0000C3180000}"/>
    <cellStyle name="40% - Accent5 31 2 3 2" xfId="13328" xr:uid="{A76EDD48-4716-4AEB-ADCF-C4AF4BA3E4BB}"/>
    <cellStyle name="40% - Accent5 31 2 4" xfId="7183" xr:uid="{00000000-0005-0000-0000-0000C4180000}"/>
    <cellStyle name="40% - Accent5 31 2 4 2" xfId="16208" xr:uid="{A1340AA4-49A8-44BB-9C83-583444267390}"/>
    <cellStyle name="40% - Accent5 31 2 5" xfId="10452" xr:uid="{D1FD7D0C-4AD3-49C4-9A31-DF3FBC4394FC}"/>
    <cellStyle name="40% - Accent5 31 3" xfId="2145" xr:uid="{00000000-0005-0000-0000-0000C5180000}"/>
    <cellStyle name="40% - Accent5 31 3 2" xfId="5054" xr:uid="{00000000-0005-0000-0000-0000C6180000}"/>
    <cellStyle name="40% - Accent5 31 3 2 2" xfId="14111" xr:uid="{E55656FC-268A-4BB9-B31B-A01F0DC03537}"/>
    <cellStyle name="40% - Accent5 31 3 3" xfId="7968" xr:uid="{00000000-0005-0000-0000-0000C7180000}"/>
    <cellStyle name="40% - Accent5 31 3 3 2" xfId="16990" xr:uid="{479C64ED-573E-47EB-B40E-2BB1535C84FD}"/>
    <cellStyle name="40% - Accent5 31 3 4" xfId="11237" xr:uid="{281CB570-A989-44B5-B404-623C6E3A42D3}"/>
    <cellStyle name="40% - Accent5 31 4" xfId="3642" xr:uid="{00000000-0005-0000-0000-0000C8180000}"/>
    <cellStyle name="40% - Accent5 31 4 2" xfId="12701" xr:uid="{C5F02180-FA65-4E3B-B08C-EED3C54E217E}"/>
    <cellStyle name="40% - Accent5 31 5" xfId="6552" xr:uid="{00000000-0005-0000-0000-0000C9180000}"/>
    <cellStyle name="40% - Accent5 31 5 2" xfId="15577" xr:uid="{6B7DEE0A-06B2-4FC2-8A98-C09AA47069FB}"/>
    <cellStyle name="40% - Accent5 31 6" xfId="9820" xr:uid="{0E970191-B642-4B7B-9E90-45D3A0A4518D}"/>
    <cellStyle name="40% - Accent5 32" xfId="727" xr:uid="{00000000-0005-0000-0000-0000CA180000}"/>
    <cellStyle name="40% - Accent5 32 2" xfId="1366" xr:uid="{00000000-0005-0000-0000-0000CB180000}"/>
    <cellStyle name="40% - Accent5 32 2 2" xfId="2794" xr:uid="{00000000-0005-0000-0000-0000CC180000}"/>
    <cellStyle name="40% - Accent5 32 2 2 2" xfId="5698" xr:uid="{00000000-0005-0000-0000-0000CD180000}"/>
    <cellStyle name="40% - Accent5 32 2 2 2 2" xfId="14755" xr:uid="{08B00537-3400-42E0-B996-09012B19752C}"/>
    <cellStyle name="40% - Accent5 32 2 2 3" xfId="8616" xr:uid="{00000000-0005-0000-0000-0000CE180000}"/>
    <cellStyle name="40% - Accent5 32 2 2 3 2" xfId="17633" xr:uid="{88A44C57-EC86-4165-8A9D-F84F7FBD94B2}"/>
    <cellStyle name="40% - Accent5 32 2 2 4" xfId="11881" xr:uid="{EF6E043A-FC13-42E1-85DF-198AD5801F31}"/>
    <cellStyle name="40% - Accent5 32 2 3" xfId="4283" xr:uid="{00000000-0005-0000-0000-0000CF180000}"/>
    <cellStyle name="40% - Accent5 32 2 3 2" xfId="13342" xr:uid="{72B2A58B-8118-46C3-B9FB-1E52C952BDAF}"/>
    <cellStyle name="40% - Accent5 32 2 4" xfId="7197" xr:uid="{00000000-0005-0000-0000-0000D0180000}"/>
    <cellStyle name="40% - Accent5 32 2 4 2" xfId="16222" xr:uid="{B02DDE24-5786-4508-9D22-EEFDF2633523}"/>
    <cellStyle name="40% - Accent5 32 2 5" xfId="10466" xr:uid="{53F648A7-D65D-4F07-AB74-BD3417D0AD7F}"/>
    <cellStyle name="40% - Accent5 32 3" xfId="2159" xr:uid="{00000000-0005-0000-0000-0000D1180000}"/>
    <cellStyle name="40% - Accent5 32 3 2" xfId="5068" xr:uid="{00000000-0005-0000-0000-0000D2180000}"/>
    <cellStyle name="40% - Accent5 32 3 2 2" xfId="14125" xr:uid="{2732BE34-5F4A-4828-804A-6F4205B1B30F}"/>
    <cellStyle name="40% - Accent5 32 3 3" xfId="7982" xr:uid="{00000000-0005-0000-0000-0000D3180000}"/>
    <cellStyle name="40% - Accent5 32 3 3 2" xfId="17004" xr:uid="{9FEE406E-58BD-4D45-B01A-9E4A6BFB7D56}"/>
    <cellStyle name="40% - Accent5 32 3 4" xfId="11251" xr:uid="{A22D4C10-3E0F-4DB9-A039-7CCF585415A5}"/>
    <cellStyle name="40% - Accent5 32 4" xfId="3656" xr:uid="{00000000-0005-0000-0000-0000D4180000}"/>
    <cellStyle name="40% - Accent5 32 4 2" xfId="12715" xr:uid="{EB9E485E-C3E0-402C-AF8E-41722FB8BC9A}"/>
    <cellStyle name="40% - Accent5 32 5" xfId="6566" xr:uid="{00000000-0005-0000-0000-0000D5180000}"/>
    <cellStyle name="40% - Accent5 32 5 2" xfId="15591" xr:uid="{E94B02A1-690D-4DB4-928F-DE3AEA56EDFC}"/>
    <cellStyle name="40% - Accent5 32 6" xfId="9834" xr:uid="{C6C68116-380F-4014-9529-2A016E8F2538}"/>
    <cellStyle name="40% - Accent5 33" xfId="741" xr:uid="{00000000-0005-0000-0000-0000D6180000}"/>
    <cellStyle name="40% - Accent5 33 2" xfId="1380" xr:uid="{00000000-0005-0000-0000-0000D7180000}"/>
    <cellStyle name="40% - Accent5 33 2 2" xfId="2808" xr:uid="{00000000-0005-0000-0000-0000D8180000}"/>
    <cellStyle name="40% - Accent5 33 2 2 2" xfId="5712" xr:uid="{00000000-0005-0000-0000-0000D9180000}"/>
    <cellStyle name="40% - Accent5 33 2 2 2 2" xfId="14769" xr:uid="{47C181C8-59FE-4A92-9529-667404281319}"/>
    <cellStyle name="40% - Accent5 33 2 2 3" xfId="8630" xr:uid="{00000000-0005-0000-0000-0000DA180000}"/>
    <cellStyle name="40% - Accent5 33 2 2 3 2" xfId="17647" xr:uid="{D3405DF0-F5DB-4EE3-8725-C6ADC423B414}"/>
    <cellStyle name="40% - Accent5 33 2 2 4" xfId="11895" xr:uid="{3823DE1C-1879-4F67-9E11-06FF57DFB8B0}"/>
    <cellStyle name="40% - Accent5 33 2 3" xfId="4297" xr:uid="{00000000-0005-0000-0000-0000DB180000}"/>
    <cellStyle name="40% - Accent5 33 2 3 2" xfId="13356" xr:uid="{A2DA6C62-81EA-4F7B-9948-D577828BB127}"/>
    <cellStyle name="40% - Accent5 33 2 4" xfId="7211" xr:uid="{00000000-0005-0000-0000-0000DC180000}"/>
    <cellStyle name="40% - Accent5 33 2 4 2" xfId="16236" xr:uid="{61625459-A561-4BD4-A514-82D7B8BCA8CC}"/>
    <cellStyle name="40% - Accent5 33 2 5" xfId="10480" xr:uid="{F53546C4-84B0-47D6-BABA-3C1F44770D5B}"/>
    <cellStyle name="40% - Accent5 33 3" xfId="2173" xr:uid="{00000000-0005-0000-0000-0000DD180000}"/>
    <cellStyle name="40% - Accent5 33 3 2" xfId="5082" xr:uid="{00000000-0005-0000-0000-0000DE180000}"/>
    <cellStyle name="40% - Accent5 33 3 2 2" xfId="14139" xr:uid="{F4D541A7-9B70-445E-8CA7-AAB426B6E368}"/>
    <cellStyle name="40% - Accent5 33 3 3" xfId="7996" xr:uid="{00000000-0005-0000-0000-0000DF180000}"/>
    <cellStyle name="40% - Accent5 33 3 3 2" xfId="17018" xr:uid="{E7C24A70-7C7F-4B08-9ABD-CA414A6ED172}"/>
    <cellStyle name="40% - Accent5 33 3 4" xfId="11265" xr:uid="{F05DD6E4-2FCA-4218-B16E-CC99CAEA4037}"/>
    <cellStyle name="40% - Accent5 33 4" xfId="3670" xr:uid="{00000000-0005-0000-0000-0000E0180000}"/>
    <cellStyle name="40% - Accent5 33 4 2" xfId="12729" xr:uid="{87CB5F77-E50B-46A1-B60E-089C52315C57}"/>
    <cellStyle name="40% - Accent5 33 5" xfId="6580" xr:uid="{00000000-0005-0000-0000-0000E1180000}"/>
    <cellStyle name="40% - Accent5 33 5 2" xfId="15605" xr:uid="{838A3AB9-3BD4-43AC-BACB-301D76ACFBEC}"/>
    <cellStyle name="40% - Accent5 33 6" xfId="9848" xr:uid="{B110B655-EE53-406F-B49C-9B85B0BA23E4}"/>
    <cellStyle name="40% - Accent5 34" xfId="755" xr:uid="{00000000-0005-0000-0000-0000E2180000}"/>
    <cellStyle name="40% - Accent5 34 2" xfId="1394" xr:uid="{00000000-0005-0000-0000-0000E3180000}"/>
    <cellStyle name="40% - Accent5 34 2 2" xfId="2822" xr:uid="{00000000-0005-0000-0000-0000E4180000}"/>
    <cellStyle name="40% - Accent5 34 2 2 2" xfId="5726" xr:uid="{00000000-0005-0000-0000-0000E5180000}"/>
    <cellStyle name="40% - Accent5 34 2 2 2 2" xfId="14783" xr:uid="{A24223EF-32AC-43D9-9E36-7135892E4AC7}"/>
    <cellStyle name="40% - Accent5 34 2 2 3" xfId="8644" xr:uid="{00000000-0005-0000-0000-0000E6180000}"/>
    <cellStyle name="40% - Accent5 34 2 2 3 2" xfId="17661" xr:uid="{75D2D38E-2EFE-4D9F-B49C-1D219593FF4E}"/>
    <cellStyle name="40% - Accent5 34 2 2 4" xfId="11909" xr:uid="{78EF800A-1A22-4BD7-9CA6-74F8458D899B}"/>
    <cellStyle name="40% - Accent5 34 2 3" xfId="4311" xr:uid="{00000000-0005-0000-0000-0000E7180000}"/>
    <cellStyle name="40% - Accent5 34 2 3 2" xfId="13370" xr:uid="{38B4B67C-39CC-4C75-8F6E-9B623CFF0AAB}"/>
    <cellStyle name="40% - Accent5 34 2 4" xfId="7225" xr:uid="{00000000-0005-0000-0000-0000E8180000}"/>
    <cellStyle name="40% - Accent5 34 2 4 2" xfId="16250" xr:uid="{46EAF362-AAE3-4CCA-A132-773DB51F4DA8}"/>
    <cellStyle name="40% - Accent5 34 2 5" xfId="10494" xr:uid="{B9040C37-29EF-4D1B-BC1F-861F4356175F}"/>
    <cellStyle name="40% - Accent5 34 3" xfId="2187" xr:uid="{00000000-0005-0000-0000-0000E9180000}"/>
    <cellStyle name="40% - Accent5 34 3 2" xfId="5096" xr:uid="{00000000-0005-0000-0000-0000EA180000}"/>
    <cellStyle name="40% - Accent5 34 3 2 2" xfId="14153" xr:uid="{5E11AB25-D5A1-4E88-A32D-975AE45EA33C}"/>
    <cellStyle name="40% - Accent5 34 3 3" xfId="8010" xr:uid="{00000000-0005-0000-0000-0000EB180000}"/>
    <cellStyle name="40% - Accent5 34 3 3 2" xfId="17032" xr:uid="{57EF9E56-9493-4E4B-AC5B-D520F21844F6}"/>
    <cellStyle name="40% - Accent5 34 3 4" xfId="11279" xr:uid="{1D80F861-5A5D-49B4-8AE4-21293856BC53}"/>
    <cellStyle name="40% - Accent5 34 4" xfId="3684" xr:uid="{00000000-0005-0000-0000-0000EC180000}"/>
    <cellStyle name="40% - Accent5 34 4 2" xfId="12743" xr:uid="{33513849-FB28-459E-9147-6220F3B58CB8}"/>
    <cellStyle name="40% - Accent5 34 5" xfId="6594" xr:uid="{00000000-0005-0000-0000-0000ED180000}"/>
    <cellStyle name="40% - Accent5 34 5 2" xfId="15619" xr:uid="{C8EC8819-7564-4892-A787-1A2C7FDDFD53}"/>
    <cellStyle name="40% - Accent5 34 6" xfId="9862" xr:uid="{E016F4FA-3BF3-4EB9-8ED4-5AEFD25DE20D}"/>
    <cellStyle name="40% - Accent5 35" xfId="769" xr:uid="{00000000-0005-0000-0000-0000EE180000}"/>
    <cellStyle name="40% - Accent5 35 2" xfId="1408" xr:uid="{00000000-0005-0000-0000-0000EF180000}"/>
    <cellStyle name="40% - Accent5 35 2 2" xfId="2836" xr:uid="{00000000-0005-0000-0000-0000F0180000}"/>
    <cellStyle name="40% - Accent5 35 2 2 2" xfId="5740" xr:uid="{00000000-0005-0000-0000-0000F1180000}"/>
    <cellStyle name="40% - Accent5 35 2 2 2 2" xfId="14797" xr:uid="{0122E353-7B8E-4585-B072-C1D454750B34}"/>
    <cellStyle name="40% - Accent5 35 2 2 3" xfId="8658" xr:uid="{00000000-0005-0000-0000-0000F2180000}"/>
    <cellStyle name="40% - Accent5 35 2 2 3 2" xfId="17675" xr:uid="{476905D5-7738-4D9A-B31F-3EC9D9342394}"/>
    <cellStyle name="40% - Accent5 35 2 2 4" xfId="11923" xr:uid="{9519079F-79E5-495C-8260-37E8F1DD75F8}"/>
    <cellStyle name="40% - Accent5 35 2 3" xfId="4325" xr:uid="{00000000-0005-0000-0000-0000F3180000}"/>
    <cellStyle name="40% - Accent5 35 2 3 2" xfId="13384" xr:uid="{931C8F9F-B017-46D0-AA1E-39C7832E9EC5}"/>
    <cellStyle name="40% - Accent5 35 2 4" xfId="7239" xr:uid="{00000000-0005-0000-0000-0000F4180000}"/>
    <cellStyle name="40% - Accent5 35 2 4 2" xfId="16264" xr:uid="{D35675BD-04E8-4396-8314-276B1CC40393}"/>
    <cellStyle name="40% - Accent5 35 2 5" xfId="10508" xr:uid="{6A4683EB-9ECD-4AB6-93E2-C4D747148A38}"/>
    <cellStyle name="40% - Accent5 35 3" xfId="2201" xr:uid="{00000000-0005-0000-0000-0000F5180000}"/>
    <cellStyle name="40% - Accent5 35 3 2" xfId="5110" xr:uid="{00000000-0005-0000-0000-0000F6180000}"/>
    <cellStyle name="40% - Accent5 35 3 2 2" xfId="14167" xr:uid="{C8885113-D167-4543-9F09-FF53AD8C6B0B}"/>
    <cellStyle name="40% - Accent5 35 3 3" xfId="8024" xr:uid="{00000000-0005-0000-0000-0000F7180000}"/>
    <cellStyle name="40% - Accent5 35 3 3 2" xfId="17046" xr:uid="{2FCBE2AD-C508-4B6D-9B36-D0D2FA665C82}"/>
    <cellStyle name="40% - Accent5 35 3 4" xfId="11293" xr:uid="{CDC81CD6-68D1-4900-8D5B-053CEB6D818E}"/>
    <cellStyle name="40% - Accent5 35 4" xfId="3698" xr:uid="{00000000-0005-0000-0000-0000F8180000}"/>
    <cellStyle name="40% - Accent5 35 4 2" xfId="12757" xr:uid="{09F244E3-8330-4B26-A8AD-1648E680764F}"/>
    <cellStyle name="40% - Accent5 35 5" xfId="6608" xr:uid="{00000000-0005-0000-0000-0000F9180000}"/>
    <cellStyle name="40% - Accent5 35 5 2" xfId="15633" xr:uid="{439DBFBA-16B0-44E2-81B3-AFB4407BE631}"/>
    <cellStyle name="40% - Accent5 35 6" xfId="9876" xr:uid="{09222CF8-A591-4A2A-84DA-EBC8D992FA22}"/>
    <cellStyle name="40% - Accent5 36" xfId="783" xr:uid="{00000000-0005-0000-0000-0000FA180000}"/>
    <cellStyle name="40% - Accent5 36 2" xfId="1422" xr:uid="{00000000-0005-0000-0000-0000FB180000}"/>
    <cellStyle name="40% - Accent5 36 2 2" xfId="2850" xr:uid="{00000000-0005-0000-0000-0000FC180000}"/>
    <cellStyle name="40% - Accent5 36 2 2 2" xfId="5754" xr:uid="{00000000-0005-0000-0000-0000FD180000}"/>
    <cellStyle name="40% - Accent5 36 2 2 2 2" xfId="14811" xr:uid="{1B36D70C-560C-4D28-8357-6127AA2BBFB8}"/>
    <cellStyle name="40% - Accent5 36 2 2 3" xfId="8672" xr:uid="{00000000-0005-0000-0000-0000FE180000}"/>
    <cellStyle name="40% - Accent5 36 2 2 3 2" xfId="17689" xr:uid="{53DE0B06-F976-4A0E-82DA-FAD27152FD16}"/>
    <cellStyle name="40% - Accent5 36 2 2 4" xfId="11937" xr:uid="{46E74730-8762-4E3E-9E26-12D403F59BBB}"/>
    <cellStyle name="40% - Accent5 36 2 3" xfId="4339" xr:uid="{00000000-0005-0000-0000-0000FF180000}"/>
    <cellStyle name="40% - Accent5 36 2 3 2" xfId="13398" xr:uid="{BAFF34A7-E18A-48F3-97B3-C9D38C4E6B15}"/>
    <cellStyle name="40% - Accent5 36 2 4" xfId="7253" xr:uid="{00000000-0005-0000-0000-000000190000}"/>
    <cellStyle name="40% - Accent5 36 2 4 2" xfId="16278" xr:uid="{B0BD30CF-47DC-45FF-8EA3-4FCB8512F248}"/>
    <cellStyle name="40% - Accent5 36 2 5" xfId="10522" xr:uid="{E5579F8D-A04C-4573-AA4B-B90CDA253B9E}"/>
    <cellStyle name="40% - Accent5 36 3" xfId="2215" xr:uid="{00000000-0005-0000-0000-000001190000}"/>
    <cellStyle name="40% - Accent5 36 3 2" xfId="5124" xr:uid="{00000000-0005-0000-0000-000002190000}"/>
    <cellStyle name="40% - Accent5 36 3 2 2" xfId="14181" xr:uid="{03CF7BC0-50E3-4372-AAAE-46E6A20D485B}"/>
    <cellStyle name="40% - Accent5 36 3 3" xfId="8038" xr:uid="{00000000-0005-0000-0000-000003190000}"/>
    <cellStyle name="40% - Accent5 36 3 3 2" xfId="17060" xr:uid="{A30518CD-FB19-43AF-997C-78A233379B77}"/>
    <cellStyle name="40% - Accent5 36 3 4" xfId="11307" xr:uid="{7D9F13F0-D059-4A3F-AD1A-428375A905CC}"/>
    <cellStyle name="40% - Accent5 36 4" xfId="3712" xr:uid="{00000000-0005-0000-0000-000004190000}"/>
    <cellStyle name="40% - Accent5 36 4 2" xfId="12771" xr:uid="{A5276CB6-A3E1-414D-BE68-65872A33C26D}"/>
    <cellStyle name="40% - Accent5 36 5" xfId="6622" xr:uid="{00000000-0005-0000-0000-000005190000}"/>
    <cellStyle name="40% - Accent5 36 5 2" xfId="15647" xr:uid="{381D8251-5B37-4488-B859-29D9EE6B5021}"/>
    <cellStyle name="40% - Accent5 36 6" xfId="9890" xr:uid="{9F0D2DB5-CF34-4978-B8CA-C849B90500B9}"/>
    <cellStyle name="40% - Accent5 37" xfId="798" xr:uid="{00000000-0005-0000-0000-000006190000}"/>
    <cellStyle name="40% - Accent5 37 2" xfId="1437" xr:uid="{00000000-0005-0000-0000-000007190000}"/>
    <cellStyle name="40% - Accent5 37 2 2" xfId="2865" xr:uid="{00000000-0005-0000-0000-000008190000}"/>
    <cellStyle name="40% - Accent5 37 2 2 2" xfId="5769" xr:uid="{00000000-0005-0000-0000-000009190000}"/>
    <cellStyle name="40% - Accent5 37 2 2 2 2" xfId="14826" xr:uid="{992B41A4-AAD2-4C60-9225-8E64F4011951}"/>
    <cellStyle name="40% - Accent5 37 2 2 3" xfId="8687" xr:uid="{00000000-0005-0000-0000-00000A190000}"/>
    <cellStyle name="40% - Accent5 37 2 2 3 2" xfId="17704" xr:uid="{4E9C8809-CB74-469C-8825-3740DA4F735E}"/>
    <cellStyle name="40% - Accent5 37 2 2 4" xfId="11952" xr:uid="{4C706A71-AC66-4FE4-AEE1-B3AA8D21E30C}"/>
    <cellStyle name="40% - Accent5 37 2 3" xfId="4354" xr:uid="{00000000-0005-0000-0000-00000B190000}"/>
    <cellStyle name="40% - Accent5 37 2 3 2" xfId="13413" xr:uid="{45CFECAC-B6DD-482A-B53A-B08BCA8D282C}"/>
    <cellStyle name="40% - Accent5 37 2 4" xfId="7268" xr:uid="{00000000-0005-0000-0000-00000C190000}"/>
    <cellStyle name="40% - Accent5 37 2 4 2" xfId="16293" xr:uid="{CC5F2C3C-E9C4-4AB3-BCC8-D8E527BCE686}"/>
    <cellStyle name="40% - Accent5 37 2 5" xfId="10537" xr:uid="{92D64E2E-C92F-4103-B386-E9AFCD0CFA37}"/>
    <cellStyle name="40% - Accent5 37 3" xfId="2230" xr:uid="{00000000-0005-0000-0000-00000D190000}"/>
    <cellStyle name="40% - Accent5 37 3 2" xfId="5139" xr:uid="{00000000-0005-0000-0000-00000E190000}"/>
    <cellStyle name="40% - Accent5 37 3 2 2" xfId="14196" xr:uid="{BAE8949F-5EE3-4C46-A5FB-1A02CF789DEB}"/>
    <cellStyle name="40% - Accent5 37 3 3" xfId="8053" xr:uid="{00000000-0005-0000-0000-00000F190000}"/>
    <cellStyle name="40% - Accent5 37 3 3 2" xfId="17075" xr:uid="{3CD1DCFB-444E-46C2-B63B-8F20C2988DAD}"/>
    <cellStyle name="40% - Accent5 37 3 4" xfId="11322" xr:uid="{493005CB-BA3B-401A-BF65-17063A436121}"/>
    <cellStyle name="40% - Accent5 37 4" xfId="3727" xr:uid="{00000000-0005-0000-0000-000010190000}"/>
    <cellStyle name="40% - Accent5 37 4 2" xfId="12786" xr:uid="{4E54E72A-26AA-4359-82FF-A73EF470EA64}"/>
    <cellStyle name="40% - Accent5 37 5" xfId="6637" xr:uid="{00000000-0005-0000-0000-000011190000}"/>
    <cellStyle name="40% - Accent5 37 5 2" xfId="15662" xr:uid="{59F2C5AD-2FB6-48BE-9ED4-809783B3B7D7}"/>
    <cellStyle name="40% - Accent5 37 6" xfId="9905" xr:uid="{814A0017-744F-43B4-BCDD-E009EEB7E2DA}"/>
    <cellStyle name="40% - Accent5 38" xfId="812" xr:uid="{00000000-0005-0000-0000-000012190000}"/>
    <cellStyle name="40% - Accent5 38 2" xfId="1451" xr:uid="{00000000-0005-0000-0000-000013190000}"/>
    <cellStyle name="40% - Accent5 38 2 2" xfId="2879" xr:uid="{00000000-0005-0000-0000-000014190000}"/>
    <cellStyle name="40% - Accent5 38 2 2 2" xfId="5783" xr:uid="{00000000-0005-0000-0000-000015190000}"/>
    <cellStyle name="40% - Accent5 38 2 2 2 2" xfId="14840" xr:uid="{0B862DE6-DE5E-4CE8-BDAF-1572E0C8765D}"/>
    <cellStyle name="40% - Accent5 38 2 2 3" xfId="8701" xr:uid="{00000000-0005-0000-0000-000016190000}"/>
    <cellStyle name="40% - Accent5 38 2 2 3 2" xfId="17718" xr:uid="{CCFF40C9-0DF3-48FE-927A-89516B50E7AE}"/>
    <cellStyle name="40% - Accent5 38 2 2 4" xfId="11966" xr:uid="{04BDC327-55E1-4580-990F-15E0AF308C54}"/>
    <cellStyle name="40% - Accent5 38 2 3" xfId="4368" xr:uid="{00000000-0005-0000-0000-000017190000}"/>
    <cellStyle name="40% - Accent5 38 2 3 2" xfId="13427" xr:uid="{055885B5-E64F-4219-9862-BA3861F99ECC}"/>
    <cellStyle name="40% - Accent5 38 2 4" xfId="7282" xr:uid="{00000000-0005-0000-0000-000018190000}"/>
    <cellStyle name="40% - Accent5 38 2 4 2" xfId="16307" xr:uid="{BAE76529-E33A-4A07-B4AD-4CCE47AF5BE4}"/>
    <cellStyle name="40% - Accent5 38 2 5" xfId="10551" xr:uid="{60A00F3B-92EB-4BA3-AE47-411022FAA19D}"/>
    <cellStyle name="40% - Accent5 38 3" xfId="2244" xr:uid="{00000000-0005-0000-0000-000019190000}"/>
    <cellStyle name="40% - Accent5 38 3 2" xfId="5153" xr:uid="{00000000-0005-0000-0000-00001A190000}"/>
    <cellStyle name="40% - Accent5 38 3 2 2" xfId="14210" xr:uid="{5B52AEFB-2867-4AFB-AA87-D3C64B3BB273}"/>
    <cellStyle name="40% - Accent5 38 3 3" xfId="8067" xr:uid="{00000000-0005-0000-0000-00001B190000}"/>
    <cellStyle name="40% - Accent5 38 3 3 2" xfId="17089" xr:uid="{E3770ACF-B5FA-4A0A-971D-6AA728DA3DFA}"/>
    <cellStyle name="40% - Accent5 38 3 4" xfId="11336" xr:uid="{0B493B04-6F2A-470C-BDBA-3F1E0898D4F3}"/>
    <cellStyle name="40% - Accent5 38 4" xfId="3741" xr:uid="{00000000-0005-0000-0000-00001C190000}"/>
    <cellStyle name="40% - Accent5 38 4 2" xfId="12800" xr:uid="{838F1675-6AB0-45D7-B7D4-D015809EC4C2}"/>
    <cellStyle name="40% - Accent5 38 5" xfId="6651" xr:uid="{00000000-0005-0000-0000-00001D190000}"/>
    <cellStyle name="40% - Accent5 38 5 2" xfId="15676" xr:uid="{06D05739-E01A-405D-917C-C71AB4271F8A}"/>
    <cellStyle name="40% - Accent5 38 6" xfId="9919" xr:uid="{99BDA3BB-AE00-4A3D-98F8-84B6A566A28E}"/>
    <cellStyle name="40% - Accent5 39" xfId="826" xr:uid="{00000000-0005-0000-0000-00001E190000}"/>
    <cellStyle name="40% - Accent5 39 2" xfId="2258" xr:uid="{00000000-0005-0000-0000-00001F190000}"/>
    <cellStyle name="40% - Accent5 39 2 2" xfId="5167" xr:uid="{00000000-0005-0000-0000-000020190000}"/>
    <cellStyle name="40% - Accent5 39 2 2 2" xfId="14224" xr:uid="{41970C82-8B41-4CFE-B01F-93573899AD49}"/>
    <cellStyle name="40% - Accent5 39 2 3" xfId="8081" xr:uid="{00000000-0005-0000-0000-000021190000}"/>
    <cellStyle name="40% - Accent5 39 2 3 2" xfId="17103" xr:uid="{659688F0-E9E3-45E7-B2DF-D2BDF967C712}"/>
    <cellStyle name="40% - Accent5 39 2 4" xfId="11350" xr:uid="{ED01C4F8-F0DA-43DA-A515-E3AD9EEC0616}"/>
    <cellStyle name="40% - Accent5 39 3" xfId="3755" xr:uid="{00000000-0005-0000-0000-000022190000}"/>
    <cellStyle name="40% - Accent5 39 3 2" xfId="12814" xr:uid="{9E819795-B609-4EB7-911C-7214BE896F7A}"/>
    <cellStyle name="40% - Accent5 39 4" xfId="6665" xr:uid="{00000000-0005-0000-0000-000023190000}"/>
    <cellStyle name="40% - Accent5 39 4 2" xfId="15690" xr:uid="{723C9784-51EC-49AA-A24D-FA82C5065D27}"/>
    <cellStyle name="40% - Accent5 39 5" xfId="9933" xr:uid="{BBED1C1A-5AC1-4991-9261-0695DA083355}"/>
    <cellStyle name="40% - Accent5 4" xfId="232" xr:uid="{00000000-0005-0000-0000-000024190000}"/>
    <cellStyle name="40% - Accent5 4 2" xfId="584" xr:uid="{00000000-0005-0000-0000-000025190000}"/>
    <cellStyle name="40% - Accent5 4 2 2" xfId="1223" xr:uid="{00000000-0005-0000-0000-000026190000}"/>
    <cellStyle name="40% - Accent5 4 2 2 2" xfId="2651" xr:uid="{00000000-0005-0000-0000-000027190000}"/>
    <cellStyle name="40% - Accent5 4 2 2 2 2" xfId="5555" xr:uid="{00000000-0005-0000-0000-000028190000}"/>
    <cellStyle name="40% - Accent5 4 2 2 2 2 2" xfId="14612" xr:uid="{CFD16D0E-B0F3-4583-A8C6-F794E08DE644}"/>
    <cellStyle name="40% - Accent5 4 2 2 2 3" xfId="8473" xr:uid="{00000000-0005-0000-0000-000029190000}"/>
    <cellStyle name="40% - Accent5 4 2 2 2 3 2" xfId="17490" xr:uid="{5550D126-56F6-4A32-8385-D54D6487B700}"/>
    <cellStyle name="40% - Accent5 4 2 2 2 4" xfId="11738" xr:uid="{F7347877-FCA4-487A-83D3-7C37E9AD26ED}"/>
    <cellStyle name="40% - Accent5 4 2 2 3" xfId="4140" xr:uid="{00000000-0005-0000-0000-00002A190000}"/>
    <cellStyle name="40% - Accent5 4 2 2 3 2" xfId="13199" xr:uid="{913D9ADF-C272-4FAE-B042-34C30A1F65CD}"/>
    <cellStyle name="40% - Accent5 4 2 2 4" xfId="7054" xr:uid="{00000000-0005-0000-0000-00002B190000}"/>
    <cellStyle name="40% - Accent5 4 2 2 4 2" xfId="16079" xr:uid="{2A496DA8-155A-4320-9CF6-400FA27A756E}"/>
    <cellStyle name="40% - Accent5 4 2 2 5" xfId="10323" xr:uid="{4F603DE9-3A07-4D03-8AB3-207DF4B9028C}"/>
    <cellStyle name="40% - Accent5 4 2 3" xfId="2016" xr:uid="{00000000-0005-0000-0000-00002C190000}"/>
    <cellStyle name="40% - Accent5 4 2 3 2" xfId="4925" xr:uid="{00000000-0005-0000-0000-00002D190000}"/>
    <cellStyle name="40% - Accent5 4 2 3 2 2" xfId="13982" xr:uid="{248D29A8-7C83-4BC6-9380-472C139683E0}"/>
    <cellStyle name="40% - Accent5 4 2 3 3" xfId="7839" xr:uid="{00000000-0005-0000-0000-00002E190000}"/>
    <cellStyle name="40% - Accent5 4 2 3 3 2" xfId="16861" xr:uid="{6E9AF01D-52BA-4B0E-8CF7-3E9C463309A2}"/>
    <cellStyle name="40% - Accent5 4 2 3 4" xfId="11108" xr:uid="{4FAB9A62-B3B3-4391-AF79-DDEE910EE858}"/>
    <cellStyle name="40% - Accent5 4 2 4" xfId="3513" xr:uid="{00000000-0005-0000-0000-00002F190000}"/>
    <cellStyle name="40% - Accent5 4 2 4 2" xfId="12572" xr:uid="{CCC71521-3520-4B27-A76E-2946B30F1E88}"/>
    <cellStyle name="40% - Accent5 4 2 5" xfId="6423" xr:uid="{00000000-0005-0000-0000-000030190000}"/>
    <cellStyle name="40% - Accent5 4 2 5 2" xfId="15448" xr:uid="{B0466B2B-7460-40A4-A4E4-6A3E2E596071}"/>
    <cellStyle name="40% - Accent5 4 2 6" xfId="9691" xr:uid="{199DA124-B8F6-4E7F-8542-FE7E08DCCB0C}"/>
    <cellStyle name="40% - Accent5 4 3" xfId="877" xr:uid="{00000000-0005-0000-0000-000031190000}"/>
    <cellStyle name="40% - Accent5 4 3 2" xfId="2306" xr:uid="{00000000-0005-0000-0000-000032190000}"/>
    <cellStyle name="40% - Accent5 4 3 2 2" xfId="5213" xr:uid="{00000000-0005-0000-0000-000033190000}"/>
    <cellStyle name="40% - Accent5 4 3 2 2 2" xfId="14270" xr:uid="{7CD72B77-3DC8-4F6F-B82E-0C6C8BE7D290}"/>
    <cellStyle name="40% - Accent5 4 3 2 3" xfId="8129" xr:uid="{00000000-0005-0000-0000-000034190000}"/>
    <cellStyle name="40% - Accent5 4 3 2 3 2" xfId="17149" xr:uid="{0E27CCC5-A324-4437-97BC-E9EC2A06A45F}"/>
    <cellStyle name="40% - Accent5 4 3 2 4" xfId="11396" xr:uid="{64840596-2A26-42EF-9644-2EEEACDB9F19}"/>
    <cellStyle name="40% - Accent5 4 3 3" xfId="3800" xr:uid="{00000000-0005-0000-0000-000035190000}"/>
    <cellStyle name="40% - Accent5 4 3 3 2" xfId="12859" xr:uid="{BF598C3A-AA04-4EFC-81A2-FE3FF959DB64}"/>
    <cellStyle name="40% - Accent5 4 3 4" xfId="6712" xr:uid="{00000000-0005-0000-0000-000036190000}"/>
    <cellStyle name="40% - Accent5 4 3 4 2" xfId="15737" xr:uid="{ED497A6A-7617-40DD-9C3B-25F8CB9BC89A}"/>
    <cellStyle name="40% - Accent5 4 3 5" xfId="9980" xr:uid="{FF723099-54D8-404C-9A8C-F9FCE5F28053}"/>
    <cellStyle name="40% - Accent5 4 4" xfId="1672" xr:uid="{00000000-0005-0000-0000-000037190000}"/>
    <cellStyle name="40% - Accent5 4 4 2" xfId="4584" xr:uid="{00000000-0005-0000-0000-000038190000}"/>
    <cellStyle name="40% - Accent5 4 4 2 2" xfId="13641" xr:uid="{1CBE4309-0306-440A-9D77-D130113537FF}"/>
    <cellStyle name="40% - Accent5 4 4 3" xfId="7496" xr:uid="{00000000-0005-0000-0000-000039190000}"/>
    <cellStyle name="40% - Accent5 4 4 3 2" xfId="16521" xr:uid="{462DA59E-58CE-4D63-A967-F1E4D9887B86}"/>
    <cellStyle name="40% - Accent5 4 4 4" xfId="10766" xr:uid="{66DDFD0E-E6BF-470C-968F-4973F3149394}"/>
    <cellStyle name="40% - Accent5 4 5" xfId="3170" xr:uid="{00000000-0005-0000-0000-00003A190000}"/>
    <cellStyle name="40% - Accent5 4 5 2" xfId="12232" xr:uid="{E0BCA675-99C6-4250-B66C-977D784DD7EB}"/>
    <cellStyle name="40% - Accent5 4 6" xfId="6083" xr:uid="{00000000-0005-0000-0000-00003B190000}"/>
    <cellStyle name="40% - Accent5 4 6 2" xfId="15108" xr:uid="{20253E8B-A00F-4879-B808-5974C633DC62}"/>
    <cellStyle name="40% - Accent5 4 7" xfId="9347" xr:uid="{C7DEBAA6-0098-494D-8EF5-11B34254AD56}"/>
    <cellStyle name="40% - Accent5 40" xfId="1468" xr:uid="{00000000-0005-0000-0000-00003C190000}"/>
    <cellStyle name="40% - Accent5 40 2" xfId="2893" xr:uid="{00000000-0005-0000-0000-00003D190000}"/>
    <cellStyle name="40% - Accent5 40 2 2" xfId="5797" xr:uid="{00000000-0005-0000-0000-00003E190000}"/>
    <cellStyle name="40% - Accent5 40 2 2 2" xfId="14854" xr:uid="{638BAD03-BC6E-4DB7-B60A-AC71E8C45AB1}"/>
    <cellStyle name="40% - Accent5 40 2 3" xfId="8715" xr:uid="{00000000-0005-0000-0000-00003F190000}"/>
    <cellStyle name="40% - Accent5 40 2 3 2" xfId="17732" xr:uid="{FB2B0401-6476-46A1-A4B4-6C16ED133A16}"/>
    <cellStyle name="40% - Accent5 40 2 4" xfId="11980" xr:uid="{429C7723-CF1F-4BF3-9940-154AD6D67A1D}"/>
    <cellStyle name="40% - Accent5 40 3" xfId="4382" xr:uid="{00000000-0005-0000-0000-000040190000}"/>
    <cellStyle name="40% - Accent5 40 3 2" xfId="13441" xr:uid="{D5D23BF5-9FB7-46A8-B144-E6D17B93D3FD}"/>
    <cellStyle name="40% - Accent5 40 4" xfId="7296" xr:uid="{00000000-0005-0000-0000-000041190000}"/>
    <cellStyle name="40% - Accent5 40 4 2" xfId="16321" xr:uid="{C8E4E16D-B814-46E3-AE66-6B10F679949D}"/>
    <cellStyle name="40% - Accent5 40 5" xfId="10565" xr:uid="{221F2DF7-C9E7-41A6-9816-0003855FE415}"/>
    <cellStyle name="40% - Accent5 41" xfId="1482" xr:uid="{00000000-0005-0000-0000-000042190000}"/>
    <cellStyle name="40% - Accent5 41 2" xfId="2907" xr:uid="{00000000-0005-0000-0000-000043190000}"/>
    <cellStyle name="40% - Accent5 41 2 2" xfId="5811" xr:uid="{00000000-0005-0000-0000-000044190000}"/>
    <cellStyle name="40% - Accent5 41 2 2 2" xfId="14868" xr:uid="{9EF8CAF2-6B33-4EE4-93CE-2EDC8B08E405}"/>
    <cellStyle name="40% - Accent5 41 2 3" xfId="8729" xr:uid="{00000000-0005-0000-0000-000045190000}"/>
    <cellStyle name="40% - Accent5 41 2 3 2" xfId="17746" xr:uid="{58081D3F-712B-4E03-A639-FBC545DE4103}"/>
    <cellStyle name="40% - Accent5 41 2 4" xfId="11994" xr:uid="{26D90E01-A27E-452B-A90C-846FE31E2CB8}"/>
    <cellStyle name="40% - Accent5 41 3" xfId="4396" xr:uid="{00000000-0005-0000-0000-000046190000}"/>
    <cellStyle name="40% - Accent5 41 3 2" xfId="13455" xr:uid="{B4A11AE1-508F-4DF2-B297-B5C31D47A1DD}"/>
    <cellStyle name="40% - Accent5 41 4" xfId="7310" xr:uid="{00000000-0005-0000-0000-000047190000}"/>
    <cellStyle name="40% - Accent5 41 4 2" xfId="16335" xr:uid="{B8427F13-339E-4823-9AA9-6A6A505BE2AF}"/>
    <cellStyle name="40% - Accent5 41 5" xfId="10579" xr:uid="{4FFC3721-610F-4999-994E-7E1C0E45EC64}"/>
    <cellStyle name="40% - Accent5 42" xfId="1496" xr:uid="{00000000-0005-0000-0000-000048190000}"/>
    <cellStyle name="40% - Accent5 42 2" xfId="2921" xr:uid="{00000000-0005-0000-0000-000049190000}"/>
    <cellStyle name="40% - Accent5 42 2 2" xfId="5825" xr:uid="{00000000-0005-0000-0000-00004A190000}"/>
    <cellStyle name="40% - Accent5 42 2 2 2" xfId="14882" xr:uid="{4288FB76-7211-453E-A5C2-77E1F799F1DC}"/>
    <cellStyle name="40% - Accent5 42 2 3" xfId="8743" xr:uid="{00000000-0005-0000-0000-00004B190000}"/>
    <cellStyle name="40% - Accent5 42 2 3 2" xfId="17760" xr:uid="{B420D077-1112-49D7-A7ED-B889C4632223}"/>
    <cellStyle name="40% - Accent5 42 2 4" xfId="12008" xr:uid="{6A53073C-C548-4681-A639-7BC51993FF12}"/>
    <cellStyle name="40% - Accent5 42 3" xfId="4410" xr:uid="{00000000-0005-0000-0000-00004C190000}"/>
    <cellStyle name="40% - Accent5 42 3 2" xfId="13469" xr:uid="{78851A27-1882-40AC-8148-9FB5D9EE34F2}"/>
    <cellStyle name="40% - Accent5 42 4" xfId="7324" xr:uid="{00000000-0005-0000-0000-00004D190000}"/>
    <cellStyle name="40% - Accent5 42 4 2" xfId="16349" xr:uid="{39531704-7EEF-4B96-B033-BD0FCD4590B3}"/>
    <cellStyle name="40% - Accent5 42 5" xfId="10593" xr:uid="{55992EC6-BF7F-4600-8AF7-D12A8D139E91}"/>
    <cellStyle name="40% - Accent5 43" xfId="1510" xr:uid="{00000000-0005-0000-0000-00004E190000}"/>
    <cellStyle name="40% - Accent5 43 2" xfId="2935" xr:uid="{00000000-0005-0000-0000-00004F190000}"/>
    <cellStyle name="40% - Accent5 43 2 2" xfId="5839" xr:uid="{00000000-0005-0000-0000-000050190000}"/>
    <cellStyle name="40% - Accent5 43 2 2 2" xfId="14896" xr:uid="{8C743A3B-F18C-4C7A-B1F8-75670671A909}"/>
    <cellStyle name="40% - Accent5 43 2 3" xfId="8757" xr:uid="{00000000-0005-0000-0000-000051190000}"/>
    <cellStyle name="40% - Accent5 43 2 3 2" xfId="17774" xr:uid="{86ED4075-B437-4E2E-A345-FAAD42A3BBA4}"/>
    <cellStyle name="40% - Accent5 43 2 4" xfId="12022" xr:uid="{C151F7E9-360B-4BC2-ACD4-6763096CAB56}"/>
    <cellStyle name="40% - Accent5 43 3" xfId="4424" xr:uid="{00000000-0005-0000-0000-000052190000}"/>
    <cellStyle name="40% - Accent5 43 3 2" xfId="13483" xr:uid="{EE4714B7-B7DB-4C91-84A4-23866BA27F1E}"/>
    <cellStyle name="40% - Accent5 43 4" xfId="7338" xr:uid="{00000000-0005-0000-0000-000053190000}"/>
    <cellStyle name="40% - Accent5 43 4 2" xfId="16363" xr:uid="{B5678D7D-0778-4BE6-8599-0B22825A7F8E}"/>
    <cellStyle name="40% - Accent5 43 5" xfId="10607" xr:uid="{B53D17A5-BBC5-42AE-8629-1051FC7B894C}"/>
    <cellStyle name="40% - Accent5 44" xfId="1524" xr:uid="{00000000-0005-0000-0000-000054190000}"/>
    <cellStyle name="40% - Accent5 44 2" xfId="2949" xr:uid="{00000000-0005-0000-0000-000055190000}"/>
    <cellStyle name="40% - Accent5 44 2 2" xfId="5853" xr:uid="{00000000-0005-0000-0000-000056190000}"/>
    <cellStyle name="40% - Accent5 44 2 2 2" xfId="14910" xr:uid="{A2CF3FC7-8721-45DA-923D-333AD9AEFF27}"/>
    <cellStyle name="40% - Accent5 44 2 3" xfId="8771" xr:uid="{00000000-0005-0000-0000-000057190000}"/>
    <cellStyle name="40% - Accent5 44 2 3 2" xfId="17788" xr:uid="{56730953-6F52-4E3C-B70D-D2E89B4042B9}"/>
    <cellStyle name="40% - Accent5 44 2 4" xfId="12036" xr:uid="{CABB691D-78A5-4092-A718-0481B403BCDD}"/>
    <cellStyle name="40% - Accent5 44 3" xfId="4438" xr:uid="{00000000-0005-0000-0000-000058190000}"/>
    <cellStyle name="40% - Accent5 44 3 2" xfId="13497" xr:uid="{F288B6BA-E115-46A0-BBE6-FE3C1D8FE37C}"/>
    <cellStyle name="40% - Accent5 44 4" xfId="7352" xr:uid="{00000000-0005-0000-0000-000059190000}"/>
    <cellStyle name="40% - Accent5 44 4 2" xfId="16377" xr:uid="{90C5997C-2DDD-4148-BFFE-3C31C5CD4326}"/>
    <cellStyle name="40% - Accent5 44 5" xfId="10621" xr:uid="{65D891F8-EB7F-4F25-9F7D-CE8B89A9CA9F}"/>
    <cellStyle name="40% - Accent5 45" xfId="1538" xr:uid="{00000000-0005-0000-0000-00005A190000}"/>
    <cellStyle name="40% - Accent5 45 2" xfId="2963" xr:uid="{00000000-0005-0000-0000-00005B190000}"/>
    <cellStyle name="40% - Accent5 45 2 2" xfId="5867" xr:uid="{00000000-0005-0000-0000-00005C190000}"/>
    <cellStyle name="40% - Accent5 45 2 2 2" xfId="14924" xr:uid="{718C082F-8CA0-4021-B474-EEF4B1819048}"/>
    <cellStyle name="40% - Accent5 45 2 3" xfId="8785" xr:uid="{00000000-0005-0000-0000-00005D190000}"/>
    <cellStyle name="40% - Accent5 45 2 3 2" xfId="17802" xr:uid="{26557BD9-0314-4411-BCC2-E98C4F4AF360}"/>
    <cellStyle name="40% - Accent5 45 2 4" xfId="12050" xr:uid="{21A1FD97-0941-407D-ACAC-4404AC359C05}"/>
    <cellStyle name="40% - Accent5 45 3" xfId="4452" xr:uid="{00000000-0005-0000-0000-00005E190000}"/>
    <cellStyle name="40% - Accent5 45 3 2" xfId="13511" xr:uid="{76507446-2640-40DF-AC2A-FDA83038E59C}"/>
    <cellStyle name="40% - Accent5 45 4" xfId="7366" xr:uid="{00000000-0005-0000-0000-00005F190000}"/>
    <cellStyle name="40% - Accent5 45 4 2" xfId="16391" xr:uid="{3DE98F89-EC71-494A-BA2B-2E8790EBB594}"/>
    <cellStyle name="40% - Accent5 45 5" xfId="10635" xr:uid="{F0894C00-5BCE-4AB8-ADA6-727F2EB93FBB}"/>
    <cellStyle name="40% - Accent5 46" xfId="1553" xr:uid="{00000000-0005-0000-0000-000060190000}"/>
    <cellStyle name="40% - Accent5 46 2" xfId="2978" xr:uid="{00000000-0005-0000-0000-000061190000}"/>
    <cellStyle name="40% - Accent5 46 2 2" xfId="5882" xr:uid="{00000000-0005-0000-0000-000062190000}"/>
    <cellStyle name="40% - Accent5 46 2 2 2" xfId="14939" xr:uid="{5A78D82E-901A-421C-87D2-725CF3160C4B}"/>
    <cellStyle name="40% - Accent5 46 2 3" xfId="8800" xr:uid="{00000000-0005-0000-0000-000063190000}"/>
    <cellStyle name="40% - Accent5 46 2 3 2" xfId="17817" xr:uid="{946D13A3-9022-4F61-882F-867E83A63F51}"/>
    <cellStyle name="40% - Accent5 46 2 4" xfId="12065" xr:uid="{14071C29-CC2D-4BC1-AF66-8AA606A2D030}"/>
    <cellStyle name="40% - Accent5 46 3" xfId="4467" xr:uid="{00000000-0005-0000-0000-000064190000}"/>
    <cellStyle name="40% - Accent5 46 3 2" xfId="13526" xr:uid="{CDAF0DEA-F244-47F5-9817-F20FC486388E}"/>
    <cellStyle name="40% - Accent5 46 4" xfId="7381" xr:uid="{00000000-0005-0000-0000-000065190000}"/>
    <cellStyle name="40% - Accent5 46 4 2" xfId="16406" xr:uid="{C905AC7F-7D7A-460C-A25B-FA9B5F5D54E3}"/>
    <cellStyle name="40% - Accent5 46 5" xfId="10650" xr:uid="{AD3A3C83-A376-4C40-985B-4DDD061EF070}"/>
    <cellStyle name="40% - Accent5 47" xfId="1567" xr:uid="{00000000-0005-0000-0000-000066190000}"/>
    <cellStyle name="40% - Accent5 47 2" xfId="2992" xr:uid="{00000000-0005-0000-0000-000067190000}"/>
    <cellStyle name="40% - Accent5 47 2 2" xfId="5896" xr:uid="{00000000-0005-0000-0000-000068190000}"/>
    <cellStyle name="40% - Accent5 47 2 2 2" xfId="14953" xr:uid="{E17394C8-9B4D-40FB-801A-D6293B902353}"/>
    <cellStyle name="40% - Accent5 47 2 3" xfId="8814" xr:uid="{00000000-0005-0000-0000-000069190000}"/>
    <cellStyle name="40% - Accent5 47 2 3 2" xfId="17831" xr:uid="{04C3D306-89E4-4DA0-818C-24462A2A71F5}"/>
    <cellStyle name="40% - Accent5 47 2 4" xfId="12079" xr:uid="{7E86A39E-DF61-4620-AD48-72C086947AC0}"/>
    <cellStyle name="40% - Accent5 47 3" xfId="4481" xr:uid="{00000000-0005-0000-0000-00006A190000}"/>
    <cellStyle name="40% - Accent5 47 3 2" xfId="13540" xr:uid="{9099B745-A225-4D52-907F-7CFDFBF8ECF8}"/>
    <cellStyle name="40% - Accent5 47 4" xfId="7395" xr:uid="{00000000-0005-0000-0000-00006B190000}"/>
    <cellStyle name="40% - Accent5 47 4 2" xfId="16420" xr:uid="{026608DF-F2C2-4333-8BC2-0791C8C8F3E6}"/>
    <cellStyle name="40% - Accent5 47 5" xfId="10664" xr:uid="{533F3172-65B2-4B2C-A883-4B44822ADD79}"/>
    <cellStyle name="40% - Accent5 48" xfId="1586" xr:uid="{00000000-0005-0000-0000-00006C190000}"/>
    <cellStyle name="40% - Accent5 48 2" xfId="3011" xr:uid="{00000000-0005-0000-0000-00006D190000}"/>
    <cellStyle name="40% - Accent5 48 2 2" xfId="5915" xr:uid="{00000000-0005-0000-0000-00006E190000}"/>
    <cellStyle name="40% - Accent5 48 2 2 2" xfId="14972" xr:uid="{335776A0-F276-47F7-84DC-FAB9808DEAB7}"/>
    <cellStyle name="40% - Accent5 48 2 3" xfId="8833" xr:uid="{00000000-0005-0000-0000-00006F190000}"/>
    <cellStyle name="40% - Accent5 48 2 3 2" xfId="17850" xr:uid="{B6960897-B8A3-4428-86DA-82FA7429F6C1}"/>
    <cellStyle name="40% - Accent5 48 2 4" xfId="12098" xr:uid="{2F6AFBEF-0B31-4CFD-A75F-A2E20237735C}"/>
    <cellStyle name="40% - Accent5 48 3" xfId="4500" xr:uid="{00000000-0005-0000-0000-000070190000}"/>
    <cellStyle name="40% - Accent5 48 3 2" xfId="13559" xr:uid="{14C3F099-DF40-475F-8E25-ACA5BDC68C28}"/>
    <cellStyle name="40% - Accent5 48 4" xfId="7414" xr:uid="{00000000-0005-0000-0000-000071190000}"/>
    <cellStyle name="40% - Accent5 48 4 2" xfId="16439" xr:uid="{A6D1D3A4-69AF-4AB4-9FE3-462B9A155AA7}"/>
    <cellStyle name="40% - Accent5 48 5" xfId="10683" xr:uid="{E3803722-9218-46FF-86B6-57332756472A}"/>
    <cellStyle name="40% - Accent5 49" xfId="1608" xr:uid="{00000000-0005-0000-0000-000072190000}"/>
    <cellStyle name="40% - Accent5 49 2" xfId="4521" xr:uid="{00000000-0005-0000-0000-000073190000}"/>
    <cellStyle name="40% - Accent5 49 2 2" xfId="13580" xr:uid="{1352594D-A110-4BF4-839E-7429D0C1ED6D}"/>
    <cellStyle name="40% - Accent5 49 3" xfId="7435" xr:uid="{00000000-0005-0000-0000-000074190000}"/>
    <cellStyle name="40% - Accent5 49 3 2" xfId="16460" xr:uid="{EAE54ED7-EE57-4A03-A2C5-EF51FEBEBD63}"/>
    <cellStyle name="40% - Accent5 49 4" xfId="10704" xr:uid="{E2A3C45D-ADD7-4DE9-B0AC-E361E7B4EAA1}"/>
    <cellStyle name="40% - Accent5 5" xfId="246" xr:uid="{00000000-0005-0000-0000-000075190000}"/>
    <cellStyle name="40% - Accent5 5 2" xfId="599" xr:uid="{00000000-0005-0000-0000-000076190000}"/>
    <cellStyle name="40% - Accent5 5 2 2" xfId="1238" xr:uid="{00000000-0005-0000-0000-000077190000}"/>
    <cellStyle name="40% - Accent5 5 2 2 2" xfId="2666" xr:uid="{00000000-0005-0000-0000-000078190000}"/>
    <cellStyle name="40% - Accent5 5 2 2 2 2" xfId="5570" xr:uid="{00000000-0005-0000-0000-000079190000}"/>
    <cellStyle name="40% - Accent5 5 2 2 2 2 2" xfId="14627" xr:uid="{15950610-2A20-495E-BC06-695886A086C8}"/>
    <cellStyle name="40% - Accent5 5 2 2 2 3" xfId="8488" xr:uid="{00000000-0005-0000-0000-00007A190000}"/>
    <cellStyle name="40% - Accent5 5 2 2 2 3 2" xfId="17505" xr:uid="{E5395404-8D5F-4366-9AAB-DBDEAFE31506}"/>
    <cellStyle name="40% - Accent5 5 2 2 2 4" xfId="11753" xr:uid="{FC969B7F-0135-4F8E-8E20-6C87E070CDA2}"/>
    <cellStyle name="40% - Accent5 5 2 2 3" xfId="4155" xr:uid="{00000000-0005-0000-0000-00007B190000}"/>
    <cellStyle name="40% - Accent5 5 2 2 3 2" xfId="13214" xr:uid="{134EF372-D21A-4D72-93C3-CACBCC50BEBB}"/>
    <cellStyle name="40% - Accent5 5 2 2 4" xfId="7069" xr:uid="{00000000-0005-0000-0000-00007C190000}"/>
    <cellStyle name="40% - Accent5 5 2 2 4 2" xfId="16094" xr:uid="{9E45AA63-87FD-4EC7-9C14-1687634EEE33}"/>
    <cellStyle name="40% - Accent5 5 2 2 5" xfId="10338" xr:uid="{48337141-D17B-471D-AAF1-C6E1B8CEAE7D}"/>
    <cellStyle name="40% - Accent5 5 2 3" xfId="2031" xr:uid="{00000000-0005-0000-0000-00007D190000}"/>
    <cellStyle name="40% - Accent5 5 2 3 2" xfId="4940" xr:uid="{00000000-0005-0000-0000-00007E190000}"/>
    <cellStyle name="40% - Accent5 5 2 3 2 2" xfId="13997" xr:uid="{A85AA9A9-FBCE-4565-883D-091653F1A25E}"/>
    <cellStyle name="40% - Accent5 5 2 3 3" xfId="7854" xr:uid="{00000000-0005-0000-0000-00007F190000}"/>
    <cellStyle name="40% - Accent5 5 2 3 3 2" xfId="16876" xr:uid="{41F25F04-49D4-470D-966B-3E0B4DF4DC7A}"/>
    <cellStyle name="40% - Accent5 5 2 3 4" xfId="11123" xr:uid="{4CB3ED7E-70D6-47FC-907F-96E7AF9EA5C0}"/>
    <cellStyle name="40% - Accent5 5 2 4" xfId="3528" xr:uid="{00000000-0005-0000-0000-000080190000}"/>
    <cellStyle name="40% - Accent5 5 2 4 2" xfId="12587" xr:uid="{BD6BFA0D-5347-4E29-AC50-484AD1213103}"/>
    <cellStyle name="40% - Accent5 5 2 5" xfId="6438" xr:uid="{00000000-0005-0000-0000-000081190000}"/>
    <cellStyle name="40% - Accent5 5 2 5 2" xfId="15463" xr:uid="{A9077014-1DB0-434F-B582-372B89D2A62A}"/>
    <cellStyle name="40% - Accent5 5 2 6" xfId="9706" xr:uid="{D4E4A068-C3FA-4194-A259-77256758DB53}"/>
    <cellStyle name="40% - Accent5 5 3" xfId="891" xr:uid="{00000000-0005-0000-0000-000082190000}"/>
    <cellStyle name="40% - Accent5 5 3 2" xfId="2320" xr:uid="{00000000-0005-0000-0000-000083190000}"/>
    <cellStyle name="40% - Accent5 5 3 2 2" xfId="5227" xr:uid="{00000000-0005-0000-0000-000084190000}"/>
    <cellStyle name="40% - Accent5 5 3 2 2 2" xfId="14284" xr:uid="{A1058503-098F-4F8B-827D-06BF552C7404}"/>
    <cellStyle name="40% - Accent5 5 3 2 3" xfId="8143" xr:uid="{00000000-0005-0000-0000-000085190000}"/>
    <cellStyle name="40% - Accent5 5 3 2 3 2" xfId="17163" xr:uid="{0F194BDB-C45C-4DD9-81A7-895B47A1326F}"/>
    <cellStyle name="40% - Accent5 5 3 2 4" xfId="11410" xr:uid="{6C1948D9-8AD6-4CA4-82E5-B78EDE82EAE0}"/>
    <cellStyle name="40% - Accent5 5 3 3" xfId="3814" xr:uid="{00000000-0005-0000-0000-000086190000}"/>
    <cellStyle name="40% - Accent5 5 3 3 2" xfId="12873" xr:uid="{BF550EC8-12A3-4C2C-9109-5999849D9316}"/>
    <cellStyle name="40% - Accent5 5 3 4" xfId="6726" xr:uid="{00000000-0005-0000-0000-000087190000}"/>
    <cellStyle name="40% - Accent5 5 3 4 2" xfId="15751" xr:uid="{FEDA1A50-DA35-4153-8D41-7591A17601AA}"/>
    <cellStyle name="40% - Accent5 5 3 5" xfId="9994" xr:uid="{447EF270-AA0A-4753-A786-E948351D5B7E}"/>
    <cellStyle name="40% - Accent5 5 4" xfId="1686" xr:uid="{00000000-0005-0000-0000-000088190000}"/>
    <cellStyle name="40% - Accent5 5 4 2" xfId="4598" xr:uid="{00000000-0005-0000-0000-000089190000}"/>
    <cellStyle name="40% - Accent5 5 4 2 2" xfId="13655" xr:uid="{6F4252F2-FA28-479B-8EBE-C6FC00A69E76}"/>
    <cellStyle name="40% - Accent5 5 4 3" xfId="7510" xr:uid="{00000000-0005-0000-0000-00008A190000}"/>
    <cellStyle name="40% - Accent5 5 4 3 2" xfId="16535" xr:uid="{0E493753-28A1-4396-9759-4F9CA772102C}"/>
    <cellStyle name="40% - Accent5 5 4 4" xfId="10780" xr:uid="{32E62541-1E77-4D3D-A31E-F2DB77ED7E2D}"/>
    <cellStyle name="40% - Accent5 5 5" xfId="3184" xr:uid="{00000000-0005-0000-0000-00008B190000}"/>
    <cellStyle name="40% - Accent5 5 5 2" xfId="12246" xr:uid="{93DBA89B-3D86-4D4D-A61D-2AB60384BF44}"/>
    <cellStyle name="40% - Accent5 5 6" xfId="6097" xr:uid="{00000000-0005-0000-0000-00008C190000}"/>
    <cellStyle name="40% - Accent5 5 6 2" xfId="15122" xr:uid="{C4B399F3-0180-409D-9550-CE1703994BF3}"/>
    <cellStyle name="40% - Accent5 5 7" xfId="9361" xr:uid="{AED86700-E4F1-4EC6-9AAB-14DE276047A6}"/>
    <cellStyle name="40% - Accent5 50" xfId="1628" xr:uid="{00000000-0005-0000-0000-00008D190000}"/>
    <cellStyle name="40% - Accent5 50 2" xfId="4540" xr:uid="{00000000-0005-0000-0000-00008E190000}"/>
    <cellStyle name="40% - Accent5 50 2 2" xfId="13597" xr:uid="{A7854E5D-515E-4B8F-994B-58BE429A8190}"/>
    <cellStyle name="40% - Accent5 50 3" xfId="7452" xr:uid="{00000000-0005-0000-0000-00008F190000}"/>
    <cellStyle name="40% - Accent5 50 3 2" xfId="16477" xr:uid="{342300E6-9867-4044-8ED9-43570A0FA054}"/>
    <cellStyle name="40% - Accent5 50 4" xfId="10722" xr:uid="{1CF37622-80DC-4D25-8818-42F7BA8DA840}"/>
    <cellStyle name="40% - Accent5 51" xfId="3126" xr:uid="{00000000-0005-0000-0000-000090190000}"/>
    <cellStyle name="40% - Accent5 51 2" xfId="12188" xr:uid="{9457CB42-55FA-4EF5-906D-DCE40D73867D}"/>
    <cellStyle name="40% - Accent5 52" xfId="6027" xr:uid="{00000000-0005-0000-0000-000091190000}"/>
    <cellStyle name="40% - Accent5 52 2" xfId="15061" xr:uid="{DB50DC72-0419-4A80-95AC-CFE98C8F1BA9}"/>
    <cellStyle name="40% - Accent5 53" xfId="9014" xr:uid="{00000000-0005-0000-0000-000092190000}"/>
    <cellStyle name="40% - Accent5 53 2" xfId="18026" xr:uid="{CC6D3C8C-FEA4-4241-ACCC-F681E3920584}"/>
    <cellStyle name="40% - Accent5 54" xfId="9034" xr:uid="{00000000-0005-0000-0000-000093190000}"/>
    <cellStyle name="40% - Accent5 54 2" xfId="18046" xr:uid="{A39071C2-06FA-4A7E-B943-B3EF5AD4CC3F}"/>
    <cellStyle name="40% - Accent5 55" xfId="9054" xr:uid="{00000000-0005-0000-0000-000094190000}"/>
    <cellStyle name="40% - Accent5 55 2" xfId="18066" xr:uid="{F777E2B3-668F-4C6D-A8F4-4766C3A8FB45}"/>
    <cellStyle name="40% - Accent5 56" xfId="9075" xr:uid="{00000000-0005-0000-0000-000095190000}"/>
    <cellStyle name="40% - Accent5 56 2" xfId="18087" xr:uid="{986F816D-666E-4815-BC41-7ECB3E1885C9}"/>
    <cellStyle name="40% - Accent5 57" xfId="9096" xr:uid="{00000000-0005-0000-0000-000096190000}"/>
    <cellStyle name="40% - Accent5 57 2" xfId="18108" xr:uid="{04AD23AF-604D-48F5-869D-603C99E3826B}"/>
    <cellStyle name="40% - Accent5 58" xfId="9117" xr:uid="{00000000-0005-0000-0000-000097190000}"/>
    <cellStyle name="40% - Accent5 58 2" xfId="18129" xr:uid="{3E688BF3-2E75-4FD6-944F-0A067F0DC08F}"/>
    <cellStyle name="40% - Accent5 59" xfId="9139" xr:uid="{00000000-0005-0000-0000-000098190000}"/>
    <cellStyle name="40% - Accent5 59 2" xfId="18151" xr:uid="{EE5B6782-EB64-4D59-9D06-11B5CEE8B133}"/>
    <cellStyle name="40% - Accent5 6" xfId="260" xr:uid="{00000000-0005-0000-0000-000099190000}"/>
    <cellStyle name="40% - Accent5 6 2" xfId="905" xr:uid="{00000000-0005-0000-0000-00009A190000}"/>
    <cellStyle name="40% - Accent5 6 2 2" xfId="2334" xr:uid="{00000000-0005-0000-0000-00009B190000}"/>
    <cellStyle name="40% - Accent5 6 2 2 2" xfId="5241" xr:uid="{00000000-0005-0000-0000-00009C190000}"/>
    <cellStyle name="40% - Accent5 6 2 2 2 2" xfId="14298" xr:uid="{56CC1DB4-C61A-4D59-B5C0-4E46111E014C}"/>
    <cellStyle name="40% - Accent5 6 2 2 3" xfId="8157" xr:uid="{00000000-0005-0000-0000-00009D190000}"/>
    <cellStyle name="40% - Accent5 6 2 2 3 2" xfId="17177" xr:uid="{5455116E-0009-4FB1-A2A0-8A13131DE2AC}"/>
    <cellStyle name="40% - Accent5 6 2 2 4" xfId="11424" xr:uid="{696CF741-8F7C-42D4-886C-75E33DCD38DC}"/>
    <cellStyle name="40% - Accent5 6 2 3" xfId="3828" xr:uid="{00000000-0005-0000-0000-00009E190000}"/>
    <cellStyle name="40% - Accent5 6 2 3 2" xfId="12887" xr:uid="{2C3AD42F-3548-47E7-AD02-247D457B0207}"/>
    <cellStyle name="40% - Accent5 6 2 4" xfId="6740" xr:uid="{00000000-0005-0000-0000-00009F190000}"/>
    <cellStyle name="40% - Accent5 6 2 4 2" xfId="15765" xr:uid="{C87661AB-2EEB-4CB3-BD87-330F7DE35903}"/>
    <cellStyle name="40% - Accent5 6 2 5" xfId="10008" xr:uid="{17A1C98D-68A9-46D3-9AF6-C035B9637405}"/>
    <cellStyle name="40% - Accent5 6 3" xfId="1700" xr:uid="{00000000-0005-0000-0000-0000A0190000}"/>
    <cellStyle name="40% - Accent5 6 3 2" xfId="4612" xr:uid="{00000000-0005-0000-0000-0000A1190000}"/>
    <cellStyle name="40% - Accent5 6 3 2 2" xfId="13669" xr:uid="{9EAEF459-09CB-4210-9FB5-B9A5E9518955}"/>
    <cellStyle name="40% - Accent5 6 3 3" xfId="7524" xr:uid="{00000000-0005-0000-0000-0000A2190000}"/>
    <cellStyle name="40% - Accent5 6 3 3 2" xfId="16549" xr:uid="{2881FF64-FCF5-46F2-A64E-F4A1F4D686F1}"/>
    <cellStyle name="40% - Accent5 6 3 4" xfId="10794" xr:uid="{9500B631-CD8B-415A-A379-238A5A96FCC0}"/>
    <cellStyle name="40% - Accent5 6 4" xfId="3198" xr:uid="{00000000-0005-0000-0000-0000A3190000}"/>
    <cellStyle name="40% - Accent5 6 4 2" xfId="12260" xr:uid="{B1E8CE3F-1379-4DF2-A4F3-F2131355574F}"/>
    <cellStyle name="40% - Accent5 6 5" xfId="6111" xr:uid="{00000000-0005-0000-0000-0000A4190000}"/>
    <cellStyle name="40% - Accent5 6 5 2" xfId="15136" xr:uid="{762502E2-F74D-4C61-AF54-75F82C03CB06}"/>
    <cellStyle name="40% - Accent5 6 6" xfId="9375" xr:uid="{B5501EED-767B-4D83-B881-6ED8E69D06C4}"/>
    <cellStyle name="40% - Accent5 60" xfId="9159" xr:uid="{00000000-0005-0000-0000-0000A5190000}"/>
    <cellStyle name="40% - Accent5 60 2" xfId="18171" xr:uid="{F4385B59-C89F-4D9F-96CF-922C3BD2863E}"/>
    <cellStyle name="40% - Accent5 61" xfId="9179" xr:uid="{00000000-0005-0000-0000-0000A6190000}"/>
    <cellStyle name="40% - Accent5 61 2" xfId="18191" xr:uid="{76152B81-824A-4D81-BE65-A28FB9698D77}"/>
    <cellStyle name="40% - Accent5 62" xfId="9199" xr:uid="{00000000-0005-0000-0000-0000A7190000}"/>
    <cellStyle name="40% - Accent5 62 2" xfId="18211" xr:uid="{4958B8A2-142B-49B5-B1E3-3F06DBA1148C}"/>
    <cellStyle name="40% - Accent5 63" xfId="188" xr:uid="{00000000-0005-0000-0000-0000A8190000}"/>
    <cellStyle name="40% - Accent5 63 2" xfId="9303" xr:uid="{D0E37F74-E05E-40DC-81AE-CEA85EFBA597}"/>
    <cellStyle name="40% - Accent5 64" xfId="9221" xr:uid="{46B75463-A4B3-4384-8EA5-D0F59A55D35E}"/>
    <cellStyle name="40% - Accent5 7" xfId="274" xr:uid="{00000000-0005-0000-0000-0000A9190000}"/>
    <cellStyle name="40% - Accent5 7 2" xfId="919" xr:uid="{00000000-0005-0000-0000-0000AA190000}"/>
    <cellStyle name="40% - Accent5 7 2 2" xfId="2348" xr:uid="{00000000-0005-0000-0000-0000AB190000}"/>
    <cellStyle name="40% - Accent5 7 2 2 2" xfId="5255" xr:uid="{00000000-0005-0000-0000-0000AC190000}"/>
    <cellStyle name="40% - Accent5 7 2 2 2 2" xfId="14312" xr:uid="{3C8F527C-028B-430B-8A68-8F3D57398689}"/>
    <cellStyle name="40% - Accent5 7 2 2 3" xfId="8171" xr:uid="{00000000-0005-0000-0000-0000AD190000}"/>
    <cellStyle name="40% - Accent5 7 2 2 3 2" xfId="17191" xr:uid="{E2108A68-C9CC-4706-89F0-C5FE45555BBA}"/>
    <cellStyle name="40% - Accent5 7 2 2 4" xfId="11438" xr:uid="{67F66559-2F4E-41BF-BC7C-BCC3E9CD5CE5}"/>
    <cellStyle name="40% - Accent5 7 2 3" xfId="3842" xr:uid="{00000000-0005-0000-0000-0000AE190000}"/>
    <cellStyle name="40% - Accent5 7 2 3 2" xfId="12901" xr:uid="{24A3DAA0-468F-415C-8E54-84E63EE70A21}"/>
    <cellStyle name="40% - Accent5 7 2 4" xfId="6754" xr:uid="{00000000-0005-0000-0000-0000AF190000}"/>
    <cellStyle name="40% - Accent5 7 2 4 2" xfId="15779" xr:uid="{0F1DADF8-691E-42B3-B021-C782372432A9}"/>
    <cellStyle name="40% - Accent5 7 2 5" xfId="10022" xr:uid="{5E932719-9E14-46AB-B155-7C2C2069A39A}"/>
    <cellStyle name="40% - Accent5 7 3" xfId="1714" xr:uid="{00000000-0005-0000-0000-0000B0190000}"/>
    <cellStyle name="40% - Accent5 7 3 2" xfId="4626" xr:uid="{00000000-0005-0000-0000-0000B1190000}"/>
    <cellStyle name="40% - Accent5 7 3 2 2" xfId="13683" xr:uid="{98972F05-87D2-4C97-9757-F3DFB5DD4724}"/>
    <cellStyle name="40% - Accent5 7 3 3" xfId="7538" xr:uid="{00000000-0005-0000-0000-0000B2190000}"/>
    <cellStyle name="40% - Accent5 7 3 3 2" xfId="16563" xr:uid="{EED16298-B4EC-4367-9F33-39DADABCFCEA}"/>
    <cellStyle name="40% - Accent5 7 3 4" xfId="10808" xr:uid="{FC3D4C8E-A665-4FF6-A04B-D0F914A7F684}"/>
    <cellStyle name="40% - Accent5 7 4" xfId="3212" xr:uid="{00000000-0005-0000-0000-0000B3190000}"/>
    <cellStyle name="40% - Accent5 7 4 2" xfId="12274" xr:uid="{93FFB29C-B89D-4D94-B2E4-E817F915E062}"/>
    <cellStyle name="40% - Accent5 7 5" xfId="6125" xr:uid="{00000000-0005-0000-0000-0000B4190000}"/>
    <cellStyle name="40% - Accent5 7 5 2" xfId="15150" xr:uid="{C212E4AC-E790-439A-B93A-B83CC12B78BC}"/>
    <cellStyle name="40% - Accent5 7 6" xfId="9389" xr:uid="{3391012D-9EA0-496E-A003-C7571A1B118C}"/>
    <cellStyle name="40% - Accent5 8" xfId="289" xr:uid="{00000000-0005-0000-0000-0000B5190000}"/>
    <cellStyle name="40% - Accent5 8 2" xfId="933" xr:uid="{00000000-0005-0000-0000-0000B6190000}"/>
    <cellStyle name="40% - Accent5 8 2 2" xfId="2362" xr:uid="{00000000-0005-0000-0000-0000B7190000}"/>
    <cellStyle name="40% - Accent5 8 2 2 2" xfId="5269" xr:uid="{00000000-0005-0000-0000-0000B8190000}"/>
    <cellStyle name="40% - Accent5 8 2 2 2 2" xfId="14326" xr:uid="{39B1A85C-CFF8-4C2E-A17B-868EED663491}"/>
    <cellStyle name="40% - Accent5 8 2 2 3" xfId="8185" xr:uid="{00000000-0005-0000-0000-0000B9190000}"/>
    <cellStyle name="40% - Accent5 8 2 2 3 2" xfId="17205" xr:uid="{B0F97755-B221-4420-8390-8BEB515BD8B3}"/>
    <cellStyle name="40% - Accent5 8 2 2 4" xfId="11452" xr:uid="{F4E6AF9D-D854-4224-8560-732457C21FDF}"/>
    <cellStyle name="40% - Accent5 8 2 3" xfId="3856" xr:uid="{00000000-0005-0000-0000-0000BA190000}"/>
    <cellStyle name="40% - Accent5 8 2 3 2" xfId="12915" xr:uid="{07FE40D2-D908-4460-AAD6-52DF87B7188B}"/>
    <cellStyle name="40% - Accent5 8 2 4" xfId="6768" xr:uid="{00000000-0005-0000-0000-0000BB190000}"/>
    <cellStyle name="40% - Accent5 8 2 4 2" xfId="15793" xr:uid="{CA21547D-7E4F-47F0-AEAD-00D6DC502E59}"/>
    <cellStyle name="40% - Accent5 8 2 5" xfId="10036" xr:uid="{DF487330-8684-4534-AA06-4300FD0C207A}"/>
    <cellStyle name="40% - Accent5 8 3" xfId="1728" xr:uid="{00000000-0005-0000-0000-0000BC190000}"/>
    <cellStyle name="40% - Accent5 8 3 2" xfId="4640" xr:uid="{00000000-0005-0000-0000-0000BD190000}"/>
    <cellStyle name="40% - Accent5 8 3 2 2" xfId="13697" xr:uid="{F2442987-0B66-4A4E-BAE8-5290860A997F}"/>
    <cellStyle name="40% - Accent5 8 3 3" xfId="7552" xr:uid="{00000000-0005-0000-0000-0000BE190000}"/>
    <cellStyle name="40% - Accent5 8 3 3 2" xfId="16577" xr:uid="{4F024EBF-8E63-4B9B-B65F-2AB88EB761E1}"/>
    <cellStyle name="40% - Accent5 8 3 4" xfId="10822" xr:uid="{135FE9F6-39C5-42C3-9B5D-EE74632DF90D}"/>
    <cellStyle name="40% - Accent5 8 4" xfId="3226" xr:uid="{00000000-0005-0000-0000-0000BF190000}"/>
    <cellStyle name="40% - Accent5 8 4 2" xfId="12288" xr:uid="{043A177E-531B-4F9D-964C-0670822335A3}"/>
    <cellStyle name="40% - Accent5 8 5" xfId="6139" xr:uid="{00000000-0005-0000-0000-0000C0190000}"/>
    <cellStyle name="40% - Accent5 8 5 2" xfId="15164" xr:uid="{222D5C6A-2576-481B-A076-EC1998EDE2E9}"/>
    <cellStyle name="40% - Accent5 8 6" xfId="9403" xr:uid="{AFB2FC23-D3E3-4458-ABB0-E850100CB9F3}"/>
    <cellStyle name="40% - Accent5 9" xfId="310" xr:uid="{00000000-0005-0000-0000-0000C1190000}"/>
    <cellStyle name="40% - Accent5 9 2" xfId="951" xr:uid="{00000000-0005-0000-0000-0000C2190000}"/>
    <cellStyle name="40% - Accent5 9 2 2" xfId="2380" xr:uid="{00000000-0005-0000-0000-0000C3190000}"/>
    <cellStyle name="40% - Accent5 9 2 2 2" xfId="5287" xr:uid="{00000000-0005-0000-0000-0000C4190000}"/>
    <cellStyle name="40% - Accent5 9 2 2 2 2" xfId="14344" xr:uid="{2536DDC7-9DB8-464B-8A0C-6F5508E89F27}"/>
    <cellStyle name="40% - Accent5 9 2 2 3" xfId="8203" xr:uid="{00000000-0005-0000-0000-0000C5190000}"/>
    <cellStyle name="40% - Accent5 9 2 2 3 2" xfId="17223" xr:uid="{65AE826D-940B-43F8-AF1D-84F7DE1F7ABB}"/>
    <cellStyle name="40% - Accent5 9 2 2 4" xfId="11470" xr:uid="{24AE20DA-5F95-4F82-90F1-2F91BFE535CD}"/>
    <cellStyle name="40% - Accent5 9 2 3" xfId="3874" xr:uid="{00000000-0005-0000-0000-0000C6190000}"/>
    <cellStyle name="40% - Accent5 9 2 3 2" xfId="12933" xr:uid="{D07AC5D6-15A2-4C62-8EDA-0ABB9D6F0577}"/>
    <cellStyle name="40% - Accent5 9 2 4" xfId="6786" xr:uid="{00000000-0005-0000-0000-0000C7190000}"/>
    <cellStyle name="40% - Accent5 9 2 4 2" xfId="15811" xr:uid="{78ADFCE6-BE89-4E96-B5C9-707A26859790}"/>
    <cellStyle name="40% - Accent5 9 2 5" xfId="10054" xr:uid="{C5C9297D-AA49-4ECD-9A8C-81981B3128E1}"/>
    <cellStyle name="40% - Accent5 9 3" xfId="1747" xr:uid="{00000000-0005-0000-0000-0000C8190000}"/>
    <cellStyle name="40% - Accent5 9 3 2" xfId="4659" xr:uid="{00000000-0005-0000-0000-0000C9190000}"/>
    <cellStyle name="40% - Accent5 9 3 2 2" xfId="13716" xr:uid="{E846176F-1A2D-4EDA-9B4C-A133264F8F40}"/>
    <cellStyle name="40% - Accent5 9 3 3" xfId="7570" xr:uid="{00000000-0005-0000-0000-0000CA190000}"/>
    <cellStyle name="40% - Accent5 9 3 3 2" xfId="16595" xr:uid="{54F24556-0970-442D-9FA3-5259331539D1}"/>
    <cellStyle name="40% - Accent5 9 3 4" xfId="10841" xr:uid="{03CB9190-1FB3-4CE2-86C6-2A9C7E8ADBFC}"/>
    <cellStyle name="40% - Accent5 9 4" xfId="3244" xr:uid="{00000000-0005-0000-0000-0000CB190000}"/>
    <cellStyle name="40% - Accent5 9 4 2" xfId="12306" xr:uid="{0D52F633-873C-42A1-AA52-998AA91FEA4B}"/>
    <cellStyle name="40% - Accent5 9 5" xfId="6157" xr:uid="{00000000-0005-0000-0000-0000CC190000}"/>
    <cellStyle name="40% - Accent5 9 5 2" xfId="15182" xr:uid="{0C0E9A9C-1D5E-4360-9CCC-A6BA2B287909}"/>
    <cellStyle name="40% - Accent5 9 6" xfId="9422" xr:uid="{92BC93EB-27A6-4C0E-B3E1-110FFB7AC314}"/>
    <cellStyle name="40% - Accent6" xfId="45" builtinId="51" customBuiltin="1"/>
    <cellStyle name="40% - Accent6 10" xfId="326" xr:uid="{00000000-0005-0000-0000-0000CE190000}"/>
    <cellStyle name="40% - Accent6 10 2" xfId="967" xr:uid="{00000000-0005-0000-0000-0000CF190000}"/>
    <cellStyle name="40% - Accent6 10 2 2" xfId="2396" xr:uid="{00000000-0005-0000-0000-0000D0190000}"/>
    <cellStyle name="40% - Accent6 10 2 2 2" xfId="5303" xr:uid="{00000000-0005-0000-0000-0000D1190000}"/>
    <cellStyle name="40% - Accent6 10 2 2 2 2" xfId="14360" xr:uid="{6BE0EF46-7E4A-4C29-982A-26201E300C96}"/>
    <cellStyle name="40% - Accent6 10 2 2 3" xfId="8219" xr:uid="{00000000-0005-0000-0000-0000D2190000}"/>
    <cellStyle name="40% - Accent6 10 2 2 3 2" xfId="17239" xr:uid="{C0DD66A7-E955-43FB-9B48-E041F16C742C}"/>
    <cellStyle name="40% - Accent6 10 2 2 4" xfId="11486" xr:uid="{C13D8D3B-062C-47E4-89E9-84A460333EE7}"/>
    <cellStyle name="40% - Accent6 10 2 3" xfId="3890" xr:uid="{00000000-0005-0000-0000-0000D3190000}"/>
    <cellStyle name="40% - Accent6 10 2 3 2" xfId="12949" xr:uid="{EED30FAA-3F64-4D0B-98F5-0AB0F2FB8FB9}"/>
    <cellStyle name="40% - Accent6 10 2 4" xfId="6802" xr:uid="{00000000-0005-0000-0000-0000D4190000}"/>
    <cellStyle name="40% - Accent6 10 2 4 2" xfId="15827" xr:uid="{CB321746-45B8-42B5-900E-A3BC8C633A74}"/>
    <cellStyle name="40% - Accent6 10 2 5" xfId="10070" xr:uid="{29219971-63C3-46B5-9829-CF09CB821AF1}"/>
    <cellStyle name="40% - Accent6 10 3" xfId="1763" xr:uid="{00000000-0005-0000-0000-0000D5190000}"/>
    <cellStyle name="40% - Accent6 10 3 2" xfId="4675" xr:uid="{00000000-0005-0000-0000-0000D6190000}"/>
    <cellStyle name="40% - Accent6 10 3 2 2" xfId="13732" xr:uid="{1F71E258-3FB9-4920-B242-8E61C11C85A5}"/>
    <cellStyle name="40% - Accent6 10 3 3" xfId="7586" xr:uid="{00000000-0005-0000-0000-0000D7190000}"/>
    <cellStyle name="40% - Accent6 10 3 3 2" xfId="16611" xr:uid="{6D3160E4-D6CA-4115-AC7B-FAD065D1A98B}"/>
    <cellStyle name="40% - Accent6 10 3 4" xfId="10857" xr:uid="{E8599CE2-2170-41AB-8809-8F76FBD7C332}"/>
    <cellStyle name="40% - Accent6 10 4" xfId="3260" xr:uid="{00000000-0005-0000-0000-0000D8190000}"/>
    <cellStyle name="40% - Accent6 10 4 2" xfId="12322" xr:uid="{87776DDD-35C9-49C0-9403-8884D9ED26CD}"/>
    <cellStyle name="40% - Accent6 10 5" xfId="6173" xr:uid="{00000000-0005-0000-0000-0000D9190000}"/>
    <cellStyle name="40% - Accent6 10 5 2" xfId="15198" xr:uid="{2BEDE654-7278-405F-B98A-39D8D50B735B}"/>
    <cellStyle name="40% - Accent6 10 6" xfId="9438" xr:uid="{6881E423-EB52-4411-A5F7-53AE73261D11}"/>
    <cellStyle name="40% - Accent6 11" xfId="340" xr:uid="{00000000-0005-0000-0000-0000DA190000}"/>
    <cellStyle name="40% - Accent6 11 2" xfId="981" xr:uid="{00000000-0005-0000-0000-0000DB190000}"/>
    <cellStyle name="40% - Accent6 11 2 2" xfId="2410" xr:uid="{00000000-0005-0000-0000-0000DC190000}"/>
    <cellStyle name="40% - Accent6 11 2 2 2" xfId="5317" xr:uid="{00000000-0005-0000-0000-0000DD190000}"/>
    <cellStyle name="40% - Accent6 11 2 2 2 2" xfId="14374" xr:uid="{20B62A9C-3BE8-491E-B3F2-99A3960CBE92}"/>
    <cellStyle name="40% - Accent6 11 2 2 3" xfId="8233" xr:uid="{00000000-0005-0000-0000-0000DE190000}"/>
    <cellStyle name="40% - Accent6 11 2 2 3 2" xfId="17253" xr:uid="{555C823F-15D1-4D35-9E87-E996C5BAC0D3}"/>
    <cellStyle name="40% - Accent6 11 2 2 4" xfId="11500" xr:uid="{C2D0ACB8-C3DB-4CD0-8C09-FD988A12C88A}"/>
    <cellStyle name="40% - Accent6 11 2 3" xfId="3904" xr:uid="{00000000-0005-0000-0000-0000DF190000}"/>
    <cellStyle name="40% - Accent6 11 2 3 2" xfId="12963" xr:uid="{5B1ABBCE-0FFB-4EB6-B1A1-4B51DE7904E1}"/>
    <cellStyle name="40% - Accent6 11 2 4" xfId="6816" xr:uid="{00000000-0005-0000-0000-0000E0190000}"/>
    <cellStyle name="40% - Accent6 11 2 4 2" xfId="15841" xr:uid="{D2C39A19-175E-450D-82FC-3110588B7D30}"/>
    <cellStyle name="40% - Accent6 11 2 5" xfId="10084" xr:uid="{D5EAA762-6652-42A6-9E60-1BD0255F3883}"/>
    <cellStyle name="40% - Accent6 11 3" xfId="1777" xr:uid="{00000000-0005-0000-0000-0000E1190000}"/>
    <cellStyle name="40% - Accent6 11 3 2" xfId="4689" xr:uid="{00000000-0005-0000-0000-0000E2190000}"/>
    <cellStyle name="40% - Accent6 11 3 2 2" xfId="13746" xr:uid="{4428274F-147B-46BA-9B81-AE110DBC4D53}"/>
    <cellStyle name="40% - Accent6 11 3 3" xfId="7600" xr:uid="{00000000-0005-0000-0000-0000E3190000}"/>
    <cellStyle name="40% - Accent6 11 3 3 2" xfId="16625" xr:uid="{CF26EA8E-E27C-44E4-A2F5-6FEFBEDC04BB}"/>
    <cellStyle name="40% - Accent6 11 3 4" xfId="10871" xr:uid="{FB537EE1-C961-4DA9-AA2E-DACA7591210B}"/>
    <cellStyle name="40% - Accent6 11 4" xfId="3274" xr:uid="{00000000-0005-0000-0000-0000E4190000}"/>
    <cellStyle name="40% - Accent6 11 4 2" xfId="12336" xr:uid="{595DB651-055D-4AEA-931E-F4CDD14D845C}"/>
    <cellStyle name="40% - Accent6 11 5" xfId="6187" xr:uid="{00000000-0005-0000-0000-0000E5190000}"/>
    <cellStyle name="40% - Accent6 11 5 2" xfId="15212" xr:uid="{8EA1D7F6-6F7E-4286-83BD-587C2792BE31}"/>
    <cellStyle name="40% - Accent6 11 6" xfId="9452" xr:uid="{FE4CA653-EFA3-47A3-AEBE-D64ECEC005B0}"/>
    <cellStyle name="40% - Accent6 12" xfId="354" xr:uid="{00000000-0005-0000-0000-0000E6190000}"/>
    <cellStyle name="40% - Accent6 12 2" xfId="995" xr:uid="{00000000-0005-0000-0000-0000E7190000}"/>
    <cellStyle name="40% - Accent6 12 2 2" xfId="2424" xr:uid="{00000000-0005-0000-0000-0000E8190000}"/>
    <cellStyle name="40% - Accent6 12 2 2 2" xfId="5331" xr:uid="{00000000-0005-0000-0000-0000E9190000}"/>
    <cellStyle name="40% - Accent6 12 2 2 2 2" xfId="14388" xr:uid="{F6BD0E2D-B73D-48F1-ADD3-FD717B6EF18A}"/>
    <cellStyle name="40% - Accent6 12 2 2 3" xfId="8247" xr:uid="{00000000-0005-0000-0000-0000EA190000}"/>
    <cellStyle name="40% - Accent6 12 2 2 3 2" xfId="17267" xr:uid="{110BDEE3-5F2D-4F6F-9688-92F08AA031C2}"/>
    <cellStyle name="40% - Accent6 12 2 2 4" xfId="11514" xr:uid="{D723C372-073A-463E-9065-4FFE4F9DFA6C}"/>
    <cellStyle name="40% - Accent6 12 2 3" xfId="3918" xr:uid="{00000000-0005-0000-0000-0000EB190000}"/>
    <cellStyle name="40% - Accent6 12 2 3 2" xfId="12977" xr:uid="{ACF1B42C-C6CD-49F9-B327-053F9CCABBBF}"/>
    <cellStyle name="40% - Accent6 12 2 4" xfId="6830" xr:uid="{00000000-0005-0000-0000-0000EC190000}"/>
    <cellStyle name="40% - Accent6 12 2 4 2" xfId="15855" xr:uid="{7019FC57-E217-4F02-8C51-05D3EDB22092}"/>
    <cellStyle name="40% - Accent6 12 2 5" xfId="10098" xr:uid="{799D152C-13F1-41CE-914F-B25EA4185EE6}"/>
    <cellStyle name="40% - Accent6 12 3" xfId="1791" xr:uid="{00000000-0005-0000-0000-0000ED190000}"/>
    <cellStyle name="40% - Accent6 12 3 2" xfId="4703" xr:uid="{00000000-0005-0000-0000-0000EE190000}"/>
    <cellStyle name="40% - Accent6 12 3 2 2" xfId="13760" xr:uid="{0BC74DD7-F645-4D99-8B27-07250E544E27}"/>
    <cellStyle name="40% - Accent6 12 3 3" xfId="7614" xr:uid="{00000000-0005-0000-0000-0000EF190000}"/>
    <cellStyle name="40% - Accent6 12 3 3 2" xfId="16639" xr:uid="{17645CB2-A8E7-400B-BCC6-A0EBF5735137}"/>
    <cellStyle name="40% - Accent6 12 3 4" xfId="10885" xr:uid="{10C630D4-1340-4077-A99E-D755C5958359}"/>
    <cellStyle name="40% - Accent6 12 4" xfId="3288" xr:uid="{00000000-0005-0000-0000-0000F0190000}"/>
    <cellStyle name="40% - Accent6 12 4 2" xfId="12350" xr:uid="{4A4BEF56-3922-4930-83DD-B1FEEFFB2760}"/>
    <cellStyle name="40% - Accent6 12 5" xfId="6201" xr:uid="{00000000-0005-0000-0000-0000F1190000}"/>
    <cellStyle name="40% - Accent6 12 5 2" xfId="15226" xr:uid="{7E2EB7AA-2ECA-4EC3-A922-CE74644AE18C}"/>
    <cellStyle name="40% - Accent6 12 6" xfId="9466" xr:uid="{FC9C5064-2019-414C-A4FC-73EEC2C094F5}"/>
    <cellStyle name="40% - Accent6 13" xfId="374" xr:uid="{00000000-0005-0000-0000-0000F2190000}"/>
    <cellStyle name="40% - Accent6 13 2" xfId="1014" xr:uid="{00000000-0005-0000-0000-0000F3190000}"/>
    <cellStyle name="40% - Accent6 13 2 2" xfId="2443" xr:uid="{00000000-0005-0000-0000-0000F4190000}"/>
    <cellStyle name="40% - Accent6 13 2 2 2" xfId="5350" xr:uid="{00000000-0005-0000-0000-0000F5190000}"/>
    <cellStyle name="40% - Accent6 13 2 2 2 2" xfId="14407" xr:uid="{C10DC3C2-8864-4A44-ACE0-E6605B884B2A}"/>
    <cellStyle name="40% - Accent6 13 2 2 3" xfId="8266" xr:uid="{00000000-0005-0000-0000-0000F6190000}"/>
    <cellStyle name="40% - Accent6 13 2 2 3 2" xfId="17286" xr:uid="{B5551D33-FE25-4371-9F48-7B2387DC46DB}"/>
    <cellStyle name="40% - Accent6 13 2 2 4" xfId="11533" xr:uid="{0B69BB76-5228-4675-A1FB-B464423B0E80}"/>
    <cellStyle name="40% - Accent6 13 2 3" xfId="3937" xr:uid="{00000000-0005-0000-0000-0000F7190000}"/>
    <cellStyle name="40% - Accent6 13 2 3 2" xfId="12996" xr:uid="{992C72AE-9277-494D-94AE-E8068C33AD99}"/>
    <cellStyle name="40% - Accent6 13 2 4" xfId="6849" xr:uid="{00000000-0005-0000-0000-0000F8190000}"/>
    <cellStyle name="40% - Accent6 13 2 4 2" xfId="15874" xr:uid="{F8B3804D-B225-49B0-84AC-56C082FA0BD5}"/>
    <cellStyle name="40% - Accent6 13 2 5" xfId="10117" xr:uid="{B645A756-8A18-4709-ACBB-D574331C1BC3}"/>
    <cellStyle name="40% - Accent6 13 3" xfId="1810" xr:uid="{00000000-0005-0000-0000-0000F9190000}"/>
    <cellStyle name="40% - Accent6 13 3 2" xfId="4722" xr:uid="{00000000-0005-0000-0000-0000FA190000}"/>
    <cellStyle name="40% - Accent6 13 3 2 2" xfId="13779" xr:uid="{AE5D09DF-68DC-4B9F-BB7F-8F75A2DA8088}"/>
    <cellStyle name="40% - Accent6 13 3 3" xfId="7633" xr:uid="{00000000-0005-0000-0000-0000FB190000}"/>
    <cellStyle name="40% - Accent6 13 3 3 2" xfId="16658" xr:uid="{C0328FD4-38E6-448E-9112-F683D141D659}"/>
    <cellStyle name="40% - Accent6 13 3 4" xfId="10904" xr:uid="{E5AE72B4-B820-4DF9-9150-3A1E1A69E7B8}"/>
    <cellStyle name="40% - Accent6 13 4" xfId="3307" xr:uid="{00000000-0005-0000-0000-0000FC190000}"/>
    <cellStyle name="40% - Accent6 13 4 2" xfId="12369" xr:uid="{5FA86E77-7971-4DC4-B441-A021DCC8265F}"/>
    <cellStyle name="40% - Accent6 13 5" xfId="6220" xr:uid="{00000000-0005-0000-0000-0000FD190000}"/>
    <cellStyle name="40% - Accent6 13 5 2" xfId="15245" xr:uid="{D86CD8EA-DA65-4119-845E-D2A6C26580D6}"/>
    <cellStyle name="40% - Accent6 13 6" xfId="9485" xr:uid="{DE33FCE4-4BE0-4005-B404-EBFB65BDA299}"/>
    <cellStyle name="40% - Accent6 14" xfId="389" xr:uid="{00000000-0005-0000-0000-0000FE190000}"/>
    <cellStyle name="40% - Accent6 14 2" xfId="1029" xr:uid="{00000000-0005-0000-0000-0000FF190000}"/>
    <cellStyle name="40% - Accent6 14 2 2" xfId="2458" xr:uid="{00000000-0005-0000-0000-0000001A0000}"/>
    <cellStyle name="40% - Accent6 14 2 2 2" xfId="5365" xr:uid="{00000000-0005-0000-0000-0000011A0000}"/>
    <cellStyle name="40% - Accent6 14 2 2 2 2" xfId="14422" xr:uid="{6C4A1608-D8E9-4221-8753-24FFC9BA377A}"/>
    <cellStyle name="40% - Accent6 14 2 2 3" xfId="8281" xr:uid="{00000000-0005-0000-0000-0000021A0000}"/>
    <cellStyle name="40% - Accent6 14 2 2 3 2" xfId="17301" xr:uid="{4A0E8491-D095-4C2D-9EB9-5F28C3E55195}"/>
    <cellStyle name="40% - Accent6 14 2 2 4" xfId="11548" xr:uid="{46BF7183-3A9C-4C7E-8DC6-2EE5F30DC342}"/>
    <cellStyle name="40% - Accent6 14 2 3" xfId="3952" xr:uid="{00000000-0005-0000-0000-0000031A0000}"/>
    <cellStyle name="40% - Accent6 14 2 3 2" xfId="13011" xr:uid="{FC395030-8C19-4F8E-B716-239EE2858F87}"/>
    <cellStyle name="40% - Accent6 14 2 4" xfId="6864" xr:uid="{00000000-0005-0000-0000-0000041A0000}"/>
    <cellStyle name="40% - Accent6 14 2 4 2" xfId="15889" xr:uid="{6B2A1873-24C0-4290-99D7-3E9ACA8484B2}"/>
    <cellStyle name="40% - Accent6 14 2 5" xfId="10132" xr:uid="{073FE1B2-94B9-425A-B2C6-C88B3DF80FA2}"/>
    <cellStyle name="40% - Accent6 14 3" xfId="1825" xr:uid="{00000000-0005-0000-0000-0000051A0000}"/>
    <cellStyle name="40% - Accent6 14 3 2" xfId="4737" xr:uid="{00000000-0005-0000-0000-0000061A0000}"/>
    <cellStyle name="40% - Accent6 14 3 2 2" xfId="13794" xr:uid="{45E95911-3F4A-459B-8A81-966FE937BE31}"/>
    <cellStyle name="40% - Accent6 14 3 3" xfId="7648" xr:uid="{00000000-0005-0000-0000-0000071A0000}"/>
    <cellStyle name="40% - Accent6 14 3 3 2" xfId="16673" xr:uid="{474BA1AE-A62E-4F1F-A5A6-EDD4735CFE2A}"/>
    <cellStyle name="40% - Accent6 14 3 4" xfId="10919" xr:uid="{FB069234-4A00-4259-8010-E1DEE52AEF94}"/>
    <cellStyle name="40% - Accent6 14 4" xfId="3322" xr:uid="{00000000-0005-0000-0000-0000081A0000}"/>
    <cellStyle name="40% - Accent6 14 4 2" xfId="12384" xr:uid="{3593C39A-77F3-48F1-96CB-0EC83C35D06D}"/>
    <cellStyle name="40% - Accent6 14 5" xfId="6235" xr:uid="{00000000-0005-0000-0000-0000091A0000}"/>
    <cellStyle name="40% - Accent6 14 5 2" xfId="15260" xr:uid="{F09CE37B-5AAA-4D1D-90E1-1600510C886F}"/>
    <cellStyle name="40% - Accent6 14 6" xfId="9500" xr:uid="{D4442C6C-57D3-4036-AADA-8B73536D2C17}"/>
    <cellStyle name="40% - Accent6 15" xfId="415" xr:uid="{00000000-0005-0000-0000-00000A1A0000}"/>
    <cellStyle name="40% - Accent6 15 2" xfId="1055" xr:uid="{00000000-0005-0000-0000-00000B1A0000}"/>
    <cellStyle name="40% - Accent6 15 2 2" xfId="2484" xr:uid="{00000000-0005-0000-0000-00000C1A0000}"/>
    <cellStyle name="40% - Accent6 15 2 2 2" xfId="5391" xr:uid="{00000000-0005-0000-0000-00000D1A0000}"/>
    <cellStyle name="40% - Accent6 15 2 2 2 2" xfId="14448" xr:uid="{F5E25C42-D6F8-4721-8ADF-6AF0474AEBC7}"/>
    <cellStyle name="40% - Accent6 15 2 2 3" xfId="8307" xr:uid="{00000000-0005-0000-0000-00000E1A0000}"/>
    <cellStyle name="40% - Accent6 15 2 2 3 2" xfId="17327" xr:uid="{BE4149E4-1CAC-4208-944E-5F486D97DF18}"/>
    <cellStyle name="40% - Accent6 15 2 2 4" xfId="11574" xr:uid="{377A3790-A008-4BCB-9D83-6C517BC4A542}"/>
    <cellStyle name="40% - Accent6 15 2 3" xfId="3978" xr:uid="{00000000-0005-0000-0000-00000F1A0000}"/>
    <cellStyle name="40% - Accent6 15 2 3 2" xfId="13037" xr:uid="{A4B8FA3A-54B2-4E70-B01F-B4DB3B53D41C}"/>
    <cellStyle name="40% - Accent6 15 2 4" xfId="6890" xr:uid="{00000000-0005-0000-0000-0000101A0000}"/>
    <cellStyle name="40% - Accent6 15 2 4 2" xfId="15915" xr:uid="{F34FCB87-CDF9-42FB-A9B4-1D004388566D}"/>
    <cellStyle name="40% - Accent6 15 2 5" xfId="10158" xr:uid="{C8A9C52E-647A-4BE6-930D-9A893171574B}"/>
    <cellStyle name="40% - Accent6 15 3" xfId="1851" xr:uid="{00000000-0005-0000-0000-0000111A0000}"/>
    <cellStyle name="40% - Accent6 15 3 2" xfId="4763" xr:uid="{00000000-0005-0000-0000-0000121A0000}"/>
    <cellStyle name="40% - Accent6 15 3 2 2" xfId="13820" xr:uid="{ADC163D7-8217-429B-A568-F76A115DF461}"/>
    <cellStyle name="40% - Accent6 15 3 3" xfId="7674" xr:uid="{00000000-0005-0000-0000-0000131A0000}"/>
    <cellStyle name="40% - Accent6 15 3 3 2" xfId="16699" xr:uid="{CC618B07-8AD5-4CDD-B86D-DD8AFCB1DE8B}"/>
    <cellStyle name="40% - Accent6 15 3 4" xfId="10945" xr:uid="{600DEF53-31F1-4B85-BADA-8456E7EE0C77}"/>
    <cellStyle name="40% - Accent6 15 4" xfId="3348" xr:uid="{00000000-0005-0000-0000-0000141A0000}"/>
    <cellStyle name="40% - Accent6 15 4 2" xfId="12410" xr:uid="{9580DC0C-9CE8-4054-8BFC-77FB6D955292}"/>
    <cellStyle name="40% - Accent6 15 5" xfId="6261" xr:uid="{00000000-0005-0000-0000-0000151A0000}"/>
    <cellStyle name="40% - Accent6 15 5 2" xfId="15286" xr:uid="{3A36BAB2-3923-4B2D-8C86-3C6F8A02DAE0}"/>
    <cellStyle name="40% - Accent6 15 6" xfId="9526" xr:uid="{D08BB438-520B-4F2C-9322-CEE621866E57}"/>
    <cellStyle name="40% - Accent6 16" xfId="429" xr:uid="{00000000-0005-0000-0000-0000161A0000}"/>
    <cellStyle name="40% - Accent6 16 2" xfId="1069" xr:uid="{00000000-0005-0000-0000-0000171A0000}"/>
    <cellStyle name="40% - Accent6 16 2 2" xfId="2498" xr:uid="{00000000-0005-0000-0000-0000181A0000}"/>
    <cellStyle name="40% - Accent6 16 2 2 2" xfId="5405" xr:uid="{00000000-0005-0000-0000-0000191A0000}"/>
    <cellStyle name="40% - Accent6 16 2 2 2 2" xfId="14462" xr:uid="{F4431F2D-5985-47B2-8A43-2FFFBD2AE872}"/>
    <cellStyle name="40% - Accent6 16 2 2 3" xfId="8321" xr:uid="{00000000-0005-0000-0000-00001A1A0000}"/>
    <cellStyle name="40% - Accent6 16 2 2 3 2" xfId="17341" xr:uid="{4BF6E98B-E93A-4678-AC3C-30ACC412A515}"/>
    <cellStyle name="40% - Accent6 16 2 2 4" xfId="11588" xr:uid="{59082B42-A4C8-4771-A824-AD4E7ADF3EE5}"/>
    <cellStyle name="40% - Accent6 16 2 3" xfId="3992" xr:uid="{00000000-0005-0000-0000-00001B1A0000}"/>
    <cellStyle name="40% - Accent6 16 2 3 2" xfId="13051" xr:uid="{A9BE79DC-C558-42A7-9483-D0BF3D517982}"/>
    <cellStyle name="40% - Accent6 16 2 4" xfId="6904" xr:uid="{00000000-0005-0000-0000-00001C1A0000}"/>
    <cellStyle name="40% - Accent6 16 2 4 2" xfId="15929" xr:uid="{3FD31464-8A9C-4625-85AB-7AB28C42CBF8}"/>
    <cellStyle name="40% - Accent6 16 2 5" xfId="10172" xr:uid="{71B40321-16BF-48EB-9A3F-3D825F1B7472}"/>
    <cellStyle name="40% - Accent6 16 3" xfId="1865" xr:uid="{00000000-0005-0000-0000-00001D1A0000}"/>
    <cellStyle name="40% - Accent6 16 3 2" xfId="4777" xr:uid="{00000000-0005-0000-0000-00001E1A0000}"/>
    <cellStyle name="40% - Accent6 16 3 2 2" xfId="13834" xr:uid="{12385443-799F-4FDB-9220-B06D878BE3B3}"/>
    <cellStyle name="40% - Accent6 16 3 3" xfId="7688" xr:uid="{00000000-0005-0000-0000-00001F1A0000}"/>
    <cellStyle name="40% - Accent6 16 3 3 2" xfId="16713" xr:uid="{58256FC0-51F0-4D0A-B196-C2D71D436C1C}"/>
    <cellStyle name="40% - Accent6 16 3 4" xfId="10959" xr:uid="{8E8B817B-018D-4742-AA01-8B06D3833F1C}"/>
    <cellStyle name="40% - Accent6 16 4" xfId="3362" xr:uid="{00000000-0005-0000-0000-0000201A0000}"/>
    <cellStyle name="40% - Accent6 16 4 2" xfId="12424" xr:uid="{192A71EF-1B2B-4071-862D-E2EFBFF9B2C8}"/>
    <cellStyle name="40% - Accent6 16 5" xfId="6275" xr:uid="{00000000-0005-0000-0000-0000211A0000}"/>
    <cellStyle name="40% - Accent6 16 5 2" xfId="15300" xr:uid="{55446A7A-C14A-43A2-BA12-57906023B16B}"/>
    <cellStyle name="40% - Accent6 16 6" xfId="9540" xr:uid="{425C6213-2B7A-4F81-9831-DAF09560E2C2}"/>
    <cellStyle name="40% - Accent6 17" xfId="443" xr:uid="{00000000-0005-0000-0000-0000221A0000}"/>
    <cellStyle name="40% - Accent6 17 2" xfId="1083" xr:uid="{00000000-0005-0000-0000-0000231A0000}"/>
    <cellStyle name="40% - Accent6 17 2 2" xfId="2512" xr:uid="{00000000-0005-0000-0000-0000241A0000}"/>
    <cellStyle name="40% - Accent6 17 2 2 2" xfId="5419" xr:uid="{00000000-0005-0000-0000-0000251A0000}"/>
    <cellStyle name="40% - Accent6 17 2 2 2 2" xfId="14476" xr:uid="{E0B8D109-6CE7-43C5-A112-072ED691CE0A}"/>
    <cellStyle name="40% - Accent6 17 2 2 3" xfId="8335" xr:uid="{00000000-0005-0000-0000-0000261A0000}"/>
    <cellStyle name="40% - Accent6 17 2 2 3 2" xfId="17355" xr:uid="{D6B5CD72-DA9D-4931-9AAE-E2E8CEB52B36}"/>
    <cellStyle name="40% - Accent6 17 2 2 4" xfId="11602" xr:uid="{F07B078E-CB74-4A7C-9125-08ECB3BB29B0}"/>
    <cellStyle name="40% - Accent6 17 2 3" xfId="4006" xr:uid="{00000000-0005-0000-0000-0000271A0000}"/>
    <cellStyle name="40% - Accent6 17 2 3 2" xfId="13065" xr:uid="{1DEF5014-FFF0-4B5A-ABD9-E6AA20E25D56}"/>
    <cellStyle name="40% - Accent6 17 2 4" xfId="6918" xr:uid="{00000000-0005-0000-0000-0000281A0000}"/>
    <cellStyle name="40% - Accent6 17 2 4 2" xfId="15943" xr:uid="{76A4FE04-D979-43F3-A1CC-F84D2F0980E7}"/>
    <cellStyle name="40% - Accent6 17 2 5" xfId="10186" xr:uid="{5E8E4FB7-B2D4-4FC7-B672-008C96ED44B4}"/>
    <cellStyle name="40% - Accent6 17 3" xfId="1879" xr:uid="{00000000-0005-0000-0000-0000291A0000}"/>
    <cellStyle name="40% - Accent6 17 3 2" xfId="4791" xr:uid="{00000000-0005-0000-0000-00002A1A0000}"/>
    <cellStyle name="40% - Accent6 17 3 2 2" xfId="13848" xr:uid="{D1C55240-54FE-4483-9158-387683047E4F}"/>
    <cellStyle name="40% - Accent6 17 3 3" xfId="7702" xr:uid="{00000000-0005-0000-0000-00002B1A0000}"/>
    <cellStyle name="40% - Accent6 17 3 3 2" xfId="16727" xr:uid="{394CE0ED-C340-46F5-A63A-EF6A185D2088}"/>
    <cellStyle name="40% - Accent6 17 3 4" xfId="10973" xr:uid="{AD6B51B9-32C3-4639-86FC-6DC8234E6D12}"/>
    <cellStyle name="40% - Accent6 17 4" xfId="3376" xr:uid="{00000000-0005-0000-0000-00002C1A0000}"/>
    <cellStyle name="40% - Accent6 17 4 2" xfId="12438" xr:uid="{9C1F3481-8989-438D-877A-281858E06456}"/>
    <cellStyle name="40% - Accent6 17 5" xfId="6289" xr:uid="{00000000-0005-0000-0000-00002D1A0000}"/>
    <cellStyle name="40% - Accent6 17 5 2" xfId="15314" xr:uid="{238A9352-1E97-47B6-AE86-9A900D1A2A44}"/>
    <cellStyle name="40% - Accent6 17 6" xfId="9554" xr:uid="{22926DB2-6F8B-4EE8-8E71-41E04EC0D219}"/>
    <cellStyle name="40% - Accent6 18" xfId="458" xr:uid="{00000000-0005-0000-0000-00002E1A0000}"/>
    <cellStyle name="40% - Accent6 18 2" xfId="1098" xr:uid="{00000000-0005-0000-0000-00002F1A0000}"/>
    <cellStyle name="40% - Accent6 18 2 2" xfId="2527" xr:uid="{00000000-0005-0000-0000-0000301A0000}"/>
    <cellStyle name="40% - Accent6 18 2 2 2" xfId="5434" xr:uid="{00000000-0005-0000-0000-0000311A0000}"/>
    <cellStyle name="40% - Accent6 18 2 2 2 2" xfId="14491" xr:uid="{42A2B1AC-4BDC-47FE-B5B3-CB34D43E3656}"/>
    <cellStyle name="40% - Accent6 18 2 2 3" xfId="8350" xr:uid="{00000000-0005-0000-0000-0000321A0000}"/>
    <cellStyle name="40% - Accent6 18 2 2 3 2" xfId="17370" xr:uid="{8C169619-18EA-4B1B-9915-3AAFB09FF04A}"/>
    <cellStyle name="40% - Accent6 18 2 2 4" xfId="11617" xr:uid="{24C4E69A-8B3C-4FB5-B4CF-AC1F85E9A79D}"/>
    <cellStyle name="40% - Accent6 18 2 3" xfId="4021" xr:uid="{00000000-0005-0000-0000-0000331A0000}"/>
    <cellStyle name="40% - Accent6 18 2 3 2" xfId="13080" xr:uid="{697A0154-66B0-4203-B3F7-A5FF76521243}"/>
    <cellStyle name="40% - Accent6 18 2 4" xfId="6933" xr:uid="{00000000-0005-0000-0000-0000341A0000}"/>
    <cellStyle name="40% - Accent6 18 2 4 2" xfId="15958" xr:uid="{13EF7C56-42BB-4B71-BF7A-D771C5D45DB2}"/>
    <cellStyle name="40% - Accent6 18 2 5" xfId="10201" xr:uid="{F4058EE5-EE3F-4945-9500-F596FBB2F5AB}"/>
    <cellStyle name="40% - Accent6 18 3" xfId="1894" xr:uid="{00000000-0005-0000-0000-0000351A0000}"/>
    <cellStyle name="40% - Accent6 18 3 2" xfId="4806" xr:uid="{00000000-0005-0000-0000-0000361A0000}"/>
    <cellStyle name="40% - Accent6 18 3 2 2" xfId="13863" xr:uid="{183739A7-EF7B-4F8C-9268-7D33B76D4B13}"/>
    <cellStyle name="40% - Accent6 18 3 3" xfId="7717" xr:uid="{00000000-0005-0000-0000-0000371A0000}"/>
    <cellStyle name="40% - Accent6 18 3 3 2" xfId="16742" xr:uid="{4D3DD17C-2559-4F20-9E81-AFEC8B40B635}"/>
    <cellStyle name="40% - Accent6 18 3 4" xfId="10988" xr:uid="{1244E2D4-9A0F-4BFA-AD76-6290F920D388}"/>
    <cellStyle name="40% - Accent6 18 4" xfId="3391" xr:uid="{00000000-0005-0000-0000-0000381A0000}"/>
    <cellStyle name="40% - Accent6 18 4 2" xfId="12453" xr:uid="{5C5AA51F-176A-45DB-9E7B-B9CC2E564510}"/>
    <cellStyle name="40% - Accent6 18 5" xfId="6304" xr:uid="{00000000-0005-0000-0000-0000391A0000}"/>
    <cellStyle name="40% - Accent6 18 5 2" xfId="15329" xr:uid="{C5927EBD-7D00-41C4-ADC5-60AE3EE12F79}"/>
    <cellStyle name="40% - Accent6 18 6" xfId="9569" xr:uid="{0771F98B-F6BC-4CBA-AB4D-9FDBFF4C1B00}"/>
    <cellStyle name="40% - Accent6 19" xfId="472" xr:uid="{00000000-0005-0000-0000-00003A1A0000}"/>
    <cellStyle name="40% - Accent6 19 2" xfId="1112" xr:uid="{00000000-0005-0000-0000-00003B1A0000}"/>
    <cellStyle name="40% - Accent6 19 2 2" xfId="2541" xr:uid="{00000000-0005-0000-0000-00003C1A0000}"/>
    <cellStyle name="40% - Accent6 19 2 2 2" xfId="5448" xr:uid="{00000000-0005-0000-0000-00003D1A0000}"/>
    <cellStyle name="40% - Accent6 19 2 2 2 2" xfId="14505" xr:uid="{738BC942-D18C-4D07-AA80-AB2E12912ED5}"/>
    <cellStyle name="40% - Accent6 19 2 2 3" xfId="8364" xr:uid="{00000000-0005-0000-0000-00003E1A0000}"/>
    <cellStyle name="40% - Accent6 19 2 2 3 2" xfId="17384" xr:uid="{B9714CF0-BD77-426A-B27D-62F204332218}"/>
    <cellStyle name="40% - Accent6 19 2 2 4" xfId="11631" xr:uid="{143ED678-72D0-4FE9-9C9C-62A2B84B9B6F}"/>
    <cellStyle name="40% - Accent6 19 2 3" xfId="4035" xr:uid="{00000000-0005-0000-0000-00003F1A0000}"/>
    <cellStyle name="40% - Accent6 19 2 3 2" xfId="13094" xr:uid="{9979F714-EF51-4418-8B4E-8A9F9DD1450D}"/>
    <cellStyle name="40% - Accent6 19 2 4" xfId="6947" xr:uid="{00000000-0005-0000-0000-0000401A0000}"/>
    <cellStyle name="40% - Accent6 19 2 4 2" xfId="15972" xr:uid="{7AB1D40C-97D0-440A-A04F-388594F2E734}"/>
    <cellStyle name="40% - Accent6 19 2 5" xfId="10215" xr:uid="{019798D0-811C-4581-A79B-9EDD6832A3CF}"/>
    <cellStyle name="40% - Accent6 19 3" xfId="1908" xr:uid="{00000000-0005-0000-0000-0000411A0000}"/>
    <cellStyle name="40% - Accent6 19 3 2" xfId="4820" xr:uid="{00000000-0005-0000-0000-0000421A0000}"/>
    <cellStyle name="40% - Accent6 19 3 2 2" xfId="13877" xr:uid="{EA736700-8F54-456C-93C3-1D3F0E68C1FE}"/>
    <cellStyle name="40% - Accent6 19 3 3" xfId="7731" xr:uid="{00000000-0005-0000-0000-0000431A0000}"/>
    <cellStyle name="40% - Accent6 19 3 3 2" xfId="16756" xr:uid="{95D122C7-EB0D-45F5-ABF5-4D3F5C150ACB}"/>
    <cellStyle name="40% - Accent6 19 3 4" xfId="11002" xr:uid="{3DCECBB0-97D9-4128-8ACE-A52924B6641C}"/>
    <cellStyle name="40% - Accent6 19 4" xfId="3405" xr:uid="{00000000-0005-0000-0000-0000441A0000}"/>
    <cellStyle name="40% - Accent6 19 4 2" xfId="12467" xr:uid="{5FF897F0-9F2B-43D9-8418-6DFCE44A9E35}"/>
    <cellStyle name="40% - Accent6 19 5" xfId="6318" xr:uid="{00000000-0005-0000-0000-0000451A0000}"/>
    <cellStyle name="40% - Accent6 19 5 2" xfId="15343" xr:uid="{E53596D3-EFC6-45D4-9A8A-167F035B2320}"/>
    <cellStyle name="40% - Accent6 19 6" xfId="9583" xr:uid="{44D353CB-931C-451F-84CB-AC7747B31F06}"/>
    <cellStyle name="40% - Accent6 2" xfId="206" xr:uid="{00000000-0005-0000-0000-0000461A0000}"/>
    <cellStyle name="40% - Accent6 2 2" xfId="549" xr:uid="{00000000-0005-0000-0000-0000471A0000}"/>
    <cellStyle name="40% - Accent6 2 2 2" xfId="1189" xr:uid="{00000000-0005-0000-0000-0000481A0000}"/>
    <cellStyle name="40% - Accent6 2 2 2 2" xfId="2618" xr:uid="{00000000-0005-0000-0000-0000491A0000}"/>
    <cellStyle name="40% - Accent6 2 2 2 2 2" xfId="5523" xr:uid="{00000000-0005-0000-0000-00004A1A0000}"/>
    <cellStyle name="40% - Accent6 2 2 2 2 2 2" xfId="14580" xr:uid="{B4848BEE-081B-4B81-8F41-14DD1CEE541F}"/>
    <cellStyle name="40% - Accent6 2 2 2 2 3" xfId="8440" xr:uid="{00000000-0005-0000-0000-00004B1A0000}"/>
    <cellStyle name="40% - Accent6 2 2 2 2 3 2" xfId="17458" xr:uid="{81442244-6E8D-40DE-8498-28E8381F8651}"/>
    <cellStyle name="40% - Accent6 2 2 2 2 4" xfId="11706" xr:uid="{D75ADD3E-4F3B-4DBF-B11B-AEA480C262BF}"/>
    <cellStyle name="40% - Accent6 2 2 2 3" xfId="4108" xr:uid="{00000000-0005-0000-0000-00004C1A0000}"/>
    <cellStyle name="40% - Accent6 2 2 2 3 2" xfId="13167" xr:uid="{04E66379-3E8F-4085-ACAA-62322756A917}"/>
    <cellStyle name="40% - Accent6 2 2 2 4" xfId="7021" xr:uid="{00000000-0005-0000-0000-00004D1A0000}"/>
    <cellStyle name="40% - Accent6 2 2 2 4 2" xfId="16046" xr:uid="{8420EF64-6510-4FF0-9094-116A13A35648}"/>
    <cellStyle name="40% - Accent6 2 2 2 5" xfId="10290" xr:uid="{8864200B-56D0-4132-87EE-F3E4180EC2F8}"/>
    <cellStyle name="40% - Accent6 2 2 3" xfId="1983" xr:uid="{00000000-0005-0000-0000-00004E1A0000}"/>
    <cellStyle name="40% - Accent6 2 2 3 2" xfId="4893" xr:uid="{00000000-0005-0000-0000-00004F1A0000}"/>
    <cellStyle name="40% - Accent6 2 2 3 2 2" xfId="13950" xr:uid="{ACAB6671-C411-4C6B-8AFB-E48F1433E35D}"/>
    <cellStyle name="40% - Accent6 2 2 3 3" xfId="7806" xr:uid="{00000000-0005-0000-0000-0000501A0000}"/>
    <cellStyle name="40% - Accent6 2 2 3 3 2" xfId="16829" xr:uid="{C64EA4D5-288A-43B4-9DA2-3DACD7651EA6}"/>
    <cellStyle name="40% - Accent6 2 2 3 4" xfId="11075" xr:uid="{E48393F2-7141-4228-ABB0-23CB8E96CF5E}"/>
    <cellStyle name="40% - Accent6 2 2 4" xfId="3480" xr:uid="{00000000-0005-0000-0000-0000511A0000}"/>
    <cellStyle name="40% - Accent6 2 2 4 2" xfId="12540" xr:uid="{431FC961-2340-4A24-B3AB-FE4402A5B75D}"/>
    <cellStyle name="40% - Accent6 2 2 5" xfId="6391" xr:uid="{00000000-0005-0000-0000-0000521A0000}"/>
    <cellStyle name="40% - Accent6 2 2 5 2" xfId="15416" xr:uid="{9685662E-34F5-4F39-A0DD-DB3406D03CCF}"/>
    <cellStyle name="40% - Accent6 2 2 6" xfId="9658" xr:uid="{E03DA90B-490A-48EE-AB38-8156CAF8675B}"/>
    <cellStyle name="40% - Accent6 2 3" xfId="851" xr:uid="{00000000-0005-0000-0000-0000531A0000}"/>
    <cellStyle name="40% - Accent6 2 3 2" xfId="2280" xr:uid="{00000000-0005-0000-0000-0000541A0000}"/>
    <cellStyle name="40% - Accent6 2 3 2 2" xfId="5187" xr:uid="{00000000-0005-0000-0000-0000551A0000}"/>
    <cellStyle name="40% - Accent6 2 3 2 2 2" xfId="14244" xr:uid="{049C87A2-A7F6-452B-B233-AAE309CEFD14}"/>
    <cellStyle name="40% - Accent6 2 3 2 3" xfId="8103" xr:uid="{00000000-0005-0000-0000-0000561A0000}"/>
    <cellStyle name="40% - Accent6 2 3 2 3 2" xfId="17123" xr:uid="{94634F8B-8FA3-4AE4-AEA3-B96906B2D863}"/>
    <cellStyle name="40% - Accent6 2 3 2 4" xfId="11370" xr:uid="{2F545A3A-969F-4F91-A667-BEE964CAACA1}"/>
    <cellStyle name="40% - Accent6 2 3 3" xfId="3774" xr:uid="{00000000-0005-0000-0000-0000571A0000}"/>
    <cellStyle name="40% - Accent6 2 3 3 2" xfId="12833" xr:uid="{7412FBB8-C3E2-49D5-9CCE-E639753C4670}"/>
    <cellStyle name="40% - Accent6 2 3 4" xfId="6686" xr:uid="{00000000-0005-0000-0000-0000581A0000}"/>
    <cellStyle name="40% - Accent6 2 3 4 2" xfId="15711" xr:uid="{FA41F80B-6336-4DF8-A64D-AFC241E897AF}"/>
    <cellStyle name="40% - Accent6 2 3 5" xfId="9954" xr:uid="{2633B971-A361-49B3-ADD3-6C935A62EFA8}"/>
    <cellStyle name="40% - Accent6 2 4" xfId="1646" xr:uid="{00000000-0005-0000-0000-0000591A0000}"/>
    <cellStyle name="40% - Accent6 2 4 2" xfId="4558" xr:uid="{00000000-0005-0000-0000-00005A1A0000}"/>
    <cellStyle name="40% - Accent6 2 4 2 2" xfId="13615" xr:uid="{67E47E97-87D5-49F1-B93D-24EA1B0CBDEB}"/>
    <cellStyle name="40% - Accent6 2 4 3" xfId="7470" xr:uid="{00000000-0005-0000-0000-00005B1A0000}"/>
    <cellStyle name="40% - Accent6 2 4 3 2" xfId="16495" xr:uid="{FFEBC29D-50D8-4A1D-BEE8-4C5E0C733AFA}"/>
    <cellStyle name="40% - Accent6 2 4 4" xfId="10740" xr:uid="{82107E20-1C0B-47CA-AE81-2FBF308D4D4F}"/>
    <cellStyle name="40% - Accent6 2 5" xfId="3144" xr:uid="{00000000-0005-0000-0000-00005C1A0000}"/>
    <cellStyle name="40% - Accent6 2 5 2" xfId="12206" xr:uid="{EDD939F9-85C7-4425-8800-850A9F79C27F}"/>
    <cellStyle name="40% - Accent6 2 6" xfId="6057" xr:uid="{00000000-0005-0000-0000-00005D1A0000}"/>
    <cellStyle name="40% - Accent6 2 6 2" xfId="15082" xr:uid="{82F2BFF4-08BD-4EC2-9128-C2E09CF08875}"/>
    <cellStyle name="40% - Accent6 2 7" xfId="9321" xr:uid="{182DC4DB-330C-493F-9614-B280DF067CCE}"/>
    <cellStyle name="40% - Accent6 20" xfId="486" xr:uid="{00000000-0005-0000-0000-00005E1A0000}"/>
    <cellStyle name="40% - Accent6 20 2" xfId="1126" xr:uid="{00000000-0005-0000-0000-00005F1A0000}"/>
    <cellStyle name="40% - Accent6 20 2 2" xfId="2555" xr:uid="{00000000-0005-0000-0000-0000601A0000}"/>
    <cellStyle name="40% - Accent6 20 2 2 2" xfId="5462" xr:uid="{00000000-0005-0000-0000-0000611A0000}"/>
    <cellStyle name="40% - Accent6 20 2 2 2 2" xfId="14519" xr:uid="{00ACF400-6D54-4712-8B09-D1FC22C5B37B}"/>
    <cellStyle name="40% - Accent6 20 2 2 3" xfId="8378" xr:uid="{00000000-0005-0000-0000-0000621A0000}"/>
    <cellStyle name="40% - Accent6 20 2 2 3 2" xfId="17398" xr:uid="{F03A1EF4-0BB5-4B08-8D50-AEBFD8C5DE18}"/>
    <cellStyle name="40% - Accent6 20 2 2 4" xfId="11645" xr:uid="{98084E85-0B52-41B0-A6D2-C49B6AE78423}"/>
    <cellStyle name="40% - Accent6 20 2 3" xfId="4049" xr:uid="{00000000-0005-0000-0000-0000631A0000}"/>
    <cellStyle name="40% - Accent6 20 2 3 2" xfId="13108" xr:uid="{6088AAE3-F3DE-423C-8EB6-62DDD9D730A9}"/>
    <cellStyle name="40% - Accent6 20 2 4" xfId="6961" xr:uid="{00000000-0005-0000-0000-0000641A0000}"/>
    <cellStyle name="40% - Accent6 20 2 4 2" xfId="15986" xr:uid="{B8497C85-17BB-4B3B-AF50-F9E83496A4D8}"/>
    <cellStyle name="40% - Accent6 20 2 5" xfId="10229" xr:uid="{8D0BC46C-E8DD-4EA3-8368-500B3C50C729}"/>
    <cellStyle name="40% - Accent6 20 3" xfId="1922" xr:uid="{00000000-0005-0000-0000-0000651A0000}"/>
    <cellStyle name="40% - Accent6 20 3 2" xfId="4834" xr:uid="{00000000-0005-0000-0000-0000661A0000}"/>
    <cellStyle name="40% - Accent6 20 3 2 2" xfId="13891" xr:uid="{862538E5-24CE-490C-873C-B014FA34F1B8}"/>
    <cellStyle name="40% - Accent6 20 3 3" xfId="7745" xr:uid="{00000000-0005-0000-0000-0000671A0000}"/>
    <cellStyle name="40% - Accent6 20 3 3 2" xfId="16770" xr:uid="{02A55C91-F01C-41AB-8212-7ED0D7656A05}"/>
    <cellStyle name="40% - Accent6 20 3 4" xfId="11016" xr:uid="{42852C33-5768-47C0-BFD3-80977B67CFE4}"/>
    <cellStyle name="40% - Accent6 20 4" xfId="3419" xr:uid="{00000000-0005-0000-0000-0000681A0000}"/>
    <cellStyle name="40% - Accent6 20 4 2" xfId="12481" xr:uid="{2DBBDCF9-2E11-449D-9770-A41FC6DE44EC}"/>
    <cellStyle name="40% - Accent6 20 5" xfId="6332" xr:uid="{00000000-0005-0000-0000-0000691A0000}"/>
    <cellStyle name="40% - Accent6 20 5 2" xfId="15357" xr:uid="{5A130EB9-FD46-41A3-A79C-2D7D0647C469}"/>
    <cellStyle name="40% - Accent6 20 6" xfId="9597" xr:uid="{D1588BA9-8A65-4758-8467-037826F3F9E4}"/>
    <cellStyle name="40% - Accent6 21" xfId="500" xr:uid="{00000000-0005-0000-0000-00006A1A0000}"/>
    <cellStyle name="40% - Accent6 21 2" xfId="1140" xr:uid="{00000000-0005-0000-0000-00006B1A0000}"/>
    <cellStyle name="40% - Accent6 21 2 2" xfId="2569" xr:uid="{00000000-0005-0000-0000-00006C1A0000}"/>
    <cellStyle name="40% - Accent6 21 2 2 2" xfId="5476" xr:uid="{00000000-0005-0000-0000-00006D1A0000}"/>
    <cellStyle name="40% - Accent6 21 2 2 2 2" xfId="14533" xr:uid="{DAAF4A82-B378-4304-A4AB-787255579C45}"/>
    <cellStyle name="40% - Accent6 21 2 2 3" xfId="8392" xr:uid="{00000000-0005-0000-0000-00006E1A0000}"/>
    <cellStyle name="40% - Accent6 21 2 2 3 2" xfId="17412" xr:uid="{2663B438-A8F6-46D0-B048-B51F84E73A1D}"/>
    <cellStyle name="40% - Accent6 21 2 2 4" xfId="11659" xr:uid="{6DF21B69-91D1-4C34-8046-B1EE8C00BCC2}"/>
    <cellStyle name="40% - Accent6 21 2 3" xfId="4063" xr:uid="{00000000-0005-0000-0000-00006F1A0000}"/>
    <cellStyle name="40% - Accent6 21 2 3 2" xfId="13122" xr:uid="{A0BA1E76-DE6E-41B4-AE6C-66BF263B9491}"/>
    <cellStyle name="40% - Accent6 21 2 4" xfId="6975" xr:uid="{00000000-0005-0000-0000-0000701A0000}"/>
    <cellStyle name="40% - Accent6 21 2 4 2" xfId="16000" xr:uid="{996C0BD6-E3FC-4D53-9532-4FB07D08A810}"/>
    <cellStyle name="40% - Accent6 21 2 5" xfId="10243" xr:uid="{BE987A5B-55C2-4AAE-B5E2-B6B12AD1377D}"/>
    <cellStyle name="40% - Accent6 21 3" xfId="1936" xr:uid="{00000000-0005-0000-0000-0000711A0000}"/>
    <cellStyle name="40% - Accent6 21 3 2" xfId="4848" xr:uid="{00000000-0005-0000-0000-0000721A0000}"/>
    <cellStyle name="40% - Accent6 21 3 2 2" xfId="13905" xr:uid="{89803A39-AD14-4B49-BDD7-FC2436598CC9}"/>
    <cellStyle name="40% - Accent6 21 3 3" xfId="7759" xr:uid="{00000000-0005-0000-0000-0000731A0000}"/>
    <cellStyle name="40% - Accent6 21 3 3 2" xfId="16784" xr:uid="{9E3FC6CC-C2A8-4011-824E-604D6B922C74}"/>
    <cellStyle name="40% - Accent6 21 3 4" xfId="11030" xr:uid="{7AD54933-43EF-41C7-A3B4-0D8A0166F972}"/>
    <cellStyle name="40% - Accent6 21 4" xfId="3433" xr:uid="{00000000-0005-0000-0000-0000741A0000}"/>
    <cellStyle name="40% - Accent6 21 4 2" xfId="12495" xr:uid="{0E9F9DAD-6330-4267-8D14-7535607DBC54}"/>
    <cellStyle name="40% - Accent6 21 5" xfId="6346" xr:uid="{00000000-0005-0000-0000-0000751A0000}"/>
    <cellStyle name="40% - Accent6 21 5 2" xfId="15371" xr:uid="{33482229-1A4F-420E-9D75-05D8891E35D5}"/>
    <cellStyle name="40% - Accent6 21 6" xfId="9611" xr:uid="{2096D69E-16B2-483C-9480-9DC3EF84642C}"/>
    <cellStyle name="40% - Accent6 22" xfId="514" xr:uid="{00000000-0005-0000-0000-0000761A0000}"/>
    <cellStyle name="40% - Accent6 22 2" xfId="1154" xr:uid="{00000000-0005-0000-0000-0000771A0000}"/>
    <cellStyle name="40% - Accent6 22 2 2" xfId="2583" xr:uid="{00000000-0005-0000-0000-0000781A0000}"/>
    <cellStyle name="40% - Accent6 22 2 2 2" xfId="5490" xr:uid="{00000000-0005-0000-0000-0000791A0000}"/>
    <cellStyle name="40% - Accent6 22 2 2 2 2" xfId="14547" xr:uid="{22D95286-26FE-419F-AF4A-CF0AE5B9BA80}"/>
    <cellStyle name="40% - Accent6 22 2 2 3" xfId="8406" xr:uid="{00000000-0005-0000-0000-00007A1A0000}"/>
    <cellStyle name="40% - Accent6 22 2 2 3 2" xfId="17426" xr:uid="{EC8FAC2B-1EBD-438F-9E87-978C19A83AD6}"/>
    <cellStyle name="40% - Accent6 22 2 2 4" xfId="11673" xr:uid="{3EAAC409-918C-47E6-B9A3-72D9F144F4D4}"/>
    <cellStyle name="40% - Accent6 22 2 3" xfId="4077" xr:uid="{00000000-0005-0000-0000-00007B1A0000}"/>
    <cellStyle name="40% - Accent6 22 2 3 2" xfId="13136" xr:uid="{6D1E6672-6932-4AAA-9B59-AB3A80E904C4}"/>
    <cellStyle name="40% - Accent6 22 2 4" xfId="6989" xr:uid="{00000000-0005-0000-0000-00007C1A0000}"/>
    <cellStyle name="40% - Accent6 22 2 4 2" xfId="16014" xr:uid="{75759727-1218-4043-A628-486A09C7AF51}"/>
    <cellStyle name="40% - Accent6 22 2 5" xfId="10257" xr:uid="{E56BA8B7-1251-40AC-9CF9-9BCCC6AA28F3}"/>
    <cellStyle name="40% - Accent6 22 3" xfId="1950" xr:uid="{00000000-0005-0000-0000-00007D1A0000}"/>
    <cellStyle name="40% - Accent6 22 3 2" xfId="4862" xr:uid="{00000000-0005-0000-0000-00007E1A0000}"/>
    <cellStyle name="40% - Accent6 22 3 2 2" xfId="13919" xr:uid="{E2DD4BAF-3146-43B7-8802-F750D85F0128}"/>
    <cellStyle name="40% - Accent6 22 3 3" xfId="7773" xr:uid="{00000000-0005-0000-0000-00007F1A0000}"/>
    <cellStyle name="40% - Accent6 22 3 3 2" xfId="16798" xr:uid="{88FEC09C-9042-4A34-A919-F321920585F3}"/>
    <cellStyle name="40% - Accent6 22 3 4" xfId="11044" xr:uid="{263878B9-4C49-4B0A-9B94-73D4C4E301B4}"/>
    <cellStyle name="40% - Accent6 22 4" xfId="3447" xr:uid="{00000000-0005-0000-0000-0000801A0000}"/>
    <cellStyle name="40% - Accent6 22 4 2" xfId="12509" xr:uid="{60D44179-004C-4FD7-9A8E-D022BB41900F}"/>
    <cellStyle name="40% - Accent6 22 5" xfId="6360" xr:uid="{00000000-0005-0000-0000-0000811A0000}"/>
    <cellStyle name="40% - Accent6 22 5 2" xfId="15385" xr:uid="{C9E461FE-2D78-41FF-9BD6-9ECC2E28E188}"/>
    <cellStyle name="40% - Accent6 22 6" xfId="9625" xr:uid="{CF35496F-2BE1-4402-AC54-2C2F59500F77}"/>
    <cellStyle name="40% - Accent6 23" xfId="528" xr:uid="{00000000-0005-0000-0000-0000821A0000}"/>
    <cellStyle name="40% - Accent6 23 2" xfId="1168" xr:uid="{00000000-0005-0000-0000-0000831A0000}"/>
    <cellStyle name="40% - Accent6 23 2 2" xfId="2597" xr:uid="{00000000-0005-0000-0000-0000841A0000}"/>
    <cellStyle name="40% - Accent6 23 2 2 2" xfId="5504" xr:uid="{00000000-0005-0000-0000-0000851A0000}"/>
    <cellStyle name="40% - Accent6 23 2 2 2 2" xfId="14561" xr:uid="{5E7E51C8-752E-459B-9B24-37C8A240D014}"/>
    <cellStyle name="40% - Accent6 23 2 2 3" xfId="8420" xr:uid="{00000000-0005-0000-0000-0000861A0000}"/>
    <cellStyle name="40% - Accent6 23 2 2 3 2" xfId="17440" xr:uid="{D0904769-3B9A-4AEE-91CF-2CF3BE05DAFC}"/>
    <cellStyle name="40% - Accent6 23 2 2 4" xfId="11687" xr:uid="{A57161B9-8EFF-4AE7-A041-4270B8A7AD52}"/>
    <cellStyle name="40% - Accent6 23 2 3" xfId="4091" xr:uid="{00000000-0005-0000-0000-0000871A0000}"/>
    <cellStyle name="40% - Accent6 23 2 3 2" xfId="13150" xr:uid="{8316937B-A6FD-4B2E-BEE1-CC78E358CDB8}"/>
    <cellStyle name="40% - Accent6 23 2 4" xfId="7003" xr:uid="{00000000-0005-0000-0000-0000881A0000}"/>
    <cellStyle name="40% - Accent6 23 2 4 2" xfId="16028" xr:uid="{C9A7160B-AF78-402F-8BC3-0FDE59300842}"/>
    <cellStyle name="40% - Accent6 23 2 5" xfId="10271" xr:uid="{4A5D06E3-2CC6-42F1-B15F-0A6516EEEB64}"/>
    <cellStyle name="40% - Accent6 23 3" xfId="1964" xr:uid="{00000000-0005-0000-0000-0000891A0000}"/>
    <cellStyle name="40% - Accent6 23 3 2" xfId="4876" xr:uid="{00000000-0005-0000-0000-00008A1A0000}"/>
    <cellStyle name="40% - Accent6 23 3 2 2" xfId="13933" xr:uid="{01E9100E-3E61-47F5-9817-6B85C5A0E790}"/>
    <cellStyle name="40% - Accent6 23 3 3" xfId="7787" xr:uid="{00000000-0005-0000-0000-00008B1A0000}"/>
    <cellStyle name="40% - Accent6 23 3 3 2" xfId="16812" xr:uid="{ED76F185-D966-4466-9E03-5959A87EFC0A}"/>
    <cellStyle name="40% - Accent6 23 3 4" xfId="11058" xr:uid="{AA29196C-CB2B-4C1E-9408-EFE1081F4484}"/>
    <cellStyle name="40% - Accent6 23 4" xfId="3461" xr:uid="{00000000-0005-0000-0000-00008C1A0000}"/>
    <cellStyle name="40% - Accent6 23 4 2" xfId="12523" xr:uid="{17D842C0-CE72-424E-9770-74C5AC47F46D}"/>
    <cellStyle name="40% - Accent6 23 5" xfId="6374" xr:uid="{00000000-0005-0000-0000-00008D1A0000}"/>
    <cellStyle name="40% - Accent6 23 5 2" xfId="15399" xr:uid="{0D6B219F-0822-46CF-AF8D-70EC708C503E}"/>
    <cellStyle name="40% - Accent6 23 6" xfId="9639" xr:uid="{71385882-641A-48C4-BE56-EEEBE4CF607C}"/>
    <cellStyle name="40% - Accent6 24" xfId="615" xr:uid="{00000000-0005-0000-0000-00008E1A0000}"/>
    <cellStyle name="40% - Accent6 24 2" xfId="1254" xr:uid="{00000000-0005-0000-0000-00008F1A0000}"/>
    <cellStyle name="40% - Accent6 24 2 2" xfId="2682" xr:uid="{00000000-0005-0000-0000-0000901A0000}"/>
    <cellStyle name="40% - Accent6 24 2 2 2" xfId="5586" xr:uid="{00000000-0005-0000-0000-0000911A0000}"/>
    <cellStyle name="40% - Accent6 24 2 2 2 2" xfId="14643" xr:uid="{4D9B1664-C063-4BAF-8C22-89210832851A}"/>
    <cellStyle name="40% - Accent6 24 2 2 3" xfId="8504" xr:uid="{00000000-0005-0000-0000-0000921A0000}"/>
    <cellStyle name="40% - Accent6 24 2 2 3 2" xfId="17521" xr:uid="{4C5A75B6-0F88-4A34-B2E5-223F23B26788}"/>
    <cellStyle name="40% - Accent6 24 2 2 4" xfId="11769" xr:uid="{CE3E64BB-45BE-4AF5-B8FB-664BC7D47D44}"/>
    <cellStyle name="40% - Accent6 24 2 3" xfId="4171" xr:uid="{00000000-0005-0000-0000-0000931A0000}"/>
    <cellStyle name="40% - Accent6 24 2 3 2" xfId="13230" xr:uid="{46C22390-3DF1-4799-B05A-4A708A4D4D66}"/>
    <cellStyle name="40% - Accent6 24 2 4" xfId="7085" xr:uid="{00000000-0005-0000-0000-0000941A0000}"/>
    <cellStyle name="40% - Accent6 24 2 4 2" xfId="16110" xr:uid="{E68D750C-4686-4140-9406-467734779FB3}"/>
    <cellStyle name="40% - Accent6 24 2 5" xfId="10354" xr:uid="{5E50B93A-6091-467B-BEFB-EF0804517388}"/>
    <cellStyle name="40% - Accent6 24 3" xfId="2047" xr:uid="{00000000-0005-0000-0000-0000951A0000}"/>
    <cellStyle name="40% - Accent6 24 3 2" xfId="4956" xr:uid="{00000000-0005-0000-0000-0000961A0000}"/>
    <cellStyle name="40% - Accent6 24 3 2 2" xfId="14013" xr:uid="{F092D6C3-D7FA-4D73-8507-83AEF57A2B6D}"/>
    <cellStyle name="40% - Accent6 24 3 3" xfId="7870" xr:uid="{00000000-0005-0000-0000-0000971A0000}"/>
    <cellStyle name="40% - Accent6 24 3 3 2" xfId="16892" xr:uid="{3A83B9D9-6F97-4870-B9C7-456D6A5CE217}"/>
    <cellStyle name="40% - Accent6 24 3 4" xfId="11139" xr:uid="{EC234797-CEEA-46D3-A003-82177F4D4CBF}"/>
    <cellStyle name="40% - Accent6 24 4" xfId="3544" xr:uid="{00000000-0005-0000-0000-0000981A0000}"/>
    <cellStyle name="40% - Accent6 24 4 2" xfId="12603" xr:uid="{D7C10B2A-65F1-43A6-B44D-6070B747E897}"/>
    <cellStyle name="40% - Accent6 24 5" xfId="6454" xr:uid="{00000000-0005-0000-0000-0000991A0000}"/>
    <cellStyle name="40% - Accent6 24 5 2" xfId="15479" xr:uid="{E743F75C-95A4-40C6-A3D2-29A57035D29E}"/>
    <cellStyle name="40% - Accent6 24 6" xfId="9722" xr:uid="{6CDF9293-627B-4D53-A1D3-E63D70E77F1A}"/>
    <cellStyle name="40% - Accent6 25" xfId="630" xr:uid="{00000000-0005-0000-0000-00009A1A0000}"/>
    <cellStyle name="40% - Accent6 25 2" xfId="1269" xr:uid="{00000000-0005-0000-0000-00009B1A0000}"/>
    <cellStyle name="40% - Accent6 25 2 2" xfId="2697" xr:uid="{00000000-0005-0000-0000-00009C1A0000}"/>
    <cellStyle name="40% - Accent6 25 2 2 2" xfId="5601" xr:uid="{00000000-0005-0000-0000-00009D1A0000}"/>
    <cellStyle name="40% - Accent6 25 2 2 2 2" xfId="14658" xr:uid="{AA2A1B1A-39CB-4853-BF6A-19E0D695CF79}"/>
    <cellStyle name="40% - Accent6 25 2 2 3" xfId="8519" xr:uid="{00000000-0005-0000-0000-00009E1A0000}"/>
    <cellStyle name="40% - Accent6 25 2 2 3 2" xfId="17536" xr:uid="{BD09159A-9418-4182-8B04-1AC223E745DA}"/>
    <cellStyle name="40% - Accent6 25 2 2 4" xfId="11784" xr:uid="{5765840A-5A12-43A7-AEB4-2F088BFABD2E}"/>
    <cellStyle name="40% - Accent6 25 2 3" xfId="4186" xr:uid="{00000000-0005-0000-0000-00009F1A0000}"/>
    <cellStyle name="40% - Accent6 25 2 3 2" xfId="13245" xr:uid="{F25DE967-CE27-45CC-AE19-5CA54CE134BE}"/>
    <cellStyle name="40% - Accent6 25 2 4" xfId="7100" xr:uid="{00000000-0005-0000-0000-0000A01A0000}"/>
    <cellStyle name="40% - Accent6 25 2 4 2" xfId="16125" xr:uid="{B37435B0-89B6-4EEB-B8BA-907FAC33D21D}"/>
    <cellStyle name="40% - Accent6 25 2 5" xfId="10369" xr:uid="{CEE9F0D4-2E1D-4089-8125-ACB3D5596431}"/>
    <cellStyle name="40% - Accent6 25 3" xfId="2062" xr:uid="{00000000-0005-0000-0000-0000A11A0000}"/>
    <cellStyle name="40% - Accent6 25 3 2" xfId="4971" xr:uid="{00000000-0005-0000-0000-0000A21A0000}"/>
    <cellStyle name="40% - Accent6 25 3 2 2" xfId="14028" xr:uid="{0879E4A9-E479-480A-B067-4645C30C67CB}"/>
    <cellStyle name="40% - Accent6 25 3 3" xfId="7885" xr:uid="{00000000-0005-0000-0000-0000A31A0000}"/>
    <cellStyle name="40% - Accent6 25 3 3 2" xfId="16907" xr:uid="{782AA3B5-9777-41D8-809F-E9146F98A159}"/>
    <cellStyle name="40% - Accent6 25 3 4" xfId="11154" xr:uid="{D1D9C975-0881-43B0-969D-A7574CE39379}"/>
    <cellStyle name="40% - Accent6 25 4" xfId="3559" xr:uid="{00000000-0005-0000-0000-0000A41A0000}"/>
    <cellStyle name="40% - Accent6 25 4 2" xfId="12618" xr:uid="{9E5FED31-7578-4CD5-B264-D206DBB9673D}"/>
    <cellStyle name="40% - Accent6 25 5" xfId="6469" xr:uid="{00000000-0005-0000-0000-0000A51A0000}"/>
    <cellStyle name="40% - Accent6 25 5 2" xfId="15494" xr:uid="{048946C7-B2F0-4D01-B0B2-FA747E797F94}"/>
    <cellStyle name="40% - Accent6 25 6" xfId="9737" xr:uid="{1A01CD01-39B9-419D-8339-9CCE5846949B}"/>
    <cellStyle name="40% - Accent6 26" xfId="644" xr:uid="{00000000-0005-0000-0000-0000A61A0000}"/>
    <cellStyle name="40% - Accent6 26 2" xfId="1283" xr:uid="{00000000-0005-0000-0000-0000A71A0000}"/>
    <cellStyle name="40% - Accent6 26 2 2" xfId="2711" xr:uid="{00000000-0005-0000-0000-0000A81A0000}"/>
    <cellStyle name="40% - Accent6 26 2 2 2" xfId="5615" xr:uid="{00000000-0005-0000-0000-0000A91A0000}"/>
    <cellStyle name="40% - Accent6 26 2 2 2 2" xfId="14672" xr:uid="{7DEAB23E-0174-4389-ABE6-1BBB48B15C09}"/>
    <cellStyle name="40% - Accent6 26 2 2 3" xfId="8533" xr:uid="{00000000-0005-0000-0000-0000AA1A0000}"/>
    <cellStyle name="40% - Accent6 26 2 2 3 2" xfId="17550" xr:uid="{F59CDE18-24B0-477E-A170-A144145B5066}"/>
    <cellStyle name="40% - Accent6 26 2 2 4" xfId="11798" xr:uid="{1E086857-2DA9-4F81-9F29-A48345739AC5}"/>
    <cellStyle name="40% - Accent6 26 2 3" xfId="4200" xr:uid="{00000000-0005-0000-0000-0000AB1A0000}"/>
    <cellStyle name="40% - Accent6 26 2 3 2" xfId="13259" xr:uid="{809B3491-E4C9-45F3-8344-E2E3754BD644}"/>
    <cellStyle name="40% - Accent6 26 2 4" xfId="7114" xr:uid="{00000000-0005-0000-0000-0000AC1A0000}"/>
    <cellStyle name="40% - Accent6 26 2 4 2" xfId="16139" xr:uid="{40F6AA11-733C-4FB4-90B6-4568F2F72524}"/>
    <cellStyle name="40% - Accent6 26 2 5" xfId="10383" xr:uid="{C64A9598-0625-4111-B9D0-C7E98A72C238}"/>
    <cellStyle name="40% - Accent6 26 3" xfId="2076" xr:uid="{00000000-0005-0000-0000-0000AD1A0000}"/>
    <cellStyle name="40% - Accent6 26 3 2" xfId="4985" xr:uid="{00000000-0005-0000-0000-0000AE1A0000}"/>
    <cellStyle name="40% - Accent6 26 3 2 2" xfId="14042" xr:uid="{5E522418-0C23-446D-92EE-2DD390ADDA89}"/>
    <cellStyle name="40% - Accent6 26 3 3" xfId="7899" xr:uid="{00000000-0005-0000-0000-0000AF1A0000}"/>
    <cellStyle name="40% - Accent6 26 3 3 2" xfId="16921" xr:uid="{D542C36C-F600-4250-B15C-0F579A12539D}"/>
    <cellStyle name="40% - Accent6 26 3 4" xfId="11168" xr:uid="{27A6BE3B-5CA2-47D1-98F6-C5E7C85EBE72}"/>
    <cellStyle name="40% - Accent6 26 4" xfId="3573" xr:uid="{00000000-0005-0000-0000-0000B01A0000}"/>
    <cellStyle name="40% - Accent6 26 4 2" xfId="12632" xr:uid="{422ADDEB-A482-452C-8556-5E7F49C0A5D8}"/>
    <cellStyle name="40% - Accent6 26 5" xfId="6483" xr:uid="{00000000-0005-0000-0000-0000B11A0000}"/>
    <cellStyle name="40% - Accent6 26 5 2" xfId="15508" xr:uid="{C7638623-1DA7-4E30-92B8-E479F93338DE}"/>
    <cellStyle name="40% - Accent6 26 6" xfId="9751" xr:uid="{EAF45E8D-9EC9-464F-8283-08536839B03D}"/>
    <cellStyle name="40% - Accent6 27" xfId="658" xr:uid="{00000000-0005-0000-0000-0000B21A0000}"/>
    <cellStyle name="40% - Accent6 27 2" xfId="1297" xr:uid="{00000000-0005-0000-0000-0000B31A0000}"/>
    <cellStyle name="40% - Accent6 27 2 2" xfId="2725" xr:uid="{00000000-0005-0000-0000-0000B41A0000}"/>
    <cellStyle name="40% - Accent6 27 2 2 2" xfId="5629" xr:uid="{00000000-0005-0000-0000-0000B51A0000}"/>
    <cellStyle name="40% - Accent6 27 2 2 2 2" xfId="14686" xr:uid="{F28B2DFB-F584-44D9-A757-4F48A5CDEA55}"/>
    <cellStyle name="40% - Accent6 27 2 2 3" xfId="8547" xr:uid="{00000000-0005-0000-0000-0000B61A0000}"/>
    <cellStyle name="40% - Accent6 27 2 2 3 2" xfId="17564" xr:uid="{4E6273CB-EF9C-4BA9-9814-5B85C1383D36}"/>
    <cellStyle name="40% - Accent6 27 2 2 4" xfId="11812" xr:uid="{35BD95EC-CC53-4E33-A90A-AF5366392B96}"/>
    <cellStyle name="40% - Accent6 27 2 3" xfId="4214" xr:uid="{00000000-0005-0000-0000-0000B71A0000}"/>
    <cellStyle name="40% - Accent6 27 2 3 2" xfId="13273" xr:uid="{1B1627FD-F8CA-42D9-B301-A3BB59C4BDCA}"/>
    <cellStyle name="40% - Accent6 27 2 4" xfId="7128" xr:uid="{00000000-0005-0000-0000-0000B81A0000}"/>
    <cellStyle name="40% - Accent6 27 2 4 2" xfId="16153" xr:uid="{AAB35129-B4CF-4335-966F-687DFAD80546}"/>
    <cellStyle name="40% - Accent6 27 2 5" xfId="10397" xr:uid="{15B0489F-EF6D-4EB1-A83B-433EE8ACAEE4}"/>
    <cellStyle name="40% - Accent6 27 3" xfId="2090" xr:uid="{00000000-0005-0000-0000-0000B91A0000}"/>
    <cellStyle name="40% - Accent6 27 3 2" xfId="4999" xr:uid="{00000000-0005-0000-0000-0000BA1A0000}"/>
    <cellStyle name="40% - Accent6 27 3 2 2" xfId="14056" xr:uid="{37186E02-4050-477A-80F2-2E0BD5E52C9F}"/>
    <cellStyle name="40% - Accent6 27 3 3" xfId="7913" xr:uid="{00000000-0005-0000-0000-0000BB1A0000}"/>
    <cellStyle name="40% - Accent6 27 3 3 2" xfId="16935" xr:uid="{105A4EEB-0581-4262-A209-47353001FB76}"/>
    <cellStyle name="40% - Accent6 27 3 4" xfId="11182" xr:uid="{CC2846B8-166C-4EF7-A544-33364154EE94}"/>
    <cellStyle name="40% - Accent6 27 4" xfId="3587" xr:uid="{00000000-0005-0000-0000-0000BC1A0000}"/>
    <cellStyle name="40% - Accent6 27 4 2" xfId="12646" xr:uid="{CEE369AD-95E5-4596-ADA0-F2FA6A0809CB}"/>
    <cellStyle name="40% - Accent6 27 5" xfId="6497" xr:uid="{00000000-0005-0000-0000-0000BD1A0000}"/>
    <cellStyle name="40% - Accent6 27 5 2" xfId="15522" xr:uid="{8E646616-6206-4C58-9008-DAD6A9B32E02}"/>
    <cellStyle name="40% - Accent6 27 6" xfId="9765" xr:uid="{AA4B6978-5C44-46EE-BFE3-8D22344B7F31}"/>
    <cellStyle name="40% - Accent6 28" xfId="672" xr:uid="{00000000-0005-0000-0000-0000BE1A0000}"/>
    <cellStyle name="40% - Accent6 28 2" xfId="1311" xr:uid="{00000000-0005-0000-0000-0000BF1A0000}"/>
    <cellStyle name="40% - Accent6 28 2 2" xfId="2739" xr:uid="{00000000-0005-0000-0000-0000C01A0000}"/>
    <cellStyle name="40% - Accent6 28 2 2 2" xfId="5643" xr:uid="{00000000-0005-0000-0000-0000C11A0000}"/>
    <cellStyle name="40% - Accent6 28 2 2 2 2" xfId="14700" xr:uid="{09252FC9-8ACB-4912-83F4-9771300207C9}"/>
    <cellStyle name="40% - Accent6 28 2 2 3" xfId="8561" xr:uid="{00000000-0005-0000-0000-0000C21A0000}"/>
    <cellStyle name="40% - Accent6 28 2 2 3 2" xfId="17578" xr:uid="{61F781C6-325B-4305-B362-F19402A089DC}"/>
    <cellStyle name="40% - Accent6 28 2 2 4" xfId="11826" xr:uid="{8839E5B5-A0A9-4307-B4DB-B50A662F48E4}"/>
    <cellStyle name="40% - Accent6 28 2 3" xfId="4228" xr:uid="{00000000-0005-0000-0000-0000C31A0000}"/>
    <cellStyle name="40% - Accent6 28 2 3 2" xfId="13287" xr:uid="{F09FC716-16FA-4FA8-9C83-C93B7824FBCD}"/>
    <cellStyle name="40% - Accent6 28 2 4" xfId="7142" xr:uid="{00000000-0005-0000-0000-0000C41A0000}"/>
    <cellStyle name="40% - Accent6 28 2 4 2" xfId="16167" xr:uid="{663D38AB-616A-4736-B97D-84FFBF9E9745}"/>
    <cellStyle name="40% - Accent6 28 2 5" xfId="10411" xr:uid="{CAE96745-6E9F-4DD4-84D4-51A77AD448E5}"/>
    <cellStyle name="40% - Accent6 28 3" xfId="2104" xr:uid="{00000000-0005-0000-0000-0000C51A0000}"/>
    <cellStyle name="40% - Accent6 28 3 2" xfId="5013" xr:uid="{00000000-0005-0000-0000-0000C61A0000}"/>
    <cellStyle name="40% - Accent6 28 3 2 2" xfId="14070" xr:uid="{8C02D3FB-608C-480B-ADEE-AAFF68AC174A}"/>
    <cellStyle name="40% - Accent6 28 3 3" xfId="7927" xr:uid="{00000000-0005-0000-0000-0000C71A0000}"/>
    <cellStyle name="40% - Accent6 28 3 3 2" xfId="16949" xr:uid="{47CCC916-89E6-4657-9600-393AD385B5A6}"/>
    <cellStyle name="40% - Accent6 28 3 4" xfId="11196" xr:uid="{60C79A44-95D6-4E4B-9A1B-8C4D92362875}"/>
    <cellStyle name="40% - Accent6 28 4" xfId="3601" xr:uid="{00000000-0005-0000-0000-0000C81A0000}"/>
    <cellStyle name="40% - Accent6 28 4 2" xfId="12660" xr:uid="{E58F9CDB-270B-45FD-80DC-96971C04B1C6}"/>
    <cellStyle name="40% - Accent6 28 5" xfId="6511" xr:uid="{00000000-0005-0000-0000-0000C91A0000}"/>
    <cellStyle name="40% - Accent6 28 5 2" xfId="15536" xr:uid="{565C43DC-C505-453E-934B-D539405F8197}"/>
    <cellStyle name="40% - Accent6 28 6" xfId="9779" xr:uid="{DAF09B5C-C8C8-4E24-86DF-ED72505EA182}"/>
    <cellStyle name="40% - Accent6 29" xfId="686" xr:uid="{00000000-0005-0000-0000-0000CA1A0000}"/>
    <cellStyle name="40% - Accent6 29 2" xfId="1325" xr:uid="{00000000-0005-0000-0000-0000CB1A0000}"/>
    <cellStyle name="40% - Accent6 29 2 2" xfId="2753" xr:uid="{00000000-0005-0000-0000-0000CC1A0000}"/>
    <cellStyle name="40% - Accent6 29 2 2 2" xfId="5657" xr:uid="{00000000-0005-0000-0000-0000CD1A0000}"/>
    <cellStyle name="40% - Accent6 29 2 2 2 2" xfId="14714" xr:uid="{3E853CFC-E066-458A-9F5E-B1AF3BAF950E}"/>
    <cellStyle name="40% - Accent6 29 2 2 3" xfId="8575" xr:uid="{00000000-0005-0000-0000-0000CE1A0000}"/>
    <cellStyle name="40% - Accent6 29 2 2 3 2" xfId="17592" xr:uid="{25AB939B-68AF-4360-BB4A-A491AB00456D}"/>
    <cellStyle name="40% - Accent6 29 2 2 4" xfId="11840" xr:uid="{DAB25E62-9857-417E-BA6C-8DCBA1851817}"/>
    <cellStyle name="40% - Accent6 29 2 3" xfId="4242" xr:uid="{00000000-0005-0000-0000-0000CF1A0000}"/>
    <cellStyle name="40% - Accent6 29 2 3 2" xfId="13301" xr:uid="{759FC3F0-1D83-4B68-ABA3-85D0885B8EDF}"/>
    <cellStyle name="40% - Accent6 29 2 4" xfId="7156" xr:uid="{00000000-0005-0000-0000-0000D01A0000}"/>
    <cellStyle name="40% - Accent6 29 2 4 2" xfId="16181" xr:uid="{85C3752F-F50B-449A-BDC9-A00F6D26D00C}"/>
    <cellStyle name="40% - Accent6 29 2 5" xfId="10425" xr:uid="{CBDA3313-DCDC-4706-93C9-D2150C67754E}"/>
    <cellStyle name="40% - Accent6 29 3" xfId="2118" xr:uid="{00000000-0005-0000-0000-0000D11A0000}"/>
    <cellStyle name="40% - Accent6 29 3 2" xfId="5027" xr:uid="{00000000-0005-0000-0000-0000D21A0000}"/>
    <cellStyle name="40% - Accent6 29 3 2 2" xfId="14084" xr:uid="{E102C945-DF0B-40DA-8A06-360E475AFBEC}"/>
    <cellStyle name="40% - Accent6 29 3 3" xfId="7941" xr:uid="{00000000-0005-0000-0000-0000D31A0000}"/>
    <cellStyle name="40% - Accent6 29 3 3 2" xfId="16963" xr:uid="{B0026419-3908-4805-840C-4555FFBFDD22}"/>
    <cellStyle name="40% - Accent6 29 3 4" xfId="11210" xr:uid="{9814D5BD-F7B4-4E7E-A51A-E5394483078F}"/>
    <cellStyle name="40% - Accent6 29 4" xfId="3615" xr:uid="{00000000-0005-0000-0000-0000D41A0000}"/>
    <cellStyle name="40% - Accent6 29 4 2" xfId="12674" xr:uid="{942FB7CB-5663-43F9-846B-8635A8206482}"/>
    <cellStyle name="40% - Accent6 29 5" xfId="6525" xr:uid="{00000000-0005-0000-0000-0000D51A0000}"/>
    <cellStyle name="40% - Accent6 29 5 2" xfId="15550" xr:uid="{EFB27BF3-1171-4E43-B6A8-25D742352283}"/>
    <cellStyle name="40% - Accent6 29 6" xfId="9793" xr:uid="{EC1D9D7A-775A-4FAD-8CAA-573972A62B7D}"/>
    <cellStyle name="40% - Accent6 3" xfId="220" xr:uid="{00000000-0005-0000-0000-0000D61A0000}"/>
    <cellStyle name="40% - Accent6 3 2" xfId="566" xr:uid="{00000000-0005-0000-0000-0000D71A0000}"/>
    <cellStyle name="40% - Accent6 3 2 2" xfId="1207" xr:uid="{00000000-0005-0000-0000-0000D81A0000}"/>
    <cellStyle name="40% - Accent6 3 2 2 2" xfId="2635" xr:uid="{00000000-0005-0000-0000-0000D91A0000}"/>
    <cellStyle name="40% - Accent6 3 2 2 2 2" xfId="5539" xr:uid="{00000000-0005-0000-0000-0000DA1A0000}"/>
    <cellStyle name="40% - Accent6 3 2 2 2 2 2" xfId="14596" xr:uid="{72499778-B2EF-4F77-8AFE-D13BDB3E2974}"/>
    <cellStyle name="40% - Accent6 3 2 2 2 3" xfId="8457" xr:uid="{00000000-0005-0000-0000-0000DB1A0000}"/>
    <cellStyle name="40% - Accent6 3 2 2 2 3 2" xfId="17474" xr:uid="{07089117-F452-4989-BC14-7BFA162192F0}"/>
    <cellStyle name="40% - Accent6 3 2 2 2 4" xfId="11722" xr:uid="{813BAF71-0B53-4491-9B33-8BC878EFB84E}"/>
    <cellStyle name="40% - Accent6 3 2 2 3" xfId="4124" xr:uid="{00000000-0005-0000-0000-0000DC1A0000}"/>
    <cellStyle name="40% - Accent6 3 2 2 3 2" xfId="13183" xr:uid="{D9C8851A-1542-40A4-A36E-BA89DE1F7C97}"/>
    <cellStyle name="40% - Accent6 3 2 2 4" xfId="7038" xr:uid="{00000000-0005-0000-0000-0000DD1A0000}"/>
    <cellStyle name="40% - Accent6 3 2 2 4 2" xfId="16063" xr:uid="{64850E2D-1AEE-4F0C-A20F-1C8ADCC8919E}"/>
    <cellStyle name="40% - Accent6 3 2 2 5" xfId="10307" xr:uid="{4CA7004C-E04F-4060-9EFE-E18D595FF601}"/>
    <cellStyle name="40% - Accent6 3 2 3" xfId="2000" xr:uid="{00000000-0005-0000-0000-0000DE1A0000}"/>
    <cellStyle name="40% - Accent6 3 2 3 2" xfId="4909" xr:uid="{00000000-0005-0000-0000-0000DF1A0000}"/>
    <cellStyle name="40% - Accent6 3 2 3 2 2" xfId="13966" xr:uid="{D9C85E9A-50C0-4B96-9AF4-BFCF259520A4}"/>
    <cellStyle name="40% - Accent6 3 2 3 3" xfId="7823" xr:uid="{00000000-0005-0000-0000-0000E01A0000}"/>
    <cellStyle name="40% - Accent6 3 2 3 3 2" xfId="16845" xr:uid="{E6D799F6-29AC-4C56-B53F-13819BFF252E}"/>
    <cellStyle name="40% - Accent6 3 2 3 4" xfId="11092" xr:uid="{87B99862-1C46-47D5-9377-55626C667224}"/>
    <cellStyle name="40% - Accent6 3 2 4" xfId="3497" xr:uid="{00000000-0005-0000-0000-0000E11A0000}"/>
    <cellStyle name="40% - Accent6 3 2 4 2" xfId="12556" xr:uid="{2D4D85F8-1DB4-4A4C-88D7-6E44D76CD4EB}"/>
    <cellStyle name="40% - Accent6 3 2 5" xfId="6407" xr:uid="{00000000-0005-0000-0000-0000E21A0000}"/>
    <cellStyle name="40% - Accent6 3 2 5 2" xfId="15432" xr:uid="{8F3D473A-C1CF-4B46-A53B-87B9C40589B5}"/>
    <cellStyle name="40% - Accent6 3 2 6" xfId="9675" xr:uid="{9ADFEA97-BC46-4AB7-B1B5-8F03BD2F9C3D}"/>
    <cellStyle name="40% - Accent6 3 3" xfId="865" xr:uid="{00000000-0005-0000-0000-0000E31A0000}"/>
    <cellStyle name="40% - Accent6 3 3 2" xfId="2294" xr:uid="{00000000-0005-0000-0000-0000E41A0000}"/>
    <cellStyle name="40% - Accent6 3 3 2 2" xfId="5201" xr:uid="{00000000-0005-0000-0000-0000E51A0000}"/>
    <cellStyle name="40% - Accent6 3 3 2 2 2" xfId="14258" xr:uid="{6C5BAC8F-039E-4757-B1AA-57304141DFD7}"/>
    <cellStyle name="40% - Accent6 3 3 2 3" xfId="8117" xr:uid="{00000000-0005-0000-0000-0000E61A0000}"/>
    <cellStyle name="40% - Accent6 3 3 2 3 2" xfId="17137" xr:uid="{D7CBB348-6CBC-4D21-98EF-CE57292A744D}"/>
    <cellStyle name="40% - Accent6 3 3 2 4" xfId="11384" xr:uid="{D7C1114F-6F86-4B66-AE12-0AB8B9FFE4DB}"/>
    <cellStyle name="40% - Accent6 3 3 3" xfId="3788" xr:uid="{00000000-0005-0000-0000-0000E71A0000}"/>
    <cellStyle name="40% - Accent6 3 3 3 2" xfId="12847" xr:uid="{DDD37947-550F-4E4F-9CE9-A65DE96F7C11}"/>
    <cellStyle name="40% - Accent6 3 3 4" xfId="6700" xr:uid="{00000000-0005-0000-0000-0000E81A0000}"/>
    <cellStyle name="40% - Accent6 3 3 4 2" xfId="15725" xr:uid="{8A6E8884-5A22-41B1-90AE-B3B4A9B63A3E}"/>
    <cellStyle name="40% - Accent6 3 3 5" xfId="9968" xr:uid="{3BFA386B-B22C-4B31-8E5B-0080F1CFB6B2}"/>
    <cellStyle name="40% - Accent6 3 4" xfId="1660" xr:uid="{00000000-0005-0000-0000-0000E91A0000}"/>
    <cellStyle name="40% - Accent6 3 4 2" xfId="4572" xr:uid="{00000000-0005-0000-0000-0000EA1A0000}"/>
    <cellStyle name="40% - Accent6 3 4 2 2" xfId="13629" xr:uid="{9D241EBD-CFA1-40CB-A3BD-8C6A4784EF66}"/>
    <cellStyle name="40% - Accent6 3 4 3" xfId="7484" xr:uid="{00000000-0005-0000-0000-0000EB1A0000}"/>
    <cellStyle name="40% - Accent6 3 4 3 2" xfId="16509" xr:uid="{1AE140AA-3991-4B47-970A-7844DBE18B15}"/>
    <cellStyle name="40% - Accent6 3 4 4" xfId="10754" xr:uid="{5746F002-0607-4A85-A061-6400AF2289F7}"/>
    <cellStyle name="40% - Accent6 3 5" xfId="3158" xr:uid="{00000000-0005-0000-0000-0000EC1A0000}"/>
    <cellStyle name="40% - Accent6 3 5 2" xfId="12220" xr:uid="{AF3A1445-46EE-4C15-939D-85100EC1D568}"/>
    <cellStyle name="40% - Accent6 3 6" xfId="6071" xr:uid="{00000000-0005-0000-0000-0000ED1A0000}"/>
    <cellStyle name="40% - Accent6 3 6 2" xfId="15096" xr:uid="{E62C1F94-6478-4D56-9BA0-E86DDBBA46C3}"/>
    <cellStyle name="40% - Accent6 3 7" xfId="9335" xr:uid="{B1F84A36-C131-4DB5-9193-DC281BA7CDF3}"/>
    <cellStyle name="40% - Accent6 30" xfId="700" xr:uid="{00000000-0005-0000-0000-0000EE1A0000}"/>
    <cellStyle name="40% - Accent6 30 2" xfId="1339" xr:uid="{00000000-0005-0000-0000-0000EF1A0000}"/>
    <cellStyle name="40% - Accent6 30 2 2" xfId="2767" xr:uid="{00000000-0005-0000-0000-0000F01A0000}"/>
    <cellStyle name="40% - Accent6 30 2 2 2" xfId="5671" xr:uid="{00000000-0005-0000-0000-0000F11A0000}"/>
    <cellStyle name="40% - Accent6 30 2 2 2 2" xfId="14728" xr:uid="{95C9723B-EF52-4AE4-BEF0-B8DB1BBDFB7F}"/>
    <cellStyle name="40% - Accent6 30 2 2 3" xfId="8589" xr:uid="{00000000-0005-0000-0000-0000F21A0000}"/>
    <cellStyle name="40% - Accent6 30 2 2 3 2" xfId="17606" xr:uid="{CA3858AB-1A2A-40D4-9DE9-5353F4255EAD}"/>
    <cellStyle name="40% - Accent6 30 2 2 4" xfId="11854" xr:uid="{3F064CFC-21F2-422E-B145-30B23F091501}"/>
    <cellStyle name="40% - Accent6 30 2 3" xfId="4256" xr:uid="{00000000-0005-0000-0000-0000F31A0000}"/>
    <cellStyle name="40% - Accent6 30 2 3 2" xfId="13315" xr:uid="{616D0845-6983-4D87-80D3-29B60EA64ECA}"/>
    <cellStyle name="40% - Accent6 30 2 4" xfId="7170" xr:uid="{00000000-0005-0000-0000-0000F41A0000}"/>
    <cellStyle name="40% - Accent6 30 2 4 2" xfId="16195" xr:uid="{75712B16-A72E-44B6-B1DC-6C00375FFCB4}"/>
    <cellStyle name="40% - Accent6 30 2 5" xfId="10439" xr:uid="{AE65AA04-F63C-4EC5-9F4A-EDF344E60469}"/>
    <cellStyle name="40% - Accent6 30 3" xfId="2132" xr:uid="{00000000-0005-0000-0000-0000F51A0000}"/>
    <cellStyle name="40% - Accent6 30 3 2" xfId="5041" xr:uid="{00000000-0005-0000-0000-0000F61A0000}"/>
    <cellStyle name="40% - Accent6 30 3 2 2" xfId="14098" xr:uid="{67950142-5822-44F0-A047-67CBA183E390}"/>
    <cellStyle name="40% - Accent6 30 3 3" xfId="7955" xr:uid="{00000000-0005-0000-0000-0000F71A0000}"/>
    <cellStyle name="40% - Accent6 30 3 3 2" xfId="16977" xr:uid="{0C609766-93F6-430A-BE00-B7F0262A38C7}"/>
    <cellStyle name="40% - Accent6 30 3 4" xfId="11224" xr:uid="{65E8AB31-DE05-4FA0-8D35-B4C384C7FD03}"/>
    <cellStyle name="40% - Accent6 30 4" xfId="3629" xr:uid="{00000000-0005-0000-0000-0000F81A0000}"/>
    <cellStyle name="40% - Accent6 30 4 2" xfId="12688" xr:uid="{F3817601-929C-4084-A065-12C0DC788E1B}"/>
    <cellStyle name="40% - Accent6 30 5" xfId="6539" xr:uid="{00000000-0005-0000-0000-0000F91A0000}"/>
    <cellStyle name="40% - Accent6 30 5 2" xfId="15564" xr:uid="{C43D0FD2-723A-4656-A856-4DD7B259208C}"/>
    <cellStyle name="40% - Accent6 30 6" xfId="9807" xr:uid="{826D4F63-4622-49A6-89BB-0293484241DA}"/>
    <cellStyle name="40% - Accent6 31" xfId="715" xr:uid="{00000000-0005-0000-0000-0000FA1A0000}"/>
    <cellStyle name="40% - Accent6 31 2" xfId="1354" xr:uid="{00000000-0005-0000-0000-0000FB1A0000}"/>
    <cellStyle name="40% - Accent6 31 2 2" xfId="2782" xr:uid="{00000000-0005-0000-0000-0000FC1A0000}"/>
    <cellStyle name="40% - Accent6 31 2 2 2" xfId="5686" xr:uid="{00000000-0005-0000-0000-0000FD1A0000}"/>
    <cellStyle name="40% - Accent6 31 2 2 2 2" xfId="14743" xr:uid="{95C5A4FF-4E98-4256-9A4D-835092A93B2E}"/>
    <cellStyle name="40% - Accent6 31 2 2 3" xfId="8604" xr:uid="{00000000-0005-0000-0000-0000FE1A0000}"/>
    <cellStyle name="40% - Accent6 31 2 2 3 2" xfId="17621" xr:uid="{7002193B-CAF5-4A0B-87AF-34F1C64C3691}"/>
    <cellStyle name="40% - Accent6 31 2 2 4" xfId="11869" xr:uid="{62D3EC15-CAA7-431C-A301-AE96A959F6C6}"/>
    <cellStyle name="40% - Accent6 31 2 3" xfId="4271" xr:uid="{00000000-0005-0000-0000-0000FF1A0000}"/>
    <cellStyle name="40% - Accent6 31 2 3 2" xfId="13330" xr:uid="{A588C3B0-0707-4BB7-BC50-8E691457DA7E}"/>
    <cellStyle name="40% - Accent6 31 2 4" xfId="7185" xr:uid="{00000000-0005-0000-0000-0000001B0000}"/>
    <cellStyle name="40% - Accent6 31 2 4 2" xfId="16210" xr:uid="{7A90DDC2-6201-42E7-98DB-4D2027CA0B24}"/>
    <cellStyle name="40% - Accent6 31 2 5" xfId="10454" xr:uid="{516B1CA1-885D-408C-A26F-DE60CBACD3D2}"/>
    <cellStyle name="40% - Accent6 31 3" xfId="2147" xr:uid="{00000000-0005-0000-0000-0000011B0000}"/>
    <cellStyle name="40% - Accent6 31 3 2" xfId="5056" xr:uid="{00000000-0005-0000-0000-0000021B0000}"/>
    <cellStyle name="40% - Accent6 31 3 2 2" xfId="14113" xr:uid="{114D6BD4-D67C-499A-8196-0EB66C7EBBEA}"/>
    <cellStyle name="40% - Accent6 31 3 3" xfId="7970" xr:uid="{00000000-0005-0000-0000-0000031B0000}"/>
    <cellStyle name="40% - Accent6 31 3 3 2" xfId="16992" xr:uid="{28954D71-7DF7-4BD2-8889-BE2A30ADA6BA}"/>
    <cellStyle name="40% - Accent6 31 3 4" xfId="11239" xr:uid="{F4BEA588-968E-4BB7-8204-3840072717B0}"/>
    <cellStyle name="40% - Accent6 31 4" xfId="3644" xr:uid="{00000000-0005-0000-0000-0000041B0000}"/>
    <cellStyle name="40% - Accent6 31 4 2" xfId="12703" xr:uid="{941B9EFF-54B1-4090-BC85-4F9A00908517}"/>
    <cellStyle name="40% - Accent6 31 5" xfId="6554" xr:uid="{00000000-0005-0000-0000-0000051B0000}"/>
    <cellStyle name="40% - Accent6 31 5 2" xfId="15579" xr:uid="{E91084F4-03AF-44F6-99F6-F7A5A0111CF8}"/>
    <cellStyle name="40% - Accent6 31 6" xfId="9822" xr:uid="{0FC321ED-4484-4C5A-9663-A08F9AEA4BEC}"/>
    <cellStyle name="40% - Accent6 32" xfId="729" xr:uid="{00000000-0005-0000-0000-0000061B0000}"/>
    <cellStyle name="40% - Accent6 32 2" xfId="1368" xr:uid="{00000000-0005-0000-0000-0000071B0000}"/>
    <cellStyle name="40% - Accent6 32 2 2" xfId="2796" xr:uid="{00000000-0005-0000-0000-0000081B0000}"/>
    <cellStyle name="40% - Accent6 32 2 2 2" xfId="5700" xr:uid="{00000000-0005-0000-0000-0000091B0000}"/>
    <cellStyle name="40% - Accent6 32 2 2 2 2" xfId="14757" xr:uid="{45816FAF-8D8C-4A0D-9D13-5DE74D7E4946}"/>
    <cellStyle name="40% - Accent6 32 2 2 3" xfId="8618" xr:uid="{00000000-0005-0000-0000-00000A1B0000}"/>
    <cellStyle name="40% - Accent6 32 2 2 3 2" xfId="17635" xr:uid="{CCC715F2-C646-4723-8D45-193A7A123E22}"/>
    <cellStyle name="40% - Accent6 32 2 2 4" xfId="11883" xr:uid="{DBD4F131-CB50-4FA2-8B32-6BECE6E5CD42}"/>
    <cellStyle name="40% - Accent6 32 2 3" xfId="4285" xr:uid="{00000000-0005-0000-0000-00000B1B0000}"/>
    <cellStyle name="40% - Accent6 32 2 3 2" xfId="13344" xr:uid="{827BB03E-A746-4663-8553-DA665A1EA45B}"/>
    <cellStyle name="40% - Accent6 32 2 4" xfId="7199" xr:uid="{00000000-0005-0000-0000-00000C1B0000}"/>
    <cellStyle name="40% - Accent6 32 2 4 2" xfId="16224" xr:uid="{61ABCFA6-E141-4EDF-9FF3-2332FA941BEB}"/>
    <cellStyle name="40% - Accent6 32 2 5" xfId="10468" xr:uid="{C7C6631A-DF0F-4BB6-AB72-E536ED420F84}"/>
    <cellStyle name="40% - Accent6 32 3" xfId="2161" xr:uid="{00000000-0005-0000-0000-00000D1B0000}"/>
    <cellStyle name="40% - Accent6 32 3 2" xfId="5070" xr:uid="{00000000-0005-0000-0000-00000E1B0000}"/>
    <cellStyle name="40% - Accent6 32 3 2 2" xfId="14127" xr:uid="{F0DD2EA6-A0AF-4AD8-9317-763D83BD40CE}"/>
    <cellStyle name="40% - Accent6 32 3 3" xfId="7984" xr:uid="{00000000-0005-0000-0000-00000F1B0000}"/>
    <cellStyle name="40% - Accent6 32 3 3 2" xfId="17006" xr:uid="{50CB038F-5F53-4859-B435-2416838D33F8}"/>
    <cellStyle name="40% - Accent6 32 3 4" xfId="11253" xr:uid="{EB0EDD0D-8017-4671-ACFE-98B38C22B330}"/>
    <cellStyle name="40% - Accent6 32 4" xfId="3658" xr:uid="{00000000-0005-0000-0000-0000101B0000}"/>
    <cellStyle name="40% - Accent6 32 4 2" xfId="12717" xr:uid="{8CA7BEAB-055D-4326-B24A-6F36AB2BD809}"/>
    <cellStyle name="40% - Accent6 32 5" xfId="6568" xr:uid="{00000000-0005-0000-0000-0000111B0000}"/>
    <cellStyle name="40% - Accent6 32 5 2" xfId="15593" xr:uid="{53986D2F-C82B-4803-AFA2-848DA70D8870}"/>
    <cellStyle name="40% - Accent6 32 6" xfId="9836" xr:uid="{5C09CE6B-4B43-4880-8E7F-6B1942AACA57}"/>
    <cellStyle name="40% - Accent6 33" xfId="743" xr:uid="{00000000-0005-0000-0000-0000121B0000}"/>
    <cellStyle name="40% - Accent6 33 2" xfId="1382" xr:uid="{00000000-0005-0000-0000-0000131B0000}"/>
    <cellStyle name="40% - Accent6 33 2 2" xfId="2810" xr:uid="{00000000-0005-0000-0000-0000141B0000}"/>
    <cellStyle name="40% - Accent6 33 2 2 2" xfId="5714" xr:uid="{00000000-0005-0000-0000-0000151B0000}"/>
    <cellStyle name="40% - Accent6 33 2 2 2 2" xfId="14771" xr:uid="{703066ED-87DB-47EF-B305-01144E21E84A}"/>
    <cellStyle name="40% - Accent6 33 2 2 3" xfId="8632" xr:uid="{00000000-0005-0000-0000-0000161B0000}"/>
    <cellStyle name="40% - Accent6 33 2 2 3 2" xfId="17649" xr:uid="{DEF4DAD1-B6A5-4A63-86E9-1AD3A5C2ABBD}"/>
    <cellStyle name="40% - Accent6 33 2 2 4" xfId="11897" xr:uid="{AF22C061-2C98-40B3-B59F-84DA68BB97C1}"/>
    <cellStyle name="40% - Accent6 33 2 3" xfId="4299" xr:uid="{00000000-0005-0000-0000-0000171B0000}"/>
    <cellStyle name="40% - Accent6 33 2 3 2" xfId="13358" xr:uid="{42BB03BB-E863-4851-9A46-9F074CFF5966}"/>
    <cellStyle name="40% - Accent6 33 2 4" xfId="7213" xr:uid="{00000000-0005-0000-0000-0000181B0000}"/>
    <cellStyle name="40% - Accent6 33 2 4 2" xfId="16238" xr:uid="{F6B9F6DF-B414-4728-B044-82C007E8FF16}"/>
    <cellStyle name="40% - Accent6 33 2 5" xfId="10482" xr:uid="{05C2D663-70C8-4690-939B-34272EE0B1A6}"/>
    <cellStyle name="40% - Accent6 33 3" xfId="2175" xr:uid="{00000000-0005-0000-0000-0000191B0000}"/>
    <cellStyle name="40% - Accent6 33 3 2" xfId="5084" xr:uid="{00000000-0005-0000-0000-00001A1B0000}"/>
    <cellStyle name="40% - Accent6 33 3 2 2" xfId="14141" xr:uid="{9A94320A-6328-41D5-99EA-A1A6C22DA852}"/>
    <cellStyle name="40% - Accent6 33 3 3" xfId="7998" xr:uid="{00000000-0005-0000-0000-00001B1B0000}"/>
    <cellStyle name="40% - Accent6 33 3 3 2" xfId="17020" xr:uid="{ED2559E0-8F6D-48E0-B903-65BDD0CB32AC}"/>
    <cellStyle name="40% - Accent6 33 3 4" xfId="11267" xr:uid="{FE58A90C-6427-4FB1-AA3A-61CCE3A5807F}"/>
    <cellStyle name="40% - Accent6 33 4" xfId="3672" xr:uid="{00000000-0005-0000-0000-00001C1B0000}"/>
    <cellStyle name="40% - Accent6 33 4 2" xfId="12731" xr:uid="{71E7EB36-9554-4C89-B2E8-255A6195D92E}"/>
    <cellStyle name="40% - Accent6 33 5" xfId="6582" xr:uid="{00000000-0005-0000-0000-00001D1B0000}"/>
    <cellStyle name="40% - Accent6 33 5 2" xfId="15607" xr:uid="{13E87F4B-263C-46C3-901F-092DAABBA8A6}"/>
    <cellStyle name="40% - Accent6 33 6" xfId="9850" xr:uid="{800AE708-7472-48C7-BDC5-E9D16CFA7298}"/>
    <cellStyle name="40% - Accent6 34" xfId="757" xr:uid="{00000000-0005-0000-0000-00001E1B0000}"/>
    <cellStyle name="40% - Accent6 34 2" xfId="1396" xr:uid="{00000000-0005-0000-0000-00001F1B0000}"/>
    <cellStyle name="40% - Accent6 34 2 2" xfId="2824" xr:uid="{00000000-0005-0000-0000-0000201B0000}"/>
    <cellStyle name="40% - Accent6 34 2 2 2" xfId="5728" xr:uid="{00000000-0005-0000-0000-0000211B0000}"/>
    <cellStyle name="40% - Accent6 34 2 2 2 2" xfId="14785" xr:uid="{3CDBB91F-C385-4338-B544-8076544EB46C}"/>
    <cellStyle name="40% - Accent6 34 2 2 3" xfId="8646" xr:uid="{00000000-0005-0000-0000-0000221B0000}"/>
    <cellStyle name="40% - Accent6 34 2 2 3 2" xfId="17663" xr:uid="{21F82DA6-A917-4EBD-B40D-C321C0B03D5D}"/>
    <cellStyle name="40% - Accent6 34 2 2 4" xfId="11911" xr:uid="{7EB7218E-0F36-458F-A284-47AC00AB1A59}"/>
    <cellStyle name="40% - Accent6 34 2 3" xfId="4313" xr:uid="{00000000-0005-0000-0000-0000231B0000}"/>
    <cellStyle name="40% - Accent6 34 2 3 2" xfId="13372" xr:uid="{F9AD8316-BC02-4B32-8BD3-C7C903275885}"/>
    <cellStyle name="40% - Accent6 34 2 4" xfId="7227" xr:uid="{00000000-0005-0000-0000-0000241B0000}"/>
    <cellStyle name="40% - Accent6 34 2 4 2" xfId="16252" xr:uid="{869CFB62-4C0C-45C5-8F9E-7326E99B08F7}"/>
    <cellStyle name="40% - Accent6 34 2 5" xfId="10496" xr:uid="{A2F5FCE9-D75F-40AB-B8E5-F394F895C244}"/>
    <cellStyle name="40% - Accent6 34 3" xfId="2189" xr:uid="{00000000-0005-0000-0000-0000251B0000}"/>
    <cellStyle name="40% - Accent6 34 3 2" xfId="5098" xr:uid="{00000000-0005-0000-0000-0000261B0000}"/>
    <cellStyle name="40% - Accent6 34 3 2 2" xfId="14155" xr:uid="{E3D741DF-B179-4351-BD27-D8C59FA8B5E8}"/>
    <cellStyle name="40% - Accent6 34 3 3" xfId="8012" xr:uid="{00000000-0005-0000-0000-0000271B0000}"/>
    <cellStyle name="40% - Accent6 34 3 3 2" xfId="17034" xr:uid="{F465C19D-3CDA-43EA-9DEF-C2A9ADA68E3C}"/>
    <cellStyle name="40% - Accent6 34 3 4" xfId="11281" xr:uid="{E1D535D7-2929-40C8-B6C6-F2A40D51426F}"/>
    <cellStyle name="40% - Accent6 34 4" xfId="3686" xr:uid="{00000000-0005-0000-0000-0000281B0000}"/>
    <cellStyle name="40% - Accent6 34 4 2" xfId="12745" xr:uid="{204F02C6-3F98-4327-AA9C-ED81D2E96758}"/>
    <cellStyle name="40% - Accent6 34 5" xfId="6596" xr:uid="{00000000-0005-0000-0000-0000291B0000}"/>
    <cellStyle name="40% - Accent6 34 5 2" xfId="15621" xr:uid="{3CC9A4D5-E9AE-4C40-9B3B-4E68173672B1}"/>
    <cellStyle name="40% - Accent6 34 6" xfId="9864" xr:uid="{CA07ED5F-6CD7-4ED7-BEDE-F52EF5238609}"/>
    <cellStyle name="40% - Accent6 35" xfId="771" xr:uid="{00000000-0005-0000-0000-00002A1B0000}"/>
    <cellStyle name="40% - Accent6 35 2" xfId="1410" xr:uid="{00000000-0005-0000-0000-00002B1B0000}"/>
    <cellStyle name="40% - Accent6 35 2 2" xfId="2838" xr:uid="{00000000-0005-0000-0000-00002C1B0000}"/>
    <cellStyle name="40% - Accent6 35 2 2 2" xfId="5742" xr:uid="{00000000-0005-0000-0000-00002D1B0000}"/>
    <cellStyle name="40% - Accent6 35 2 2 2 2" xfId="14799" xr:uid="{4A6F2B75-3CD8-4653-8D2F-455DCE11519C}"/>
    <cellStyle name="40% - Accent6 35 2 2 3" xfId="8660" xr:uid="{00000000-0005-0000-0000-00002E1B0000}"/>
    <cellStyle name="40% - Accent6 35 2 2 3 2" xfId="17677" xr:uid="{8343F3DD-F9FF-4B72-949B-4192C471D650}"/>
    <cellStyle name="40% - Accent6 35 2 2 4" xfId="11925" xr:uid="{368B8083-BD4D-4D5B-A9BA-3B728D6F01EE}"/>
    <cellStyle name="40% - Accent6 35 2 3" xfId="4327" xr:uid="{00000000-0005-0000-0000-00002F1B0000}"/>
    <cellStyle name="40% - Accent6 35 2 3 2" xfId="13386" xr:uid="{36B9BFB2-836A-4F55-AEB5-399A09D4C9B5}"/>
    <cellStyle name="40% - Accent6 35 2 4" xfId="7241" xr:uid="{00000000-0005-0000-0000-0000301B0000}"/>
    <cellStyle name="40% - Accent6 35 2 4 2" xfId="16266" xr:uid="{90D9A515-1A38-4D77-900B-4D01499F9518}"/>
    <cellStyle name="40% - Accent6 35 2 5" xfId="10510" xr:uid="{9E16EE0B-4BE5-4CA1-B31C-F54E5BE7A9AA}"/>
    <cellStyle name="40% - Accent6 35 3" xfId="2203" xr:uid="{00000000-0005-0000-0000-0000311B0000}"/>
    <cellStyle name="40% - Accent6 35 3 2" xfId="5112" xr:uid="{00000000-0005-0000-0000-0000321B0000}"/>
    <cellStyle name="40% - Accent6 35 3 2 2" xfId="14169" xr:uid="{1C42B5D4-987A-4E2D-BD1C-AEE54A3391B0}"/>
    <cellStyle name="40% - Accent6 35 3 3" xfId="8026" xr:uid="{00000000-0005-0000-0000-0000331B0000}"/>
    <cellStyle name="40% - Accent6 35 3 3 2" xfId="17048" xr:uid="{815A6470-5E6A-4E7C-923F-5E5EE674161A}"/>
    <cellStyle name="40% - Accent6 35 3 4" xfId="11295" xr:uid="{0A9AC4FB-1EAE-4D09-847D-2D4ACE0A2433}"/>
    <cellStyle name="40% - Accent6 35 4" xfId="3700" xr:uid="{00000000-0005-0000-0000-0000341B0000}"/>
    <cellStyle name="40% - Accent6 35 4 2" xfId="12759" xr:uid="{60C46F2A-BA79-44BE-966A-8E15AB04D3D4}"/>
    <cellStyle name="40% - Accent6 35 5" xfId="6610" xr:uid="{00000000-0005-0000-0000-0000351B0000}"/>
    <cellStyle name="40% - Accent6 35 5 2" xfId="15635" xr:uid="{6DDE7076-B215-4EA9-A906-6F9CD36B5AC2}"/>
    <cellStyle name="40% - Accent6 35 6" xfId="9878" xr:uid="{BDB226D8-5666-471C-9410-B218F54450B3}"/>
    <cellStyle name="40% - Accent6 36" xfId="785" xr:uid="{00000000-0005-0000-0000-0000361B0000}"/>
    <cellStyle name="40% - Accent6 36 2" xfId="1424" xr:uid="{00000000-0005-0000-0000-0000371B0000}"/>
    <cellStyle name="40% - Accent6 36 2 2" xfId="2852" xr:uid="{00000000-0005-0000-0000-0000381B0000}"/>
    <cellStyle name="40% - Accent6 36 2 2 2" xfId="5756" xr:uid="{00000000-0005-0000-0000-0000391B0000}"/>
    <cellStyle name="40% - Accent6 36 2 2 2 2" xfId="14813" xr:uid="{49B946DF-2058-4209-827E-5537F3652EA1}"/>
    <cellStyle name="40% - Accent6 36 2 2 3" xfId="8674" xr:uid="{00000000-0005-0000-0000-00003A1B0000}"/>
    <cellStyle name="40% - Accent6 36 2 2 3 2" xfId="17691" xr:uid="{C1DF84C7-190F-4B48-A139-0589F84D97AC}"/>
    <cellStyle name="40% - Accent6 36 2 2 4" xfId="11939" xr:uid="{1C1A1077-B7E7-4075-80F5-BAB4DCFC1217}"/>
    <cellStyle name="40% - Accent6 36 2 3" xfId="4341" xr:uid="{00000000-0005-0000-0000-00003B1B0000}"/>
    <cellStyle name="40% - Accent6 36 2 3 2" xfId="13400" xr:uid="{534ECC37-C81C-4DDE-9C03-73FABBF0BD7E}"/>
    <cellStyle name="40% - Accent6 36 2 4" xfId="7255" xr:uid="{00000000-0005-0000-0000-00003C1B0000}"/>
    <cellStyle name="40% - Accent6 36 2 4 2" xfId="16280" xr:uid="{274FBEC3-B04A-4075-A53E-1C6FF79EF913}"/>
    <cellStyle name="40% - Accent6 36 2 5" xfId="10524" xr:uid="{CBB41B18-6C51-4EAF-B1F8-2C8DF911FBC2}"/>
    <cellStyle name="40% - Accent6 36 3" xfId="2217" xr:uid="{00000000-0005-0000-0000-00003D1B0000}"/>
    <cellStyle name="40% - Accent6 36 3 2" xfId="5126" xr:uid="{00000000-0005-0000-0000-00003E1B0000}"/>
    <cellStyle name="40% - Accent6 36 3 2 2" xfId="14183" xr:uid="{7C4F4E88-D4B8-4079-BDB9-627BFD0BECAF}"/>
    <cellStyle name="40% - Accent6 36 3 3" xfId="8040" xr:uid="{00000000-0005-0000-0000-00003F1B0000}"/>
    <cellStyle name="40% - Accent6 36 3 3 2" xfId="17062" xr:uid="{9F69BA8F-2DD1-4BE7-A828-59B16AED51FF}"/>
    <cellStyle name="40% - Accent6 36 3 4" xfId="11309" xr:uid="{AA9C5FE5-0BA9-4602-A715-3EA3BA2585B7}"/>
    <cellStyle name="40% - Accent6 36 4" xfId="3714" xr:uid="{00000000-0005-0000-0000-0000401B0000}"/>
    <cellStyle name="40% - Accent6 36 4 2" xfId="12773" xr:uid="{2A1189FB-EAEA-45E4-8E5E-254D6579CE16}"/>
    <cellStyle name="40% - Accent6 36 5" xfId="6624" xr:uid="{00000000-0005-0000-0000-0000411B0000}"/>
    <cellStyle name="40% - Accent6 36 5 2" xfId="15649" xr:uid="{BF8BB569-AD38-4A25-B80B-436AE1F52E8B}"/>
    <cellStyle name="40% - Accent6 36 6" xfId="9892" xr:uid="{64AC9E22-E139-45AD-AEF1-AF9E63EC77D9}"/>
    <cellStyle name="40% - Accent6 37" xfId="800" xr:uid="{00000000-0005-0000-0000-0000421B0000}"/>
    <cellStyle name="40% - Accent6 37 2" xfId="1439" xr:uid="{00000000-0005-0000-0000-0000431B0000}"/>
    <cellStyle name="40% - Accent6 37 2 2" xfId="2867" xr:uid="{00000000-0005-0000-0000-0000441B0000}"/>
    <cellStyle name="40% - Accent6 37 2 2 2" xfId="5771" xr:uid="{00000000-0005-0000-0000-0000451B0000}"/>
    <cellStyle name="40% - Accent6 37 2 2 2 2" xfId="14828" xr:uid="{5DE1E628-12A0-43F5-91CF-2B2A36118306}"/>
    <cellStyle name="40% - Accent6 37 2 2 3" xfId="8689" xr:uid="{00000000-0005-0000-0000-0000461B0000}"/>
    <cellStyle name="40% - Accent6 37 2 2 3 2" xfId="17706" xr:uid="{524710B2-C354-4B37-87A6-1C1D058F9C93}"/>
    <cellStyle name="40% - Accent6 37 2 2 4" xfId="11954" xr:uid="{C8021400-D333-4023-941F-70C09F51F1EB}"/>
    <cellStyle name="40% - Accent6 37 2 3" xfId="4356" xr:uid="{00000000-0005-0000-0000-0000471B0000}"/>
    <cellStyle name="40% - Accent6 37 2 3 2" xfId="13415" xr:uid="{AEF2A7AB-02CA-4124-9DAC-DA48179F35BC}"/>
    <cellStyle name="40% - Accent6 37 2 4" xfId="7270" xr:uid="{00000000-0005-0000-0000-0000481B0000}"/>
    <cellStyle name="40% - Accent6 37 2 4 2" xfId="16295" xr:uid="{73DDB3B4-0607-4F77-8169-EB0CDCD54CB8}"/>
    <cellStyle name="40% - Accent6 37 2 5" xfId="10539" xr:uid="{92CE3596-EE67-4A14-9F51-85DE4F40420E}"/>
    <cellStyle name="40% - Accent6 37 3" xfId="2232" xr:uid="{00000000-0005-0000-0000-0000491B0000}"/>
    <cellStyle name="40% - Accent6 37 3 2" xfId="5141" xr:uid="{00000000-0005-0000-0000-00004A1B0000}"/>
    <cellStyle name="40% - Accent6 37 3 2 2" xfId="14198" xr:uid="{36F8DB17-24D5-4A36-BA14-2E6B813DFB81}"/>
    <cellStyle name="40% - Accent6 37 3 3" xfId="8055" xr:uid="{00000000-0005-0000-0000-00004B1B0000}"/>
    <cellStyle name="40% - Accent6 37 3 3 2" xfId="17077" xr:uid="{A968F410-7C76-4948-AE69-9BE627A31A32}"/>
    <cellStyle name="40% - Accent6 37 3 4" xfId="11324" xr:uid="{CBE48733-E388-40E7-832A-50BE88D3E9C3}"/>
    <cellStyle name="40% - Accent6 37 4" xfId="3729" xr:uid="{00000000-0005-0000-0000-00004C1B0000}"/>
    <cellStyle name="40% - Accent6 37 4 2" xfId="12788" xr:uid="{D98B9884-7068-4F43-BA1A-2F0F3DB5E1B8}"/>
    <cellStyle name="40% - Accent6 37 5" xfId="6639" xr:uid="{00000000-0005-0000-0000-00004D1B0000}"/>
    <cellStyle name="40% - Accent6 37 5 2" xfId="15664" xr:uid="{456183A9-FF86-4C5E-ABD2-CEF77D123360}"/>
    <cellStyle name="40% - Accent6 37 6" xfId="9907" xr:uid="{06377973-FE8F-443B-A668-23917E6E9BB4}"/>
    <cellStyle name="40% - Accent6 38" xfId="814" xr:uid="{00000000-0005-0000-0000-00004E1B0000}"/>
    <cellStyle name="40% - Accent6 38 2" xfId="1453" xr:uid="{00000000-0005-0000-0000-00004F1B0000}"/>
    <cellStyle name="40% - Accent6 38 2 2" xfId="2881" xr:uid="{00000000-0005-0000-0000-0000501B0000}"/>
    <cellStyle name="40% - Accent6 38 2 2 2" xfId="5785" xr:uid="{00000000-0005-0000-0000-0000511B0000}"/>
    <cellStyle name="40% - Accent6 38 2 2 2 2" xfId="14842" xr:uid="{EA5F76F0-04E4-4297-98AA-E6D55C3CE1D1}"/>
    <cellStyle name="40% - Accent6 38 2 2 3" xfId="8703" xr:uid="{00000000-0005-0000-0000-0000521B0000}"/>
    <cellStyle name="40% - Accent6 38 2 2 3 2" xfId="17720" xr:uid="{6BB604D0-11AD-40CA-983A-7D48DF140EEA}"/>
    <cellStyle name="40% - Accent6 38 2 2 4" xfId="11968" xr:uid="{4B32EDD7-21DC-493F-A8E6-6ADF4C5508EA}"/>
    <cellStyle name="40% - Accent6 38 2 3" xfId="4370" xr:uid="{00000000-0005-0000-0000-0000531B0000}"/>
    <cellStyle name="40% - Accent6 38 2 3 2" xfId="13429" xr:uid="{6AA8BB67-F51D-4670-8D85-A34A7CC38C93}"/>
    <cellStyle name="40% - Accent6 38 2 4" xfId="7284" xr:uid="{00000000-0005-0000-0000-0000541B0000}"/>
    <cellStyle name="40% - Accent6 38 2 4 2" xfId="16309" xr:uid="{9D014AA5-DF03-4AB2-93A6-A803D8F6E53C}"/>
    <cellStyle name="40% - Accent6 38 2 5" xfId="10553" xr:uid="{269E26E3-C139-4509-AFD4-81F548DF08B9}"/>
    <cellStyle name="40% - Accent6 38 3" xfId="2246" xr:uid="{00000000-0005-0000-0000-0000551B0000}"/>
    <cellStyle name="40% - Accent6 38 3 2" xfId="5155" xr:uid="{00000000-0005-0000-0000-0000561B0000}"/>
    <cellStyle name="40% - Accent6 38 3 2 2" xfId="14212" xr:uid="{1C738310-E0F8-452F-93D8-E775BA9DA0AD}"/>
    <cellStyle name="40% - Accent6 38 3 3" xfId="8069" xr:uid="{00000000-0005-0000-0000-0000571B0000}"/>
    <cellStyle name="40% - Accent6 38 3 3 2" xfId="17091" xr:uid="{76F25461-581F-460E-96B3-AD8C559BEE32}"/>
    <cellStyle name="40% - Accent6 38 3 4" xfId="11338" xr:uid="{A76EA799-7996-46D7-9F49-51B94E4EC161}"/>
    <cellStyle name="40% - Accent6 38 4" xfId="3743" xr:uid="{00000000-0005-0000-0000-0000581B0000}"/>
    <cellStyle name="40% - Accent6 38 4 2" xfId="12802" xr:uid="{8DDCE40C-F357-4539-B99E-B21FF4EF7AC2}"/>
    <cellStyle name="40% - Accent6 38 5" xfId="6653" xr:uid="{00000000-0005-0000-0000-0000591B0000}"/>
    <cellStyle name="40% - Accent6 38 5 2" xfId="15678" xr:uid="{62C156BB-1660-44F1-90CD-6DB554DEA219}"/>
    <cellStyle name="40% - Accent6 38 6" xfId="9921" xr:uid="{5D3207DA-B537-48DC-844D-DE9B074E2810}"/>
    <cellStyle name="40% - Accent6 39" xfId="828" xr:uid="{00000000-0005-0000-0000-00005A1B0000}"/>
    <cellStyle name="40% - Accent6 39 2" xfId="2260" xr:uid="{00000000-0005-0000-0000-00005B1B0000}"/>
    <cellStyle name="40% - Accent6 39 2 2" xfId="5169" xr:uid="{00000000-0005-0000-0000-00005C1B0000}"/>
    <cellStyle name="40% - Accent6 39 2 2 2" xfId="14226" xr:uid="{1B543940-9F84-443B-97B3-73CA7DAADA9C}"/>
    <cellStyle name="40% - Accent6 39 2 3" xfId="8083" xr:uid="{00000000-0005-0000-0000-00005D1B0000}"/>
    <cellStyle name="40% - Accent6 39 2 3 2" xfId="17105" xr:uid="{57A80518-9740-4766-BEF3-FD8772B9CDE8}"/>
    <cellStyle name="40% - Accent6 39 2 4" xfId="11352" xr:uid="{F2903E62-0858-4ACF-9637-472C6087FE63}"/>
    <cellStyle name="40% - Accent6 39 3" xfId="3757" xr:uid="{00000000-0005-0000-0000-00005E1B0000}"/>
    <cellStyle name="40% - Accent6 39 3 2" xfId="12816" xr:uid="{6BC12256-CAF1-47C3-A9D3-F9102AAC73D0}"/>
    <cellStyle name="40% - Accent6 39 4" xfId="6667" xr:uid="{00000000-0005-0000-0000-00005F1B0000}"/>
    <cellStyle name="40% - Accent6 39 4 2" xfId="15692" xr:uid="{D6403FD5-93B5-4486-A739-9E698A5801B1}"/>
    <cellStyle name="40% - Accent6 39 5" xfId="9935" xr:uid="{DA0A5646-093E-40F7-A127-6910CDBD3194}"/>
    <cellStyle name="40% - Accent6 4" xfId="234" xr:uid="{00000000-0005-0000-0000-0000601B0000}"/>
    <cellStyle name="40% - Accent6 4 2" xfId="586" xr:uid="{00000000-0005-0000-0000-0000611B0000}"/>
    <cellStyle name="40% - Accent6 4 2 2" xfId="1225" xr:uid="{00000000-0005-0000-0000-0000621B0000}"/>
    <cellStyle name="40% - Accent6 4 2 2 2" xfId="2653" xr:uid="{00000000-0005-0000-0000-0000631B0000}"/>
    <cellStyle name="40% - Accent6 4 2 2 2 2" xfId="5557" xr:uid="{00000000-0005-0000-0000-0000641B0000}"/>
    <cellStyle name="40% - Accent6 4 2 2 2 2 2" xfId="14614" xr:uid="{11785FB4-A238-4CED-B92C-870C0AD261DD}"/>
    <cellStyle name="40% - Accent6 4 2 2 2 3" xfId="8475" xr:uid="{00000000-0005-0000-0000-0000651B0000}"/>
    <cellStyle name="40% - Accent6 4 2 2 2 3 2" xfId="17492" xr:uid="{60D72B13-D4FD-4ADB-9265-9A039D8A58D4}"/>
    <cellStyle name="40% - Accent6 4 2 2 2 4" xfId="11740" xr:uid="{3174A70A-757D-4580-97E3-AA1EB27EC07D}"/>
    <cellStyle name="40% - Accent6 4 2 2 3" xfId="4142" xr:uid="{00000000-0005-0000-0000-0000661B0000}"/>
    <cellStyle name="40% - Accent6 4 2 2 3 2" xfId="13201" xr:uid="{F9CA1630-BB2F-48FC-B3CE-6B934956813B}"/>
    <cellStyle name="40% - Accent6 4 2 2 4" xfId="7056" xr:uid="{00000000-0005-0000-0000-0000671B0000}"/>
    <cellStyle name="40% - Accent6 4 2 2 4 2" xfId="16081" xr:uid="{53D5B63C-58C5-438C-BE80-4FCC0E3B7917}"/>
    <cellStyle name="40% - Accent6 4 2 2 5" xfId="10325" xr:uid="{0723AB70-3630-4324-83C8-86F626A3C09A}"/>
    <cellStyle name="40% - Accent6 4 2 3" xfId="2018" xr:uid="{00000000-0005-0000-0000-0000681B0000}"/>
    <cellStyle name="40% - Accent6 4 2 3 2" xfId="4927" xr:uid="{00000000-0005-0000-0000-0000691B0000}"/>
    <cellStyle name="40% - Accent6 4 2 3 2 2" xfId="13984" xr:uid="{59744A4E-7A9C-4573-A714-F2AEFA96C91E}"/>
    <cellStyle name="40% - Accent6 4 2 3 3" xfId="7841" xr:uid="{00000000-0005-0000-0000-00006A1B0000}"/>
    <cellStyle name="40% - Accent6 4 2 3 3 2" xfId="16863" xr:uid="{7FA42C8C-5FC0-4C3F-B3A2-C5771BF5DB2B}"/>
    <cellStyle name="40% - Accent6 4 2 3 4" xfId="11110" xr:uid="{DB384470-B6A7-43AB-ADA9-1724A30D5480}"/>
    <cellStyle name="40% - Accent6 4 2 4" xfId="3515" xr:uid="{00000000-0005-0000-0000-00006B1B0000}"/>
    <cellStyle name="40% - Accent6 4 2 4 2" xfId="12574" xr:uid="{E2823663-BF6F-43EF-B09A-EC9C22C65B30}"/>
    <cellStyle name="40% - Accent6 4 2 5" xfId="6425" xr:uid="{00000000-0005-0000-0000-00006C1B0000}"/>
    <cellStyle name="40% - Accent6 4 2 5 2" xfId="15450" xr:uid="{7794E6C2-6246-479A-B08D-543D789B3DCD}"/>
    <cellStyle name="40% - Accent6 4 2 6" xfId="9693" xr:uid="{70406DD4-A19B-4A61-BAF5-0A313077F94B}"/>
    <cellStyle name="40% - Accent6 4 3" xfId="879" xr:uid="{00000000-0005-0000-0000-00006D1B0000}"/>
    <cellStyle name="40% - Accent6 4 3 2" xfId="2308" xr:uid="{00000000-0005-0000-0000-00006E1B0000}"/>
    <cellStyle name="40% - Accent6 4 3 2 2" xfId="5215" xr:uid="{00000000-0005-0000-0000-00006F1B0000}"/>
    <cellStyle name="40% - Accent6 4 3 2 2 2" xfId="14272" xr:uid="{B31DA845-BF7C-4FBA-819C-5B449AA2CFAC}"/>
    <cellStyle name="40% - Accent6 4 3 2 3" xfId="8131" xr:uid="{00000000-0005-0000-0000-0000701B0000}"/>
    <cellStyle name="40% - Accent6 4 3 2 3 2" xfId="17151" xr:uid="{9C3552F9-26F9-4694-B758-E9197F4A6400}"/>
    <cellStyle name="40% - Accent6 4 3 2 4" xfId="11398" xr:uid="{18982EF3-9F5C-4BE2-B0D4-14AD21984FA3}"/>
    <cellStyle name="40% - Accent6 4 3 3" xfId="3802" xr:uid="{00000000-0005-0000-0000-0000711B0000}"/>
    <cellStyle name="40% - Accent6 4 3 3 2" xfId="12861" xr:uid="{BBD064DA-A458-47B8-BEE6-4A2EF0FB3AD4}"/>
    <cellStyle name="40% - Accent6 4 3 4" xfId="6714" xr:uid="{00000000-0005-0000-0000-0000721B0000}"/>
    <cellStyle name="40% - Accent6 4 3 4 2" xfId="15739" xr:uid="{C45B4972-7DF6-4032-82BC-09F6404D2622}"/>
    <cellStyle name="40% - Accent6 4 3 5" xfId="9982" xr:uid="{EEEB2242-0FD7-4B07-BEDB-A4583ADBD9A0}"/>
    <cellStyle name="40% - Accent6 4 4" xfId="1674" xr:uid="{00000000-0005-0000-0000-0000731B0000}"/>
    <cellStyle name="40% - Accent6 4 4 2" xfId="4586" xr:uid="{00000000-0005-0000-0000-0000741B0000}"/>
    <cellStyle name="40% - Accent6 4 4 2 2" xfId="13643" xr:uid="{8D2D1EDA-5296-43D5-AC9A-E2A671F492AF}"/>
    <cellStyle name="40% - Accent6 4 4 3" xfId="7498" xr:uid="{00000000-0005-0000-0000-0000751B0000}"/>
    <cellStyle name="40% - Accent6 4 4 3 2" xfId="16523" xr:uid="{0B88ABC3-107E-467D-83A0-117D1289EE9F}"/>
    <cellStyle name="40% - Accent6 4 4 4" xfId="10768" xr:uid="{83E33510-AC1F-4AA7-8557-C365D7E1AD32}"/>
    <cellStyle name="40% - Accent6 4 5" xfId="3172" xr:uid="{00000000-0005-0000-0000-0000761B0000}"/>
    <cellStyle name="40% - Accent6 4 5 2" xfId="12234" xr:uid="{382FB155-94BA-4F3E-B475-6D17EDE97ADD}"/>
    <cellStyle name="40% - Accent6 4 6" xfId="6085" xr:uid="{00000000-0005-0000-0000-0000771B0000}"/>
    <cellStyle name="40% - Accent6 4 6 2" xfId="15110" xr:uid="{D735E93E-EB86-4D8B-949F-AF566E383805}"/>
    <cellStyle name="40% - Accent6 4 7" xfId="9349" xr:uid="{6299D317-F6E0-4ABF-90F5-C5EF1BACA116}"/>
    <cellStyle name="40% - Accent6 40" xfId="1470" xr:uid="{00000000-0005-0000-0000-0000781B0000}"/>
    <cellStyle name="40% - Accent6 40 2" xfId="2895" xr:uid="{00000000-0005-0000-0000-0000791B0000}"/>
    <cellStyle name="40% - Accent6 40 2 2" xfId="5799" xr:uid="{00000000-0005-0000-0000-00007A1B0000}"/>
    <cellStyle name="40% - Accent6 40 2 2 2" xfId="14856" xr:uid="{F6D00BA9-86F8-4990-96F9-160FAD67CAFC}"/>
    <cellStyle name="40% - Accent6 40 2 3" xfId="8717" xr:uid="{00000000-0005-0000-0000-00007B1B0000}"/>
    <cellStyle name="40% - Accent6 40 2 3 2" xfId="17734" xr:uid="{E3AAB5BF-F1AA-4A8E-8FD1-E7DB16558D5E}"/>
    <cellStyle name="40% - Accent6 40 2 4" xfId="11982" xr:uid="{DE0C6A54-E2CB-4433-A06F-DBEF42BE864A}"/>
    <cellStyle name="40% - Accent6 40 3" xfId="4384" xr:uid="{00000000-0005-0000-0000-00007C1B0000}"/>
    <cellStyle name="40% - Accent6 40 3 2" xfId="13443" xr:uid="{8A676AF2-7828-45A3-A1AF-46D7ECA60ECC}"/>
    <cellStyle name="40% - Accent6 40 4" xfId="7298" xr:uid="{00000000-0005-0000-0000-00007D1B0000}"/>
    <cellStyle name="40% - Accent6 40 4 2" xfId="16323" xr:uid="{3C2F490C-27D5-431E-A257-A50613733615}"/>
    <cellStyle name="40% - Accent6 40 5" xfId="10567" xr:uid="{7F25A5F4-A449-4664-93B0-448F422133C3}"/>
    <cellStyle name="40% - Accent6 41" xfId="1484" xr:uid="{00000000-0005-0000-0000-00007E1B0000}"/>
    <cellStyle name="40% - Accent6 41 2" xfId="2909" xr:uid="{00000000-0005-0000-0000-00007F1B0000}"/>
    <cellStyle name="40% - Accent6 41 2 2" xfId="5813" xr:uid="{00000000-0005-0000-0000-0000801B0000}"/>
    <cellStyle name="40% - Accent6 41 2 2 2" xfId="14870" xr:uid="{16826E53-E9B6-49E3-8B31-85D6B1D8F083}"/>
    <cellStyle name="40% - Accent6 41 2 3" xfId="8731" xr:uid="{00000000-0005-0000-0000-0000811B0000}"/>
    <cellStyle name="40% - Accent6 41 2 3 2" xfId="17748" xr:uid="{7814714C-0D14-475E-8794-EC6526B1BE9B}"/>
    <cellStyle name="40% - Accent6 41 2 4" xfId="11996" xr:uid="{71DCE1FA-92FC-4691-9308-96F617085FC1}"/>
    <cellStyle name="40% - Accent6 41 3" xfId="4398" xr:uid="{00000000-0005-0000-0000-0000821B0000}"/>
    <cellStyle name="40% - Accent6 41 3 2" xfId="13457" xr:uid="{F6773B52-3947-4A60-B40A-32447B9846A1}"/>
    <cellStyle name="40% - Accent6 41 4" xfId="7312" xr:uid="{00000000-0005-0000-0000-0000831B0000}"/>
    <cellStyle name="40% - Accent6 41 4 2" xfId="16337" xr:uid="{9FAC6AC4-C19F-4EF7-933B-E5AF116B0673}"/>
    <cellStyle name="40% - Accent6 41 5" xfId="10581" xr:uid="{D8645308-CDF9-4B04-9FA3-15749847D1CC}"/>
    <cellStyle name="40% - Accent6 42" xfId="1498" xr:uid="{00000000-0005-0000-0000-0000841B0000}"/>
    <cellStyle name="40% - Accent6 42 2" xfId="2923" xr:uid="{00000000-0005-0000-0000-0000851B0000}"/>
    <cellStyle name="40% - Accent6 42 2 2" xfId="5827" xr:uid="{00000000-0005-0000-0000-0000861B0000}"/>
    <cellStyle name="40% - Accent6 42 2 2 2" xfId="14884" xr:uid="{FF5E9739-932F-4DF7-8A86-4BE6F73D5748}"/>
    <cellStyle name="40% - Accent6 42 2 3" xfId="8745" xr:uid="{00000000-0005-0000-0000-0000871B0000}"/>
    <cellStyle name="40% - Accent6 42 2 3 2" xfId="17762" xr:uid="{45817F80-4E9C-48A3-AD49-F2F980DF49B5}"/>
    <cellStyle name="40% - Accent6 42 2 4" xfId="12010" xr:uid="{A5B35EB1-6540-420C-8A84-9563E8F29D02}"/>
    <cellStyle name="40% - Accent6 42 3" xfId="4412" xr:uid="{00000000-0005-0000-0000-0000881B0000}"/>
    <cellStyle name="40% - Accent6 42 3 2" xfId="13471" xr:uid="{83D10F29-4D9D-4498-9BA4-3936E8DB2AC8}"/>
    <cellStyle name="40% - Accent6 42 4" xfId="7326" xr:uid="{00000000-0005-0000-0000-0000891B0000}"/>
    <cellStyle name="40% - Accent6 42 4 2" xfId="16351" xr:uid="{4851AE0E-48EB-48D6-843C-DBFE95BF0241}"/>
    <cellStyle name="40% - Accent6 42 5" xfId="10595" xr:uid="{B32B494D-B572-4CE6-89E9-879F285C16BD}"/>
    <cellStyle name="40% - Accent6 43" xfId="1512" xr:uid="{00000000-0005-0000-0000-00008A1B0000}"/>
    <cellStyle name="40% - Accent6 43 2" xfId="2937" xr:uid="{00000000-0005-0000-0000-00008B1B0000}"/>
    <cellStyle name="40% - Accent6 43 2 2" xfId="5841" xr:uid="{00000000-0005-0000-0000-00008C1B0000}"/>
    <cellStyle name="40% - Accent6 43 2 2 2" xfId="14898" xr:uid="{7351BF42-A317-4B57-AA03-1F30BE1C39CD}"/>
    <cellStyle name="40% - Accent6 43 2 3" xfId="8759" xr:uid="{00000000-0005-0000-0000-00008D1B0000}"/>
    <cellStyle name="40% - Accent6 43 2 3 2" xfId="17776" xr:uid="{8F84DEC9-0363-42DD-ACC3-9814E4DE2207}"/>
    <cellStyle name="40% - Accent6 43 2 4" xfId="12024" xr:uid="{F6F16934-C41D-4051-81BA-33EF1438885B}"/>
    <cellStyle name="40% - Accent6 43 3" xfId="4426" xr:uid="{00000000-0005-0000-0000-00008E1B0000}"/>
    <cellStyle name="40% - Accent6 43 3 2" xfId="13485" xr:uid="{2D33278F-6B76-4E8A-A73F-33D5A1957C71}"/>
    <cellStyle name="40% - Accent6 43 4" xfId="7340" xr:uid="{00000000-0005-0000-0000-00008F1B0000}"/>
    <cellStyle name="40% - Accent6 43 4 2" xfId="16365" xr:uid="{458D678B-FBEC-4C80-A75F-590B5BDFD992}"/>
    <cellStyle name="40% - Accent6 43 5" xfId="10609" xr:uid="{56E5E2BA-8B8E-448D-8198-B10A20FE5D14}"/>
    <cellStyle name="40% - Accent6 44" xfId="1526" xr:uid="{00000000-0005-0000-0000-0000901B0000}"/>
    <cellStyle name="40% - Accent6 44 2" xfId="2951" xr:uid="{00000000-0005-0000-0000-0000911B0000}"/>
    <cellStyle name="40% - Accent6 44 2 2" xfId="5855" xr:uid="{00000000-0005-0000-0000-0000921B0000}"/>
    <cellStyle name="40% - Accent6 44 2 2 2" xfId="14912" xr:uid="{B1667C4A-0F6A-4C7E-AD85-9C6910A0172A}"/>
    <cellStyle name="40% - Accent6 44 2 3" xfId="8773" xr:uid="{00000000-0005-0000-0000-0000931B0000}"/>
    <cellStyle name="40% - Accent6 44 2 3 2" xfId="17790" xr:uid="{C9972DF4-09D9-4E4B-BE20-9A52945785F6}"/>
    <cellStyle name="40% - Accent6 44 2 4" xfId="12038" xr:uid="{144C1A2C-0F5C-4E51-812A-5A46FD46D49F}"/>
    <cellStyle name="40% - Accent6 44 3" xfId="4440" xr:uid="{00000000-0005-0000-0000-0000941B0000}"/>
    <cellStyle name="40% - Accent6 44 3 2" xfId="13499" xr:uid="{1812B1A5-13F0-40CA-82F0-E4A36BAC41C0}"/>
    <cellStyle name="40% - Accent6 44 4" xfId="7354" xr:uid="{00000000-0005-0000-0000-0000951B0000}"/>
    <cellStyle name="40% - Accent6 44 4 2" xfId="16379" xr:uid="{4A48EF54-912D-44EE-B0CC-E43124127EC2}"/>
    <cellStyle name="40% - Accent6 44 5" xfId="10623" xr:uid="{085D7D24-A16D-4CA0-A15F-5FD27D3743FB}"/>
    <cellStyle name="40% - Accent6 45" xfId="1540" xr:uid="{00000000-0005-0000-0000-0000961B0000}"/>
    <cellStyle name="40% - Accent6 45 2" xfId="2965" xr:uid="{00000000-0005-0000-0000-0000971B0000}"/>
    <cellStyle name="40% - Accent6 45 2 2" xfId="5869" xr:uid="{00000000-0005-0000-0000-0000981B0000}"/>
    <cellStyle name="40% - Accent6 45 2 2 2" xfId="14926" xr:uid="{ABA4A2BE-8D1F-4E10-832E-2BC593E644C2}"/>
    <cellStyle name="40% - Accent6 45 2 3" xfId="8787" xr:uid="{00000000-0005-0000-0000-0000991B0000}"/>
    <cellStyle name="40% - Accent6 45 2 3 2" xfId="17804" xr:uid="{155731F8-A108-4930-9101-480745278927}"/>
    <cellStyle name="40% - Accent6 45 2 4" xfId="12052" xr:uid="{E4A38BE1-8A46-4344-B367-4DBFEAED22F5}"/>
    <cellStyle name="40% - Accent6 45 3" xfId="4454" xr:uid="{00000000-0005-0000-0000-00009A1B0000}"/>
    <cellStyle name="40% - Accent6 45 3 2" xfId="13513" xr:uid="{8DFAF027-4FEA-4BF9-B2A6-1E1DBCF16A43}"/>
    <cellStyle name="40% - Accent6 45 4" xfId="7368" xr:uid="{00000000-0005-0000-0000-00009B1B0000}"/>
    <cellStyle name="40% - Accent6 45 4 2" xfId="16393" xr:uid="{388045A7-6515-4801-92AC-97620BDFC071}"/>
    <cellStyle name="40% - Accent6 45 5" xfId="10637" xr:uid="{E374F96F-29BD-4C22-A3A4-906F0217A8FC}"/>
    <cellStyle name="40% - Accent6 46" xfId="1555" xr:uid="{00000000-0005-0000-0000-00009C1B0000}"/>
    <cellStyle name="40% - Accent6 46 2" xfId="2980" xr:uid="{00000000-0005-0000-0000-00009D1B0000}"/>
    <cellStyle name="40% - Accent6 46 2 2" xfId="5884" xr:uid="{00000000-0005-0000-0000-00009E1B0000}"/>
    <cellStyle name="40% - Accent6 46 2 2 2" xfId="14941" xr:uid="{846B3F1E-FE89-4C56-A942-920075C6FE16}"/>
    <cellStyle name="40% - Accent6 46 2 3" xfId="8802" xr:uid="{00000000-0005-0000-0000-00009F1B0000}"/>
    <cellStyle name="40% - Accent6 46 2 3 2" xfId="17819" xr:uid="{C77DA587-2ED5-47A5-B7E2-EEEE9FE15057}"/>
    <cellStyle name="40% - Accent6 46 2 4" xfId="12067" xr:uid="{7214D774-E18A-4D50-AE36-7BF4BC9C257E}"/>
    <cellStyle name="40% - Accent6 46 3" xfId="4469" xr:uid="{00000000-0005-0000-0000-0000A01B0000}"/>
    <cellStyle name="40% - Accent6 46 3 2" xfId="13528" xr:uid="{4FE0DF90-7164-40A9-9598-088B9C04B07A}"/>
    <cellStyle name="40% - Accent6 46 4" xfId="7383" xr:uid="{00000000-0005-0000-0000-0000A11B0000}"/>
    <cellStyle name="40% - Accent6 46 4 2" xfId="16408" xr:uid="{32D66FB4-34BB-4BC8-B824-D3916894FFD6}"/>
    <cellStyle name="40% - Accent6 46 5" xfId="10652" xr:uid="{7980A211-AD5F-4926-8059-0AA455822DE8}"/>
    <cellStyle name="40% - Accent6 47" xfId="1569" xr:uid="{00000000-0005-0000-0000-0000A21B0000}"/>
    <cellStyle name="40% - Accent6 47 2" xfId="2994" xr:uid="{00000000-0005-0000-0000-0000A31B0000}"/>
    <cellStyle name="40% - Accent6 47 2 2" xfId="5898" xr:uid="{00000000-0005-0000-0000-0000A41B0000}"/>
    <cellStyle name="40% - Accent6 47 2 2 2" xfId="14955" xr:uid="{ADAE9DFB-8D74-410A-89D5-882166B54CDA}"/>
    <cellStyle name="40% - Accent6 47 2 3" xfId="8816" xr:uid="{00000000-0005-0000-0000-0000A51B0000}"/>
    <cellStyle name="40% - Accent6 47 2 3 2" xfId="17833" xr:uid="{A80C9129-8499-4F59-8752-9FD8578099E4}"/>
    <cellStyle name="40% - Accent6 47 2 4" xfId="12081" xr:uid="{295FD5B2-A77D-4896-8B17-5B664A7BA1D7}"/>
    <cellStyle name="40% - Accent6 47 3" xfId="4483" xr:uid="{00000000-0005-0000-0000-0000A61B0000}"/>
    <cellStyle name="40% - Accent6 47 3 2" xfId="13542" xr:uid="{E3DC8FFD-0CFD-4FA7-B677-CB343BDE3EF8}"/>
    <cellStyle name="40% - Accent6 47 4" xfId="7397" xr:uid="{00000000-0005-0000-0000-0000A71B0000}"/>
    <cellStyle name="40% - Accent6 47 4 2" xfId="16422" xr:uid="{208C6668-96F8-4B46-8667-BFE1C8B47CF7}"/>
    <cellStyle name="40% - Accent6 47 5" xfId="10666" xr:uid="{82EF1644-8ED4-471F-909D-7D7798970364}"/>
    <cellStyle name="40% - Accent6 48" xfId="1589" xr:uid="{00000000-0005-0000-0000-0000A81B0000}"/>
    <cellStyle name="40% - Accent6 48 2" xfId="3014" xr:uid="{00000000-0005-0000-0000-0000A91B0000}"/>
    <cellStyle name="40% - Accent6 48 2 2" xfId="5918" xr:uid="{00000000-0005-0000-0000-0000AA1B0000}"/>
    <cellStyle name="40% - Accent6 48 2 2 2" xfId="14975" xr:uid="{E35B28E2-390B-4F1B-861B-D2C2A8F54DD3}"/>
    <cellStyle name="40% - Accent6 48 2 3" xfId="8836" xr:uid="{00000000-0005-0000-0000-0000AB1B0000}"/>
    <cellStyle name="40% - Accent6 48 2 3 2" xfId="17853" xr:uid="{4DCEF372-618C-44AC-BA27-E5F1D8BC9A8A}"/>
    <cellStyle name="40% - Accent6 48 2 4" xfId="12101" xr:uid="{D3947349-4CB4-4944-99BF-78A37039154C}"/>
    <cellStyle name="40% - Accent6 48 3" xfId="4503" xr:uid="{00000000-0005-0000-0000-0000AC1B0000}"/>
    <cellStyle name="40% - Accent6 48 3 2" xfId="13562" xr:uid="{2C3636AF-77C9-462C-8CB1-68C463CBD57E}"/>
    <cellStyle name="40% - Accent6 48 4" xfId="7417" xr:uid="{00000000-0005-0000-0000-0000AD1B0000}"/>
    <cellStyle name="40% - Accent6 48 4 2" xfId="16442" xr:uid="{DACCA1D3-0977-468D-9967-9125714FAFAF}"/>
    <cellStyle name="40% - Accent6 48 5" xfId="10686" xr:uid="{5A9F595C-7B48-44AE-B708-868D7BD088BF}"/>
    <cellStyle name="40% - Accent6 49" xfId="1611" xr:uid="{00000000-0005-0000-0000-0000AE1B0000}"/>
    <cellStyle name="40% - Accent6 49 2" xfId="4524" xr:uid="{00000000-0005-0000-0000-0000AF1B0000}"/>
    <cellStyle name="40% - Accent6 49 2 2" xfId="13583" xr:uid="{873D9944-21B5-4A73-9CE0-C9BCDD2427F8}"/>
    <cellStyle name="40% - Accent6 49 3" xfId="7438" xr:uid="{00000000-0005-0000-0000-0000B01B0000}"/>
    <cellStyle name="40% - Accent6 49 3 2" xfId="16463" xr:uid="{D8F19077-FFDB-4F8C-AEBF-60192614E2E5}"/>
    <cellStyle name="40% - Accent6 49 4" xfId="10707" xr:uid="{473879DC-5C67-4C46-BE76-D0D417BB370B}"/>
    <cellStyle name="40% - Accent6 5" xfId="248" xr:uid="{00000000-0005-0000-0000-0000B11B0000}"/>
    <cellStyle name="40% - Accent6 5 2" xfId="601" xr:uid="{00000000-0005-0000-0000-0000B21B0000}"/>
    <cellStyle name="40% - Accent6 5 2 2" xfId="1240" xr:uid="{00000000-0005-0000-0000-0000B31B0000}"/>
    <cellStyle name="40% - Accent6 5 2 2 2" xfId="2668" xr:uid="{00000000-0005-0000-0000-0000B41B0000}"/>
    <cellStyle name="40% - Accent6 5 2 2 2 2" xfId="5572" xr:uid="{00000000-0005-0000-0000-0000B51B0000}"/>
    <cellStyle name="40% - Accent6 5 2 2 2 2 2" xfId="14629" xr:uid="{CC67BFEA-C5AE-413D-8696-A1A3A41EACA6}"/>
    <cellStyle name="40% - Accent6 5 2 2 2 3" xfId="8490" xr:uid="{00000000-0005-0000-0000-0000B61B0000}"/>
    <cellStyle name="40% - Accent6 5 2 2 2 3 2" xfId="17507" xr:uid="{A4E284E2-BF07-46B1-9F8E-AA74C92B8EB4}"/>
    <cellStyle name="40% - Accent6 5 2 2 2 4" xfId="11755" xr:uid="{CC7EE077-A7CC-4315-B818-05D32BF475EC}"/>
    <cellStyle name="40% - Accent6 5 2 2 3" xfId="4157" xr:uid="{00000000-0005-0000-0000-0000B71B0000}"/>
    <cellStyle name="40% - Accent6 5 2 2 3 2" xfId="13216" xr:uid="{41E57B94-F47B-45C9-BCE9-48D09E622A6C}"/>
    <cellStyle name="40% - Accent6 5 2 2 4" xfId="7071" xr:uid="{00000000-0005-0000-0000-0000B81B0000}"/>
    <cellStyle name="40% - Accent6 5 2 2 4 2" xfId="16096" xr:uid="{B008A013-4FAF-49A2-ADF6-8408378B85E7}"/>
    <cellStyle name="40% - Accent6 5 2 2 5" xfId="10340" xr:uid="{62A75484-1BD8-4F57-8E4F-159B324732D4}"/>
    <cellStyle name="40% - Accent6 5 2 3" xfId="2033" xr:uid="{00000000-0005-0000-0000-0000B91B0000}"/>
    <cellStyle name="40% - Accent6 5 2 3 2" xfId="4942" xr:uid="{00000000-0005-0000-0000-0000BA1B0000}"/>
    <cellStyle name="40% - Accent6 5 2 3 2 2" xfId="13999" xr:uid="{DB7012C8-B4A8-4732-9230-CA7466835E9E}"/>
    <cellStyle name="40% - Accent6 5 2 3 3" xfId="7856" xr:uid="{00000000-0005-0000-0000-0000BB1B0000}"/>
    <cellStyle name="40% - Accent6 5 2 3 3 2" xfId="16878" xr:uid="{CE10B017-49D1-4846-93B7-D95832D9A07B}"/>
    <cellStyle name="40% - Accent6 5 2 3 4" xfId="11125" xr:uid="{05CE7732-7EB8-4009-97A8-914FD14A725D}"/>
    <cellStyle name="40% - Accent6 5 2 4" xfId="3530" xr:uid="{00000000-0005-0000-0000-0000BC1B0000}"/>
    <cellStyle name="40% - Accent6 5 2 4 2" xfId="12589" xr:uid="{974766CF-49FA-4583-AFA5-7B0C1459C465}"/>
    <cellStyle name="40% - Accent6 5 2 5" xfId="6440" xr:uid="{00000000-0005-0000-0000-0000BD1B0000}"/>
    <cellStyle name="40% - Accent6 5 2 5 2" xfId="15465" xr:uid="{CEBCCA12-4DCC-4022-898B-340802586F07}"/>
    <cellStyle name="40% - Accent6 5 2 6" xfId="9708" xr:uid="{41ECE834-A12A-46C7-B965-A80DB04B3FEB}"/>
    <cellStyle name="40% - Accent6 5 3" xfId="893" xr:uid="{00000000-0005-0000-0000-0000BE1B0000}"/>
    <cellStyle name="40% - Accent6 5 3 2" xfId="2322" xr:uid="{00000000-0005-0000-0000-0000BF1B0000}"/>
    <cellStyle name="40% - Accent6 5 3 2 2" xfId="5229" xr:uid="{00000000-0005-0000-0000-0000C01B0000}"/>
    <cellStyle name="40% - Accent6 5 3 2 2 2" xfId="14286" xr:uid="{E9E91050-0CDD-45C9-B817-810336E77C32}"/>
    <cellStyle name="40% - Accent6 5 3 2 3" xfId="8145" xr:uid="{00000000-0005-0000-0000-0000C11B0000}"/>
    <cellStyle name="40% - Accent6 5 3 2 3 2" xfId="17165" xr:uid="{A7A7B03B-CAA6-46DA-A561-81A38045BE43}"/>
    <cellStyle name="40% - Accent6 5 3 2 4" xfId="11412" xr:uid="{1870028D-6553-497C-8A07-12D0B4DD435A}"/>
    <cellStyle name="40% - Accent6 5 3 3" xfId="3816" xr:uid="{00000000-0005-0000-0000-0000C21B0000}"/>
    <cellStyle name="40% - Accent6 5 3 3 2" xfId="12875" xr:uid="{40437ED1-3D7C-4E85-BB73-C23946149F33}"/>
    <cellStyle name="40% - Accent6 5 3 4" xfId="6728" xr:uid="{00000000-0005-0000-0000-0000C31B0000}"/>
    <cellStyle name="40% - Accent6 5 3 4 2" xfId="15753" xr:uid="{BCEAD061-0041-48B7-80F9-4E2C88394EAC}"/>
    <cellStyle name="40% - Accent6 5 3 5" xfId="9996" xr:uid="{217A43CA-FB85-4551-A597-EA20F6A248F5}"/>
    <cellStyle name="40% - Accent6 5 4" xfId="1688" xr:uid="{00000000-0005-0000-0000-0000C41B0000}"/>
    <cellStyle name="40% - Accent6 5 4 2" xfId="4600" xr:uid="{00000000-0005-0000-0000-0000C51B0000}"/>
    <cellStyle name="40% - Accent6 5 4 2 2" xfId="13657" xr:uid="{98DF9DAE-8815-4125-8544-E93E6CEBD7F1}"/>
    <cellStyle name="40% - Accent6 5 4 3" xfId="7512" xr:uid="{00000000-0005-0000-0000-0000C61B0000}"/>
    <cellStyle name="40% - Accent6 5 4 3 2" xfId="16537" xr:uid="{ECE43790-EF0A-4DC6-841E-B70653A6527D}"/>
    <cellStyle name="40% - Accent6 5 4 4" xfId="10782" xr:uid="{E841EB33-49BA-4964-8CF6-09DC91DFE71B}"/>
    <cellStyle name="40% - Accent6 5 5" xfId="3186" xr:uid="{00000000-0005-0000-0000-0000C71B0000}"/>
    <cellStyle name="40% - Accent6 5 5 2" xfId="12248" xr:uid="{81F938E5-457F-4C0D-94FF-8AC9C8856DAE}"/>
    <cellStyle name="40% - Accent6 5 6" xfId="6099" xr:uid="{00000000-0005-0000-0000-0000C81B0000}"/>
    <cellStyle name="40% - Accent6 5 6 2" xfId="15124" xr:uid="{6AF6F8FE-CCD9-4F55-B959-8A7AB3C2FF4E}"/>
    <cellStyle name="40% - Accent6 5 7" xfId="9363" xr:uid="{DB80E11D-429A-413F-82EB-AC36682560CC}"/>
    <cellStyle name="40% - Accent6 50" xfId="1630" xr:uid="{00000000-0005-0000-0000-0000C91B0000}"/>
    <cellStyle name="40% - Accent6 50 2" xfId="4542" xr:uid="{00000000-0005-0000-0000-0000CA1B0000}"/>
    <cellStyle name="40% - Accent6 50 2 2" xfId="13599" xr:uid="{D4AF71A8-8B56-4DE1-982B-C9D7396C592B}"/>
    <cellStyle name="40% - Accent6 50 3" xfId="7454" xr:uid="{00000000-0005-0000-0000-0000CB1B0000}"/>
    <cellStyle name="40% - Accent6 50 3 2" xfId="16479" xr:uid="{4D308215-8A96-4E80-813D-A19075C13050}"/>
    <cellStyle name="40% - Accent6 50 4" xfId="10724" xr:uid="{E9E8BD7B-D111-4D40-9707-CCB192778F3D}"/>
    <cellStyle name="40% - Accent6 51" xfId="3128" xr:uid="{00000000-0005-0000-0000-0000CC1B0000}"/>
    <cellStyle name="40% - Accent6 51 2" xfId="12190" xr:uid="{53698155-C220-4F82-9BCC-1962967C1705}"/>
    <cellStyle name="40% - Accent6 52" xfId="6030" xr:uid="{00000000-0005-0000-0000-0000CD1B0000}"/>
    <cellStyle name="40% - Accent6 52 2" xfId="15064" xr:uid="{E1C12D7B-2B55-40DE-83BA-6CF687D11702}"/>
    <cellStyle name="40% - Accent6 53" xfId="9017" xr:uid="{00000000-0005-0000-0000-0000CE1B0000}"/>
    <cellStyle name="40% - Accent6 53 2" xfId="18029" xr:uid="{6EF38441-AE3E-46A8-9ED2-492ED686047D}"/>
    <cellStyle name="40% - Accent6 54" xfId="9037" xr:uid="{00000000-0005-0000-0000-0000CF1B0000}"/>
    <cellStyle name="40% - Accent6 54 2" xfId="18049" xr:uid="{0C824805-D999-49C3-9078-173C1A7AC8DB}"/>
    <cellStyle name="40% - Accent6 55" xfId="9057" xr:uid="{00000000-0005-0000-0000-0000D01B0000}"/>
    <cellStyle name="40% - Accent6 55 2" xfId="18069" xr:uid="{0069A540-1C54-45AD-AE58-35C91157E021}"/>
    <cellStyle name="40% - Accent6 56" xfId="9078" xr:uid="{00000000-0005-0000-0000-0000D11B0000}"/>
    <cellStyle name="40% - Accent6 56 2" xfId="18090" xr:uid="{4381E5A4-3083-42EA-ABEC-B2D5790F99C9}"/>
    <cellStyle name="40% - Accent6 57" xfId="9099" xr:uid="{00000000-0005-0000-0000-0000D21B0000}"/>
    <cellStyle name="40% - Accent6 57 2" xfId="18111" xr:uid="{6783927A-37A4-4FF0-A3DA-42EE36B5F39C}"/>
    <cellStyle name="40% - Accent6 58" xfId="9120" xr:uid="{00000000-0005-0000-0000-0000D31B0000}"/>
    <cellStyle name="40% - Accent6 58 2" xfId="18132" xr:uid="{20AA16DC-4909-4AB5-A9F2-43D5D4022C35}"/>
    <cellStyle name="40% - Accent6 59" xfId="9142" xr:uid="{00000000-0005-0000-0000-0000D41B0000}"/>
    <cellStyle name="40% - Accent6 59 2" xfId="18154" xr:uid="{AE026AAF-463E-4300-B092-EF0DC7B6CC04}"/>
    <cellStyle name="40% - Accent6 6" xfId="262" xr:uid="{00000000-0005-0000-0000-0000D51B0000}"/>
    <cellStyle name="40% - Accent6 6 2" xfId="907" xr:uid="{00000000-0005-0000-0000-0000D61B0000}"/>
    <cellStyle name="40% - Accent6 6 2 2" xfId="2336" xr:uid="{00000000-0005-0000-0000-0000D71B0000}"/>
    <cellStyle name="40% - Accent6 6 2 2 2" xfId="5243" xr:uid="{00000000-0005-0000-0000-0000D81B0000}"/>
    <cellStyle name="40% - Accent6 6 2 2 2 2" xfId="14300" xr:uid="{54E5C478-5235-4A1B-9BDF-18801F207485}"/>
    <cellStyle name="40% - Accent6 6 2 2 3" xfId="8159" xr:uid="{00000000-0005-0000-0000-0000D91B0000}"/>
    <cellStyle name="40% - Accent6 6 2 2 3 2" xfId="17179" xr:uid="{14CB8FDD-30A0-44F8-9846-11845F8E3C89}"/>
    <cellStyle name="40% - Accent6 6 2 2 4" xfId="11426" xr:uid="{25E9BC4B-1C22-4A38-8527-7DE4614B42FC}"/>
    <cellStyle name="40% - Accent6 6 2 3" xfId="3830" xr:uid="{00000000-0005-0000-0000-0000DA1B0000}"/>
    <cellStyle name="40% - Accent6 6 2 3 2" xfId="12889" xr:uid="{22530E8D-F88C-46BA-AD84-7620F0E113A9}"/>
    <cellStyle name="40% - Accent6 6 2 4" xfId="6742" xr:uid="{00000000-0005-0000-0000-0000DB1B0000}"/>
    <cellStyle name="40% - Accent6 6 2 4 2" xfId="15767" xr:uid="{65EF07C2-37B0-45EB-9105-2F3C8549578F}"/>
    <cellStyle name="40% - Accent6 6 2 5" xfId="10010" xr:uid="{2007A4BF-1AC5-4F6A-A156-BEB2C5316C1D}"/>
    <cellStyle name="40% - Accent6 6 3" xfId="1702" xr:uid="{00000000-0005-0000-0000-0000DC1B0000}"/>
    <cellStyle name="40% - Accent6 6 3 2" xfId="4614" xr:uid="{00000000-0005-0000-0000-0000DD1B0000}"/>
    <cellStyle name="40% - Accent6 6 3 2 2" xfId="13671" xr:uid="{F639F858-2F15-4BCD-9C54-BD937101A4B0}"/>
    <cellStyle name="40% - Accent6 6 3 3" xfId="7526" xr:uid="{00000000-0005-0000-0000-0000DE1B0000}"/>
    <cellStyle name="40% - Accent6 6 3 3 2" xfId="16551" xr:uid="{032A5517-CE6C-4D96-B34F-9CF69B925094}"/>
    <cellStyle name="40% - Accent6 6 3 4" xfId="10796" xr:uid="{90C6948F-E347-4991-9CB5-A4C52B660686}"/>
    <cellStyle name="40% - Accent6 6 4" xfId="3200" xr:uid="{00000000-0005-0000-0000-0000DF1B0000}"/>
    <cellStyle name="40% - Accent6 6 4 2" xfId="12262" xr:uid="{96AD6F74-A317-4C39-B00B-C61BB99FE79D}"/>
    <cellStyle name="40% - Accent6 6 5" xfId="6113" xr:uid="{00000000-0005-0000-0000-0000E01B0000}"/>
    <cellStyle name="40% - Accent6 6 5 2" xfId="15138" xr:uid="{D1741F2D-1B9B-44B2-ADC1-25632EE73F5A}"/>
    <cellStyle name="40% - Accent6 6 6" xfId="9377" xr:uid="{A4E5565F-E9E7-400E-AAFE-D8AB3AAB0432}"/>
    <cellStyle name="40% - Accent6 60" xfId="9162" xr:uid="{00000000-0005-0000-0000-0000E11B0000}"/>
    <cellStyle name="40% - Accent6 60 2" xfId="18174" xr:uid="{6C3EF403-5A9F-4131-82E3-23947FFBA34A}"/>
    <cellStyle name="40% - Accent6 61" xfId="9182" xr:uid="{00000000-0005-0000-0000-0000E21B0000}"/>
    <cellStyle name="40% - Accent6 61 2" xfId="18194" xr:uid="{FB9BDAF6-2F17-4F85-A7D2-A687B70BB059}"/>
    <cellStyle name="40% - Accent6 62" xfId="9202" xr:uid="{00000000-0005-0000-0000-0000E31B0000}"/>
    <cellStyle name="40% - Accent6 62 2" xfId="18214" xr:uid="{6138D7A4-E5A3-45E4-99AD-067D3EA8D204}"/>
    <cellStyle name="40% - Accent6 63" xfId="190" xr:uid="{00000000-0005-0000-0000-0000E41B0000}"/>
    <cellStyle name="40% - Accent6 63 2" xfId="9305" xr:uid="{9CA61CCE-83DC-4BAF-9246-B05EEE34292E}"/>
    <cellStyle name="40% - Accent6 64" xfId="9223" xr:uid="{5C83F8D3-35DF-4BEF-88DC-C136D58A0A32}"/>
    <cellStyle name="40% - Accent6 7" xfId="276" xr:uid="{00000000-0005-0000-0000-0000E51B0000}"/>
    <cellStyle name="40% - Accent6 7 2" xfId="921" xr:uid="{00000000-0005-0000-0000-0000E61B0000}"/>
    <cellStyle name="40% - Accent6 7 2 2" xfId="2350" xr:uid="{00000000-0005-0000-0000-0000E71B0000}"/>
    <cellStyle name="40% - Accent6 7 2 2 2" xfId="5257" xr:uid="{00000000-0005-0000-0000-0000E81B0000}"/>
    <cellStyle name="40% - Accent6 7 2 2 2 2" xfId="14314" xr:uid="{F46225B5-DEC2-4D1D-8D81-3D6820145E6B}"/>
    <cellStyle name="40% - Accent6 7 2 2 3" xfId="8173" xr:uid="{00000000-0005-0000-0000-0000E91B0000}"/>
    <cellStyle name="40% - Accent6 7 2 2 3 2" xfId="17193" xr:uid="{385CDCC9-D9C5-4DA2-9E32-A34A522BA6D7}"/>
    <cellStyle name="40% - Accent6 7 2 2 4" xfId="11440" xr:uid="{94393C75-2737-4785-8544-4D50167AB0DB}"/>
    <cellStyle name="40% - Accent6 7 2 3" xfId="3844" xr:uid="{00000000-0005-0000-0000-0000EA1B0000}"/>
    <cellStyle name="40% - Accent6 7 2 3 2" xfId="12903" xr:uid="{B7EAA881-3DAC-4F96-AB3B-3ABBC4054A4F}"/>
    <cellStyle name="40% - Accent6 7 2 4" xfId="6756" xr:uid="{00000000-0005-0000-0000-0000EB1B0000}"/>
    <cellStyle name="40% - Accent6 7 2 4 2" xfId="15781" xr:uid="{7BD75B10-F1CF-4371-905D-2991BC26F8E9}"/>
    <cellStyle name="40% - Accent6 7 2 5" xfId="10024" xr:uid="{F0BADF1F-42BF-46C0-8C2D-2240D6BDBD96}"/>
    <cellStyle name="40% - Accent6 7 3" xfId="1716" xr:uid="{00000000-0005-0000-0000-0000EC1B0000}"/>
    <cellStyle name="40% - Accent6 7 3 2" xfId="4628" xr:uid="{00000000-0005-0000-0000-0000ED1B0000}"/>
    <cellStyle name="40% - Accent6 7 3 2 2" xfId="13685" xr:uid="{00D5935C-C1D1-43A7-82EA-D1783D667E89}"/>
    <cellStyle name="40% - Accent6 7 3 3" xfId="7540" xr:uid="{00000000-0005-0000-0000-0000EE1B0000}"/>
    <cellStyle name="40% - Accent6 7 3 3 2" xfId="16565" xr:uid="{DBD71A6F-D6B2-403F-ADC4-6582AFB0C033}"/>
    <cellStyle name="40% - Accent6 7 3 4" xfId="10810" xr:uid="{825B3FA4-52D2-43F2-82F2-CB4DD39122EF}"/>
    <cellStyle name="40% - Accent6 7 4" xfId="3214" xr:uid="{00000000-0005-0000-0000-0000EF1B0000}"/>
    <cellStyle name="40% - Accent6 7 4 2" xfId="12276" xr:uid="{4A9A7277-C955-47BF-B261-2C3057AD4BDE}"/>
    <cellStyle name="40% - Accent6 7 5" xfId="6127" xr:uid="{00000000-0005-0000-0000-0000F01B0000}"/>
    <cellStyle name="40% - Accent6 7 5 2" xfId="15152" xr:uid="{B92F159F-5191-437B-8170-EB65A89721AC}"/>
    <cellStyle name="40% - Accent6 7 6" xfId="9391" xr:uid="{CE0F7A68-8DF7-48EE-AAE0-D656206F5EF6}"/>
    <cellStyle name="40% - Accent6 8" xfId="291" xr:uid="{00000000-0005-0000-0000-0000F11B0000}"/>
    <cellStyle name="40% - Accent6 8 2" xfId="935" xr:uid="{00000000-0005-0000-0000-0000F21B0000}"/>
    <cellStyle name="40% - Accent6 8 2 2" xfId="2364" xr:uid="{00000000-0005-0000-0000-0000F31B0000}"/>
    <cellStyle name="40% - Accent6 8 2 2 2" xfId="5271" xr:uid="{00000000-0005-0000-0000-0000F41B0000}"/>
    <cellStyle name="40% - Accent6 8 2 2 2 2" xfId="14328" xr:uid="{12B92773-88AF-47EA-835F-587C59C5E808}"/>
    <cellStyle name="40% - Accent6 8 2 2 3" xfId="8187" xr:uid="{00000000-0005-0000-0000-0000F51B0000}"/>
    <cellStyle name="40% - Accent6 8 2 2 3 2" xfId="17207" xr:uid="{5AE12044-BEF5-4801-BA10-9B8BEEEE46D6}"/>
    <cellStyle name="40% - Accent6 8 2 2 4" xfId="11454" xr:uid="{A705196A-44C9-4BD1-AE95-3EABD19CC5A6}"/>
    <cellStyle name="40% - Accent6 8 2 3" xfId="3858" xr:uid="{00000000-0005-0000-0000-0000F61B0000}"/>
    <cellStyle name="40% - Accent6 8 2 3 2" xfId="12917" xr:uid="{2A8B9576-336A-4E0D-98D2-D68B36DFC70A}"/>
    <cellStyle name="40% - Accent6 8 2 4" xfId="6770" xr:uid="{00000000-0005-0000-0000-0000F71B0000}"/>
    <cellStyle name="40% - Accent6 8 2 4 2" xfId="15795" xr:uid="{5190E7E3-A2D1-4784-8C5F-18E9771BB0A5}"/>
    <cellStyle name="40% - Accent6 8 2 5" xfId="10038" xr:uid="{0B3B6CBE-D270-4536-B050-22537A8D1B67}"/>
    <cellStyle name="40% - Accent6 8 3" xfId="1730" xr:uid="{00000000-0005-0000-0000-0000F81B0000}"/>
    <cellStyle name="40% - Accent6 8 3 2" xfId="4642" xr:uid="{00000000-0005-0000-0000-0000F91B0000}"/>
    <cellStyle name="40% - Accent6 8 3 2 2" xfId="13699" xr:uid="{A9651A45-B7B3-4EA9-9813-858AD7A70022}"/>
    <cellStyle name="40% - Accent6 8 3 3" xfId="7554" xr:uid="{00000000-0005-0000-0000-0000FA1B0000}"/>
    <cellStyle name="40% - Accent6 8 3 3 2" xfId="16579" xr:uid="{6D8A162C-0387-4E2D-A80E-BB38C2811654}"/>
    <cellStyle name="40% - Accent6 8 3 4" xfId="10824" xr:uid="{2399FF8D-E322-4D6D-88F2-603171377E2B}"/>
    <cellStyle name="40% - Accent6 8 4" xfId="3228" xr:uid="{00000000-0005-0000-0000-0000FB1B0000}"/>
    <cellStyle name="40% - Accent6 8 4 2" xfId="12290" xr:uid="{B94655D0-D2F2-4D14-9A14-5E890ED49AAC}"/>
    <cellStyle name="40% - Accent6 8 5" xfId="6141" xr:uid="{00000000-0005-0000-0000-0000FC1B0000}"/>
    <cellStyle name="40% - Accent6 8 5 2" xfId="15166" xr:uid="{406FC8AF-3A0A-436D-A705-ECFBEDEC2C94}"/>
    <cellStyle name="40% - Accent6 8 6" xfId="9405" xr:uid="{0DF96987-3932-4145-A25F-9F443314737F}"/>
    <cellStyle name="40% - Accent6 9" xfId="312" xr:uid="{00000000-0005-0000-0000-0000FD1B0000}"/>
    <cellStyle name="40% - Accent6 9 2" xfId="953" xr:uid="{00000000-0005-0000-0000-0000FE1B0000}"/>
    <cellStyle name="40% - Accent6 9 2 2" xfId="2382" xr:uid="{00000000-0005-0000-0000-0000FF1B0000}"/>
    <cellStyle name="40% - Accent6 9 2 2 2" xfId="5289" xr:uid="{00000000-0005-0000-0000-0000001C0000}"/>
    <cellStyle name="40% - Accent6 9 2 2 2 2" xfId="14346" xr:uid="{0F29FA6D-A2CB-49A7-AA6C-499E19BE1C8D}"/>
    <cellStyle name="40% - Accent6 9 2 2 3" xfId="8205" xr:uid="{00000000-0005-0000-0000-0000011C0000}"/>
    <cellStyle name="40% - Accent6 9 2 2 3 2" xfId="17225" xr:uid="{B66DEBD7-CFE4-454C-8CBE-2C16360163B7}"/>
    <cellStyle name="40% - Accent6 9 2 2 4" xfId="11472" xr:uid="{C9A1F5DB-47B0-4B4F-8DB7-D9539DC6EFCC}"/>
    <cellStyle name="40% - Accent6 9 2 3" xfId="3876" xr:uid="{00000000-0005-0000-0000-0000021C0000}"/>
    <cellStyle name="40% - Accent6 9 2 3 2" xfId="12935" xr:uid="{210ECA97-06C6-4697-994A-10412B3F86DB}"/>
    <cellStyle name="40% - Accent6 9 2 4" xfId="6788" xr:uid="{00000000-0005-0000-0000-0000031C0000}"/>
    <cellStyle name="40% - Accent6 9 2 4 2" xfId="15813" xr:uid="{3917562A-570E-4242-A506-F98D151B0444}"/>
    <cellStyle name="40% - Accent6 9 2 5" xfId="10056" xr:uid="{667943FD-EEF5-4DB8-BFCB-7095823922EE}"/>
    <cellStyle name="40% - Accent6 9 3" xfId="1749" xr:uid="{00000000-0005-0000-0000-0000041C0000}"/>
    <cellStyle name="40% - Accent6 9 3 2" xfId="4661" xr:uid="{00000000-0005-0000-0000-0000051C0000}"/>
    <cellStyle name="40% - Accent6 9 3 2 2" xfId="13718" xr:uid="{0423659E-E1DD-4DAE-93BB-2328FDB98BBF}"/>
    <cellStyle name="40% - Accent6 9 3 3" xfId="7572" xr:uid="{00000000-0005-0000-0000-0000061C0000}"/>
    <cellStyle name="40% - Accent6 9 3 3 2" xfId="16597" xr:uid="{03D5C99F-8C1D-4340-A53D-CC40913DEF50}"/>
    <cellStyle name="40% - Accent6 9 3 4" xfId="10843" xr:uid="{957CB8C0-F712-46CF-B910-561ED209D289}"/>
    <cellStyle name="40% - Accent6 9 4" xfId="3246" xr:uid="{00000000-0005-0000-0000-0000071C0000}"/>
    <cellStyle name="40% - Accent6 9 4 2" xfId="12308" xr:uid="{7DF8F190-99BC-4FFA-81AF-C53ECE63E0A0}"/>
    <cellStyle name="40% - Accent6 9 5" xfId="6159" xr:uid="{00000000-0005-0000-0000-0000081C0000}"/>
    <cellStyle name="40% - Accent6 9 5 2" xfId="15184" xr:uid="{25C6A6CA-6415-47AF-8514-D46981EEE9FA}"/>
    <cellStyle name="40% - Accent6 9 6" xfId="9424" xr:uid="{12E16946-C5CE-43DE-B607-E5CE9960A6CB}"/>
    <cellStyle name="60% - Accent1" xfId="26" builtinId="32" customBuiltin="1"/>
    <cellStyle name="60% - Accent1 10" xfId="9064" xr:uid="{00000000-0005-0000-0000-00000A1C0000}"/>
    <cellStyle name="60% - Accent1 10 2" xfId="18076" xr:uid="{BF67C177-B828-465A-B620-A6C0A14FFC05}"/>
    <cellStyle name="60% - Accent1 11" xfId="9085" xr:uid="{00000000-0005-0000-0000-00000B1C0000}"/>
    <cellStyle name="60% - Accent1 11 2" xfId="18097" xr:uid="{9FBC8C84-C4F0-4CDA-8435-04C8BFB2FFE7}"/>
    <cellStyle name="60% - Accent1 12" xfId="9106" xr:uid="{00000000-0005-0000-0000-00000C1C0000}"/>
    <cellStyle name="60% - Accent1 12 2" xfId="18118" xr:uid="{0D446C9E-6C29-4EBD-AD65-3A74C64E089F}"/>
    <cellStyle name="60% - Accent1 13" xfId="9128" xr:uid="{00000000-0005-0000-0000-00000D1C0000}"/>
    <cellStyle name="60% - Accent1 13 2" xfId="18140" xr:uid="{7141720D-B093-49E3-9613-F18CE72CE0D3}"/>
    <cellStyle name="60% - Accent1 14" xfId="9148" xr:uid="{00000000-0005-0000-0000-00000E1C0000}"/>
    <cellStyle name="60% - Accent1 14 2" xfId="18160" xr:uid="{FF8BBCF7-11BE-43E0-BDFF-BA3346C8718F}"/>
    <cellStyle name="60% - Accent1 15" xfId="9168" xr:uid="{00000000-0005-0000-0000-00000F1C0000}"/>
    <cellStyle name="60% - Accent1 15 2" xfId="18180" xr:uid="{73142D52-370C-4A0A-9998-1EBD8E4BEDC6}"/>
    <cellStyle name="60% - Accent1 16" xfId="9188" xr:uid="{00000000-0005-0000-0000-0000101C0000}"/>
    <cellStyle name="60% - Accent1 16 2" xfId="18200" xr:uid="{EE63AFE0-F8F0-458E-AFD2-59A6BF7BDAAC}"/>
    <cellStyle name="60% - Accent1 2" xfId="360" xr:uid="{00000000-0005-0000-0000-0000111C0000}"/>
    <cellStyle name="60% - Accent1 2 2" xfId="1000" xr:uid="{00000000-0005-0000-0000-0000121C0000}"/>
    <cellStyle name="60% - Accent1 2 2 2" xfId="2429" xr:uid="{00000000-0005-0000-0000-0000131C0000}"/>
    <cellStyle name="60% - Accent1 2 2 2 2" xfId="5336" xr:uid="{00000000-0005-0000-0000-0000141C0000}"/>
    <cellStyle name="60% - Accent1 2 2 2 2 2" xfId="14393" xr:uid="{5DBE0922-B881-48A8-B60A-D35C772A9024}"/>
    <cellStyle name="60% - Accent1 2 2 2 3" xfId="8252" xr:uid="{00000000-0005-0000-0000-0000151C0000}"/>
    <cellStyle name="60% - Accent1 2 2 2 3 2" xfId="17272" xr:uid="{99D16B54-FD65-4596-A4C2-512AF574A4BB}"/>
    <cellStyle name="60% - Accent1 2 2 2 4" xfId="11519" xr:uid="{5A725FD4-64DA-46FA-A0F7-A85A0ECEAF2F}"/>
    <cellStyle name="60% - Accent1 2 2 3" xfId="3923" xr:uid="{00000000-0005-0000-0000-0000161C0000}"/>
    <cellStyle name="60% - Accent1 2 2 3 2" xfId="12982" xr:uid="{915AABE8-218E-436A-B08B-1E48F05E5071}"/>
    <cellStyle name="60% - Accent1 2 2 4" xfId="6835" xr:uid="{00000000-0005-0000-0000-0000171C0000}"/>
    <cellStyle name="60% - Accent1 2 2 4 2" xfId="15860" xr:uid="{1BB82BE8-E25C-4F50-B854-330321E67319}"/>
    <cellStyle name="60% - Accent1 2 2 5" xfId="10103" xr:uid="{44A9ACFE-070B-46A4-8C06-7F1857A1BA17}"/>
    <cellStyle name="60% - Accent1 2 3" xfId="1796" xr:uid="{00000000-0005-0000-0000-0000181C0000}"/>
    <cellStyle name="60% - Accent1 2 3 2" xfId="4708" xr:uid="{00000000-0005-0000-0000-0000191C0000}"/>
    <cellStyle name="60% - Accent1 2 3 2 2" xfId="13765" xr:uid="{FC292FB2-9435-4D78-9224-FB90185DA0C4}"/>
    <cellStyle name="60% - Accent1 2 3 3" xfId="7619" xr:uid="{00000000-0005-0000-0000-00001A1C0000}"/>
    <cellStyle name="60% - Accent1 2 3 3 2" xfId="16644" xr:uid="{3B5F06BD-D57F-4113-9D38-EE4B3E2ACB62}"/>
    <cellStyle name="60% - Accent1 2 3 4" xfId="10890" xr:uid="{90DD761C-6720-44E8-88E0-53EC6A873C01}"/>
    <cellStyle name="60% - Accent1 2 4" xfId="3293" xr:uid="{00000000-0005-0000-0000-00001B1C0000}"/>
    <cellStyle name="60% - Accent1 2 4 2" xfId="12355" xr:uid="{D628EF64-6B1C-4628-969F-903CBD56C9E3}"/>
    <cellStyle name="60% - Accent1 2 5" xfId="6206" xr:uid="{00000000-0005-0000-0000-00001C1C0000}"/>
    <cellStyle name="60% - Accent1 2 5 2" xfId="15231" xr:uid="{A4201D43-97A1-40F6-9A95-A141D8BF9B04}"/>
    <cellStyle name="60% - Accent1 2 6" xfId="9471" xr:uid="{50A1C83B-4ACE-4296-8434-691831B7FEF9}"/>
    <cellStyle name="60% - Accent1 3" xfId="1575" xr:uid="{00000000-0005-0000-0000-00001D1C0000}"/>
    <cellStyle name="60% - Accent1 3 2" xfId="3000" xr:uid="{00000000-0005-0000-0000-00001E1C0000}"/>
    <cellStyle name="60% - Accent1 3 2 2" xfId="5904" xr:uid="{00000000-0005-0000-0000-00001F1C0000}"/>
    <cellStyle name="60% - Accent1 3 2 2 2" xfId="14961" xr:uid="{C1EF8292-AC2B-44AA-9962-8AB755C0F5AF}"/>
    <cellStyle name="60% - Accent1 3 2 3" xfId="8822" xr:uid="{00000000-0005-0000-0000-0000201C0000}"/>
    <cellStyle name="60% - Accent1 3 2 3 2" xfId="17839" xr:uid="{E2DCC2EA-D189-4F2C-BE1A-6DE802596B43}"/>
    <cellStyle name="60% - Accent1 3 2 4" xfId="12087" xr:uid="{0CEF6016-BD96-43DE-BA63-A27BB53211EB}"/>
    <cellStyle name="60% - Accent1 3 3" xfId="4489" xr:uid="{00000000-0005-0000-0000-0000211C0000}"/>
    <cellStyle name="60% - Accent1 3 3 2" xfId="13548" xr:uid="{D257A644-14FE-41AA-B804-C2DF29FD9F01}"/>
    <cellStyle name="60% - Accent1 3 4" xfId="7403" xr:uid="{00000000-0005-0000-0000-0000221C0000}"/>
    <cellStyle name="60% - Accent1 3 4 2" xfId="16428" xr:uid="{305C4A1A-AD40-4A13-95BF-F35F7F8E1F6F}"/>
    <cellStyle name="60% - Accent1 3 5" xfId="10672" xr:uid="{4A583EE5-0157-47F6-A0F4-002F86095003}"/>
    <cellStyle name="60% - Accent1 4" xfId="1597" xr:uid="{00000000-0005-0000-0000-0000231C0000}"/>
    <cellStyle name="60% - Accent1 4 2" xfId="4510" xr:uid="{00000000-0005-0000-0000-0000241C0000}"/>
    <cellStyle name="60% - Accent1 4 2 2" xfId="13569" xr:uid="{74306588-C604-4173-A8EA-0AD2CB27E9F5}"/>
    <cellStyle name="60% - Accent1 4 3" xfId="7424" xr:uid="{00000000-0005-0000-0000-0000251C0000}"/>
    <cellStyle name="60% - Accent1 4 3 2" xfId="16449" xr:uid="{B12CAA2B-F31C-44E8-A65F-E34921E5C495}"/>
    <cellStyle name="60% - Accent1 4 4" xfId="10693" xr:uid="{C62B3101-1CFB-44A8-858A-D2F0D6D02C9C}"/>
    <cellStyle name="60% - Accent1 5" xfId="6036" xr:uid="{00000000-0005-0000-0000-0000261C0000}"/>
    <cellStyle name="60% - Accent1 6" xfId="6016" xr:uid="{00000000-0005-0000-0000-0000271C0000}"/>
    <cellStyle name="60% - Accent1 6 2" xfId="15050" xr:uid="{E1BE82FC-987F-483E-89DE-3FCE9E2E85FF}"/>
    <cellStyle name="60% - Accent1 7" xfId="9003" xr:uid="{00000000-0005-0000-0000-0000281C0000}"/>
    <cellStyle name="60% - Accent1 7 2" xfId="18015" xr:uid="{1C2DCB5B-F511-4BA5-8962-742A1A544915}"/>
    <cellStyle name="60% - Accent1 8" xfId="9023" xr:uid="{00000000-0005-0000-0000-0000291C0000}"/>
    <cellStyle name="60% - Accent1 8 2" xfId="18035" xr:uid="{651ABFC4-DC51-4614-B2EE-673C6DD6C1EE}"/>
    <cellStyle name="60% - Accent1 9" xfId="9043" xr:uid="{00000000-0005-0000-0000-00002A1C0000}"/>
    <cellStyle name="60% - Accent1 9 2" xfId="18055" xr:uid="{9CA91D7F-EF80-4753-B69F-FEA194579919}"/>
    <cellStyle name="60% - Accent2" xfId="30" builtinId="36" customBuiltin="1"/>
    <cellStyle name="60% - Accent2 10" xfId="9067" xr:uid="{00000000-0005-0000-0000-00002C1C0000}"/>
    <cellStyle name="60% - Accent2 10 2" xfId="18079" xr:uid="{19F9E2A4-319E-45E2-A2C4-C8FA4A36E675}"/>
    <cellStyle name="60% - Accent2 11" xfId="9088" xr:uid="{00000000-0005-0000-0000-00002D1C0000}"/>
    <cellStyle name="60% - Accent2 11 2" xfId="18100" xr:uid="{748A9666-AA6D-4884-8CF6-6C9B648920DD}"/>
    <cellStyle name="60% - Accent2 12" xfId="9109" xr:uid="{00000000-0005-0000-0000-00002E1C0000}"/>
    <cellStyle name="60% - Accent2 12 2" xfId="18121" xr:uid="{16A291B5-4DAD-4C73-9BF8-B0247D8C4BB8}"/>
    <cellStyle name="60% - Accent2 13" xfId="9131" xr:uid="{00000000-0005-0000-0000-00002F1C0000}"/>
    <cellStyle name="60% - Accent2 13 2" xfId="18143" xr:uid="{3D4E3538-3B1F-4021-BCF5-199E273823B8}"/>
    <cellStyle name="60% - Accent2 14" xfId="9151" xr:uid="{00000000-0005-0000-0000-0000301C0000}"/>
    <cellStyle name="60% - Accent2 14 2" xfId="18163" xr:uid="{1A9B7CF5-4FB7-4308-AF58-C623B9058BD6}"/>
    <cellStyle name="60% - Accent2 15" xfId="9171" xr:uid="{00000000-0005-0000-0000-0000311C0000}"/>
    <cellStyle name="60% - Accent2 15 2" xfId="18183" xr:uid="{47DA2DBB-8CCF-49EC-BFF8-A5556CD58D6A}"/>
    <cellStyle name="60% - Accent2 16" xfId="9191" xr:uid="{00000000-0005-0000-0000-0000321C0000}"/>
    <cellStyle name="60% - Accent2 16 2" xfId="18203" xr:uid="{DF4ABDB9-4E91-4000-9557-4EF8160CBEC6}"/>
    <cellStyle name="60% - Accent2 2" xfId="363" xr:uid="{00000000-0005-0000-0000-0000331C0000}"/>
    <cellStyle name="60% - Accent2 2 2" xfId="1003" xr:uid="{00000000-0005-0000-0000-0000341C0000}"/>
    <cellStyle name="60% - Accent2 2 2 2" xfId="2432" xr:uid="{00000000-0005-0000-0000-0000351C0000}"/>
    <cellStyle name="60% - Accent2 2 2 2 2" xfId="5339" xr:uid="{00000000-0005-0000-0000-0000361C0000}"/>
    <cellStyle name="60% - Accent2 2 2 2 2 2" xfId="14396" xr:uid="{789745D8-4859-47BD-9577-3C25EAB37B00}"/>
    <cellStyle name="60% - Accent2 2 2 2 3" xfId="8255" xr:uid="{00000000-0005-0000-0000-0000371C0000}"/>
    <cellStyle name="60% - Accent2 2 2 2 3 2" xfId="17275" xr:uid="{45B48071-8477-4834-B82A-F4EC452F92B3}"/>
    <cellStyle name="60% - Accent2 2 2 2 4" xfId="11522" xr:uid="{46FA5F25-8580-416F-8CF3-F90EE96C29DF}"/>
    <cellStyle name="60% - Accent2 2 2 3" xfId="3926" xr:uid="{00000000-0005-0000-0000-0000381C0000}"/>
    <cellStyle name="60% - Accent2 2 2 3 2" xfId="12985" xr:uid="{7375E313-EF5B-4CB9-98A8-3F37F003800A}"/>
    <cellStyle name="60% - Accent2 2 2 4" xfId="6838" xr:uid="{00000000-0005-0000-0000-0000391C0000}"/>
    <cellStyle name="60% - Accent2 2 2 4 2" xfId="15863" xr:uid="{05ED0465-74E8-4F36-9A26-BE9600C6F5A5}"/>
    <cellStyle name="60% - Accent2 2 2 5" xfId="10106" xr:uid="{51ECD424-9FF8-48A8-AC7C-67BA774D0DDE}"/>
    <cellStyle name="60% - Accent2 2 3" xfId="1799" xr:uid="{00000000-0005-0000-0000-00003A1C0000}"/>
    <cellStyle name="60% - Accent2 2 3 2" xfId="4711" xr:uid="{00000000-0005-0000-0000-00003B1C0000}"/>
    <cellStyle name="60% - Accent2 2 3 2 2" xfId="13768" xr:uid="{C0E966BC-06C3-40A2-AF81-B56B8312206B}"/>
    <cellStyle name="60% - Accent2 2 3 3" xfId="7622" xr:uid="{00000000-0005-0000-0000-00003C1C0000}"/>
    <cellStyle name="60% - Accent2 2 3 3 2" xfId="16647" xr:uid="{61616DE6-D759-471F-8655-56535B5A85B6}"/>
    <cellStyle name="60% - Accent2 2 3 4" xfId="10893" xr:uid="{70A53D3A-1575-46E5-87F8-0CDF6540A02D}"/>
    <cellStyle name="60% - Accent2 2 4" xfId="3296" xr:uid="{00000000-0005-0000-0000-00003D1C0000}"/>
    <cellStyle name="60% - Accent2 2 4 2" xfId="12358" xr:uid="{DAD4F6CF-BAF9-4111-A9A9-53514AF04A42}"/>
    <cellStyle name="60% - Accent2 2 5" xfId="6209" xr:uid="{00000000-0005-0000-0000-00003E1C0000}"/>
    <cellStyle name="60% - Accent2 2 5 2" xfId="15234" xr:uid="{C4F13B0C-F5E9-4D28-BA64-E0056B16B512}"/>
    <cellStyle name="60% - Accent2 2 6" xfId="9474" xr:uid="{DCFFFB1A-44C5-4783-AF9E-6BBE36CAC241}"/>
    <cellStyle name="60% - Accent2 3" xfId="1578" xr:uid="{00000000-0005-0000-0000-00003F1C0000}"/>
    <cellStyle name="60% - Accent2 3 2" xfId="3003" xr:uid="{00000000-0005-0000-0000-0000401C0000}"/>
    <cellStyle name="60% - Accent2 3 2 2" xfId="5907" xr:uid="{00000000-0005-0000-0000-0000411C0000}"/>
    <cellStyle name="60% - Accent2 3 2 2 2" xfId="14964" xr:uid="{36AEED9F-DBDC-459D-BFC2-5E294508A776}"/>
    <cellStyle name="60% - Accent2 3 2 3" xfId="8825" xr:uid="{00000000-0005-0000-0000-0000421C0000}"/>
    <cellStyle name="60% - Accent2 3 2 3 2" xfId="17842" xr:uid="{2A08A0C2-8FF3-445D-97E2-38FD076DAD1B}"/>
    <cellStyle name="60% - Accent2 3 2 4" xfId="12090" xr:uid="{25CA43CE-2080-49F7-906D-51E3943A8EB5}"/>
    <cellStyle name="60% - Accent2 3 3" xfId="4492" xr:uid="{00000000-0005-0000-0000-0000431C0000}"/>
    <cellStyle name="60% - Accent2 3 3 2" xfId="13551" xr:uid="{125AA42C-1ADF-47A4-B481-AA9C00B4E3E7}"/>
    <cellStyle name="60% - Accent2 3 4" xfId="7406" xr:uid="{00000000-0005-0000-0000-0000441C0000}"/>
    <cellStyle name="60% - Accent2 3 4 2" xfId="16431" xr:uid="{7C6E7721-23BC-4D3B-9422-4B370BB13CA8}"/>
    <cellStyle name="60% - Accent2 3 5" xfId="10675" xr:uid="{46464189-D3F6-4AB2-A4D2-51A717188545}"/>
    <cellStyle name="60% - Accent2 4" xfId="1600" xr:uid="{00000000-0005-0000-0000-0000451C0000}"/>
    <cellStyle name="60% - Accent2 4 2" xfId="4513" xr:uid="{00000000-0005-0000-0000-0000461C0000}"/>
    <cellStyle name="60% - Accent2 4 2 2" xfId="13572" xr:uid="{14596382-F3B8-4B39-8BA5-0460B1190D67}"/>
    <cellStyle name="60% - Accent2 4 3" xfId="7427" xr:uid="{00000000-0005-0000-0000-0000471C0000}"/>
    <cellStyle name="60% - Accent2 4 3 2" xfId="16452" xr:uid="{442E8511-0139-4E1D-AA96-0C6CC48DD7CA}"/>
    <cellStyle name="60% - Accent2 4 4" xfId="10696" xr:uid="{851E6DC4-2DA2-41BF-A4CD-CFCD8855C0BC}"/>
    <cellStyle name="60% - Accent2 5" xfId="6037" xr:uid="{00000000-0005-0000-0000-0000481C0000}"/>
    <cellStyle name="60% - Accent2 6" xfId="6019" xr:uid="{00000000-0005-0000-0000-0000491C0000}"/>
    <cellStyle name="60% - Accent2 6 2" xfId="15053" xr:uid="{10632732-273C-4089-9382-4DCD0041882A}"/>
    <cellStyle name="60% - Accent2 7" xfId="9006" xr:uid="{00000000-0005-0000-0000-00004A1C0000}"/>
    <cellStyle name="60% - Accent2 7 2" xfId="18018" xr:uid="{61681FF4-4F36-4B8A-8785-90EBF6A10782}"/>
    <cellStyle name="60% - Accent2 8" xfId="9026" xr:uid="{00000000-0005-0000-0000-00004B1C0000}"/>
    <cellStyle name="60% - Accent2 8 2" xfId="18038" xr:uid="{2CFC8F9D-9180-42A9-86F2-8D6ED8A5D884}"/>
    <cellStyle name="60% - Accent2 9" xfId="9046" xr:uid="{00000000-0005-0000-0000-00004C1C0000}"/>
    <cellStyle name="60% - Accent2 9 2" xfId="18058" xr:uid="{99AAE299-767C-4A51-B7C6-4D61B44EFCF4}"/>
    <cellStyle name="60% - Accent3" xfId="34" builtinId="40" customBuiltin="1"/>
    <cellStyle name="60% - Accent3 10" xfId="9070" xr:uid="{00000000-0005-0000-0000-00004E1C0000}"/>
    <cellStyle name="60% - Accent3 10 2" xfId="18082" xr:uid="{187AE8AF-A834-4693-99E8-D27695597202}"/>
    <cellStyle name="60% - Accent3 11" xfId="9091" xr:uid="{00000000-0005-0000-0000-00004F1C0000}"/>
    <cellStyle name="60% - Accent3 11 2" xfId="18103" xr:uid="{7C140F12-5B9A-493B-9D54-220D56A3BF00}"/>
    <cellStyle name="60% - Accent3 12" xfId="9112" xr:uid="{00000000-0005-0000-0000-0000501C0000}"/>
    <cellStyle name="60% - Accent3 12 2" xfId="18124" xr:uid="{E3B3563D-8091-4D11-8633-670E2D89B229}"/>
    <cellStyle name="60% - Accent3 13" xfId="9134" xr:uid="{00000000-0005-0000-0000-0000511C0000}"/>
    <cellStyle name="60% - Accent3 13 2" xfId="18146" xr:uid="{5E3EA0AB-1F1D-41C9-A9E8-47ADAA744239}"/>
    <cellStyle name="60% - Accent3 14" xfId="9154" xr:uid="{00000000-0005-0000-0000-0000521C0000}"/>
    <cellStyle name="60% - Accent3 14 2" xfId="18166" xr:uid="{ECE0E533-D052-4310-8F43-8F58501987B7}"/>
    <cellStyle name="60% - Accent3 15" xfId="9174" xr:uid="{00000000-0005-0000-0000-0000531C0000}"/>
    <cellStyle name="60% - Accent3 15 2" xfId="18186" xr:uid="{EB3194AF-E60A-4C3F-915E-2793BA621F6E}"/>
    <cellStyle name="60% - Accent3 16" xfId="9194" xr:uid="{00000000-0005-0000-0000-0000541C0000}"/>
    <cellStyle name="60% - Accent3 16 2" xfId="18206" xr:uid="{7CAC8167-5A53-4E48-B409-BF8A74B5AB95}"/>
    <cellStyle name="60% - Accent3 2" xfId="366" xr:uid="{00000000-0005-0000-0000-0000551C0000}"/>
    <cellStyle name="60% - Accent3 2 2" xfId="1006" xr:uid="{00000000-0005-0000-0000-0000561C0000}"/>
    <cellStyle name="60% - Accent3 2 2 2" xfId="2435" xr:uid="{00000000-0005-0000-0000-0000571C0000}"/>
    <cellStyle name="60% - Accent3 2 2 2 2" xfId="5342" xr:uid="{00000000-0005-0000-0000-0000581C0000}"/>
    <cellStyle name="60% - Accent3 2 2 2 2 2" xfId="14399" xr:uid="{D35FBBDF-0BA4-478E-8A7C-49579BCE2B33}"/>
    <cellStyle name="60% - Accent3 2 2 2 3" xfId="8258" xr:uid="{00000000-0005-0000-0000-0000591C0000}"/>
    <cellStyle name="60% - Accent3 2 2 2 3 2" xfId="17278" xr:uid="{84E093D4-59DB-4FC8-A001-4093D59E5E1C}"/>
    <cellStyle name="60% - Accent3 2 2 2 4" xfId="11525" xr:uid="{418D9D42-4DB9-4571-815D-3F027127D686}"/>
    <cellStyle name="60% - Accent3 2 2 3" xfId="3929" xr:uid="{00000000-0005-0000-0000-00005A1C0000}"/>
    <cellStyle name="60% - Accent3 2 2 3 2" xfId="12988" xr:uid="{D2376D6E-3B81-49EE-B486-A51F6C06C53D}"/>
    <cellStyle name="60% - Accent3 2 2 4" xfId="6841" xr:uid="{00000000-0005-0000-0000-00005B1C0000}"/>
    <cellStyle name="60% - Accent3 2 2 4 2" xfId="15866" xr:uid="{535E25A5-C272-4E2F-A99B-F8E2B54A12B4}"/>
    <cellStyle name="60% - Accent3 2 2 5" xfId="10109" xr:uid="{ECC6380F-7B29-4EA9-811E-17A3DE083406}"/>
    <cellStyle name="60% - Accent3 2 3" xfId="1802" xr:uid="{00000000-0005-0000-0000-00005C1C0000}"/>
    <cellStyle name="60% - Accent3 2 3 2" xfId="4714" xr:uid="{00000000-0005-0000-0000-00005D1C0000}"/>
    <cellStyle name="60% - Accent3 2 3 2 2" xfId="13771" xr:uid="{58CE955D-1F0B-4F43-9B8A-4A62D6A9D4DA}"/>
    <cellStyle name="60% - Accent3 2 3 3" xfId="7625" xr:uid="{00000000-0005-0000-0000-00005E1C0000}"/>
    <cellStyle name="60% - Accent3 2 3 3 2" xfId="16650" xr:uid="{72371B23-5FC3-487B-9868-A3DCEEB486BD}"/>
    <cellStyle name="60% - Accent3 2 3 4" xfId="10896" xr:uid="{7A193A85-29FB-4F1E-AA46-D3ED89F29A54}"/>
    <cellStyle name="60% - Accent3 2 4" xfId="3299" xr:uid="{00000000-0005-0000-0000-00005F1C0000}"/>
    <cellStyle name="60% - Accent3 2 4 2" xfId="12361" xr:uid="{F8E35F03-2E7F-4BB4-9B85-4CC12795690F}"/>
    <cellStyle name="60% - Accent3 2 5" xfId="6212" xr:uid="{00000000-0005-0000-0000-0000601C0000}"/>
    <cellStyle name="60% - Accent3 2 5 2" xfId="15237" xr:uid="{4433AD7C-F104-4028-B2AD-BE5D3E9D8106}"/>
    <cellStyle name="60% - Accent3 2 6" xfId="9477" xr:uid="{4E5EAEAA-1FEA-4751-B69D-19C6B7465FE1}"/>
    <cellStyle name="60% - Accent3 3" xfId="1581" xr:uid="{00000000-0005-0000-0000-0000611C0000}"/>
    <cellStyle name="60% - Accent3 3 2" xfId="3006" xr:uid="{00000000-0005-0000-0000-0000621C0000}"/>
    <cellStyle name="60% - Accent3 3 2 2" xfId="5910" xr:uid="{00000000-0005-0000-0000-0000631C0000}"/>
    <cellStyle name="60% - Accent3 3 2 2 2" xfId="14967" xr:uid="{D9EF7603-2301-4832-8501-F84B44EA671D}"/>
    <cellStyle name="60% - Accent3 3 2 3" xfId="8828" xr:uid="{00000000-0005-0000-0000-0000641C0000}"/>
    <cellStyle name="60% - Accent3 3 2 3 2" xfId="17845" xr:uid="{261A87A9-5C19-493E-91E4-9AFD04189B38}"/>
    <cellStyle name="60% - Accent3 3 2 4" xfId="12093" xr:uid="{2088992F-DD52-49A9-8198-4596F23B7E5E}"/>
    <cellStyle name="60% - Accent3 3 3" xfId="4495" xr:uid="{00000000-0005-0000-0000-0000651C0000}"/>
    <cellStyle name="60% - Accent3 3 3 2" xfId="13554" xr:uid="{E1A25F4B-9A52-4447-909D-BC1D21EC9466}"/>
    <cellStyle name="60% - Accent3 3 4" xfId="7409" xr:uid="{00000000-0005-0000-0000-0000661C0000}"/>
    <cellStyle name="60% - Accent3 3 4 2" xfId="16434" xr:uid="{AA1E1450-B139-44F6-A40E-D27EA2DB49DF}"/>
    <cellStyle name="60% - Accent3 3 5" xfId="10678" xr:uid="{F0795E2A-4F92-4726-9854-94A1958D33DB}"/>
    <cellStyle name="60% - Accent3 4" xfId="1603" xr:uid="{00000000-0005-0000-0000-0000671C0000}"/>
    <cellStyle name="60% - Accent3 4 2" xfId="4516" xr:uid="{00000000-0005-0000-0000-0000681C0000}"/>
    <cellStyle name="60% - Accent3 4 2 2" xfId="13575" xr:uid="{0EBCE9B7-8B24-4A0E-BC92-96DE1A7D7C54}"/>
    <cellStyle name="60% - Accent3 4 3" xfId="7430" xr:uid="{00000000-0005-0000-0000-0000691C0000}"/>
    <cellStyle name="60% - Accent3 4 3 2" xfId="16455" xr:uid="{6D8F0C42-4C79-4082-899B-34E5762A6976}"/>
    <cellStyle name="60% - Accent3 4 4" xfId="10699" xr:uid="{EB67B1D3-E823-432C-B925-FFC89A21D17F}"/>
    <cellStyle name="60% - Accent3 5" xfId="6038" xr:uid="{00000000-0005-0000-0000-00006A1C0000}"/>
    <cellStyle name="60% - Accent3 6" xfId="6022" xr:uid="{00000000-0005-0000-0000-00006B1C0000}"/>
    <cellStyle name="60% - Accent3 6 2" xfId="15056" xr:uid="{14C37C0E-6002-4885-8B92-57818D84EEBB}"/>
    <cellStyle name="60% - Accent3 7" xfId="9009" xr:uid="{00000000-0005-0000-0000-00006C1C0000}"/>
    <cellStyle name="60% - Accent3 7 2" xfId="18021" xr:uid="{50F9A858-7508-42D3-9AD9-BE26C4C1C62A}"/>
    <cellStyle name="60% - Accent3 8" xfId="9029" xr:uid="{00000000-0005-0000-0000-00006D1C0000}"/>
    <cellStyle name="60% - Accent3 8 2" xfId="18041" xr:uid="{091EF149-9CE6-4F58-8362-6BA5619CE004}"/>
    <cellStyle name="60% - Accent3 9" xfId="9049" xr:uid="{00000000-0005-0000-0000-00006E1C0000}"/>
    <cellStyle name="60% - Accent3 9 2" xfId="18061" xr:uid="{072E92D5-7E6D-4608-B855-484A391A0767}"/>
    <cellStyle name="60% - Accent4" xfId="38" builtinId="44" customBuiltin="1"/>
    <cellStyle name="60% - Accent4 10" xfId="9073" xr:uid="{00000000-0005-0000-0000-0000701C0000}"/>
    <cellStyle name="60% - Accent4 10 2" xfId="18085" xr:uid="{D6AE17F0-3CFF-4CF7-97B8-403A375D4137}"/>
    <cellStyle name="60% - Accent4 11" xfId="9094" xr:uid="{00000000-0005-0000-0000-0000711C0000}"/>
    <cellStyle name="60% - Accent4 11 2" xfId="18106" xr:uid="{10A64207-C004-4362-8690-A36FB290B2A1}"/>
    <cellStyle name="60% - Accent4 12" xfId="9115" xr:uid="{00000000-0005-0000-0000-0000721C0000}"/>
    <cellStyle name="60% - Accent4 12 2" xfId="18127" xr:uid="{2DF40051-9420-44F2-A1C3-81684E655902}"/>
    <cellStyle name="60% - Accent4 13" xfId="9137" xr:uid="{00000000-0005-0000-0000-0000731C0000}"/>
    <cellStyle name="60% - Accent4 13 2" xfId="18149" xr:uid="{5B9D09D9-2E8F-42E1-BBC0-662F7BD6B8F4}"/>
    <cellStyle name="60% - Accent4 14" xfId="9157" xr:uid="{00000000-0005-0000-0000-0000741C0000}"/>
    <cellStyle name="60% - Accent4 14 2" xfId="18169" xr:uid="{9DBAB114-D70A-4BAC-AC0D-7559A6636EC1}"/>
    <cellStyle name="60% - Accent4 15" xfId="9177" xr:uid="{00000000-0005-0000-0000-0000751C0000}"/>
    <cellStyle name="60% - Accent4 15 2" xfId="18189" xr:uid="{20080E47-8DEB-4029-8EF1-AD223D1E136A}"/>
    <cellStyle name="60% - Accent4 16" xfId="9197" xr:uid="{00000000-0005-0000-0000-0000761C0000}"/>
    <cellStyle name="60% - Accent4 16 2" xfId="18209" xr:uid="{98B43569-EF4F-4F4B-8F5B-FC742FFF1CA0}"/>
    <cellStyle name="60% - Accent4 2" xfId="369" xr:uid="{00000000-0005-0000-0000-0000771C0000}"/>
    <cellStyle name="60% - Accent4 2 2" xfId="1009" xr:uid="{00000000-0005-0000-0000-0000781C0000}"/>
    <cellStyle name="60% - Accent4 2 2 2" xfId="2438" xr:uid="{00000000-0005-0000-0000-0000791C0000}"/>
    <cellStyle name="60% - Accent4 2 2 2 2" xfId="5345" xr:uid="{00000000-0005-0000-0000-00007A1C0000}"/>
    <cellStyle name="60% - Accent4 2 2 2 2 2" xfId="14402" xr:uid="{16825032-FA45-4D8A-973F-AD363921F63A}"/>
    <cellStyle name="60% - Accent4 2 2 2 3" xfId="8261" xr:uid="{00000000-0005-0000-0000-00007B1C0000}"/>
    <cellStyle name="60% - Accent4 2 2 2 3 2" xfId="17281" xr:uid="{9B4B708B-696C-4A32-A011-0E9916A27B6E}"/>
    <cellStyle name="60% - Accent4 2 2 2 4" xfId="11528" xr:uid="{01FC46E0-FEED-4274-9927-FBF00D01B1A3}"/>
    <cellStyle name="60% - Accent4 2 2 3" xfId="3932" xr:uid="{00000000-0005-0000-0000-00007C1C0000}"/>
    <cellStyle name="60% - Accent4 2 2 3 2" xfId="12991" xr:uid="{745D8792-0D59-47B3-83CB-19774AFD7634}"/>
    <cellStyle name="60% - Accent4 2 2 4" xfId="6844" xr:uid="{00000000-0005-0000-0000-00007D1C0000}"/>
    <cellStyle name="60% - Accent4 2 2 4 2" xfId="15869" xr:uid="{7DEF5EC4-7EFC-411E-9771-B55CC7191115}"/>
    <cellStyle name="60% - Accent4 2 2 5" xfId="10112" xr:uid="{30C43C14-8B4E-4537-A943-CF3800818B2F}"/>
    <cellStyle name="60% - Accent4 2 3" xfId="1805" xr:uid="{00000000-0005-0000-0000-00007E1C0000}"/>
    <cellStyle name="60% - Accent4 2 3 2" xfId="4717" xr:uid="{00000000-0005-0000-0000-00007F1C0000}"/>
    <cellStyle name="60% - Accent4 2 3 2 2" xfId="13774" xr:uid="{4939C0B1-8643-476B-BE83-A0DA090BDF9F}"/>
    <cellStyle name="60% - Accent4 2 3 3" xfId="7628" xr:uid="{00000000-0005-0000-0000-0000801C0000}"/>
    <cellStyle name="60% - Accent4 2 3 3 2" xfId="16653" xr:uid="{07E58D8A-A090-4763-8125-52D84FE5EC71}"/>
    <cellStyle name="60% - Accent4 2 3 4" xfId="10899" xr:uid="{742E6028-A0AD-46A6-AE0A-8C077B0FBFFB}"/>
    <cellStyle name="60% - Accent4 2 4" xfId="3302" xr:uid="{00000000-0005-0000-0000-0000811C0000}"/>
    <cellStyle name="60% - Accent4 2 4 2" xfId="12364" xr:uid="{FE7CABAA-0B88-46F3-8EA4-6EDD34D98BC8}"/>
    <cellStyle name="60% - Accent4 2 5" xfId="6215" xr:uid="{00000000-0005-0000-0000-0000821C0000}"/>
    <cellStyle name="60% - Accent4 2 5 2" xfId="15240" xr:uid="{CD153064-2467-4D7E-AA22-285D917F7980}"/>
    <cellStyle name="60% - Accent4 2 6" xfId="9480" xr:uid="{36FAECFA-1E6E-4072-9E56-E62DFBB58CBA}"/>
    <cellStyle name="60% - Accent4 3" xfId="1584" xr:uid="{00000000-0005-0000-0000-0000831C0000}"/>
    <cellStyle name="60% - Accent4 3 2" xfId="3009" xr:uid="{00000000-0005-0000-0000-0000841C0000}"/>
    <cellStyle name="60% - Accent4 3 2 2" xfId="5913" xr:uid="{00000000-0005-0000-0000-0000851C0000}"/>
    <cellStyle name="60% - Accent4 3 2 2 2" xfId="14970" xr:uid="{D13B5F52-F377-4E78-ABEF-AFA60CA21F4E}"/>
    <cellStyle name="60% - Accent4 3 2 3" xfId="8831" xr:uid="{00000000-0005-0000-0000-0000861C0000}"/>
    <cellStyle name="60% - Accent4 3 2 3 2" xfId="17848" xr:uid="{182DFB6A-A122-420E-870B-D54F26EAB64A}"/>
    <cellStyle name="60% - Accent4 3 2 4" xfId="12096" xr:uid="{B4C40C40-0960-4CB7-8F3F-6A8778FF42B7}"/>
    <cellStyle name="60% - Accent4 3 3" xfId="4498" xr:uid="{00000000-0005-0000-0000-0000871C0000}"/>
    <cellStyle name="60% - Accent4 3 3 2" xfId="13557" xr:uid="{F076AEF7-CAE8-4BE5-8D4B-DD6278039613}"/>
    <cellStyle name="60% - Accent4 3 4" xfId="7412" xr:uid="{00000000-0005-0000-0000-0000881C0000}"/>
    <cellStyle name="60% - Accent4 3 4 2" xfId="16437" xr:uid="{661AAD9E-AB5E-4C33-B9A2-37AD8532B1AE}"/>
    <cellStyle name="60% - Accent4 3 5" xfId="10681" xr:uid="{136E546A-F3B7-4EFD-A6FC-91B10B0C908A}"/>
    <cellStyle name="60% - Accent4 4" xfId="1606" xr:uid="{00000000-0005-0000-0000-0000891C0000}"/>
    <cellStyle name="60% - Accent4 4 2" xfId="4519" xr:uid="{00000000-0005-0000-0000-00008A1C0000}"/>
    <cellStyle name="60% - Accent4 4 2 2" xfId="13578" xr:uid="{93F607D5-59E5-465B-8F01-DD44BACE2A3E}"/>
    <cellStyle name="60% - Accent4 4 3" xfId="7433" xr:uid="{00000000-0005-0000-0000-00008B1C0000}"/>
    <cellStyle name="60% - Accent4 4 3 2" xfId="16458" xr:uid="{B06A6A1F-A067-4B71-9502-0FE1FF326DFD}"/>
    <cellStyle name="60% - Accent4 4 4" xfId="10702" xr:uid="{5054C852-9926-4D31-8043-76796571B120}"/>
    <cellStyle name="60% - Accent4 5" xfId="6039" xr:uid="{00000000-0005-0000-0000-00008C1C0000}"/>
    <cellStyle name="60% - Accent4 6" xfId="6025" xr:uid="{00000000-0005-0000-0000-00008D1C0000}"/>
    <cellStyle name="60% - Accent4 6 2" xfId="15059" xr:uid="{C2274C97-B0C2-4258-8D31-747337B7FF67}"/>
    <cellStyle name="60% - Accent4 7" xfId="9012" xr:uid="{00000000-0005-0000-0000-00008E1C0000}"/>
    <cellStyle name="60% - Accent4 7 2" xfId="18024" xr:uid="{C7D16AE3-78F3-4E8F-8A35-3341C6D85FB1}"/>
    <cellStyle name="60% - Accent4 8" xfId="9032" xr:uid="{00000000-0005-0000-0000-00008F1C0000}"/>
    <cellStyle name="60% - Accent4 8 2" xfId="18044" xr:uid="{2A71B23F-7E3A-49EE-958F-A35AF46CCEA6}"/>
    <cellStyle name="60% - Accent4 9" xfId="9052" xr:uid="{00000000-0005-0000-0000-0000901C0000}"/>
    <cellStyle name="60% - Accent4 9 2" xfId="18064" xr:uid="{5C1FB044-3F7A-4032-8D5F-B3F95E261B6C}"/>
    <cellStyle name="60% - Accent5" xfId="42" builtinId="48" customBuiltin="1"/>
    <cellStyle name="60% - Accent5 10" xfId="9076" xr:uid="{00000000-0005-0000-0000-0000921C0000}"/>
    <cellStyle name="60% - Accent5 10 2" xfId="18088" xr:uid="{705392F1-CD18-41D8-82A9-512D3AEE7B8D}"/>
    <cellStyle name="60% - Accent5 11" xfId="9097" xr:uid="{00000000-0005-0000-0000-0000931C0000}"/>
    <cellStyle name="60% - Accent5 11 2" xfId="18109" xr:uid="{5DF3E9B7-41C2-41D0-8CD0-2D1F8F0E91CC}"/>
    <cellStyle name="60% - Accent5 12" xfId="9118" xr:uid="{00000000-0005-0000-0000-0000941C0000}"/>
    <cellStyle name="60% - Accent5 12 2" xfId="18130" xr:uid="{40997B44-C3C6-4EDB-9F5B-E6F6583A9D8E}"/>
    <cellStyle name="60% - Accent5 13" xfId="9140" xr:uid="{00000000-0005-0000-0000-0000951C0000}"/>
    <cellStyle name="60% - Accent5 13 2" xfId="18152" xr:uid="{52A69A6E-8C6D-45FF-BCC5-47A5F4CEE536}"/>
    <cellStyle name="60% - Accent5 14" xfId="9160" xr:uid="{00000000-0005-0000-0000-0000961C0000}"/>
    <cellStyle name="60% - Accent5 14 2" xfId="18172" xr:uid="{0267A968-80CD-49A4-B2E3-CA9A66D39CAF}"/>
    <cellStyle name="60% - Accent5 15" xfId="9180" xr:uid="{00000000-0005-0000-0000-0000971C0000}"/>
    <cellStyle name="60% - Accent5 15 2" xfId="18192" xr:uid="{5A204116-C6E2-4A65-A194-64620EE4616D}"/>
    <cellStyle name="60% - Accent5 16" xfId="9200" xr:uid="{00000000-0005-0000-0000-0000981C0000}"/>
    <cellStyle name="60% - Accent5 16 2" xfId="18212" xr:uid="{7C8D35E4-1EBC-4892-B887-95DE752879FA}"/>
    <cellStyle name="60% - Accent5 2" xfId="372" xr:uid="{00000000-0005-0000-0000-0000991C0000}"/>
    <cellStyle name="60% - Accent5 2 2" xfId="1012" xr:uid="{00000000-0005-0000-0000-00009A1C0000}"/>
    <cellStyle name="60% - Accent5 2 2 2" xfId="2441" xr:uid="{00000000-0005-0000-0000-00009B1C0000}"/>
    <cellStyle name="60% - Accent5 2 2 2 2" xfId="5348" xr:uid="{00000000-0005-0000-0000-00009C1C0000}"/>
    <cellStyle name="60% - Accent5 2 2 2 2 2" xfId="14405" xr:uid="{AA34F189-F96C-4DEA-AD09-BE062C8839DE}"/>
    <cellStyle name="60% - Accent5 2 2 2 3" xfId="8264" xr:uid="{00000000-0005-0000-0000-00009D1C0000}"/>
    <cellStyle name="60% - Accent5 2 2 2 3 2" xfId="17284" xr:uid="{22CA61BB-C9DF-4041-91D5-450DCE1BB57C}"/>
    <cellStyle name="60% - Accent5 2 2 2 4" xfId="11531" xr:uid="{2F2996C5-9F65-4B39-9887-F4597B545201}"/>
    <cellStyle name="60% - Accent5 2 2 3" xfId="3935" xr:uid="{00000000-0005-0000-0000-00009E1C0000}"/>
    <cellStyle name="60% - Accent5 2 2 3 2" xfId="12994" xr:uid="{CE9712E0-7BF7-4D9B-B39F-1C14F1E669A1}"/>
    <cellStyle name="60% - Accent5 2 2 4" xfId="6847" xr:uid="{00000000-0005-0000-0000-00009F1C0000}"/>
    <cellStyle name="60% - Accent5 2 2 4 2" xfId="15872" xr:uid="{B5C202F5-F52A-45D3-B40C-511FDDA78112}"/>
    <cellStyle name="60% - Accent5 2 2 5" xfId="10115" xr:uid="{AB7B779B-291C-4836-BD8C-20052E7BFAE8}"/>
    <cellStyle name="60% - Accent5 2 3" xfId="1808" xr:uid="{00000000-0005-0000-0000-0000A01C0000}"/>
    <cellStyle name="60% - Accent5 2 3 2" xfId="4720" xr:uid="{00000000-0005-0000-0000-0000A11C0000}"/>
    <cellStyle name="60% - Accent5 2 3 2 2" xfId="13777" xr:uid="{BC9898D5-7BEE-49D1-AC77-A7E5C2F044AD}"/>
    <cellStyle name="60% - Accent5 2 3 3" xfId="7631" xr:uid="{00000000-0005-0000-0000-0000A21C0000}"/>
    <cellStyle name="60% - Accent5 2 3 3 2" xfId="16656" xr:uid="{AD21D41F-9BB7-4520-AE62-EFF7ECCD09B1}"/>
    <cellStyle name="60% - Accent5 2 3 4" xfId="10902" xr:uid="{470D7BF2-5A22-4DA1-824F-5723873AE0A3}"/>
    <cellStyle name="60% - Accent5 2 4" xfId="3305" xr:uid="{00000000-0005-0000-0000-0000A31C0000}"/>
    <cellStyle name="60% - Accent5 2 4 2" xfId="12367" xr:uid="{AAD9CD49-F2C3-4A3C-ACA9-89DE4392E697}"/>
    <cellStyle name="60% - Accent5 2 5" xfId="6218" xr:uid="{00000000-0005-0000-0000-0000A41C0000}"/>
    <cellStyle name="60% - Accent5 2 5 2" xfId="15243" xr:uid="{B715AAFE-E584-40D8-80F6-331215D9DFEB}"/>
    <cellStyle name="60% - Accent5 2 6" xfId="9483" xr:uid="{9237C93F-4B85-4446-97B9-4FFF24E312D0}"/>
    <cellStyle name="60% - Accent5 3" xfId="1587" xr:uid="{00000000-0005-0000-0000-0000A51C0000}"/>
    <cellStyle name="60% - Accent5 3 2" xfId="3012" xr:uid="{00000000-0005-0000-0000-0000A61C0000}"/>
    <cellStyle name="60% - Accent5 3 2 2" xfId="5916" xr:uid="{00000000-0005-0000-0000-0000A71C0000}"/>
    <cellStyle name="60% - Accent5 3 2 2 2" xfId="14973" xr:uid="{76193754-1827-4FA8-A678-4404C3A0852F}"/>
    <cellStyle name="60% - Accent5 3 2 3" xfId="8834" xr:uid="{00000000-0005-0000-0000-0000A81C0000}"/>
    <cellStyle name="60% - Accent5 3 2 3 2" xfId="17851" xr:uid="{A622ADD1-8CF0-490D-9C4F-603FA7252AA3}"/>
    <cellStyle name="60% - Accent5 3 2 4" xfId="12099" xr:uid="{27B548CB-6599-4F27-8A54-79F969B0B20C}"/>
    <cellStyle name="60% - Accent5 3 3" xfId="4501" xr:uid="{00000000-0005-0000-0000-0000A91C0000}"/>
    <cellStyle name="60% - Accent5 3 3 2" xfId="13560" xr:uid="{BB2D9D79-652D-4CB8-956A-FF6B3432DBE9}"/>
    <cellStyle name="60% - Accent5 3 4" xfId="7415" xr:uid="{00000000-0005-0000-0000-0000AA1C0000}"/>
    <cellStyle name="60% - Accent5 3 4 2" xfId="16440" xr:uid="{B5D54318-3363-4EA5-BFFA-70738E597FCA}"/>
    <cellStyle name="60% - Accent5 3 5" xfId="10684" xr:uid="{BA31EA0C-2211-4B03-8CA4-8A4A8156CCDA}"/>
    <cellStyle name="60% - Accent5 4" xfId="1609" xr:uid="{00000000-0005-0000-0000-0000AB1C0000}"/>
    <cellStyle name="60% - Accent5 4 2" xfId="4522" xr:uid="{00000000-0005-0000-0000-0000AC1C0000}"/>
    <cellStyle name="60% - Accent5 4 2 2" xfId="13581" xr:uid="{7F8D87A4-DAD2-4C8E-B7BD-CAB083A003B2}"/>
    <cellStyle name="60% - Accent5 4 3" xfId="7436" xr:uid="{00000000-0005-0000-0000-0000AD1C0000}"/>
    <cellStyle name="60% - Accent5 4 3 2" xfId="16461" xr:uid="{32A6DF1B-541D-4A31-9EAB-11348540FB4F}"/>
    <cellStyle name="60% - Accent5 4 4" xfId="10705" xr:uid="{7DE53F6B-3F83-432B-BD00-B03E290C855B}"/>
    <cellStyle name="60% - Accent5 5" xfId="6040" xr:uid="{00000000-0005-0000-0000-0000AE1C0000}"/>
    <cellStyle name="60% - Accent5 6" xfId="6028" xr:uid="{00000000-0005-0000-0000-0000AF1C0000}"/>
    <cellStyle name="60% - Accent5 6 2" xfId="15062" xr:uid="{DAD5704A-BE02-4107-AF3D-DE3E7C5989AC}"/>
    <cellStyle name="60% - Accent5 7" xfId="9015" xr:uid="{00000000-0005-0000-0000-0000B01C0000}"/>
    <cellStyle name="60% - Accent5 7 2" xfId="18027" xr:uid="{36E28646-4558-4FC4-A27D-A09FFD4852E3}"/>
    <cellStyle name="60% - Accent5 8" xfId="9035" xr:uid="{00000000-0005-0000-0000-0000B11C0000}"/>
    <cellStyle name="60% - Accent5 8 2" xfId="18047" xr:uid="{378A7D53-589C-4FC2-8C99-A3DEE4564A76}"/>
    <cellStyle name="60% - Accent5 9" xfId="9055" xr:uid="{00000000-0005-0000-0000-0000B21C0000}"/>
    <cellStyle name="60% - Accent5 9 2" xfId="18067" xr:uid="{FB0EFDE0-78BA-4254-ABFA-F62E31A0E98E}"/>
    <cellStyle name="60% - Accent6" xfId="46" builtinId="52" customBuiltin="1"/>
    <cellStyle name="60% - Accent6 10" xfId="9079" xr:uid="{00000000-0005-0000-0000-0000B41C0000}"/>
    <cellStyle name="60% - Accent6 10 2" xfId="18091" xr:uid="{355B6102-88A8-4B4F-9DCC-70C60CB2F5CA}"/>
    <cellStyle name="60% - Accent6 11" xfId="9100" xr:uid="{00000000-0005-0000-0000-0000B51C0000}"/>
    <cellStyle name="60% - Accent6 11 2" xfId="18112" xr:uid="{511C18A6-8E05-4BD1-B7C1-A2460DC1D62D}"/>
    <cellStyle name="60% - Accent6 12" xfId="9121" xr:uid="{00000000-0005-0000-0000-0000B61C0000}"/>
    <cellStyle name="60% - Accent6 12 2" xfId="18133" xr:uid="{DD65B8D8-9DE2-46B7-B4F9-1BA07998465F}"/>
    <cellStyle name="60% - Accent6 13" xfId="9143" xr:uid="{00000000-0005-0000-0000-0000B71C0000}"/>
    <cellStyle name="60% - Accent6 13 2" xfId="18155" xr:uid="{D42FBE2D-9428-4CB0-964F-8D141E682D51}"/>
    <cellStyle name="60% - Accent6 14" xfId="9163" xr:uid="{00000000-0005-0000-0000-0000B81C0000}"/>
    <cellStyle name="60% - Accent6 14 2" xfId="18175" xr:uid="{54E38E0E-30B7-40E8-B99E-2781188DC42B}"/>
    <cellStyle name="60% - Accent6 15" xfId="9183" xr:uid="{00000000-0005-0000-0000-0000B91C0000}"/>
    <cellStyle name="60% - Accent6 15 2" xfId="18195" xr:uid="{48F6FCC8-EEC5-426B-BF4C-539E6593084A}"/>
    <cellStyle name="60% - Accent6 16" xfId="9203" xr:uid="{00000000-0005-0000-0000-0000BA1C0000}"/>
    <cellStyle name="60% - Accent6 16 2" xfId="18215" xr:uid="{7616A929-A0E2-4243-B1C1-D20D97A5A10E}"/>
    <cellStyle name="60% - Accent6 2" xfId="375" xr:uid="{00000000-0005-0000-0000-0000BB1C0000}"/>
    <cellStyle name="60% - Accent6 2 2" xfId="1015" xr:uid="{00000000-0005-0000-0000-0000BC1C0000}"/>
    <cellStyle name="60% - Accent6 2 2 2" xfId="2444" xr:uid="{00000000-0005-0000-0000-0000BD1C0000}"/>
    <cellStyle name="60% - Accent6 2 2 2 2" xfId="5351" xr:uid="{00000000-0005-0000-0000-0000BE1C0000}"/>
    <cellStyle name="60% - Accent6 2 2 2 2 2" xfId="14408" xr:uid="{99FA8F6E-090C-407F-88A7-1DBB2B684B99}"/>
    <cellStyle name="60% - Accent6 2 2 2 3" xfId="8267" xr:uid="{00000000-0005-0000-0000-0000BF1C0000}"/>
    <cellStyle name="60% - Accent6 2 2 2 3 2" xfId="17287" xr:uid="{5216B8DE-908E-4E3E-85F8-85A86727D6AA}"/>
    <cellStyle name="60% - Accent6 2 2 2 4" xfId="11534" xr:uid="{6B53A3FA-FC72-4266-AEB4-7A42090C31A1}"/>
    <cellStyle name="60% - Accent6 2 2 3" xfId="3938" xr:uid="{00000000-0005-0000-0000-0000C01C0000}"/>
    <cellStyle name="60% - Accent6 2 2 3 2" xfId="12997" xr:uid="{8015C2C1-B980-48CB-9609-ACC135F5DDC4}"/>
    <cellStyle name="60% - Accent6 2 2 4" xfId="6850" xr:uid="{00000000-0005-0000-0000-0000C11C0000}"/>
    <cellStyle name="60% - Accent6 2 2 4 2" xfId="15875" xr:uid="{75425915-0E20-4000-AD44-62D98005D211}"/>
    <cellStyle name="60% - Accent6 2 2 5" xfId="10118" xr:uid="{E396C068-16AA-458C-994E-85F9289929BC}"/>
    <cellStyle name="60% - Accent6 2 3" xfId="1811" xr:uid="{00000000-0005-0000-0000-0000C21C0000}"/>
    <cellStyle name="60% - Accent6 2 3 2" xfId="4723" xr:uid="{00000000-0005-0000-0000-0000C31C0000}"/>
    <cellStyle name="60% - Accent6 2 3 2 2" xfId="13780" xr:uid="{01051BA1-C790-42DA-8210-6CC58EBB0BAD}"/>
    <cellStyle name="60% - Accent6 2 3 3" xfId="7634" xr:uid="{00000000-0005-0000-0000-0000C41C0000}"/>
    <cellStyle name="60% - Accent6 2 3 3 2" xfId="16659" xr:uid="{B486BC0D-AC4E-4834-8BF6-32E39186A5D7}"/>
    <cellStyle name="60% - Accent6 2 3 4" xfId="10905" xr:uid="{8AB6ADEA-8152-422F-9FB9-CCF83FAFB141}"/>
    <cellStyle name="60% - Accent6 2 4" xfId="3308" xr:uid="{00000000-0005-0000-0000-0000C51C0000}"/>
    <cellStyle name="60% - Accent6 2 4 2" xfId="12370" xr:uid="{3A95EB66-159B-4096-A658-501F1AF7ACA3}"/>
    <cellStyle name="60% - Accent6 2 5" xfId="6221" xr:uid="{00000000-0005-0000-0000-0000C61C0000}"/>
    <cellStyle name="60% - Accent6 2 5 2" xfId="15246" xr:uid="{CD4DF267-1C23-47E9-9C18-3C4EDC35059F}"/>
    <cellStyle name="60% - Accent6 2 6" xfId="9486" xr:uid="{868613E0-799B-4B23-ADCB-0AD3BBB22301}"/>
    <cellStyle name="60% - Accent6 3" xfId="1590" xr:uid="{00000000-0005-0000-0000-0000C71C0000}"/>
    <cellStyle name="60% - Accent6 3 2" xfId="3015" xr:uid="{00000000-0005-0000-0000-0000C81C0000}"/>
    <cellStyle name="60% - Accent6 3 2 2" xfId="5919" xr:uid="{00000000-0005-0000-0000-0000C91C0000}"/>
    <cellStyle name="60% - Accent6 3 2 2 2" xfId="14976" xr:uid="{F9D2F38E-BF93-4420-9484-E097191FD247}"/>
    <cellStyle name="60% - Accent6 3 2 3" xfId="8837" xr:uid="{00000000-0005-0000-0000-0000CA1C0000}"/>
    <cellStyle name="60% - Accent6 3 2 3 2" xfId="17854" xr:uid="{28A3576D-3779-4A90-8EFD-E2BD0BECBE31}"/>
    <cellStyle name="60% - Accent6 3 2 4" xfId="12102" xr:uid="{7A0DF284-75D1-4589-829E-739CFB6DC5EE}"/>
    <cellStyle name="60% - Accent6 3 3" xfId="4504" xr:uid="{00000000-0005-0000-0000-0000CB1C0000}"/>
    <cellStyle name="60% - Accent6 3 3 2" xfId="13563" xr:uid="{7262AF22-5EC3-4AFA-A3ED-C9C7728B92A0}"/>
    <cellStyle name="60% - Accent6 3 4" xfId="7418" xr:uid="{00000000-0005-0000-0000-0000CC1C0000}"/>
    <cellStyle name="60% - Accent6 3 4 2" xfId="16443" xr:uid="{28B284B7-F780-40CE-8AE2-A06A53F0F4EB}"/>
    <cellStyle name="60% - Accent6 3 5" xfId="10687" xr:uid="{46E6EDBE-3082-4021-B346-A2718CDD6DA6}"/>
    <cellStyle name="60% - Accent6 4" xfId="1612" xr:uid="{00000000-0005-0000-0000-0000CD1C0000}"/>
    <cellStyle name="60% - Accent6 4 2" xfId="4525" xr:uid="{00000000-0005-0000-0000-0000CE1C0000}"/>
    <cellStyle name="60% - Accent6 4 2 2" xfId="13584" xr:uid="{1E0FF9BE-0133-4481-9581-C4EE79E4DC13}"/>
    <cellStyle name="60% - Accent6 4 3" xfId="7439" xr:uid="{00000000-0005-0000-0000-0000CF1C0000}"/>
    <cellStyle name="60% - Accent6 4 3 2" xfId="16464" xr:uid="{0007C4DB-293A-44DD-B8E7-A7F67E2BAD80}"/>
    <cellStyle name="60% - Accent6 4 4" xfId="10708" xr:uid="{5AC28864-B72E-4E05-B78D-41B4F811F6C1}"/>
    <cellStyle name="60% - Accent6 5" xfId="6041" xr:uid="{00000000-0005-0000-0000-0000D01C0000}"/>
    <cellStyle name="60% - Accent6 6" xfId="6031" xr:uid="{00000000-0005-0000-0000-0000D11C0000}"/>
    <cellStyle name="60% - Accent6 6 2" xfId="15065" xr:uid="{D691ACF7-E3CB-4992-8EBC-58105AE81D92}"/>
    <cellStyle name="60% - Accent6 7" xfId="9018" xr:uid="{00000000-0005-0000-0000-0000D21C0000}"/>
    <cellStyle name="60% - Accent6 7 2" xfId="18030" xr:uid="{673E4CBA-C604-4E8D-8F08-44291B61F83B}"/>
    <cellStyle name="60% - Accent6 8" xfId="9038" xr:uid="{00000000-0005-0000-0000-0000D31C0000}"/>
    <cellStyle name="60% - Accent6 8 2" xfId="18050" xr:uid="{FB0DC7B0-A75A-4E76-AD29-6BEC81AA3193}"/>
    <cellStyle name="60% - Accent6 9" xfId="9058" xr:uid="{00000000-0005-0000-0000-0000D41C0000}"/>
    <cellStyle name="60% - Accent6 9 2" xfId="18070" xr:uid="{8B07A4BE-895E-45DB-A007-4F29DFC6B966}"/>
    <cellStyle name="Accent1" xfId="23" builtinId="29" customBuiltin="1"/>
    <cellStyle name="Accent2" xfId="27" builtinId="33" customBuiltin="1"/>
    <cellStyle name="Accent3" xfId="31" builtinId="37" customBuiltin="1"/>
    <cellStyle name="Accent4" xfId="35" builtinId="41" customBuiltin="1"/>
    <cellStyle name="Accent5" xfId="39" builtinId="45" customBuiltin="1"/>
    <cellStyle name="Accent6" xfId="43" builtinId="49" customBuiltin="1"/>
    <cellStyle name="Bad" xfId="13" builtinId="27" customBuiltin="1"/>
    <cellStyle name="Calculation" xfId="17" builtinId="22" customBuiltin="1"/>
    <cellStyle name="Check" xfId="96" xr:uid="{00000000-0005-0000-0000-0000DD1C0000}"/>
    <cellStyle name="Check Cell" xfId="19" builtinId="23" customBuiltin="1"/>
    <cellStyle name="Comma" xfId="1" builtinId="3" customBuiltin="1"/>
    <cellStyle name="Comma [0]" xfId="2" builtinId="6" hidden="1" customBuiltin="1"/>
    <cellStyle name="Comma 10" xfId="115" xr:uid="{00000000-0005-0000-0000-0000E11C0000}"/>
    <cellStyle name="Comma 10 10" xfId="9251" xr:uid="{5BA22016-50A6-4431-987B-C7AE8396E6C3}"/>
    <cellStyle name="Comma 10 2" xfId="2262" xr:uid="{00000000-0005-0000-0000-0000E21C0000}"/>
    <cellStyle name="Comma 10 2 2" xfId="5171" xr:uid="{00000000-0005-0000-0000-0000E31C0000}"/>
    <cellStyle name="Comma 10 2 2 2" xfId="14228" xr:uid="{B261693F-6F5B-48C4-954E-DAC1A0444695}"/>
    <cellStyle name="Comma 10 2 3" xfId="8085" xr:uid="{00000000-0005-0000-0000-0000E41C0000}"/>
    <cellStyle name="Comma 10 2 3 2" xfId="17107" xr:uid="{C44879FC-8261-42BA-B2A1-1E8D883A1DB1}"/>
    <cellStyle name="Comma 10 2 4" xfId="11354" xr:uid="{194F281F-DDCC-479A-95CA-36B83985645D}"/>
    <cellStyle name="Comma 10 3" xfId="3101" xr:uid="{00000000-0005-0000-0000-0000E51C0000}"/>
    <cellStyle name="Comma 10 3 2" xfId="5998" xr:uid="{00000000-0005-0000-0000-0000E61C0000}"/>
    <cellStyle name="Comma 10 3 2 2" xfId="8991" xr:uid="{00000000-0005-0000-0000-0000E71C0000}"/>
    <cellStyle name="Comma 10 3 2 2 2" xfId="18003" xr:uid="{D01824C0-AFA2-459E-A761-06E9EEFD7FD9}"/>
    <cellStyle name="Comma 10 3 2 3" xfId="15034" xr:uid="{5F9FF2EB-94A2-40C4-87D7-570867406EAB}"/>
    <cellStyle name="Comma 10 3 3" xfId="8897" xr:uid="{00000000-0005-0000-0000-0000E81C0000}"/>
    <cellStyle name="Comma 10 3 3 2" xfId="17914" xr:uid="{EB460FE1-798F-4B0F-B397-5FFC38AD300F}"/>
    <cellStyle name="Comma 10 3 4" xfId="12167" xr:uid="{7A76D2E4-33DE-4081-80CF-DD235FAFAB97}"/>
    <cellStyle name="Comma 10 4" xfId="3048" xr:uid="{00000000-0005-0000-0000-0000E91C0000}"/>
    <cellStyle name="Comma 10 4 2" xfId="5948" xr:uid="{00000000-0005-0000-0000-0000EA1C0000}"/>
    <cellStyle name="Comma 10 4 2 2" xfId="8960" xr:uid="{00000000-0005-0000-0000-0000EB1C0000}"/>
    <cellStyle name="Comma 10 4 2 2 2" xfId="17972" xr:uid="{82238E8D-B34C-4082-B452-D1108F500032}"/>
    <cellStyle name="Comma 10 4 2 3" xfId="14997" xr:uid="{A61D508E-878B-41EA-85B9-2EDC7BF25995}"/>
    <cellStyle name="Comma 10 4 3" xfId="8860" xr:uid="{00000000-0005-0000-0000-0000EC1C0000}"/>
    <cellStyle name="Comma 10 4 3 2" xfId="17877" xr:uid="{998B6FB3-7BF1-46C3-8607-F59C047F177D}"/>
    <cellStyle name="Comma 10 4 4" xfId="12127" xr:uid="{3233D48A-4B30-477D-B9DE-AA28AC8C46F9}"/>
    <cellStyle name="Comma 10 5" xfId="3055" xr:uid="{00000000-0005-0000-0000-0000ED1C0000}"/>
    <cellStyle name="Comma 10 5 2" xfId="5954" xr:uid="{00000000-0005-0000-0000-0000EE1C0000}"/>
    <cellStyle name="Comma 10 5 2 2" xfId="8966" xr:uid="{00000000-0005-0000-0000-0000EF1C0000}"/>
    <cellStyle name="Comma 10 5 2 2 2" xfId="17978" xr:uid="{B6E43F4A-8F5A-47CF-B5C3-68E721F1BD29}"/>
    <cellStyle name="Comma 10 5 2 3" xfId="15003" xr:uid="{61CBF328-08A3-4CA0-980E-677F4DB378F1}"/>
    <cellStyle name="Comma 10 5 3" xfId="8867" xr:uid="{00000000-0005-0000-0000-0000F01C0000}"/>
    <cellStyle name="Comma 10 5 3 2" xfId="17884" xr:uid="{F0E2A388-9158-4D0A-90D0-808E48467D77}"/>
    <cellStyle name="Comma 10 5 4" xfId="12134" xr:uid="{A2F73713-523F-4113-8CB0-3B83E4F0286E}"/>
    <cellStyle name="Comma 10 6" xfId="161" xr:uid="{00000000-0005-0000-0000-0000F11C0000}"/>
    <cellStyle name="Comma 10 6 2" xfId="5933" xr:uid="{00000000-0005-0000-0000-0000F21C0000}"/>
    <cellStyle name="Comma 10 6 2 2" xfId="8951" xr:uid="{00000000-0005-0000-0000-0000F31C0000}"/>
    <cellStyle name="Comma 10 6 2 2 2" xfId="17963" xr:uid="{7B2D4ECA-D0BA-4802-ACBF-07B724DB7805}"/>
    <cellStyle name="Comma 10 6 2 3" xfId="14986" xr:uid="{B18E076F-6EEC-4729-A3C1-21B47105F07E}"/>
    <cellStyle name="Comma 10 6 3" xfId="8850" xr:uid="{00000000-0005-0000-0000-0000F41C0000}"/>
    <cellStyle name="Comma 10 6 3 2" xfId="17867" xr:uid="{102AAB22-459B-4675-8025-CAFD076883C8}"/>
    <cellStyle name="Comma 10 6 4" xfId="3032" xr:uid="{00000000-0005-0000-0000-0000F51C0000}"/>
    <cellStyle name="Comma 10 6 4 2" xfId="12115" xr:uid="{6ECA928C-B6E2-4168-90EE-DD4B6E677DF7}"/>
    <cellStyle name="Comma 10 6 5" xfId="9282" xr:uid="{29559397-D138-42B2-B209-F7FF6C12EE58}"/>
    <cellStyle name="Comma 10 7" xfId="3758" xr:uid="{00000000-0005-0000-0000-0000F61C0000}"/>
    <cellStyle name="Comma 10 7 2" xfId="12817" xr:uid="{4A26DC8A-9118-4C92-8421-023EB4734DD3}"/>
    <cellStyle name="Comma 10 8" xfId="6669" xr:uid="{00000000-0005-0000-0000-0000F71C0000}"/>
    <cellStyle name="Comma 10 8 2" xfId="15694" xr:uid="{BEB59E41-E970-4AA5-A973-8CFD287738BE}"/>
    <cellStyle name="Comma 10 9" xfId="831" xr:uid="{00000000-0005-0000-0000-0000F81C0000}"/>
    <cellStyle name="Comma 10 9 2" xfId="9937" xr:uid="{0021E42D-46EC-49BD-81D8-335E114B6E9A}"/>
    <cellStyle name="Comma 11" xfId="123" xr:uid="{00000000-0005-0000-0000-0000F91C0000}"/>
    <cellStyle name="Comma 11 2" xfId="2967" xr:uid="{00000000-0005-0000-0000-0000FA1C0000}"/>
    <cellStyle name="Comma 11 2 2" xfId="5871" xr:uid="{00000000-0005-0000-0000-0000FB1C0000}"/>
    <cellStyle name="Comma 11 2 2 2" xfId="14928" xr:uid="{DA4A0BE7-8D12-47A7-8A12-2AF86411246C}"/>
    <cellStyle name="Comma 11 2 3" xfId="8789" xr:uid="{00000000-0005-0000-0000-0000FC1C0000}"/>
    <cellStyle name="Comma 11 2 3 2" xfId="17806" xr:uid="{381E6388-EB27-490E-800A-607720069BF9}"/>
    <cellStyle name="Comma 11 2 4" xfId="12054" xr:uid="{6BB3DE49-B57C-4A86-8301-954CC18D380F}"/>
    <cellStyle name="Comma 11 3" xfId="4456" xr:uid="{00000000-0005-0000-0000-0000FD1C0000}"/>
    <cellStyle name="Comma 11 3 2" xfId="13515" xr:uid="{05C7A0DC-6AB5-4242-8C6C-7D33E54402A2}"/>
    <cellStyle name="Comma 11 4" xfId="7370" xr:uid="{00000000-0005-0000-0000-0000FE1C0000}"/>
    <cellStyle name="Comma 11 4 2" xfId="16395" xr:uid="{ACD0FCA3-F6CF-4D72-BEB7-CABA14A17959}"/>
    <cellStyle name="Comma 11 5" xfId="1542" xr:uid="{00000000-0005-0000-0000-0000FF1C0000}"/>
    <cellStyle name="Comma 11 5 2" xfId="10639" xr:uid="{052DDBBE-7496-490D-AFE4-BE07ED85E5E2}"/>
    <cellStyle name="Comma 11 6" xfId="9257" xr:uid="{AD753090-1CB6-4BCD-BCF1-ABAF232350EA}"/>
    <cellStyle name="Comma 12" xfId="107" xr:uid="{00000000-0005-0000-0000-0000001D0000}"/>
    <cellStyle name="Comma 12 2" xfId="2996" xr:uid="{00000000-0005-0000-0000-0000011D0000}"/>
    <cellStyle name="Comma 12 2 2" xfId="5900" xr:uid="{00000000-0005-0000-0000-0000021D0000}"/>
    <cellStyle name="Comma 12 2 2 2" xfId="14957" xr:uid="{C9AF945C-CA5A-434F-867D-8E91604229B9}"/>
    <cellStyle name="Comma 12 2 3" xfId="8818" xr:uid="{00000000-0005-0000-0000-0000031D0000}"/>
    <cellStyle name="Comma 12 2 3 2" xfId="17835" xr:uid="{F018698D-F425-4352-94E5-B4EEEBA71DBA}"/>
    <cellStyle name="Comma 12 2 4" xfId="12083" xr:uid="{263A4300-140D-46FD-95DB-9E210740358D}"/>
    <cellStyle name="Comma 12 3" xfId="4485" xr:uid="{00000000-0005-0000-0000-0000041D0000}"/>
    <cellStyle name="Comma 12 3 2" xfId="13544" xr:uid="{F22ADE68-F91E-4C90-80B7-51696CBA3E79}"/>
    <cellStyle name="Comma 12 4" xfId="7399" xr:uid="{00000000-0005-0000-0000-0000051D0000}"/>
    <cellStyle name="Comma 12 4 2" xfId="16424" xr:uid="{4FCB4423-88EC-4B2E-A201-BADBEF2AB128}"/>
    <cellStyle name="Comma 12 5" xfId="1571" xr:uid="{00000000-0005-0000-0000-0000061D0000}"/>
    <cellStyle name="Comma 12 5 2" xfId="10668" xr:uid="{0B3A58DE-89D2-4117-AEC6-CB5B47619E11}"/>
    <cellStyle name="Comma 12 6" xfId="9246" xr:uid="{5BED5E75-61FE-47A7-888C-733FBD4802CA}"/>
    <cellStyle name="Comma 125" xfId="141" xr:uid="{00000000-0005-0000-0000-0000071D0000}"/>
    <cellStyle name="Comma 125 2" xfId="9268" xr:uid="{9E9471A7-1BA5-4E4C-9D2B-09D6B5F636D4}"/>
    <cellStyle name="Comma 126" xfId="149" xr:uid="{00000000-0005-0000-0000-0000081D0000}"/>
    <cellStyle name="Comma 126 2" xfId="9273" xr:uid="{9DA8160C-26A4-4D15-803D-AF7091FFBF43}"/>
    <cellStyle name="Comma 13" xfId="125" xr:uid="{00000000-0005-0000-0000-0000091D0000}"/>
    <cellStyle name="Comma 13 2" xfId="4527" xr:uid="{00000000-0005-0000-0000-00000A1D0000}"/>
    <cellStyle name="Comma 13 2 2" xfId="8928" xr:uid="{00000000-0005-0000-0000-00000B1D0000}"/>
    <cellStyle name="Comma 13 2 2 2" xfId="17940" xr:uid="{C36EADAA-F876-419F-B615-131E2DF55296}"/>
    <cellStyle name="Comma 13 2 3" xfId="13586" xr:uid="{93FD68E0-CD4C-435C-BB74-7736C661499B}"/>
    <cellStyle name="Comma 13 3" xfId="7442" xr:uid="{00000000-0005-0000-0000-00000C1D0000}"/>
    <cellStyle name="Comma 13 3 2" xfId="16467" xr:uid="{8213C57C-34FC-4D19-81A5-A902BCB9EFA9}"/>
    <cellStyle name="Comma 13 4" xfId="1615" xr:uid="{00000000-0005-0000-0000-00000D1D0000}"/>
    <cellStyle name="Comma 13 4 2" xfId="10711" xr:uid="{E1916088-26FD-430D-8026-CCD6AECE0EDF}"/>
    <cellStyle name="Comma 14" xfId="137" xr:uid="{00000000-0005-0000-0000-00000E1D0000}"/>
    <cellStyle name="Comma 14 2" xfId="6011" xr:uid="{00000000-0005-0000-0000-00000F1D0000}"/>
    <cellStyle name="Comma 14 2 2" xfId="8998" xr:uid="{00000000-0005-0000-0000-0000101D0000}"/>
    <cellStyle name="Comma 14 2 2 2" xfId="18010" xr:uid="{35849342-3BDD-45A7-8F4E-C8E281F481DD}"/>
    <cellStyle name="Comma 14 2 3" xfId="15045" xr:uid="{49324FC1-C5DF-4CEB-8287-47C1C3A4169E}"/>
    <cellStyle name="Comma 14 3" xfId="8907" xr:uid="{00000000-0005-0000-0000-0000111D0000}"/>
    <cellStyle name="Comma 14 3 2" xfId="17924" xr:uid="{310F2F36-0A04-46E4-A6EE-C6FE61F7E792}"/>
    <cellStyle name="Comma 14 4" xfId="3114" xr:uid="{00000000-0005-0000-0000-0000121D0000}"/>
    <cellStyle name="Comma 14 4 2" xfId="12178" xr:uid="{3E170DAD-8DAB-42C0-9AEF-4CB9219BE947}"/>
    <cellStyle name="Comma 15" xfId="168" xr:uid="{00000000-0005-0000-0000-0000131D0000}"/>
    <cellStyle name="Comma 15 2" xfId="5988" xr:uid="{00000000-0005-0000-0000-0000141D0000}"/>
    <cellStyle name="Comma 15 2 2" xfId="8986" xr:uid="{00000000-0005-0000-0000-0000151D0000}"/>
    <cellStyle name="Comma 15 2 2 2" xfId="17998" xr:uid="{A83EFB71-3D6D-4470-B627-4A4848753BDC}"/>
    <cellStyle name="Comma 15 2 3" xfId="15028" xr:uid="{1A098578-70A3-4D33-8EF2-59F2D5B09E4F}"/>
    <cellStyle name="Comma 15 3" xfId="8890" xr:uid="{00000000-0005-0000-0000-0000161D0000}"/>
    <cellStyle name="Comma 15 3 2" xfId="17907" xr:uid="{7F553582-B3D6-4CE6-9C33-ABCF73684301}"/>
    <cellStyle name="Comma 15 4" xfId="3090" xr:uid="{00000000-0005-0000-0000-0000171D0000}"/>
    <cellStyle name="Comma 15 4 2" xfId="12160" xr:uid="{78118246-8A4F-4A1B-935E-35E20F43FEF7}"/>
    <cellStyle name="Comma 15 5" xfId="9288" xr:uid="{099A8893-8E35-4A82-B679-B2AC1F973DB3}"/>
    <cellStyle name="Comma 16" xfId="2261" xr:uid="{00000000-0005-0000-0000-0000181D0000}"/>
    <cellStyle name="Comma 16 2" xfId="5170" xr:uid="{00000000-0005-0000-0000-0000191D0000}"/>
    <cellStyle name="Comma 16 2 2" xfId="8937" xr:uid="{00000000-0005-0000-0000-00001A1D0000}"/>
    <cellStyle name="Comma 16 2 2 2" xfId="17949" xr:uid="{34436957-6A7B-44B0-B372-B9AAFCBC051C}"/>
    <cellStyle name="Comma 16 2 3" xfId="14227" xr:uid="{AF04651A-0A30-4763-9E5D-C3F99DA1E194}"/>
    <cellStyle name="Comma 16 3" xfId="8084" xr:uid="{00000000-0005-0000-0000-00001B1D0000}"/>
    <cellStyle name="Comma 16 3 2" xfId="17106" xr:uid="{08B4FE20-BCC2-4B75-ADAA-169A623073EA}"/>
    <cellStyle name="Comma 16 4" xfId="11353" xr:uid="{675BBB4E-995D-44D3-844F-395890093DFE}"/>
    <cellStyle name="Comma 17" xfId="6033" xr:uid="{00000000-0005-0000-0000-00001C1D0000}"/>
    <cellStyle name="Comma 17 2" xfId="15066" xr:uid="{C6DCEEA5-2B2C-465B-BDE6-6E137B242B2D}"/>
    <cellStyle name="Comma 18" xfId="9060" xr:uid="{00000000-0005-0000-0000-00001D1D0000}"/>
    <cellStyle name="Comma 18 2" xfId="18072" xr:uid="{63B8A119-D8D8-430A-A636-5FDDA70823F8}"/>
    <cellStyle name="Comma 19" xfId="94" xr:uid="{00000000-0005-0000-0000-00001E1D0000}"/>
    <cellStyle name="Comma 19 2" xfId="9081" xr:uid="{00000000-0005-0000-0000-00001F1D0000}"/>
    <cellStyle name="Comma 19 2 2" xfId="18093" xr:uid="{7681FD99-4064-451B-A963-78D3E870FB6B}"/>
    <cellStyle name="Comma 19 3" xfId="9238" xr:uid="{3E6A9B95-DB89-4C59-B7B7-51681E550AC4}"/>
    <cellStyle name="Comma 2" xfId="54" xr:uid="{00000000-0005-0000-0000-0000201D0000}"/>
    <cellStyle name="Comma 2 10" xfId="193" xr:uid="{00000000-0005-0000-0000-0000211D0000}"/>
    <cellStyle name="Comma 2 10 2" xfId="9308" xr:uid="{A8FC56DB-0C1C-4AC9-8682-D3D801F4D457}"/>
    <cellStyle name="Comma 2 2" xfId="77" xr:uid="{00000000-0005-0000-0000-0000221D0000}"/>
    <cellStyle name="Comma 2 2 10" xfId="3230" xr:uid="{00000000-0005-0000-0000-0000231D0000}"/>
    <cellStyle name="Comma 2 2 10 2" xfId="12292" xr:uid="{874A6798-C95D-4AAD-8DD8-1EF6CE9E3718}"/>
    <cellStyle name="Comma 2 2 11" xfId="6143" xr:uid="{00000000-0005-0000-0000-0000241D0000}"/>
    <cellStyle name="Comma 2 2 11 2" xfId="15168" xr:uid="{DADE5998-9699-434A-9394-5658E3597E6B}"/>
    <cellStyle name="Comma 2 2 12" xfId="294" xr:uid="{00000000-0005-0000-0000-0000251D0000}"/>
    <cellStyle name="Comma 2 2 12 2" xfId="9407" xr:uid="{DF7A674D-951C-4B08-B6AC-375358101BA9}"/>
    <cellStyle name="Comma 2 2 2" xfId="98" xr:uid="{00000000-0005-0000-0000-0000261D0000}"/>
    <cellStyle name="Comma 2 2 2 2" xfId="1211" xr:uid="{00000000-0005-0000-0000-0000271D0000}"/>
    <cellStyle name="Comma 2 2 2 2 2" xfId="2639" xr:uid="{00000000-0005-0000-0000-0000281D0000}"/>
    <cellStyle name="Comma 2 2 2 2 2 2" xfId="5543" xr:uid="{00000000-0005-0000-0000-0000291D0000}"/>
    <cellStyle name="Comma 2 2 2 2 2 2 2" xfId="14600" xr:uid="{EB2B3167-A79D-4D72-A826-D39520C694C5}"/>
    <cellStyle name="Comma 2 2 2 2 2 3" xfId="8461" xr:uid="{00000000-0005-0000-0000-00002A1D0000}"/>
    <cellStyle name="Comma 2 2 2 2 2 3 2" xfId="17478" xr:uid="{10874AFE-39C1-4911-A6AA-0021D02F1D1F}"/>
    <cellStyle name="Comma 2 2 2 2 2 4" xfId="11726" xr:uid="{24E7CD97-E4AA-4A4E-BFD8-46AE3EAA8016}"/>
    <cellStyle name="Comma 2 2 2 2 3" xfId="4128" xr:uid="{00000000-0005-0000-0000-00002B1D0000}"/>
    <cellStyle name="Comma 2 2 2 2 3 2" xfId="13187" xr:uid="{8F9049EE-A2BC-45F2-B8FE-EA5EA6365597}"/>
    <cellStyle name="Comma 2 2 2 2 4" xfId="7042" xr:uid="{00000000-0005-0000-0000-00002C1D0000}"/>
    <cellStyle name="Comma 2 2 2 2 4 2" xfId="16067" xr:uid="{ED29CD83-7F41-49AC-8FB5-C6FAE06288CB}"/>
    <cellStyle name="Comma 2 2 2 2 5" xfId="10311" xr:uid="{5034E394-626F-40FD-8991-CC9481B16760}"/>
    <cellStyle name="Comma 2 2 2 3" xfId="2004" xr:uid="{00000000-0005-0000-0000-00002D1D0000}"/>
    <cellStyle name="Comma 2 2 2 3 2" xfId="4913" xr:uid="{00000000-0005-0000-0000-00002E1D0000}"/>
    <cellStyle name="Comma 2 2 2 3 2 2" xfId="13970" xr:uid="{7A0D13BC-821B-4254-BC52-3966A55EAB03}"/>
    <cellStyle name="Comma 2 2 2 3 3" xfId="7827" xr:uid="{00000000-0005-0000-0000-00002F1D0000}"/>
    <cellStyle name="Comma 2 2 2 3 3 2" xfId="16849" xr:uid="{5A4B56A8-5ABE-45AB-9D15-D8DAE3CE5DB5}"/>
    <cellStyle name="Comma 2 2 2 3 4" xfId="11096" xr:uid="{4A5A5F7B-B035-4DCB-979F-3F3BA54118E1}"/>
    <cellStyle name="Comma 2 2 2 4" xfId="3501" xr:uid="{00000000-0005-0000-0000-0000301D0000}"/>
    <cellStyle name="Comma 2 2 2 4 2" xfId="12560" xr:uid="{A23B0404-647F-4645-9A0E-483EEA74C876}"/>
    <cellStyle name="Comma 2 2 2 5" xfId="6411" xr:uid="{00000000-0005-0000-0000-0000311D0000}"/>
    <cellStyle name="Comma 2 2 2 5 2" xfId="15436" xr:uid="{097781FB-D592-4910-86F2-6764A7276FA8}"/>
    <cellStyle name="Comma 2 2 2 6" xfId="571" xr:uid="{00000000-0005-0000-0000-0000321D0000}"/>
    <cellStyle name="Comma 2 2 2 6 2" xfId="9679" xr:uid="{293CF6C9-E512-41B2-9A15-0ED9BE66FBF7}"/>
    <cellStyle name="Comma 2 2 2 7" xfId="9240" xr:uid="{CAEC00F6-9AE0-4DCF-9C17-5564F35B5B9F}"/>
    <cellStyle name="Comma 2 2 3" xfId="118" xr:uid="{00000000-0005-0000-0000-0000331D0000}"/>
    <cellStyle name="Comma 2 2 3 10" xfId="9253" xr:uid="{8340F3F2-D709-46ED-83C5-50D4FE510A2A}"/>
    <cellStyle name="Comma 2 2 3 2" xfId="2366" xr:uid="{00000000-0005-0000-0000-0000341D0000}"/>
    <cellStyle name="Comma 2 2 3 2 2" xfId="5273" xr:uid="{00000000-0005-0000-0000-0000351D0000}"/>
    <cellStyle name="Comma 2 2 3 2 2 2" xfId="14330" xr:uid="{B103E758-56AC-4C37-B852-1A6500F9235B}"/>
    <cellStyle name="Comma 2 2 3 2 3" xfId="8189" xr:uid="{00000000-0005-0000-0000-0000361D0000}"/>
    <cellStyle name="Comma 2 2 3 2 3 2" xfId="17209" xr:uid="{D08E0FB1-03A4-43FC-8455-21D2B5403D3A}"/>
    <cellStyle name="Comma 2 2 3 2 4" xfId="11456" xr:uid="{C22FCD90-FE37-4032-926F-525E0D0362E7}"/>
    <cellStyle name="Comma 2 2 3 3" xfId="3052" xr:uid="{00000000-0005-0000-0000-0000371D0000}"/>
    <cellStyle name="Comma 2 2 3 3 2" xfId="5951" xr:uid="{00000000-0005-0000-0000-0000381D0000}"/>
    <cellStyle name="Comma 2 2 3 3 2 2" xfId="8964" xr:uid="{00000000-0005-0000-0000-0000391D0000}"/>
    <cellStyle name="Comma 2 2 3 3 2 2 2" xfId="17976" xr:uid="{55405123-4742-47AA-8652-5802EF124AE0}"/>
    <cellStyle name="Comma 2 2 3 3 2 3" xfId="15000" xr:uid="{BB584418-93DC-406E-A8DE-5E73E0848170}"/>
    <cellStyle name="Comma 2 2 3 3 3" xfId="8864" xr:uid="{00000000-0005-0000-0000-00003A1D0000}"/>
    <cellStyle name="Comma 2 2 3 3 3 2" xfId="17881" xr:uid="{DF0B6815-5EE1-494F-B423-6733C83891FF}"/>
    <cellStyle name="Comma 2 2 3 3 4" xfId="12131" xr:uid="{DC837544-FF96-4A10-9CE3-E6714A01740F}"/>
    <cellStyle name="Comma 2 2 3 4" xfId="3059" xr:uid="{00000000-0005-0000-0000-00003B1D0000}"/>
    <cellStyle name="Comma 2 2 3 4 2" xfId="5958" xr:uid="{00000000-0005-0000-0000-00003C1D0000}"/>
    <cellStyle name="Comma 2 2 3 4 2 2" xfId="8967" xr:uid="{00000000-0005-0000-0000-00003D1D0000}"/>
    <cellStyle name="Comma 2 2 3 4 2 2 2" xfId="17979" xr:uid="{31D1881F-1506-4B96-81AD-38057E249835}"/>
    <cellStyle name="Comma 2 2 3 4 2 3" xfId="15006" xr:uid="{1C63ED96-5B95-4F1C-9ABC-0E07B7059EDC}"/>
    <cellStyle name="Comma 2 2 3 4 3" xfId="8869" xr:uid="{00000000-0005-0000-0000-00003E1D0000}"/>
    <cellStyle name="Comma 2 2 3 4 3 2" xfId="17886" xr:uid="{CC607696-03A4-4739-94F0-F387212157B4}"/>
    <cellStyle name="Comma 2 2 3 4 4" xfId="12137" xr:uid="{6F97E999-7871-4AC0-B5D4-A676778068CE}"/>
    <cellStyle name="Comma 2 2 3 5" xfId="3060" xr:uid="{00000000-0005-0000-0000-00003F1D0000}"/>
    <cellStyle name="Comma 2 2 3 5 2" xfId="5959" xr:uid="{00000000-0005-0000-0000-0000401D0000}"/>
    <cellStyle name="Comma 2 2 3 5 2 2" xfId="8968" xr:uid="{00000000-0005-0000-0000-0000411D0000}"/>
    <cellStyle name="Comma 2 2 3 5 2 2 2" xfId="17980" xr:uid="{3F880F30-0BA7-4168-A348-67BAC7C34680}"/>
    <cellStyle name="Comma 2 2 3 5 2 3" xfId="15007" xr:uid="{4E547F96-F3FD-40FB-A720-23BC73D089C8}"/>
    <cellStyle name="Comma 2 2 3 5 3" xfId="8870" xr:uid="{00000000-0005-0000-0000-0000421D0000}"/>
    <cellStyle name="Comma 2 2 3 5 3 2" xfId="17887" xr:uid="{6F872975-50A8-48E4-8112-250CFEE64668}"/>
    <cellStyle name="Comma 2 2 3 5 4" xfId="12138" xr:uid="{F985D1A2-B52D-4FE6-B126-EE0B0133E5C3}"/>
    <cellStyle name="Comma 2 2 3 6" xfId="3050" xr:uid="{00000000-0005-0000-0000-0000431D0000}"/>
    <cellStyle name="Comma 2 2 3 6 2" xfId="5950" xr:uid="{00000000-0005-0000-0000-0000441D0000}"/>
    <cellStyle name="Comma 2 2 3 6 2 2" xfId="8962" xr:uid="{00000000-0005-0000-0000-0000451D0000}"/>
    <cellStyle name="Comma 2 2 3 6 2 2 2" xfId="17974" xr:uid="{814B1AF7-C3A8-4DC2-8F42-8E6717D9C4BC}"/>
    <cellStyle name="Comma 2 2 3 6 2 3" xfId="14999" xr:uid="{691D3074-8788-49B3-AEBD-BA48B7E90048}"/>
    <cellStyle name="Comma 2 2 3 6 3" xfId="8862" xr:uid="{00000000-0005-0000-0000-0000461D0000}"/>
    <cellStyle name="Comma 2 2 3 6 3 2" xfId="17879" xr:uid="{7C50B3D6-B11A-4060-B1FB-B6F9EF0CAD16}"/>
    <cellStyle name="Comma 2 2 3 6 4" xfId="12129" xr:uid="{B0E0F34F-8EEF-4223-B9BC-BA5649872B02}"/>
    <cellStyle name="Comma 2 2 3 7" xfId="3860" xr:uid="{00000000-0005-0000-0000-0000471D0000}"/>
    <cellStyle name="Comma 2 2 3 7 2" xfId="12919" xr:uid="{BF0934E0-E343-417C-AE92-90A89421F37E}"/>
    <cellStyle name="Comma 2 2 3 8" xfId="6772" xr:uid="{00000000-0005-0000-0000-0000481D0000}"/>
    <cellStyle name="Comma 2 2 3 8 2" xfId="15797" xr:uid="{E332E03C-F95F-479A-85DD-14603E8EB726}"/>
    <cellStyle name="Comma 2 2 3 9" xfId="937" xr:uid="{00000000-0005-0000-0000-0000491D0000}"/>
    <cellStyle name="Comma 2 2 3 9 2" xfId="10040" xr:uid="{AE0084D0-5C2E-45CF-BF8D-82DED36E45AC}"/>
    <cellStyle name="Comma 2 2 4" xfId="1732" xr:uid="{00000000-0005-0000-0000-00004A1D0000}"/>
    <cellStyle name="Comma 2 2 4 2" xfId="4644" xr:uid="{00000000-0005-0000-0000-00004B1D0000}"/>
    <cellStyle name="Comma 2 2 4 2 2" xfId="8930" xr:uid="{00000000-0005-0000-0000-00004C1D0000}"/>
    <cellStyle name="Comma 2 2 4 2 2 2" xfId="17942" xr:uid="{966979E8-939C-4A1A-B5F7-6AC3D49C67B2}"/>
    <cellStyle name="Comma 2 2 4 2 3" xfId="13701" xr:uid="{C3FA0115-5932-42F2-89E5-6CBFBFEAF00A}"/>
    <cellStyle name="Comma 2 2 4 3" xfId="7556" xr:uid="{00000000-0005-0000-0000-00004D1D0000}"/>
    <cellStyle name="Comma 2 2 4 3 2" xfId="16581" xr:uid="{CA8DF2C2-11CB-4A03-84D2-C596812FB1E9}"/>
    <cellStyle name="Comma 2 2 4 4" xfId="10826" xr:uid="{0DF66832-E696-47F8-AA02-7EFB798DBDBE}"/>
    <cellStyle name="Comma 2 2 5" xfId="3091" xr:uid="{00000000-0005-0000-0000-00004E1D0000}"/>
    <cellStyle name="Comma 2 2 5 2" xfId="5989" xr:uid="{00000000-0005-0000-0000-00004F1D0000}"/>
    <cellStyle name="Comma 2 2 5 2 2" xfId="15029" xr:uid="{FF9531FB-388D-4D13-9351-6764FF43123D}"/>
    <cellStyle name="Comma 2 2 5 3" xfId="8891" xr:uid="{00000000-0005-0000-0000-0000501D0000}"/>
    <cellStyle name="Comma 2 2 5 3 2" xfId="17908" xr:uid="{1B4827EF-9B7D-45BB-A70B-C453DB36B595}"/>
    <cellStyle name="Comma 2 2 5 4" xfId="12161" xr:uid="{F7F7190D-8E0D-45AF-B0F2-E03C23A99DA6}"/>
    <cellStyle name="Comma 2 2 6" xfId="3072" xr:uid="{00000000-0005-0000-0000-0000511D0000}"/>
    <cellStyle name="Comma 2 2 6 2" xfId="5970" xr:uid="{00000000-0005-0000-0000-0000521D0000}"/>
    <cellStyle name="Comma 2 2 6 2 2" xfId="8975" xr:uid="{00000000-0005-0000-0000-0000531D0000}"/>
    <cellStyle name="Comma 2 2 6 2 2 2" xfId="17987" xr:uid="{A9593F51-ACE2-4F04-A7D7-1B51DC67A514}"/>
    <cellStyle name="Comma 2 2 6 2 3" xfId="15015" xr:uid="{4519CB24-3379-4709-8DE7-49ECAB4F5F73}"/>
    <cellStyle name="Comma 2 2 6 3" xfId="8879" xr:uid="{00000000-0005-0000-0000-0000541D0000}"/>
    <cellStyle name="Comma 2 2 6 3 2" xfId="17896" xr:uid="{7AE27618-A98A-47AD-8A73-36E688ACBDCE}"/>
    <cellStyle name="Comma 2 2 6 4" xfId="12147" xr:uid="{8AE761B1-AFF1-4DDE-BCFC-CE7B55FE7DAC}"/>
    <cellStyle name="Comma 2 2 7" xfId="3044" xr:uid="{00000000-0005-0000-0000-0000551D0000}"/>
    <cellStyle name="Comma 2 2 7 2" xfId="5944" xr:uid="{00000000-0005-0000-0000-0000561D0000}"/>
    <cellStyle name="Comma 2 2 7 2 2" xfId="8956" xr:uid="{00000000-0005-0000-0000-0000571D0000}"/>
    <cellStyle name="Comma 2 2 7 2 2 2" xfId="17968" xr:uid="{B4C9F287-886C-4E66-B177-BD6C6CCF40A1}"/>
    <cellStyle name="Comma 2 2 7 2 3" xfId="14993" xr:uid="{8FF4E45D-2F0A-4013-82C3-90CD7EC6E036}"/>
    <cellStyle name="Comma 2 2 7 3" xfId="8856" xr:uid="{00000000-0005-0000-0000-0000581D0000}"/>
    <cellStyle name="Comma 2 2 7 3 2" xfId="17873" xr:uid="{5EE81683-F755-4E0E-8920-0C85F4693D79}"/>
    <cellStyle name="Comma 2 2 7 4" xfId="12123" xr:uid="{611104A1-6A98-45A7-984B-47FF666B6071}"/>
    <cellStyle name="Comma 2 2 8" xfId="3053" xr:uid="{00000000-0005-0000-0000-0000591D0000}"/>
    <cellStyle name="Comma 2 2 8 2" xfId="5952" xr:uid="{00000000-0005-0000-0000-00005A1D0000}"/>
    <cellStyle name="Comma 2 2 8 2 2" xfId="15001" xr:uid="{CB3D90A3-B0EF-4496-9F2E-8A1CDA19E974}"/>
    <cellStyle name="Comma 2 2 8 3" xfId="8865" xr:uid="{00000000-0005-0000-0000-00005B1D0000}"/>
    <cellStyle name="Comma 2 2 8 3 2" xfId="17882" xr:uid="{7AD401B3-29F3-4341-99F4-B8905AC7D5BC}"/>
    <cellStyle name="Comma 2 2 8 4" xfId="12132" xr:uid="{0943FDDA-0477-428F-AD44-08400EE61B42}"/>
    <cellStyle name="Comma 2 2 9" xfId="3025" xr:uid="{00000000-0005-0000-0000-00005C1D0000}"/>
    <cellStyle name="Comma 2 2 9 2" xfId="5927" xr:uid="{00000000-0005-0000-0000-00005D1D0000}"/>
    <cellStyle name="Comma 2 2 9 2 2" xfId="8947" xr:uid="{00000000-0005-0000-0000-00005E1D0000}"/>
    <cellStyle name="Comma 2 2 9 2 2 2" xfId="17959" xr:uid="{26ABD86C-BC9C-41F7-B194-1FE8752178A5}"/>
    <cellStyle name="Comma 2 2 9 2 3" xfId="14982" xr:uid="{17B5A774-1291-46B9-A060-77973DC09CBA}"/>
    <cellStyle name="Comma 2 2 9 3" xfId="8845" xr:uid="{00000000-0005-0000-0000-00005F1D0000}"/>
    <cellStyle name="Comma 2 2 9 3 2" xfId="17862" xr:uid="{B496252B-F0A1-44D9-9C6C-729A53E690C5}"/>
    <cellStyle name="Comma 2 2 9 4" xfId="12110" xr:uid="{4F6E41CB-5BC9-44DA-8C2A-D3114CC547D6}"/>
    <cellStyle name="Comma 2 3" xfId="85" xr:uid="{00000000-0005-0000-0000-0000601D0000}"/>
    <cellStyle name="Comma 2 3 10" xfId="293" xr:uid="{00000000-0005-0000-0000-0000611D0000}"/>
    <cellStyle name="Comma 2 3 10 2" xfId="9406" xr:uid="{DE56CC9D-A413-46B2-AC0F-F8DD9C9ABBC3}"/>
    <cellStyle name="Comma 2 3 2" xfId="163" xr:uid="{00000000-0005-0000-0000-0000621D0000}"/>
    <cellStyle name="Comma 2 3 2 10" xfId="9284" xr:uid="{84495FB7-DA28-49D4-98DD-E8C00828649F}"/>
    <cellStyle name="Comma 2 3 2 2" xfId="2365" xr:uid="{00000000-0005-0000-0000-0000631D0000}"/>
    <cellStyle name="Comma 2 3 2 2 2" xfId="5272" xr:uid="{00000000-0005-0000-0000-0000641D0000}"/>
    <cellStyle name="Comma 2 3 2 2 2 2" xfId="14329" xr:uid="{1B86C842-A05A-47C4-81CB-C6276FE5F74D}"/>
    <cellStyle name="Comma 2 3 2 2 3" xfId="8188" xr:uid="{00000000-0005-0000-0000-0000651D0000}"/>
    <cellStyle name="Comma 2 3 2 2 3 2" xfId="17208" xr:uid="{3C8BDCD6-B542-4578-A399-CFC03638E39C}"/>
    <cellStyle name="Comma 2 3 2 2 4" xfId="11455" xr:uid="{C4B8E4D9-E879-4BE9-8420-70134751C7BE}"/>
    <cellStyle name="Comma 2 3 2 3" xfId="3096" xr:uid="{00000000-0005-0000-0000-0000661D0000}"/>
    <cellStyle name="Comma 2 3 2 3 2" xfId="5994" xr:uid="{00000000-0005-0000-0000-0000671D0000}"/>
    <cellStyle name="Comma 2 3 2 3 2 2" xfId="8988" xr:uid="{00000000-0005-0000-0000-0000681D0000}"/>
    <cellStyle name="Comma 2 3 2 3 2 2 2" xfId="18000" xr:uid="{A4649B2F-F208-4AE2-9CFA-D81049E63B4E}"/>
    <cellStyle name="Comma 2 3 2 3 2 3" xfId="15032" xr:uid="{67C5FA8F-2BCE-4C52-BC21-7C20FFEFE12A}"/>
    <cellStyle name="Comma 2 3 2 3 3" xfId="8894" xr:uid="{00000000-0005-0000-0000-0000691D0000}"/>
    <cellStyle name="Comma 2 3 2 3 3 2" xfId="17911" xr:uid="{BB3C1F74-24D1-4826-9E46-5D8EC8DF34AA}"/>
    <cellStyle name="Comma 2 3 2 3 4" xfId="12164" xr:uid="{6012E05F-A4A7-420B-86D4-0349CC4150F7}"/>
    <cellStyle name="Comma 2 3 2 4" xfId="3105" xr:uid="{00000000-0005-0000-0000-00006A1D0000}"/>
    <cellStyle name="Comma 2 3 2 4 2" xfId="6002" xr:uid="{00000000-0005-0000-0000-00006B1D0000}"/>
    <cellStyle name="Comma 2 3 2 4 2 2" xfId="8992" xr:uid="{00000000-0005-0000-0000-00006C1D0000}"/>
    <cellStyle name="Comma 2 3 2 4 2 2 2" xfId="18004" xr:uid="{380E1D21-7B9A-4BB9-8C0A-59D7D19AA29D}"/>
    <cellStyle name="Comma 2 3 2 4 2 3" xfId="15038" xr:uid="{1D7EF280-8697-4730-8D29-AC2A2ECA9FE8}"/>
    <cellStyle name="Comma 2 3 2 4 3" xfId="8901" xr:uid="{00000000-0005-0000-0000-00006D1D0000}"/>
    <cellStyle name="Comma 2 3 2 4 3 2" xfId="17918" xr:uid="{E2726734-CB8A-42F7-92FA-97D0E0CC6459}"/>
    <cellStyle name="Comma 2 3 2 4 4" xfId="12171" xr:uid="{8D654595-C1C5-4953-B90E-8D9BA0ABC1FF}"/>
    <cellStyle name="Comma 2 3 2 5" xfId="3108" xr:uid="{00000000-0005-0000-0000-00006E1D0000}"/>
    <cellStyle name="Comma 2 3 2 5 2" xfId="6005" xr:uid="{00000000-0005-0000-0000-00006F1D0000}"/>
    <cellStyle name="Comma 2 3 2 5 2 2" xfId="8994" xr:uid="{00000000-0005-0000-0000-0000701D0000}"/>
    <cellStyle name="Comma 2 3 2 5 2 2 2" xfId="18006" xr:uid="{E68E809C-A249-4573-8605-3619A67E31B1}"/>
    <cellStyle name="Comma 2 3 2 5 2 3" xfId="15041" xr:uid="{BCBC3789-AA9D-4CD8-B187-054E0583F537}"/>
    <cellStyle name="Comma 2 3 2 5 3" xfId="8903" xr:uid="{00000000-0005-0000-0000-0000711D0000}"/>
    <cellStyle name="Comma 2 3 2 5 3 2" xfId="17920" xr:uid="{33C626AC-974C-4334-A85F-3FBBE3A0FB13}"/>
    <cellStyle name="Comma 2 3 2 5 4" xfId="12174" xr:uid="{12E21D95-2A4D-422E-961A-F92B635DE92F}"/>
    <cellStyle name="Comma 2 3 2 6" xfId="3080" xr:uid="{00000000-0005-0000-0000-0000721D0000}"/>
    <cellStyle name="Comma 2 3 2 6 2" xfId="5978" xr:uid="{00000000-0005-0000-0000-0000731D0000}"/>
    <cellStyle name="Comma 2 3 2 6 2 2" xfId="8980" xr:uid="{00000000-0005-0000-0000-0000741D0000}"/>
    <cellStyle name="Comma 2 3 2 6 2 2 2" xfId="17992" xr:uid="{AD7F3FE2-112F-4906-8D07-4164C46DCDFA}"/>
    <cellStyle name="Comma 2 3 2 6 2 3" xfId="15022" xr:uid="{E02A1F60-8553-4C64-A048-09FA668B0D8A}"/>
    <cellStyle name="Comma 2 3 2 6 3" xfId="8884" xr:uid="{00000000-0005-0000-0000-0000751D0000}"/>
    <cellStyle name="Comma 2 3 2 6 3 2" xfId="17901" xr:uid="{B85FF257-BD77-4AD8-BEEE-17C6949CB75B}"/>
    <cellStyle name="Comma 2 3 2 6 4" xfId="12154" xr:uid="{730E074B-6F51-4126-AE11-9645CD4EB71F}"/>
    <cellStyle name="Comma 2 3 2 7" xfId="3859" xr:uid="{00000000-0005-0000-0000-0000761D0000}"/>
    <cellStyle name="Comma 2 3 2 7 2" xfId="12918" xr:uid="{FFECC556-A47D-4F0B-BAAA-83EE48A48E6B}"/>
    <cellStyle name="Comma 2 3 2 8" xfId="6771" xr:uid="{00000000-0005-0000-0000-0000771D0000}"/>
    <cellStyle name="Comma 2 3 2 8 2" xfId="15796" xr:uid="{8A1FC172-CF82-402D-8410-57CEE12EEC58}"/>
    <cellStyle name="Comma 2 3 2 9" xfId="936" xr:uid="{00000000-0005-0000-0000-0000781D0000}"/>
    <cellStyle name="Comma 2 3 2 9 2" xfId="10039" xr:uid="{5976A50E-A2BA-4CF4-ABF1-CEB9DA8AE537}"/>
    <cellStyle name="Comma 2 3 3" xfId="1731" xr:uid="{00000000-0005-0000-0000-0000791D0000}"/>
    <cellStyle name="Comma 2 3 3 2" xfId="4643" xr:uid="{00000000-0005-0000-0000-00007A1D0000}"/>
    <cellStyle name="Comma 2 3 3 2 2" xfId="13700" xr:uid="{21D777BE-376B-46A5-B11B-48A8A20DC6B9}"/>
    <cellStyle name="Comma 2 3 3 3" xfId="7555" xr:uid="{00000000-0005-0000-0000-00007B1D0000}"/>
    <cellStyle name="Comma 2 3 3 3 2" xfId="16580" xr:uid="{817F5036-699A-4F65-9766-4E41EE2AC727}"/>
    <cellStyle name="Comma 2 3 3 4" xfId="10825" xr:uid="{F455C78F-9A14-4E18-A4D2-499AEBD6ABFB}"/>
    <cellStyle name="Comma 2 3 4" xfId="3045" xr:uid="{00000000-0005-0000-0000-00007C1D0000}"/>
    <cellStyle name="Comma 2 3 4 2" xfId="5945" xr:uid="{00000000-0005-0000-0000-00007D1D0000}"/>
    <cellStyle name="Comma 2 3 4 2 2" xfId="8957" xr:uid="{00000000-0005-0000-0000-00007E1D0000}"/>
    <cellStyle name="Comma 2 3 4 2 2 2" xfId="17969" xr:uid="{388DEA73-934A-4753-A435-B42F5FA5F3EA}"/>
    <cellStyle name="Comma 2 3 4 2 3" xfId="14994" xr:uid="{88079821-7F9B-4D4E-9CDF-E910EC3935FC}"/>
    <cellStyle name="Comma 2 3 4 3" xfId="8857" xr:uid="{00000000-0005-0000-0000-00007F1D0000}"/>
    <cellStyle name="Comma 2 3 4 3 2" xfId="17874" xr:uid="{EA4451D7-5A93-4F81-94DA-AD102714604E}"/>
    <cellStyle name="Comma 2 3 4 4" xfId="12124" xr:uid="{14B4DC06-7608-4A5A-A71F-71C3F582CF87}"/>
    <cellStyle name="Comma 2 3 5" xfId="3077" xr:uid="{00000000-0005-0000-0000-0000801D0000}"/>
    <cellStyle name="Comma 2 3 5 2" xfId="5975" xr:uid="{00000000-0005-0000-0000-0000811D0000}"/>
    <cellStyle name="Comma 2 3 5 2 2" xfId="8978" xr:uid="{00000000-0005-0000-0000-0000821D0000}"/>
    <cellStyle name="Comma 2 3 5 2 2 2" xfId="17990" xr:uid="{ABD9CCE8-BC20-4203-B0AE-003620B481AF}"/>
    <cellStyle name="Comma 2 3 5 2 3" xfId="15019" xr:uid="{15EE6BA8-566B-441B-BD6A-C8D978B7D304}"/>
    <cellStyle name="Comma 2 3 5 3" xfId="8882" xr:uid="{00000000-0005-0000-0000-0000831D0000}"/>
    <cellStyle name="Comma 2 3 5 3 2" xfId="17899" xr:uid="{6A2D62EB-220E-4712-B6B9-329FFF3E48AC}"/>
    <cellStyle name="Comma 2 3 5 4" xfId="12151" xr:uid="{AEA0FF6B-3317-44FE-B95A-766CCF23F666}"/>
    <cellStyle name="Comma 2 3 6" xfId="3106" xr:uid="{00000000-0005-0000-0000-0000841D0000}"/>
    <cellStyle name="Comma 2 3 6 2" xfId="6003" xr:uid="{00000000-0005-0000-0000-0000851D0000}"/>
    <cellStyle name="Comma 2 3 6 2 2" xfId="8993" xr:uid="{00000000-0005-0000-0000-0000861D0000}"/>
    <cellStyle name="Comma 2 3 6 2 2 2" xfId="18005" xr:uid="{D80A4BF0-5800-4DFA-912F-4236B59E6204}"/>
    <cellStyle name="Comma 2 3 6 2 3" xfId="15039" xr:uid="{4D700CC8-F22B-4842-9857-7E3297848D2D}"/>
    <cellStyle name="Comma 2 3 6 3" xfId="8902" xr:uid="{00000000-0005-0000-0000-0000871D0000}"/>
    <cellStyle name="Comma 2 3 6 3 2" xfId="17919" xr:uid="{49B2AF1F-DB65-4CA4-9EEF-B4CEC7EEADD4}"/>
    <cellStyle name="Comma 2 3 6 4" xfId="12172" xr:uid="{236D0BB4-5835-47D5-A58B-133847B81467}"/>
    <cellStyle name="Comma 2 3 7" xfId="3067" xr:uid="{00000000-0005-0000-0000-0000881D0000}"/>
    <cellStyle name="Comma 2 3 7 2" xfId="5966" xr:uid="{00000000-0005-0000-0000-0000891D0000}"/>
    <cellStyle name="Comma 2 3 7 2 2" xfId="8972" xr:uid="{00000000-0005-0000-0000-00008A1D0000}"/>
    <cellStyle name="Comma 2 3 7 2 2 2" xfId="17984" xr:uid="{89BF137F-0137-4FD9-AECE-86DAEA8E81B7}"/>
    <cellStyle name="Comma 2 3 7 2 3" xfId="15012" xr:uid="{5320B623-E575-4BFF-B1B4-90FDA15C90CC}"/>
    <cellStyle name="Comma 2 3 7 3" xfId="8875" xr:uid="{00000000-0005-0000-0000-00008B1D0000}"/>
    <cellStyle name="Comma 2 3 7 3 2" xfId="17892" xr:uid="{E25FAB51-DEB9-423D-B502-C34C5302B230}"/>
    <cellStyle name="Comma 2 3 7 4" xfId="12143" xr:uid="{C758B7BF-CFE7-447C-83A6-58BECC653EBF}"/>
    <cellStyle name="Comma 2 3 8" xfId="3229" xr:uid="{00000000-0005-0000-0000-00008C1D0000}"/>
    <cellStyle name="Comma 2 3 8 2" xfId="12291" xr:uid="{D4A03EB8-D8C0-4FDA-B993-44F9B3AC5BA0}"/>
    <cellStyle name="Comma 2 3 9" xfId="6142" xr:uid="{00000000-0005-0000-0000-00008D1D0000}"/>
    <cellStyle name="Comma 2 3 9 2" xfId="15167" xr:uid="{B4004C45-A1C1-407E-831C-FFF5A113A19B}"/>
    <cellStyle name="Comma 2 4" xfId="92" xr:uid="{00000000-0005-0000-0000-00008E1D0000}"/>
    <cellStyle name="Comma 2 4 2" xfId="1033" xr:uid="{00000000-0005-0000-0000-00008F1D0000}"/>
    <cellStyle name="Comma 2 4 2 2" xfId="2462" xr:uid="{00000000-0005-0000-0000-0000901D0000}"/>
    <cellStyle name="Comma 2 4 2 2 2" xfId="5369" xr:uid="{00000000-0005-0000-0000-0000911D0000}"/>
    <cellStyle name="Comma 2 4 2 2 2 2" xfId="14426" xr:uid="{531B5FFB-889F-46CB-9E27-ACA390400445}"/>
    <cellStyle name="Comma 2 4 2 2 3" xfId="8285" xr:uid="{00000000-0005-0000-0000-0000921D0000}"/>
    <cellStyle name="Comma 2 4 2 2 3 2" xfId="17305" xr:uid="{B49A2C8D-C628-42BC-9EF0-494DD6042A70}"/>
    <cellStyle name="Comma 2 4 2 2 4" xfId="11552" xr:uid="{DD0B0C03-0FD2-42D7-BF24-930934C5D7F2}"/>
    <cellStyle name="Comma 2 4 2 3" xfId="3956" xr:uid="{00000000-0005-0000-0000-0000931D0000}"/>
    <cellStyle name="Comma 2 4 2 3 2" xfId="13015" xr:uid="{FEDEA1F4-D74B-45EA-A78B-1C68B135A57D}"/>
    <cellStyle name="Comma 2 4 2 4" xfId="6868" xr:uid="{00000000-0005-0000-0000-0000941D0000}"/>
    <cellStyle name="Comma 2 4 2 4 2" xfId="15893" xr:uid="{3810C568-538A-4489-852D-E8376362377F}"/>
    <cellStyle name="Comma 2 4 2 5" xfId="10136" xr:uid="{D93B0204-3D34-4E23-8FD6-F3890204B6E9}"/>
    <cellStyle name="Comma 2 4 3" xfId="1829" xr:uid="{00000000-0005-0000-0000-0000951D0000}"/>
    <cellStyle name="Comma 2 4 3 2" xfId="4741" xr:uid="{00000000-0005-0000-0000-0000961D0000}"/>
    <cellStyle name="Comma 2 4 3 2 2" xfId="13798" xr:uid="{4E6D44F1-6B65-4E6D-BB7F-726033D6256C}"/>
    <cellStyle name="Comma 2 4 3 3" xfId="7652" xr:uid="{00000000-0005-0000-0000-0000971D0000}"/>
    <cellStyle name="Comma 2 4 3 3 2" xfId="16677" xr:uid="{EA9E0655-30D6-40FA-9CD4-C0FC7474C941}"/>
    <cellStyle name="Comma 2 4 3 4" xfId="10923" xr:uid="{4501CEB3-7D55-4309-BC6B-14C5712BA6D5}"/>
    <cellStyle name="Comma 2 4 4" xfId="3326" xr:uid="{00000000-0005-0000-0000-0000981D0000}"/>
    <cellStyle name="Comma 2 4 4 2" xfId="12388" xr:uid="{53BFDB93-63A4-463C-8F04-2216E82B6AEB}"/>
    <cellStyle name="Comma 2 4 5" xfId="6239" xr:uid="{00000000-0005-0000-0000-0000991D0000}"/>
    <cellStyle name="Comma 2 4 5 2" xfId="15264" xr:uid="{D8246759-D9CB-499A-943A-935CC1A37179}"/>
    <cellStyle name="Comma 2 4 6" xfId="393" xr:uid="{00000000-0005-0000-0000-00009A1D0000}"/>
    <cellStyle name="Comma 2 4 6 2" xfId="9504" xr:uid="{2035394D-F004-4937-93D9-A8850CA3D9B8}"/>
    <cellStyle name="Comma 2 4 7" xfId="9236" xr:uid="{2DB8478E-E1D8-445B-8EED-075FC66ABE71}"/>
    <cellStyle name="Comma 2 5" xfId="99" xr:uid="{00000000-0005-0000-0000-00009B1D0000}"/>
    <cellStyle name="Comma 2 5 2" xfId="1193" xr:uid="{00000000-0005-0000-0000-00009C1D0000}"/>
    <cellStyle name="Comma 2 5 2 2" xfId="2621" xr:uid="{00000000-0005-0000-0000-00009D1D0000}"/>
    <cellStyle name="Comma 2 5 2 2 2" xfId="5525" xr:uid="{00000000-0005-0000-0000-00009E1D0000}"/>
    <cellStyle name="Comma 2 5 2 2 2 2" xfId="14582" xr:uid="{9B5544F9-CF89-400E-B389-493A9508B2A5}"/>
    <cellStyle name="Comma 2 5 2 2 3" xfId="8443" xr:uid="{00000000-0005-0000-0000-00009F1D0000}"/>
    <cellStyle name="Comma 2 5 2 2 3 2" xfId="17460" xr:uid="{C27ADCAC-12EF-4D69-BE16-575C32200B6C}"/>
    <cellStyle name="Comma 2 5 2 2 4" xfId="11708" xr:uid="{4A5F8538-C24B-4272-8132-48E43C2C19A9}"/>
    <cellStyle name="Comma 2 5 2 3" xfId="3109" xr:uid="{00000000-0005-0000-0000-0000A01D0000}"/>
    <cellStyle name="Comma 2 5 2 3 2" xfId="6006" xr:uid="{00000000-0005-0000-0000-0000A11D0000}"/>
    <cellStyle name="Comma 2 5 2 3 2 2" xfId="8995" xr:uid="{00000000-0005-0000-0000-0000A21D0000}"/>
    <cellStyle name="Comma 2 5 2 3 2 2 2" xfId="18007" xr:uid="{447CCA74-DADF-42C0-8DAF-0A828E1A2B87}"/>
    <cellStyle name="Comma 2 5 2 3 2 3" xfId="15042" xr:uid="{44856879-8F27-435F-957C-85D4F364C4DA}"/>
    <cellStyle name="Comma 2 5 2 3 3" xfId="8904" xr:uid="{00000000-0005-0000-0000-0000A31D0000}"/>
    <cellStyle name="Comma 2 5 2 3 3 2" xfId="17921" xr:uid="{29EFF7E2-75EE-45D2-BD0A-3C3F882ED94D}"/>
    <cellStyle name="Comma 2 5 2 3 4" xfId="12175" xr:uid="{2DAE74CF-8138-4954-9E65-7E80ED0907BC}"/>
    <cellStyle name="Comma 2 5 2 4" xfId="3046" xr:uid="{00000000-0005-0000-0000-0000A41D0000}"/>
    <cellStyle name="Comma 2 5 2 4 2" xfId="5946" xr:uid="{00000000-0005-0000-0000-0000A51D0000}"/>
    <cellStyle name="Comma 2 5 2 4 2 2" xfId="8958" xr:uid="{00000000-0005-0000-0000-0000A61D0000}"/>
    <cellStyle name="Comma 2 5 2 4 2 2 2" xfId="17970" xr:uid="{49B4D702-55FB-438A-873B-473124E062B4}"/>
    <cellStyle name="Comma 2 5 2 4 2 3" xfId="14995" xr:uid="{E170CD5D-E594-46CC-BC88-59CA630F3E14}"/>
    <cellStyle name="Comma 2 5 2 4 3" xfId="8858" xr:uid="{00000000-0005-0000-0000-0000A71D0000}"/>
    <cellStyle name="Comma 2 5 2 4 3 2" xfId="17875" xr:uid="{051985DD-5F93-49AF-AFDC-49AA2F8DDC92}"/>
    <cellStyle name="Comma 2 5 2 4 4" xfId="12125" xr:uid="{FD562CA6-2857-41E9-B542-B835F39DC3BB}"/>
    <cellStyle name="Comma 2 5 2 5" xfId="3020" xr:uid="{00000000-0005-0000-0000-0000A81D0000}"/>
    <cellStyle name="Comma 2 5 2 5 2" xfId="5922" xr:uid="{00000000-0005-0000-0000-0000A91D0000}"/>
    <cellStyle name="Comma 2 5 2 5 2 2" xfId="8945" xr:uid="{00000000-0005-0000-0000-0000AA1D0000}"/>
    <cellStyle name="Comma 2 5 2 5 2 2 2" xfId="17957" xr:uid="{B597FC93-2DC9-4571-ABE3-F8BD76418145}"/>
    <cellStyle name="Comma 2 5 2 5 2 3" xfId="14979" xr:uid="{9F0E330E-2125-4B5C-B698-BC2546CA2CB6}"/>
    <cellStyle name="Comma 2 5 2 5 3" xfId="8842" xr:uid="{00000000-0005-0000-0000-0000AB1D0000}"/>
    <cellStyle name="Comma 2 5 2 5 3 2" xfId="17859" xr:uid="{A61163F7-188E-4D8D-AA66-D2C9B2F6DC98}"/>
    <cellStyle name="Comma 2 5 2 5 4" xfId="12107" xr:uid="{B0E22DF3-DF4E-4265-A82E-040B854FFD51}"/>
    <cellStyle name="Comma 2 5 2 6" xfId="3071" xr:uid="{00000000-0005-0000-0000-0000AC1D0000}"/>
    <cellStyle name="Comma 2 5 2 6 2" xfId="5969" xr:uid="{00000000-0005-0000-0000-0000AD1D0000}"/>
    <cellStyle name="Comma 2 5 2 6 2 2" xfId="8974" xr:uid="{00000000-0005-0000-0000-0000AE1D0000}"/>
    <cellStyle name="Comma 2 5 2 6 2 2 2" xfId="17986" xr:uid="{AB22A335-F0CE-446B-9CD5-43A35F0274E5}"/>
    <cellStyle name="Comma 2 5 2 6 2 3" xfId="15014" xr:uid="{0856509F-AD89-4253-AB6C-4CE5F9BE55C0}"/>
    <cellStyle name="Comma 2 5 2 6 3" xfId="8878" xr:uid="{00000000-0005-0000-0000-0000AF1D0000}"/>
    <cellStyle name="Comma 2 5 2 6 3 2" xfId="17895" xr:uid="{7DD83954-8370-4CC6-9692-F1FE52E0D091}"/>
    <cellStyle name="Comma 2 5 2 6 4" xfId="12146" xr:uid="{D013A1FE-4511-4F38-9609-0D87CF76A0AB}"/>
    <cellStyle name="Comma 2 5 2 7" xfId="4110" xr:uid="{00000000-0005-0000-0000-0000B01D0000}"/>
    <cellStyle name="Comma 2 5 2 7 2" xfId="13169" xr:uid="{02E1E561-BDA5-49B9-844F-9923547DD1E8}"/>
    <cellStyle name="Comma 2 5 2 8" xfId="7024" xr:uid="{00000000-0005-0000-0000-0000B11D0000}"/>
    <cellStyle name="Comma 2 5 2 8 2" xfId="16049" xr:uid="{8A641A74-91DD-4321-8EA2-ABA55A475F49}"/>
    <cellStyle name="Comma 2 5 2 9" xfId="10293" xr:uid="{349F26FF-7398-41DC-BCCB-A7F75D04B9F1}"/>
    <cellStyle name="Comma 2 5 3" xfId="1986" xr:uid="{00000000-0005-0000-0000-0000B21D0000}"/>
    <cellStyle name="Comma 2 5 3 2" xfId="4895" xr:uid="{00000000-0005-0000-0000-0000B31D0000}"/>
    <cellStyle name="Comma 2 5 3 2 2" xfId="8936" xr:uid="{00000000-0005-0000-0000-0000B41D0000}"/>
    <cellStyle name="Comma 2 5 3 2 2 2" xfId="17948" xr:uid="{69CB4BEF-AEAD-4F9A-9B2E-EB8CF757A70E}"/>
    <cellStyle name="Comma 2 5 3 2 3" xfId="13952" xr:uid="{0249339A-D248-4FEB-B94F-0E8B80143A2D}"/>
    <cellStyle name="Comma 2 5 3 3" xfId="7809" xr:uid="{00000000-0005-0000-0000-0000B51D0000}"/>
    <cellStyle name="Comma 2 5 3 3 2" xfId="16831" xr:uid="{AA37927D-E987-41F8-9469-2CFD1EB26040}"/>
    <cellStyle name="Comma 2 5 3 4" xfId="11078" xr:uid="{3089E118-0529-4A0E-98F4-CA8CAFC2129C}"/>
    <cellStyle name="Comma 2 5 4" xfId="3041" xr:uid="{00000000-0005-0000-0000-0000B61D0000}"/>
    <cellStyle name="Comma 2 5 4 2" xfId="5941" xr:uid="{00000000-0005-0000-0000-0000B71D0000}"/>
    <cellStyle name="Comma 2 5 4 2 2" xfId="14991" xr:uid="{96094F6A-314A-411C-BBAA-90F53661D004}"/>
    <cellStyle name="Comma 2 5 4 3" xfId="8854" xr:uid="{00000000-0005-0000-0000-0000B81D0000}"/>
    <cellStyle name="Comma 2 5 4 3 2" xfId="17871" xr:uid="{1A29D22B-8D16-407C-B659-4CE361C98F87}"/>
    <cellStyle name="Comma 2 5 4 4" xfId="12121" xr:uid="{00E27486-73FC-4CD4-BADF-C30DFB4F4181}"/>
    <cellStyle name="Comma 2 5 5" xfId="3056" xr:uid="{00000000-0005-0000-0000-0000B91D0000}"/>
    <cellStyle name="Comma 2 5 5 2" xfId="5955" xr:uid="{00000000-0005-0000-0000-0000BA1D0000}"/>
    <cellStyle name="Comma 2 5 5 2 2" xfId="15004" xr:uid="{D9D195F1-E262-4FB7-B1E3-21975D43FDA9}"/>
    <cellStyle name="Comma 2 5 5 3" xfId="8868" xr:uid="{00000000-0005-0000-0000-0000BB1D0000}"/>
    <cellStyle name="Comma 2 5 5 3 2" xfId="17885" xr:uid="{44234F44-BFFC-49C0-A4D9-A61C0672E012}"/>
    <cellStyle name="Comma 2 5 5 4" xfId="12135" xr:uid="{5C799EBD-F618-468D-A496-2504C31F0D06}"/>
    <cellStyle name="Comma 2 5 6" xfId="3483" xr:uid="{00000000-0005-0000-0000-0000BC1D0000}"/>
    <cellStyle name="Comma 2 5 6 2" xfId="8912" xr:uid="{00000000-0005-0000-0000-0000BD1D0000}"/>
    <cellStyle name="Comma 2 5 6 2 2" xfId="17929" xr:uid="{9C8D825E-31F7-4D98-9F2D-ACFE83676ACD}"/>
    <cellStyle name="Comma 2 5 6 3" xfId="12542" xr:uid="{5318DF49-529A-4CA0-9576-A2D35AE51DD9}"/>
    <cellStyle name="Comma 2 5 7" xfId="6393" xr:uid="{00000000-0005-0000-0000-0000BE1D0000}"/>
    <cellStyle name="Comma 2 5 7 2" xfId="15418" xr:uid="{2436772D-54C7-4C82-8B4C-1556DF82DC97}"/>
    <cellStyle name="Comma 2 5 8" xfId="552" xr:uid="{00000000-0005-0000-0000-0000BF1D0000}"/>
    <cellStyle name="Comma 2 5 8 2" xfId="9661" xr:uid="{C6BC36FC-A927-468F-A442-9CCC1888E1C6}"/>
    <cellStyle name="Comma 2 5 9" xfId="9241" xr:uid="{96905AAF-FA43-4652-AEFD-F3919D757D3B}"/>
    <cellStyle name="Comma 2 6" xfId="113" xr:uid="{00000000-0005-0000-0000-0000C01D0000}"/>
    <cellStyle name="Comma 2 6 2" xfId="2267" xr:uid="{00000000-0005-0000-0000-0000C11D0000}"/>
    <cellStyle name="Comma 2 6 2 2" xfId="5174" xr:uid="{00000000-0005-0000-0000-0000C21D0000}"/>
    <cellStyle name="Comma 2 6 2 2 2" xfId="14231" xr:uid="{7C56C216-C21E-4306-9A1D-297C531BF8A6}"/>
    <cellStyle name="Comma 2 6 2 3" xfId="8090" xr:uid="{00000000-0005-0000-0000-0000C31D0000}"/>
    <cellStyle name="Comma 2 6 2 3 2" xfId="17110" xr:uid="{9F421B81-4267-40B1-9B72-3B4B589D3BBE}"/>
    <cellStyle name="Comma 2 6 2 4" xfId="11357" xr:uid="{A5AB8A1B-7AC9-4DCD-9B5D-B6D55379E288}"/>
    <cellStyle name="Comma 2 6 3" xfId="3761" xr:uid="{00000000-0005-0000-0000-0000C41D0000}"/>
    <cellStyle name="Comma 2 6 3 2" xfId="12820" xr:uid="{20BBE952-C145-4D67-A4C8-52728ED2C0F8}"/>
    <cellStyle name="Comma 2 6 4" xfId="6673" xr:uid="{00000000-0005-0000-0000-0000C51D0000}"/>
    <cellStyle name="Comma 2 6 4 2" xfId="15698" xr:uid="{64F342D3-B617-418B-A78B-4659C7DBA0A2}"/>
    <cellStyle name="Comma 2 6 5" xfId="838" xr:uid="{00000000-0005-0000-0000-0000C61D0000}"/>
    <cellStyle name="Comma 2 6 5 2" xfId="9941" xr:uid="{3975DFA6-E9CB-4A45-8AFD-A86BF82281EE}"/>
    <cellStyle name="Comma 2 6 6" xfId="9249" xr:uid="{EDFBA319-8AE9-4752-9B00-5DF0AA122455}"/>
    <cellStyle name="Comma 2 7" xfId="119" xr:uid="{00000000-0005-0000-0000-0000C71D0000}"/>
    <cellStyle name="Comma 2 7 2" xfId="4545" xr:uid="{00000000-0005-0000-0000-0000C81D0000}"/>
    <cellStyle name="Comma 2 7 2 2" xfId="13602" xr:uid="{DEA21D46-B6B2-4251-BC38-5DC71C7AC401}"/>
    <cellStyle name="Comma 2 7 3" xfId="7457" xr:uid="{00000000-0005-0000-0000-0000C91D0000}"/>
    <cellStyle name="Comma 2 7 3 2" xfId="16482" xr:uid="{0445463F-2540-4933-88B3-58BA3483BA47}"/>
    <cellStyle name="Comma 2 7 4" xfId="1633" xr:uid="{00000000-0005-0000-0000-0000CA1D0000}"/>
    <cellStyle name="Comma 2 7 4 2" xfId="10727" xr:uid="{826E9C8B-ABFB-4024-A9D1-FEDFD6F41555}"/>
    <cellStyle name="Comma 2 7 5" xfId="9254" xr:uid="{DE5A8DDD-D4F4-4C32-981E-A4342581F200}"/>
    <cellStyle name="Comma 2 8" xfId="3131" xr:uid="{00000000-0005-0000-0000-0000CB1D0000}"/>
    <cellStyle name="Comma 2 8 2" xfId="12193" xr:uid="{3CE18529-BF4A-4685-A921-109DDCD1DA16}"/>
    <cellStyle name="Comma 2 9" xfId="6044" xr:uid="{00000000-0005-0000-0000-0000CC1D0000}"/>
    <cellStyle name="Comma 2 9 2" xfId="15069" xr:uid="{B8FB8F97-F0C3-44A2-AF52-B070706A6565}"/>
    <cellStyle name="Comma 20" xfId="9102" xr:uid="{00000000-0005-0000-0000-0000CD1D0000}"/>
    <cellStyle name="Comma 20 2" xfId="18114" xr:uid="{68FB6904-3355-4284-8D82-7817B68FC2A7}"/>
    <cellStyle name="Comma 21" xfId="9123" xr:uid="{00000000-0005-0000-0000-0000CE1D0000}"/>
    <cellStyle name="Comma 21 2" xfId="18135" xr:uid="{91B2B87D-7A10-4A24-A93C-606E721D2153}"/>
    <cellStyle name="Comma 22" xfId="171" xr:uid="{00000000-0005-0000-0000-0000CF1D0000}"/>
    <cellStyle name="Comma 22 2" xfId="9290" xr:uid="{1AE4C6DC-B85D-4F38-8165-0F9404981DF6}"/>
    <cellStyle name="Comma 23" xfId="9210" xr:uid="{67EDB20E-2E69-48D0-ABB2-7205EEE9BF57}"/>
    <cellStyle name="Comma 3" xfId="73" xr:uid="{00000000-0005-0000-0000-0000D01D0000}"/>
    <cellStyle name="Comma 3 2" xfId="166" xr:uid="{00000000-0005-0000-0000-0000D11D0000}"/>
    <cellStyle name="Comma 3 2 2" xfId="1209" xr:uid="{00000000-0005-0000-0000-0000D21D0000}"/>
    <cellStyle name="Comma 3 2 2 2" xfId="2637" xr:uid="{00000000-0005-0000-0000-0000D31D0000}"/>
    <cellStyle name="Comma 3 2 2 2 2" xfId="5541" xr:uid="{00000000-0005-0000-0000-0000D41D0000}"/>
    <cellStyle name="Comma 3 2 2 2 2 2" xfId="14598" xr:uid="{4264FF63-A470-4298-8887-AA983BE7F5AE}"/>
    <cellStyle name="Comma 3 2 2 2 3" xfId="8459" xr:uid="{00000000-0005-0000-0000-0000D51D0000}"/>
    <cellStyle name="Comma 3 2 2 2 3 2" xfId="17476" xr:uid="{BCDC4A18-BC37-47B4-B80B-6B49B0C9444F}"/>
    <cellStyle name="Comma 3 2 2 2 4" xfId="11724" xr:uid="{44F14532-BF66-4D69-A781-EB94667FA47C}"/>
    <cellStyle name="Comma 3 2 2 3" xfId="4126" xr:uid="{00000000-0005-0000-0000-0000D61D0000}"/>
    <cellStyle name="Comma 3 2 2 3 2" xfId="13185" xr:uid="{F985B643-D2FD-4799-9037-EBA42442A4EC}"/>
    <cellStyle name="Comma 3 2 2 4" xfId="7040" xr:uid="{00000000-0005-0000-0000-0000D71D0000}"/>
    <cellStyle name="Comma 3 2 2 4 2" xfId="16065" xr:uid="{4B4186E3-510F-4096-9C1D-BD57038B6D1E}"/>
    <cellStyle name="Comma 3 2 2 5" xfId="10309" xr:uid="{059BEB03-9E08-4A72-B4FE-52E08CEE39BA}"/>
    <cellStyle name="Comma 3 2 3" xfId="2002" xr:uid="{00000000-0005-0000-0000-0000D81D0000}"/>
    <cellStyle name="Comma 3 2 3 2" xfId="4911" xr:uid="{00000000-0005-0000-0000-0000D91D0000}"/>
    <cellStyle name="Comma 3 2 3 2 2" xfId="13968" xr:uid="{5BA9E517-77A2-4941-8A18-6B7D7207D9E0}"/>
    <cellStyle name="Comma 3 2 3 3" xfId="7825" xr:uid="{00000000-0005-0000-0000-0000DA1D0000}"/>
    <cellStyle name="Comma 3 2 3 3 2" xfId="16847" xr:uid="{955BA0E3-B7C0-4BC4-9F29-FD21AD8FA349}"/>
    <cellStyle name="Comma 3 2 3 4" xfId="11094" xr:uid="{0D100318-185B-4206-A1BA-DEDAA503889C}"/>
    <cellStyle name="Comma 3 2 4" xfId="3499" xr:uid="{00000000-0005-0000-0000-0000DB1D0000}"/>
    <cellStyle name="Comma 3 2 4 2" xfId="12558" xr:uid="{84A57D29-8010-4EA3-AD41-D22DDEBF55DF}"/>
    <cellStyle name="Comma 3 2 5" xfId="6409" xr:uid="{00000000-0005-0000-0000-0000DC1D0000}"/>
    <cellStyle name="Comma 3 2 5 2" xfId="15434" xr:uid="{215D68C9-AE21-41D8-A75B-B6B840ABE56A}"/>
    <cellStyle name="Comma 3 2 6" xfId="568" xr:uid="{00000000-0005-0000-0000-0000DD1D0000}"/>
    <cellStyle name="Comma 3 2 6 2" xfId="9677" xr:uid="{FBCCD140-566A-4E03-911E-A3B267E76F8F}"/>
    <cellStyle name="Comma 3 2 7" xfId="9286" xr:uid="{6968B8FB-7A60-4FBA-B9BC-908AD3E61C0B}"/>
    <cellStyle name="Comma 3 3" xfId="1032" xr:uid="{00000000-0005-0000-0000-0000DE1D0000}"/>
    <cellStyle name="Comma 3 3 2" xfId="2461" xr:uid="{00000000-0005-0000-0000-0000DF1D0000}"/>
    <cellStyle name="Comma 3 3 2 2" xfId="5368" xr:uid="{00000000-0005-0000-0000-0000E01D0000}"/>
    <cellStyle name="Comma 3 3 2 2 2" xfId="14425" xr:uid="{C5C85346-8C8C-4DD6-9ADE-2C12F2144C31}"/>
    <cellStyle name="Comma 3 3 2 3" xfId="8284" xr:uid="{00000000-0005-0000-0000-0000E11D0000}"/>
    <cellStyle name="Comma 3 3 2 3 2" xfId="17304" xr:uid="{57209A42-8D1E-43E9-9E40-0497D842CC62}"/>
    <cellStyle name="Comma 3 3 2 4" xfId="11551" xr:uid="{7919F6A7-A11E-4E39-ABC2-9A62DB08495B}"/>
    <cellStyle name="Comma 3 3 3" xfId="3955" xr:uid="{00000000-0005-0000-0000-0000E21D0000}"/>
    <cellStyle name="Comma 3 3 3 2" xfId="13014" xr:uid="{EFB1D720-10D6-4DAD-8EEC-15E970921458}"/>
    <cellStyle name="Comma 3 3 4" xfId="6867" xr:uid="{00000000-0005-0000-0000-0000E31D0000}"/>
    <cellStyle name="Comma 3 3 4 2" xfId="15892" xr:uid="{37D5E8F8-A606-485F-9EFD-5913B422B57B}"/>
    <cellStyle name="Comma 3 3 5" xfId="10135" xr:uid="{1E7C9791-5C3C-4D40-B077-430CD9659787}"/>
    <cellStyle name="Comma 3 4" xfId="1828" xr:uid="{00000000-0005-0000-0000-0000E41D0000}"/>
    <cellStyle name="Comma 3 4 2" xfId="4740" xr:uid="{00000000-0005-0000-0000-0000E51D0000}"/>
    <cellStyle name="Comma 3 4 2 2" xfId="13797" xr:uid="{3E45D5BF-33DB-49F0-9F55-319FAF6F6365}"/>
    <cellStyle name="Comma 3 4 3" xfId="7651" xr:uid="{00000000-0005-0000-0000-0000E61D0000}"/>
    <cellStyle name="Comma 3 4 3 2" xfId="16676" xr:uid="{15A371DF-BA78-4FB5-A25A-DF810A7FF172}"/>
    <cellStyle name="Comma 3 4 4" xfId="10922" xr:uid="{39B1EEB2-290C-477A-92FA-45B6131A4134}"/>
    <cellStyle name="Comma 3 5" xfId="3325" xr:uid="{00000000-0005-0000-0000-0000E71D0000}"/>
    <cellStyle name="Comma 3 5 2" xfId="12387" xr:uid="{70E51E27-E4CD-4804-9156-922DB1912DFB}"/>
    <cellStyle name="Comma 3 6" xfId="6238" xr:uid="{00000000-0005-0000-0000-0000E81D0000}"/>
    <cellStyle name="Comma 3 6 2" xfId="15263" xr:uid="{F71AC637-043A-4D25-8818-5093F8F7B4DB}"/>
    <cellStyle name="Comma 3 7" xfId="132" xr:uid="{00000000-0005-0000-0000-0000E91D0000}"/>
    <cellStyle name="Comma 3 7 2" xfId="9261" xr:uid="{8698FBDA-5E23-4033-81B2-C72101044FA9}"/>
    <cellStyle name="Comma 3 8" xfId="392" xr:uid="{00000000-0005-0000-0000-0000EA1D0000}"/>
    <cellStyle name="Comma 3 8 2" xfId="9503" xr:uid="{5FFE1FF1-8EAE-4B38-BF1F-B78B30C8A0BE}"/>
    <cellStyle name="Comma 3 9" xfId="9228" xr:uid="{05EEC378-E66F-44E7-8442-8257F45FC242}"/>
    <cellStyle name="Comma 39" xfId="146" xr:uid="{00000000-0005-0000-0000-0000EB1D0000}"/>
    <cellStyle name="Comma 39 2" xfId="9271" xr:uid="{A83A0F10-B7C3-429F-A6AA-D55E2873C55B}"/>
    <cellStyle name="Comma 4" xfId="76" xr:uid="{00000000-0005-0000-0000-0000EC1D0000}"/>
    <cellStyle name="Comma 4 2" xfId="531" xr:uid="{00000000-0005-0000-0000-0000ED1D0000}"/>
    <cellStyle name="Comma 4 2 2" xfId="1170" xr:uid="{00000000-0005-0000-0000-0000EE1D0000}"/>
    <cellStyle name="Comma 4 2 2 2" xfId="2599" xr:uid="{00000000-0005-0000-0000-0000EF1D0000}"/>
    <cellStyle name="Comma 4 2 2 2 2" xfId="5506" xr:uid="{00000000-0005-0000-0000-0000F01D0000}"/>
    <cellStyle name="Comma 4 2 2 2 2 2" xfId="14563" xr:uid="{F64A4BA2-8C53-43AA-9F0D-CD55BB9367DD}"/>
    <cellStyle name="Comma 4 2 2 2 3" xfId="8422" xr:uid="{00000000-0005-0000-0000-0000F11D0000}"/>
    <cellStyle name="Comma 4 2 2 2 3 2" xfId="17442" xr:uid="{7322E93A-A463-4521-BEB6-92953D608E3F}"/>
    <cellStyle name="Comma 4 2 2 2 4" xfId="11689" xr:uid="{9F34B5FC-A8F2-4894-9AC1-B4CCB815C45F}"/>
    <cellStyle name="Comma 4 2 2 3" xfId="3074" xr:uid="{00000000-0005-0000-0000-0000F21D0000}"/>
    <cellStyle name="Comma 4 2 2 3 2" xfId="5972" xr:uid="{00000000-0005-0000-0000-0000F31D0000}"/>
    <cellStyle name="Comma 4 2 2 3 2 2" xfId="8976" xr:uid="{00000000-0005-0000-0000-0000F41D0000}"/>
    <cellStyle name="Comma 4 2 2 3 2 2 2" xfId="17988" xr:uid="{C217B60F-440D-4F7F-B9B4-FC75AD57AEBA}"/>
    <cellStyle name="Comma 4 2 2 3 2 3" xfId="15016" xr:uid="{9CD00D62-CEE0-4B2D-8BF6-D021379E650E}"/>
    <cellStyle name="Comma 4 2 2 3 3" xfId="8880" xr:uid="{00000000-0005-0000-0000-0000F51D0000}"/>
    <cellStyle name="Comma 4 2 2 3 3 2" xfId="17897" xr:uid="{869FC18C-2CE5-4EB9-86AE-1FD79C725005}"/>
    <cellStyle name="Comma 4 2 2 3 4" xfId="12148" xr:uid="{F3EADB3F-9DC5-42BE-B468-079EFDD6F310}"/>
    <cellStyle name="Comma 4 2 2 4" xfId="3093" xr:uid="{00000000-0005-0000-0000-0000F61D0000}"/>
    <cellStyle name="Comma 4 2 2 4 2" xfId="5991" xr:uid="{00000000-0005-0000-0000-0000F71D0000}"/>
    <cellStyle name="Comma 4 2 2 4 2 2" xfId="8987" xr:uid="{00000000-0005-0000-0000-0000F81D0000}"/>
    <cellStyle name="Comma 4 2 2 4 2 2 2" xfId="17999" xr:uid="{33CAE2E5-7BFD-4D8D-9F33-B2F4B91D72E6}"/>
    <cellStyle name="Comma 4 2 2 4 2 3" xfId="15030" xr:uid="{07EBC1CC-E793-406B-A629-F61C5C2A2B94}"/>
    <cellStyle name="Comma 4 2 2 4 3" xfId="8892" xr:uid="{00000000-0005-0000-0000-0000F91D0000}"/>
    <cellStyle name="Comma 4 2 2 4 3 2" xfId="17909" xr:uid="{BD01C62E-2E48-4244-96EB-B5C9E609B21A}"/>
    <cellStyle name="Comma 4 2 2 4 4" xfId="12162" xr:uid="{620B6097-07CE-4C12-8FDB-47A751578071}"/>
    <cellStyle name="Comma 4 2 2 5" xfId="3047" xr:uid="{00000000-0005-0000-0000-0000FA1D0000}"/>
    <cellStyle name="Comma 4 2 2 5 2" xfId="5947" xr:uid="{00000000-0005-0000-0000-0000FB1D0000}"/>
    <cellStyle name="Comma 4 2 2 5 2 2" xfId="8959" xr:uid="{00000000-0005-0000-0000-0000FC1D0000}"/>
    <cellStyle name="Comma 4 2 2 5 2 2 2" xfId="17971" xr:uid="{7BCFB7E8-E8BD-46BE-AB5E-EB3FAC2D024F}"/>
    <cellStyle name="Comma 4 2 2 5 2 3" xfId="14996" xr:uid="{CA959F4E-E2FD-4846-9789-6EA0F62600CD}"/>
    <cellStyle name="Comma 4 2 2 5 3" xfId="8859" xr:uid="{00000000-0005-0000-0000-0000FD1D0000}"/>
    <cellStyle name="Comma 4 2 2 5 3 2" xfId="17876" xr:uid="{BB5A9286-375B-4267-A99D-F384A1B95AA0}"/>
    <cellStyle name="Comma 4 2 2 5 4" xfId="12126" xr:uid="{794ACF0B-6D93-4F23-94B5-4997F8031F06}"/>
    <cellStyle name="Comma 4 2 2 6" xfId="3022" xr:uid="{00000000-0005-0000-0000-0000FE1D0000}"/>
    <cellStyle name="Comma 4 2 2 6 2" xfId="5924" xr:uid="{00000000-0005-0000-0000-0000FF1D0000}"/>
    <cellStyle name="Comma 4 2 2 6 2 2" xfId="8946" xr:uid="{00000000-0005-0000-0000-0000001E0000}"/>
    <cellStyle name="Comma 4 2 2 6 2 2 2" xfId="17958" xr:uid="{EAEC20EF-9CDA-4D92-9458-239C3AFCD130}"/>
    <cellStyle name="Comma 4 2 2 6 2 3" xfId="14980" xr:uid="{F8143B1A-9E88-4E97-96AB-82D7C5033CD6}"/>
    <cellStyle name="Comma 4 2 2 6 3" xfId="8843" xr:uid="{00000000-0005-0000-0000-0000011E0000}"/>
    <cellStyle name="Comma 4 2 2 6 3 2" xfId="17860" xr:uid="{97732C84-4E1C-4C72-93CE-5C182733800A}"/>
    <cellStyle name="Comma 4 2 2 6 4" xfId="12108" xr:uid="{923F1504-4B48-462E-84DC-DCFB863F4084}"/>
    <cellStyle name="Comma 4 2 2 7" xfId="4092" xr:uid="{00000000-0005-0000-0000-0000021E0000}"/>
    <cellStyle name="Comma 4 2 2 7 2" xfId="13151" xr:uid="{373C53D1-3813-4D05-8293-C1258893A422}"/>
    <cellStyle name="Comma 4 2 2 8" xfId="7005" xr:uid="{00000000-0005-0000-0000-0000031E0000}"/>
    <cellStyle name="Comma 4 2 2 8 2" xfId="16030" xr:uid="{AD177A6D-E96E-4790-A225-6C8EF6152606}"/>
    <cellStyle name="Comma 4 2 2 9" xfId="10273" xr:uid="{4225B179-D47E-4655-8168-4E6F4B65E828}"/>
    <cellStyle name="Comma 4 2 3" xfId="1965" xr:uid="{00000000-0005-0000-0000-0000041E0000}"/>
    <cellStyle name="Comma 4 2 3 2" xfId="4877" xr:uid="{00000000-0005-0000-0000-0000051E0000}"/>
    <cellStyle name="Comma 4 2 3 2 2" xfId="8931" xr:uid="{00000000-0005-0000-0000-0000061E0000}"/>
    <cellStyle name="Comma 4 2 3 2 2 2" xfId="17943" xr:uid="{575ACB9F-3AEC-415C-91A3-6B1D2DFB021C}"/>
    <cellStyle name="Comma 4 2 3 2 3" xfId="13934" xr:uid="{BD91BF5B-303C-4E7F-A244-D99C3D0EA499}"/>
    <cellStyle name="Comma 4 2 3 3" xfId="7788" xr:uid="{00000000-0005-0000-0000-0000071E0000}"/>
    <cellStyle name="Comma 4 2 3 3 2" xfId="16813" xr:uid="{88C67F84-7E69-425D-AB22-37DFB955F590}"/>
    <cellStyle name="Comma 4 2 3 4" xfId="11059" xr:uid="{39D2AF60-EF74-433E-A223-FA30EAE57821}"/>
    <cellStyle name="Comma 4 2 4" xfId="3035" xr:uid="{00000000-0005-0000-0000-0000081E0000}"/>
    <cellStyle name="Comma 4 2 4 2" xfId="5935" xr:uid="{00000000-0005-0000-0000-0000091E0000}"/>
    <cellStyle name="Comma 4 2 4 2 2" xfId="14988" xr:uid="{D2438AD2-6A6B-442C-A696-E292837F8365}"/>
    <cellStyle name="Comma 4 2 4 3" xfId="8852" xr:uid="{00000000-0005-0000-0000-00000A1E0000}"/>
    <cellStyle name="Comma 4 2 4 3 2" xfId="17869" xr:uid="{2A7075E1-3239-446A-B9AF-84A086C2BF7B}"/>
    <cellStyle name="Comma 4 2 4 4" xfId="12118" xr:uid="{4005093C-611D-41C0-84B4-0728AA01F35B}"/>
    <cellStyle name="Comma 4 2 5" xfId="3018" xr:uid="{00000000-0005-0000-0000-00000B1E0000}"/>
    <cellStyle name="Comma 4 2 5 2" xfId="5921" xr:uid="{00000000-0005-0000-0000-00000C1E0000}"/>
    <cellStyle name="Comma 4 2 5 2 2" xfId="14978" xr:uid="{A34B0A87-D1D6-4B47-857D-FE2D565F7A2F}"/>
    <cellStyle name="Comma 4 2 5 3" xfId="8840" xr:uid="{00000000-0005-0000-0000-00000D1E0000}"/>
    <cellStyle name="Comma 4 2 5 3 2" xfId="17857" xr:uid="{D6B578DF-27C0-47EF-A12E-3060F3F05133}"/>
    <cellStyle name="Comma 4 2 5 4" xfId="12105" xr:uid="{263541BF-3FFA-47F3-8E6B-0F7C322CC1A0}"/>
    <cellStyle name="Comma 4 2 6" xfId="3462" xr:uid="{00000000-0005-0000-0000-00000E1E0000}"/>
    <cellStyle name="Comma 4 2 6 2" xfId="8910" xr:uid="{00000000-0005-0000-0000-00000F1E0000}"/>
    <cellStyle name="Comma 4 2 6 2 2" xfId="17927" xr:uid="{DBBD2256-DFEE-4A00-AD17-69C0B53A161A}"/>
    <cellStyle name="Comma 4 2 6 3" xfId="12524" xr:uid="{060E3B98-12A5-4A72-9075-A1AA65A54A68}"/>
    <cellStyle name="Comma 4 2 7" xfId="6375" xr:uid="{00000000-0005-0000-0000-0000101E0000}"/>
    <cellStyle name="Comma 4 2 7 2" xfId="15400" xr:uid="{20BB882B-05E8-42CE-9F0B-10AFCF6C3562}"/>
    <cellStyle name="Comma 4 2 8" xfId="9641" xr:uid="{197E282C-B7C9-4407-BAFA-E7B68FA5A31E}"/>
    <cellStyle name="Comma 4 3" xfId="1031" xr:uid="{00000000-0005-0000-0000-0000111E0000}"/>
    <cellStyle name="Comma 4 3 2" xfId="2460" xr:uid="{00000000-0005-0000-0000-0000121E0000}"/>
    <cellStyle name="Comma 4 3 2 2" xfId="5367" xr:uid="{00000000-0005-0000-0000-0000131E0000}"/>
    <cellStyle name="Comma 4 3 2 2 2" xfId="14424" xr:uid="{123B09A1-1C04-40B5-B95B-14B2B8F40784}"/>
    <cellStyle name="Comma 4 3 2 3" xfId="8283" xr:uid="{00000000-0005-0000-0000-0000141E0000}"/>
    <cellStyle name="Comma 4 3 2 3 2" xfId="17303" xr:uid="{999258DB-AE3A-4E55-A905-F5285FD70CA6}"/>
    <cellStyle name="Comma 4 3 2 4" xfId="11550" xr:uid="{1D689544-75E1-4127-815B-C5FC549C68B2}"/>
    <cellStyle name="Comma 4 3 3" xfId="3954" xr:uid="{00000000-0005-0000-0000-0000151E0000}"/>
    <cellStyle name="Comma 4 3 3 2" xfId="13013" xr:uid="{E694096F-B75A-48EA-9802-EC9AFE1EA64F}"/>
    <cellStyle name="Comma 4 3 4" xfId="6866" xr:uid="{00000000-0005-0000-0000-0000161E0000}"/>
    <cellStyle name="Comma 4 3 4 2" xfId="15891" xr:uid="{33ADF442-96C7-4DD1-B0C0-C45164A811EB}"/>
    <cellStyle name="Comma 4 3 5" xfId="10134" xr:uid="{17B28204-4BEB-4A3E-AE93-A77357D8A21E}"/>
    <cellStyle name="Comma 4 4" xfId="1827" xr:uid="{00000000-0005-0000-0000-0000171E0000}"/>
    <cellStyle name="Comma 4 4 2" xfId="4739" xr:uid="{00000000-0005-0000-0000-0000181E0000}"/>
    <cellStyle name="Comma 4 4 2 2" xfId="13796" xr:uid="{EBFCBF9D-FC77-454F-B4B3-3A5C266822B1}"/>
    <cellStyle name="Comma 4 4 3" xfId="7650" xr:uid="{00000000-0005-0000-0000-0000191E0000}"/>
    <cellStyle name="Comma 4 4 3 2" xfId="16675" xr:uid="{2BA6FD6D-9C99-4D53-87F1-C536C65EA03C}"/>
    <cellStyle name="Comma 4 4 4" xfId="10921" xr:uid="{2CB2F87C-150A-4478-A46B-19F464B85120}"/>
    <cellStyle name="Comma 4 5" xfId="3324" xr:uid="{00000000-0005-0000-0000-00001A1E0000}"/>
    <cellStyle name="Comma 4 5 2" xfId="12386" xr:uid="{38E1785D-0837-43A7-90AC-E993FB1E22C7}"/>
    <cellStyle name="Comma 4 6" xfId="6237" xr:uid="{00000000-0005-0000-0000-00001B1E0000}"/>
    <cellStyle name="Comma 4 6 2" xfId="15262" xr:uid="{C9BAB2C0-AF4C-4BBA-B2A4-206FA8E5B6DA}"/>
    <cellStyle name="Comma 4 7" xfId="391" xr:uid="{00000000-0005-0000-0000-00001C1E0000}"/>
    <cellStyle name="Comma 4 7 2" xfId="9502" xr:uid="{A7734CAD-6623-42D7-9228-10240A450CAB}"/>
    <cellStyle name="Comma 5" xfId="83" xr:uid="{00000000-0005-0000-0000-00001D1E0000}"/>
    <cellStyle name="Comma 5 15" xfId="143" xr:uid="{00000000-0005-0000-0000-00001E1E0000}"/>
    <cellStyle name="Comma 5 15 2" xfId="9269" xr:uid="{A87546F4-E88F-4FA8-895F-A4568EEC22F8}"/>
    <cellStyle name="Comma 5 2" xfId="1030" xr:uid="{00000000-0005-0000-0000-00001F1E0000}"/>
    <cellStyle name="Comma 5 2 2" xfId="2459" xr:uid="{00000000-0005-0000-0000-0000201E0000}"/>
    <cellStyle name="Comma 5 2 2 2" xfId="5366" xr:uid="{00000000-0005-0000-0000-0000211E0000}"/>
    <cellStyle name="Comma 5 2 2 2 2" xfId="14423" xr:uid="{B8B4BF9E-EDEC-4FD3-AFBF-2DD4B082C9A2}"/>
    <cellStyle name="Comma 5 2 2 3" xfId="8282" xr:uid="{00000000-0005-0000-0000-0000221E0000}"/>
    <cellStyle name="Comma 5 2 2 3 2" xfId="17302" xr:uid="{214DECA2-0F45-4753-B3E2-C6622135052B}"/>
    <cellStyle name="Comma 5 2 2 4" xfId="11549" xr:uid="{4AE21009-B7A1-47CF-A20B-3887E43A0B36}"/>
    <cellStyle name="Comma 5 2 3" xfId="3953" xr:uid="{00000000-0005-0000-0000-0000231E0000}"/>
    <cellStyle name="Comma 5 2 3 2" xfId="13012" xr:uid="{9F099BB8-C565-49BC-9716-B8A52435364A}"/>
    <cellStyle name="Comma 5 2 4" xfId="6865" xr:uid="{00000000-0005-0000-0000-0000241E0000}"/>
    <cellStyle name="Comma 5 2 4 2" xfId="15890" xr:uid="{EB3B01D9-08DC-40CF-8527-7E78FC17CA3B}"/>
    <cellStyle name="Comma 5 2 5" xfId="10133" xr:uid="{9AF880D0-FE90-45C7-984A-24727D3E9E3E}"/>
    <cellStyle name="Comma 5 3" xfId="1826" xr:uid="{00000000-0005-0000-0000-0000251E0000}"/>
    <cellStyle name="Comma 5 3 2" xfId="4738" xr:uid="{00000000-0005-0000-0000-0000261E0000}"/>
    <cellStyle name="Comma 5 3 2 2" xfId="13795" xr:uid="{4F9E61BA-0B03-4507-84F5-34DC2A38D60B}"/>
    <cellStyle name="Comma 5 3 3" xfId="7649" xr:uid="{00000000-0005-0000-0000-0000271E0000}"/>
    <cellStyle name="Comma 5 3 3 2" xfId="16674" xr:uid="{7E98AEA9-D64B-4A78-A9AE-79D68A924670}"/>
    <cellStyle name="Comma 5 3 4" xfId="10920" xr:uid="{A4F3C604-95ED-48CB-B1A9-F2E778EFDBE9}"/>
    <cellStyle name="Comma 5 4" xfId="3323" xr:uid="{00000000-0005-0000-0000-0000281E0000}"/>
    <cellStyle name="Comma 5 4 2" xfId="12385" xr:uid="{1CD2EFDC-A6BF-44C1-A58A-30CBB236F8EB}"/>
    <cellStyle name="Comma 5 5" xfId="6236" xr:uid="{00000000-0005-0000-0000-0000291E0000}"/>
    <cellStyle name="Comma 5 5 2" xfId="15261" xr:uid="{0FDC1151-E2E2-455A-BCAE-F0273A13ED56}"/>
    <cellStyle name="Comma 5 6" xfId="390" xr:uid="{00000000-0005-0000-0000-00002A1E0000}"/>
    <cellStyle name="Comma 5 6 2" xfId="9501" xr:uid="{223FD831-6CDC-4A8C-8AE8-5BCE098FED51}"/>
    <cellStyle name="Comma 5 7" xfId="9233" xr:uid="{53E6679C-873E-4C12-A56B-6E3049B7FC0E}"/>
    <cellStyle name="Comma 6" xfId="88" xr:uid="{00000000-0005-0000-0000-00002B1E0000}"/>
    <cellStyle name="Comma 6 2" xfId="550" xr:uid="{00000000-0005-0000-0000-00002C1E0000}"/>
    <cellStyle name="Comma 6 2 2" xfId="1190" xr:uid="{00000000-0005-0000-0000-00002D1E0000}"/>
    <cellStyle name="Comma 6 2 2 2" xfId="74" xr:uid="{00000000-0005-0000-0000-00002E1E0000}"/>
    <cellStyle name="Comma 6 2 2 2 2" xfId="5524" xr:uid="{00000000-0005-0000-0000-00002F1E0000}"/>
    <cellStyle name="Comma 6 2 2 2 2 2" xfId="14581" xr:uid="{C5605932-6836-4333-BA0E-F33A9C4AF6D1}"/>
    <cellStyle name="Comma 6 2 2 2 3" xfId="8441" xr:uid="{00000000-0005-0000-0000-0000301E0000}"/>
    <cellStyle name="Comma 6 2 2 2 3 2" xfId="17459" xr:uid="{E6D0C235-2751-4757-AA28-AF29CC8A527D}"/>
    <cellStyle name="Comma 6 2 2 2 4" xfId="133" xr:uid="{00000000-0005-0000-0000-0000311E0000}"/>
    <cellStyle name="Comma 6 2 2 2 4 2" xfId="9262" xr:uid="{5D20B42F-EEF8-4E8F-B84C-C6B1A2A51F9E}"/>
    <cellStyle name="Comma 6 2 2 2 5" xfId="2619" xr:uid="{00000000-0005-0000-0000-0000321E0000}"/>
    <cellStyle name="Comma 6 2 2 2 5 2" xfId="11707" xr:uid="{D948DF7E-8A5B-4728-A9F3-95DC524AC97A}"/>
    <cellStyle name="Comma 6 2 2 3" xfId="3113" xr:uid="{00000000-0005-0000-0000-0000331E0000}"/>
    <cellStyle name="Comma 6 2 2 3 2" xfId="6010" xr:uid="{00000000-0005-0000-0000-0000341E0000}"/>
    <cellStyle name="Comma 6 2 2 3 2 2" xfId="8997" xr:uid="{00000000-0005-0000-0000-0000351E0000}"/>
    <cellStyle name="Comma 6 2 2 3 2 2 2" xfId="18009" xr:uid="{89A7F655-D6EF-41C4-9C61-93A5B1F43BE7}"/>
    <cellStyle name="Comma 6 2 2 3 2 3" xfId="15044" xr:uid="{915D44C8-E51A-41EC-9557-0ED2E4878F57}"/>
    <cellStyle name="Comma 6 2 2 3 3" xfId="8906" xr:uid="{00000000-0005-0000-0000-0000361E0000}"/>
    <cellStyle name="Comma 6 2 2 3 3 2" xfId="17923" xr:uid="{EB492B2C-32D6-4FBE-9F62-118EC82C07F4}"/>
    <cellStyle name="Comma 6 2 2 3 4" xfId="12177" xr:uid="{D4B076AB-11AD-4734-897B-CF96E9C81B91}"/>
    <cellStyle name="Comma 6 2 2 4" xfId="3087" xr:uid="{00000000-0005-0000-0000-0000371E0000}"/>
    <cellStyle name="Comma 6 2 2 4 2" xfId="5985" xr:uid="{00000000-0005-0000-0000-0000381E0000}"/>
    <cellStyle name="Comma 6 2 2 4 2 2" xfId="8983" xr:uid="{00000000-0005-0000-0000-0000391E0000}"/>
    <cellStyle name="Comma 6 2 2 4 2 2 2" xfId="17995" xr:uid="{15A8C659-8F99-4E5C-9B8F-F228FE6DEA11}"/>
    <cellStyle name="Comma 6 2 2 4 2 3" xfId="15025" xr:uid="{CFBB16BC-F5FD-4A9D-A1FD-7F7339FB1EF5}"/>
    <cellStyle name="Comma 6 2 2 4 3" xfId="8887" xr:uid="{00000000-0005-0000-0000-00003A1E0000}"/>
    <cellStyle name="Comma 6 2 2 4 3 2" xfId="17904" xr:uid="{C4313963-94ED-4E8F-B341-77DFA810D873}"/>
    <cellStyle name="Comma 6 2 2 4 4" xfId="12157" xr:uid="{E3C9528B-CE44-4391-9397-C706B7752089}"/>
    <cellStyle name="Comma 6 2 2 5" xfId="3088" xr:uid="{00000000-0005-0000-0000-00003B1E0000}"/>
    <cellStyle name="Comma 6 2 2 5 2" xfId="5986" xr:uid="{00000000-0005-0000-0000-00003C1E0000}"/>
    <cellStyle name="Comma 6 2 2 5 2 2" xfId="8984" xr:uid="{00000000-0005-0000-0000-00003D1E0000}"/>
    <cellStyle name="Comma 6 2 2 5 2 2 2" xfId="17996" xr:uid="{2AE25064-0C8F-4EEA-8A71-224F1D8366E0}"/>
    <cellStyle name="Comma 6 2 2 5 2 3" xfId="15026" xr:uid="{E1B61A75-1AC9-4EC5-94B4-FAFA07EDA5A1}"/>
    <cellStyle name="Comma 6 2 2 5 3" xfId="8888" xr:uid="{00000000-0005-0000-0000-00003E1E0000}"/>
    <cellStyle name="Comma 6 2 2 5 3 2" xfId="17905" xr:uid="{A7811346-E82A-4387-8A65-D1B9EB066086}"/>
    <cellStyle name="Comma 6 2 2 5 4" xfId="12158" xr:uid="{D0754ACD-C833-430D-9AEA-31A6250122D6}"/>
    <cellStyle name="Comma 6 2 2 6" xfId="3089" xr:uid="{00000000-0005-0000-0000-00003F1E0000}"/>
    <cellStyle name="Comma 6 2 2 6 2" xfId="5987" xr:uid="{00000000-0005-0000-0000-0000401E0000}"/>
    <cellStyle name="Comma 6 2 2 6 2 2" xfId="8985" xr:uid="{00000000-0005-0000-0000-0000411E0000}"/>
    <cellStyle name="Comma 6 2 2 6 2 2 2" xfId="17997" xr:uid="{E808EFA6-C944-4C59-ABE1-82194F25E8B1}"/>
    <cellStyle name="Comma 6 2 2 6 2 3" xfId="15027" xr:uid="{4A2974AF-9352-40DA-82CD-960AE8FE51CB}"/>
    <cellStyle name="Comma 6 2 2 6 3" xfId="8889" xr:uid="{00000000-0005-0000-0000-0000421E0000}"/>
    <cellStyle name="Comma 6 2 2 6 3 2" xfId="17906" xr:uid="{F94F49E2-8322-43F7-AC57-05D978AFE342}"/>
    <cellStyle name="Comma 6 2 2 6 4" xfId="12159" xr:uid="{8FE1707B-B175-4437-BF3F-AF32CD32456B}"/>
    <cellStyle name="Comma 6 2 2 7" xfId="4109" xr:uid="{00000000-0005-0000-0000-0000431E0000}"/>
    <cellStyle name="Comma 6 2 2 7 2" xfId="13168" xr:uid="{D360A3CB-5348-43DB-A4CC-208AA7F4C116}"/>
    <cellStyle name="Comma 6 2 2 8" xfId="7022" xr:uid="{00000000-0005-0000-0000-0000441E0000}"/>
    <cellStyle name="Comma 6 2 2 8 2" xfId="16047" xr:uid="{9373341D-FCFE-4441-A8E1-BDF8861DCAAB}"/>
    <cellStyle name="Comma 6 2 2 9" xfId="10291" xr:uid="{5461AB8F-651E-448B-99DE-3023FD8B6B6B}"/>
    <cellStyle name="Comma 6 2 3" xfId="1984" xr:uid="{00000000-0005-0000-0000-0000451E0000}"/>
    <cellStyle name="Comma 6 2 3 2" xfId="4894" xr:uid="{00000000-0005-0000-0000-0000461E0000}"/>
    <cellStyle name="Comma 6 2 3 2 2" xfId="8934" xr:uid="{00000000-0005-0000-0000-0000471E0000}"/>
    <cellStyle name="Comma 6 2 3 2 2 2" xfId="17946" xr:uid="{264440AE-095C-48AA-9079-319F04F9174C}"/>
    <cellStyle name="Comma 6 2 3 2 3" xfId="13951" xr:uid="{F83E7011-0EEC-42F8-A23E-F9B80FF6A2CD}"/>
    <cellStyle name="Comma 6 2 3 3" xfId="7807" xr:uid="{00000000-0005-0000-0000-0000481E0000}"/>
    <cellStyle name="Comma 6 2 3 3 2" xfId="16830" xr:uid="{393F1D5A-FB2C-4D79-B7FB-567C8350CE73}"/>
    <cellStyle name="Comma 6 2 3 4" xfId="11076" xr:uid="{FEEF3154-6893-4709-BAB4-B4EEBC7D0715}"/>
    <cellStyle name="Comma 6 2 4" xfId="3038" xr:uid="{00000000-0005-0000-0000-0000491E0000}"/>
    <cellStyle name="Comma 6 2 4 2" xfId="5938" xr:uid="{00000000-0005-0000-0000-00004A1E0000}"/>
    <cellStyle name="Comma 6 2 4 2 2" xfId="14989" xr:uid="{D22D5A9F-77E7-4675-B6CF-053CCD3E6D96}"/>
    <cellStyle name="Comma 6 2 4 3" xfId="8853" xr:uid="{00000000-0005-0000-0000-00004B1E0000}"/>
    <cellStyle name="Comma 6 2 4 3 2" xfId="17870" xr:uid="{817F9F67-74E2-4C50-9D82-3C40C177ED4F}"/>
    <cellStyle name="Comma 6 2 4 4" xfId="12119" xr:uid="{853EB5C3-EA26-4ECC-A44B-8805DEDCD16C}"/>
    <cellStyle name="Comma 6 2 5" xfId="3094" xr:uid="{00000000-0005-0000-0000-00004C1E0000}"/>
    <cellStyle name="Comma 6 2 5 2" xfId="5992" xr:uid="{00000000-0005-0000-0000-00004D1E0000}"/>
    <cellStyle name="Comma 6 2 5 2 2" xfId="15031" xr:uid="{2D4DADAE-2F7E-44C4-B5BB-69CA6B8C2B5C}"/>
    <cellStyle name="Comma 6 2 5 3" xfId="8893" xr:uid="{00000000-0005-0000-0000-00004E1E0000}"/>
    <cellStyle name="Comma 6 2 5 3 2" xfId="17910" xr:uid="{EFF28275-7ED4-4B9D-B9A8-97FF16D54E46}"/>
    <cellStyle name="Comma 6 2 5 4" xfId="12163" xr:uid="{96E08C74-EB95-4CDA-A3BF-47F522B41784}"/>
    <cellStyle name="Comma 6 2 6" xfId="3481" xr:uid="{00000000-0005-0000-0000-00004F1E0000}"/>
    <cellStyle name="Comma 6 2 6 2" xfId="8911" xr:uid="{00000000-0005-0000-0000-0000501E0000}"/>
    <cellStyle name="Comma 6 2 6 2 2" xfId="17928" xr:uid="{65324A75-019B-4812-AC0A-D1D48E2CF54C}"/>
    <cellStyle name="Comma 6 2 6 3" xfId="12541" xr:uid="{50BED3EC-6DCC-4F1F-B517-238B241B9DD0}"/>
    <cellStyle name="Comma 6 2 7" xfId="6392" xr:uid="{00000000-0005-0000-0000-0000511E0000}"/>
    <cellStyle name="Comma 6 2 7 2" xfId="15417" xr:uid="{AEF6F4EA-76A8-4D5F-A803-606E9262F21C}"/>
    <cellStyle name="Comma 6 2 8" xfId="9659" xr:uid="{2CFDFD69-F5D9-467C-AB73-824EBEE7949D}"/>
    <cellStyle name="Comma 6 3" xfId="1085" xr:uid="{00000000-0005-0000-0000-0000521E0000}"/>
    <cellStyle name="Comma 6 3 2" xfId="2514" xr:uid="{00000000-0005-0000-0000-0000531E0000}"/>
    <cellStyle name="Comma 6 3 2 2" xfId="5421" xr:uid="{00000000-0005-0000-0000-0000541E0000}"/>
    <cellStyle name="Comma 6 3 2 2 2" xfId="14478" xr:uid="{191EB4C0-1387-4A21-B014-F7022537A6AF}"/>
    <cellStyle name="Comma 6 3 2 3" xfId="8337" xr:uid="{00000000-0005-0000-0000-0000551E0000}"/>
    <cellStyle name="Comma 6 3 2 3 2" xfId="17357" xr:uid="{D3904459-14A7-4685-BD3B-215BB0AAD12D}"/>
    <cellStyle name="Comma 6 3 2 4" xfId="11604" xr:uid="{7751D915-CF2C-48DC-AE7D-B80936748029}"/>
    <cellStyle name="Comma 6 3 3" xfId="4008" xr:uid="{00000000-0005-0000-0000-0000561E0000}"/>
    <cellStyle name="Comma 6 3 3 2" xfId="13067" xr:uid="{0CC3BE7C-EBE3-4DA7-9785-657F64CD312E}"/>
    <cellStyle name="Comma 6 3 4" xfId="6920" xr:uid="{00000000-0005-0000-0000-0000571E0000}"/>
    <cellStyle name="Comma 6 3 4 2" xfId="15945" xr:uid="{4EE78BDC-44B9-498B-9ABD-2AE48FF93371}"/>
    <cellStyle name="Comma 6 3 5" xfId="10188" xr:uid="{8D9D6AC5-698B-429B-81AF-F46D70C44670}"/>
    <cellStyle name="Comma 6 4" xfId="1881" xr:uid="{00000000-0005-0000-0000-0000581E0000}"/>
    <cellStyle name="Comma 6 4 2" xfId="4793" xr:uid="{00000000-0005-0000-0000-0000591E0000}"/>
    <cellStyle name="Comma 6 4 2 2" xfId="13850" xr:uid="{1F37C091-D63F-4661-81B4-F4E5BBA0AE7C}"/>
    <cellStyle name="Comma 6 4 3" xfId="7704" xr:uid="{00000000-0005-0000-0000-00005A1E0000}"/>
    <cellStyle name="Comma 6 4 3 2" xfId="16729" xr:uid="{8E11EAD8-C483-4385-B5C9-4F43E8953390}"/>
    <cellStyle name="Comma 6 4 4" xfId="10975" xr:uid="{18A77764-780A-48B9-9240-64B6F4D0025B}"/>
    <cellStyle name="Comma 6 5" xfId="3378" xr:uid="{00000000-0005-0000-0000-00005B1E0000}"/>
    <cellStyle name="Comma 6 5 2" xfId="12440" xr:uid="{82EFA4C9-CD1D-4998-A64E-224200835CA9}"/>
    <cellStyle name="Comma 6 6" xfId="6291" xr:uid="{00000000-0005-0000-0000-00005C1E0000}"/>
    <cellStyle name="Comma 6 6 2" xfId="15316" xr:uid="{274CF520-8F81-4F62-9E24-76D29CB9A37B}"/>
    <cellStyle name="Comma 6 7" xfId="445" xr:uid="{00000000-0005-0000-0000-00005D1E0000}"/>
    <cellStyle name="Comma 6 7 2" xfId="9556" xr:uid="{C3AA3F1A-0E88-4F5D-8715-91CA1AB8A23E}"/>
    <cellStyle name="Comma 6 8" xfId="9234" xr:uid="{185B8E8F-FD38-4A2A-B246-FDDE3D16A2B5}"/>
    <cellStyle name="Comma 7" xfId="93" xr:uid="{00000000-0005-0000-0000-00005E1E0000}"/>
    <cellStyle name="Comma 7 2" xfId="1256" xr:uid="{00000000-0005-0000-0000-00005F1E0000}"/>
    <cellStyle name="Comma 7 2 2" xfId="2684" xr:uid="{00000000-0005-0000-0000-0000601E0000}"/>
    <cellStyle name="Comma 7 2 2 2" xfId="5588" xr:uid="{00000000-0005-0000-0000-0000611E0000}"/>
    <cellStyle name="Comma 7 2 2 2 2" xfId="14645" xr:uid="{49C90BDB-790C-4D6D-9C68-377EDFAB0DB6}"/>
    <cellStyle name="Comma 7 2 2 3" xfId="8506" xr:uid="{00000000-0005-0000-0000-0000621E0000}"/>
    <cellStyle name="Comma 7 2 2 3 2" xfId="17523" xr:uid="{FCAADCDC-66ED-4DF6-9D1B-C054C313359D}"/>
    <cellStyle name="Comma 7 2 2 4" xfId="11771" xr:uid="{E6378D7C-F3BD-4AE4-A1FD-F7C1A7698B69}"/>
    <cellStyle name="Comma 7 2 3" xfId="4173" xr:uid="{00000000-0005-0000-0000-0000631E0000}"/>
    <cellStyle name="Comma 7 2 3 2" xfId="13232" xr:uid="{85DBD767-F668-4FCB-8049-705D6C341DF4}"/>
    <cellStyle name="Comma 7 2 4" xfId="7087" xr:uid="{00000000-0005-0000-0000-0000641E0000}"/>
    <cellStyle name="Comma 7 2 4 2" xfId="16112" xr:uid="{B0E5ED38-A5EB-467C-857D-28037EDD0193}"/>
    <cellStyle name="Comma 7 2 5" xfId="10356" xr:uid="{2AF38F3E-3264-420F-AE9A-06C9C9849D56}"/>
    <cellStyle name="Comma 7 3" xfId="2049" xr:uid="{00000000-0005-0000-0000-0000651E0000}"/>
    <cellStyle name="Comma 7 3 2" xfId="4958" xr:uid="{00000000-0005-0000-0000-0000661E0000}"/>
    <cellStyle name="Comma 7 3 2 2" xfId="14015" xr:uid="{500E969F-EE55-41D5-AFCE-4BE95D5941D7}"/>
    <cellStyle name="Comma 7 3 3" xfId="7872" xr:uid="{00000000-0005-0000-0000-0000671E0000}"/>
    <cellStyle name="Comma 7 3 3 2" xfId="16894" xr:uid="{DE9C4AEB-7AEB-4718-A4DA-F61F6AC7EF9B}"/>
    <cellStyle name="Comma 7 3 4" xfId="11141" xr:uid="{2CF14007-8F2A-40D8-A776-FB1459709C54}"/>
    <cellStyle name="Comma 7 4" xfId="3546" xr:uid="{00000000-0005-0000-0000-0000681E0000}"/>
    <cellStyle name="Comma 7 4 2" xfId="12605" xr:uid="{269C085E-85F0-4B0E-B92A-ACEDA97717DC}"/>
    <cellStyle name="Comma 7 5" xfId="6456" xr:uid="{00000000-0005-0000-0000-0000691E0000}"/>
    <cellStyle name="Comma 7 5 2" xfId="15481" xr:uid="{5877BFDD-C71F-478B-B9C8-4CC0DA0203B6}"/>
    <cellStyle name="Comma 7 6" xfId="617" xr:uid="{00000000-0005-0000-0000-00006A1E0000}"/>
    <cellStyle name="Comma 7 6 2" xfId="9724" xr:uid="{8F8A7CA4-8923-46FD-9461-3BF058864C5E}"/>
    <cellStyle name="Comma 7 7" xfId="9237" xr:uid="{8A2A1B0F-7F40-4D2C-9C5D-88D0F78299E4}"/>
    <cellStyle name="Comma 8" xfId="108" xr:uid="{00000000-0005-0000-0000-00006B1E0000}"/>
    <cellStyle name="Comma 8 2" xfId="1341" xr:uid="{00000000-0005-0000-0000-00006C1E0000}"/>
    <cellStyle name="Comma 8 2 2" xfId="2769" xr:uid="{00000000-0005-0000-0000-00006D1E0000}"/>
    <cellStyle name="Comma 8 2 2 2" xfId="5673" xr:uid="{00000000-0005-0000-0000-00006E1E0000}"/>
    <cellStyle name="Comma 8 2 2 2 2" xfId="14730" xr:uid="{5148127A-6D25-4633-89AF-E7FDA211BDA3}"/>
    <cellStyle name="Comma 8 2 2 3" xfId="8591" xr:uid="{00000000-0005-0000-0000-00006F1E0000}"/>
    <cellStyle name="Comma 8 2 2 3 2" xfId="17608" xr:uid="{1EDD44DA-4BB7-45FB-986C-BFE69A756CE6}"/>
    <cellStyle name="Comma 8 2 2 4" xfId="11856" xr:uid="{C695662B-13D8-446E-BFC2-453AC4C07CC1}"/>
    <cellStyle name="Comma 8 2 3" xfId="4258" xr:uid="{00000000-0005-0000-0000-0000701E0000}"/>
    <cellStyle name="Comma 8 2 3 2" xfId="13317" xr:uid="{33799966-C913-4949-A57C-707EACBFFA24}"/>
    <cellStyle name="Comma 8 2 4" xfId="7172" xr:uid="{00000000-0005-0000-0000-0000711E0000}"/>
    <cellStyle name="Comma 8 2 4 2" xfId="16197" xr:uid="{BFAE15B8-1287-42DB-A5EF-1E2AD2A4FB4D}"/>
    <cellStyle name="Comma 8 2 5" xfId="10441" xr:uid="{E277E9F6-1E35-4BD8-8E22-21C749983F4F}"/>
    <cellStyle name="Comma 8 3" xfId="2134" xr:uid="{00000000-0005-0000-0000-0000721E0000}"/>
    <cellStyle name="Comma 8 3 2" xfId="5043" xr:uid="{00000000-0005-0000-0000-0000731E0000}"/>
    <cellStyle name="Comma 8 3 2 2" xfId="14100" xr:uid="{2F4C5105-2F75-4A1C-8EEC-F263585E324E}"/>
    <cellStyle name="Comma 8 3 3" xfId="7957" xr:uid="{00000000-0005-0000-0000-0000741E0000}"/>
    <cellStyle name="Comma 8 3 3 2" xfId="16979" xr:uid="{2F4F02A7-49BC-4829-964D-B81587361F2B}"/>
    <cellStyle name="Comma 8 3 4" xfId="11226" xr:uid="{2762A32F-0F0D-4949-B2FE-8125EFDB3CD5}"/>
    <cellStyle name="Comma 8 4" xfId="3631" xr:uid="{00000000-0005-0000-0000-0000751E0000}"/>
    <cellStyle name="Comma 8 4 2" xfId="12690" xr:uid="{A67C6D30-731F-4AA1-BB60-DDA956D32CE5}"/>
    <cellStyle name="Comma 8 5" xfId="6541" xr:uid="{00000000-0005-0000-0000-0000761E0000}"/>
    <cellStyle name="Comma 8 5 2" xfId="15566" xr:uid="{64F42246-735B-4BE6-97E6-9EDE87C40142}"/>
    <cellStyle name="Comma 8 6" xfId="702" xr:uid="{00000000-0005-0000-0000-0000771E0000}"/>
    <cellStyle name="Comma 8 6 2" xfId="9809" xr:uid="{2CDBE854-8D13-43C9-A70B-722472DA574B}"/>
    <cellStyle name="Comma 8 7" xfId="9247" xr:uid="{840BD97C-6213-4C79-AB19-9353B1758788}"/>
    <cellStyle name="Comma 89" xfId="396" xr:uid="{00000000-0005-0000-0000-0000781E0000}"/>
    <cellStyle name="Comma 89 2" xfId="1036" xr:uid="{00000000-0005-0000-0000-0000791E0000}"/>
    <cellStyle name="Comma 89 2 2" xfId="2465" xr:uid="{00000000-0005-0000-0000-00007A1E0000}"/>
    <cellStyle name="Comma 89 2 2 2" xfId="5372" xr:uid="{00000000-0005-0000-0000-00007B1E0000}"/>
    <cellStyle name="Comma 89 2 2 2 2" xfId="14429" xr:uid="{931C5538-997B-4698-BFCA-1613AF3DACB3}"/>
    <cellStyle name="Comma 89 2 2 3" xfId="8288" xr:uid="{00000000-0005-0000-0000-00007C1E0000}"/>
    <cellStyle name="Comma 89 2 2 3 2" xfId="17308" xr:uid="{C985282B-1C3E-4A6A-92E4-1EA695532FF7}"/>
    <cellStyle name="Comma 89 2 2 4" xfId="11555" xr:uid="{EAACB4EC-DC34-49C1-ABB0-EEDE08A1F444}"/>
    <cellStyle name="Comma 89 2 3" xfId="3959" xr:uid="{00000000-0005-0000-0000-00007D1E0000}"/>
    <cellStyle name="Comma 89 2 3 2" xfId="13018" xr:uid="{3840AF11-D3FD-427F-ADB4-71C77AFB51E3}"/>
    <cellStyle name="Comma 89 2 4" xfId="6871" xr:uid="{00000000-0005-0000-0000-00007E1E0000}"/>
    <cellStyle name="Comma 89 2 4 2" xfId="15896" xr:uid="{7ADCAD4E-B94B-4AA0-A949-9383E0BC8614}"/>
    <cellStyle name="Comma 89 2 5" xfId="10139" xr:uid="{7820C5AF-3A61-442F-9C94-D6C6D1771933}"/>
    <cellStyle name="Comma 89 3" xfId="1832" xr:uid="{00000000-0005-0000-0000-00007F1E0000}"/>
    <cellStyle name="Comma 89 3 2" xfId="4744" xr:uid="{00000000-0005-0000-0000-0000801E0000}"/>
    <cellStyle name="Comma 89 3 2 2" xfId="13801" xr:uid="{FFD46553-B9F7-4296-9B16-1464C5D86C9C}"/>
    <cellStyle name="Comma 89 3 3" xfId="7655" xr:uid="{00000000-0005-0000-0000-0000811E0000}"/>
    <cellStyle name="Comma 89 3 3 2" xfId="16680" xr:uid="{2C8A5020-9140-4436-AE97-8376F84BC95C}"/>
    <cellStyle name="Comma 89 3 4" xfId="10926" xr:uid="{BDB4D179-19DC-4FE5-A596-8AB8F1ADD3BE}"/>
    <cellStyle name="Comma 89 4" xfId="3329" xr:uid="{00000000-0005-0000-0000-0000821E0000}"/>
    <cellStyle name="Comma 89 4 2" xfId="12391" xr:uid="{6A85B544-9E1C-4006-A353-5357C4DB60E8}"/>
    <cellStyle name="Comma 89 5" xfId="6242" xr:uid="{00000000-0005-0000-0000-0000831E0000}"/>
    <cellStyle name="Comma 89 5 2" xfId="15267" xr:uid="{457B1066-6E75-4FAC-BE9A-7BC515D33B06}"/>
    <cellStyle name="Comma 89 6" xfId="9507" xr:uid="{118A97C5-FEAE-436A-8B62-50BF6FEFEFB3}"/>
    <cellStyle name="Comma 9" xfId="111" xr:uid="{00000000-0005-0000-0000-0000841E0000}"/>
    <cellStyle name="Comma 9 2" xfId="1426" xr:uid="{00000000-0005-0000-0000-0000851E0000}"/>
    <cellStyle name="Comma 9 2 2" xfId="2854" xr:uid="{00000000-0005-0000-0000-0000861E0000}"/>
    <cellStyle name="Comma 9 2 2 2" xfId="5758" xr:uid="{00000000-0005-0000-0000-0000871E0000}"/>
    <cellStyle name="Comma 9 2 2 2 2" xfId="14815" xr:uid="{93D75DAA-A3EE-43A3-92A9-B9109E286FD3}"/>
    <cellStyle name="Comma 9 2 2 3" xfId="8676" xr:uid="{00000000-0005-0000-0000-0000881E0000}"/>
    <cellStyle name="Comma 9 2 2 3 2" xfId="17693" xr:uid="{8294530F-E3F0-4113-B3B7-B81C693F65AB}"/>
    <cellStyle name="Comma 9 2 2 4" xfId="11941" xr:uid="{5305E4AE-53E3-4F85-BEE1-67B131B29B55}"/>
    <cellStyle name="Comma 9 2 3" xfId="4343" xr:uid="{00000000-0005-0000-0000-0000891E0000}"/>
    <cellStyle name="Comma 9 2 3 2" xfId="13402" xr:uid="{7C637C29-9966-4217-9B37-3174B0412003}"/>
    <cellStyle name="Comma 9 2 4" xfId="7257" xr:uid="{00000000-0005-0000-0000-00008A1E0000}"/>
    <cellStyle name="Comma 9 2 4 2" xfId="16282" xr:uid="{C0413A30-B5BA-4946-851F-BABDE85139ED}"/>
    <cellStyle name="Comma 9 2 5" xfId="10526" xr:uid="{3E1F45A0-A107-4D12-80C8-3756D87FCC38}"/>
    <cellStyle name="Comma 9 3" xfId="2219" xr:uid="{00000000-0005-0000-0000-00008B1E0000}"/>
    <cellStyle name="Comma 9 3 2" xfId="5128" xr:uid="{00000000-0005-0000-0000-00008C1E0000}"/>
    <cellStyle name="Comma 9 3 2 2" xfId="14185" xr:uid="{80094967-13DF-435A-9972-496B92943109}"/>
    <cellStyle name="Comma 9 3 3" xfId="8042" xr:uid="{00000000-0005-0000-0000-00008D1E0000}"/>
    <cellStyle name="Comma 9 3 3 2" xfId="17064" xr:uid="{47EEE262-78C5-418D-9ACD-D244F1FA307C}"/>
    <cellStyle name="Comma 9 3 4" xfId="11311" xr:uid="{9C759F57-BE8A-4080-B43C-87CB9B8D1BCB}"/>
    <cellStyle name="Comma 9 4" xfId="3716" xr:uid="{00000000-0005-0000-0000-00008E1E0000}"/>
    <cellStyle name="Comma 9 4 2" xfId="12775" xr:uid="{A4D575C4-DA3B-4758-93D0-326923D2F039}"/>
    <cellStyle name="Comma 9 5" xfId="6626" xr:uid="{00000000-0005-0000-0000-00008F1E0000}"/>
    <cellStyle name="Comma 9 5 2" xfId="15651" xr:uid="{3074D476-50F7-41A6-BC8E-29EF49DB5B5C}"/>
    <cellStyle name="Comma 9 6" xfId="787" xr:uid="{00000000-0005-0000-0000-0000901E0000}"/>
    <cellStyle name="Comma 9 6 2" xfId="9894" xr:uid="{9E06A47F-33D6-437A-B489-6C5D07EA7C84}"/>
    <cellStyle name="Comma 9 7" xfId="9248" xr:uid="{2C06F467-35B3-4C61-8844-4C67999286A7}"/>
    <cellStyle name="Currency" xfId="3" builtinId="4" customBuiltin="1"/>
    <cellStyle name="Currency [0]" xfId="4" builtinId="7" hidden="1" customBuiltin="1"/>
    <cellStyle name="Currency 11" xfId="157" xr:uid="{00000000-0005-0000-0000-0000931E0000}"/>
    <cellStyle name="Currency 11 2" xfId="9278" xr:uid="{49498ECB-0965-45D3-905A-B54322FDE4F9}"/>
    <cellStyle name="Currency 18" xfId="570" xr:uid="{00000000-0005-0000-0000-0000941E0000}"/>
    <cellStyle name="Currency 18 2" xfId="1210" xr:uid="{00000000-0005-0000-0000-0000951E0000}"/>
    <cellStyle name="Currency 18 2 2" xfId="2638" xr:uid="{00000000-0005-0000-0000-0000961E0000}"/>
    <cellStyle name="Currency 18 2 2 2" xfId="5542" xr:uid="{00000000-0005-0000-0000-0000971E0000}"/>
    <cellStyle name="Currency 18 2 2 2 2" xfId="14599" xr:uid="{133180DD-6773-4FF4-863D-96D5C5B028B6}"/>
    <cellStyle name="Currency 18 2 2 3" xfId="8460" xr:uid="{00000000-0005-0000-0000-0000981E0000}"/>
    <cellStyle name="Currency 18 2 2 3 2" xfId="17477" xr:uid="{1B0256E2-856E-4481-B7E0-F6106AEF9005}"/>
    <cellStyle name="Currency 18 2 2 4" xfId="11725" xr:uid="{857F8C71-BEAF-4249-8C72-42BE3F9379AF}"/>
    <cellStyle name="Currency 18 2 3" xfId="4127" xr:uid="{00000000-0005-0000-0000-0000991E0000}"/>
    <cellStyle name="Currency 18 2 3 2" xfId="13186" xr:uid="{6D37CBE9-6418-46FF-A22D-72730AA1BDE3}"/>
    <cellStyle name="Currency 18 2 4" xfId="7041" xr:uid="{00000000-0005-0000-0000-00009A1E0000}"/>
    <cellStyle name="Currency 18 2 4 2" xfId="16066" xr:uid="{51F9CAB1-AC41-411C-A7E6-C9D126200787}"/>
    <cellStyle name="Currency 18 2 5" xfId="10310" xr:uid="{455290A5-39AF-43A6-BA10-06E67ACF73F4}"/>
    <cellStyle name="Currency 18 3" xfId="2003" xr:uid="{00000000-0005-0000-0000-00009B1E0000}"/>
    <cellStyle name="Currency 18 3 2" xfId="4912" xr:uid="{00000000-0005-0000-0000-00009C1E0000}"/>
    <cellStyle name="Currency 18 3 2 2" xfId="13969" xr:uid="{80406561-F537-436B-B22B-64AF312C55AD}"/>
    <cellStyle name="Currency 18 3 3" xfId="7826" xr:uid="{00000000-0005-0000-0000-00009D1E0000}"/>
    <cellStyle name="Currency 18 3 3 2" xfId="16848" xr:uid="{824F1AB9-D105-4057-9EF4-B2F6393A5344}"/>
    <cellStyle name="Currency 18 3 4" xfId="11095" xr:uid="{37F395C7-D055-49EC-87E8-33950980ACDC}"/>
    <cellStyle name="Currency 18 4" xfId="3500" xr:uid="{00000000-0005-0000-0000-00009E1E0000}"/>
    <cellStyle name="Currency 18 4 2" xfId="12559" xr:uid="{F184AA01-1E43-4998-92AC-B1ACFB1F243F}"/>
    <cellStyle name="Currency 18 5" xfId="6410" xr:uid="{00000000-0005-0000-0000-00009F1E0000}"/>
    <cellStyle name="Currency 18 5 2" xfId="15435" xr:uid="{6F4F97C9-509E-46B4-9C93-64966D575386}"/>
    <cellStyle name="Currency 18 6" xfId="9678" xr:uid="{351EBA5E-E864-4358-AF83-7325AE1207AB}"/>
    <cellStyle name="Currency 2" xfId="79" xr:uid="{00000000-0005-0000-0000-0000A01E0000}"/>
    <cellStyle name="Currency 2 2" xfId="162" xr:uid="{00000000-0005-0000-0000-0000A11E0000}"/>
    <cellStyle name="Currency 2 2 2" xfId="1236" xr:uid="{00000000-0005-0000-0000-0000A21E0000}"/>
    <cellStyle name="Currency 2 2 2 2" xfId="2664" xr:uid="{00000000-0005-0000-0000-0000A31E0000}"/>
    <cellStyle name="Currency 2 2 2 2 2" xfId="5568" xr:uid="{00000000-0005-0000-0000-0000A41E0000}"/>
    <cellStyle name="Currency 2 2 2 2 2 2" xfId="14625" xr:uid="{556B643C-6342-4B15-A785-66897AEC2895}"/>
    <cellStyle name="Currency 2 2 2 2 3" xfId="8486" xr:uid="{00000000-0005-0000-0000-0000A51E0000}"/>
    <cellStyle name="Currency 2 2 2 2 3 2" xfId="17503" xr:uid="{18C3CBC2-6D59-4059-9B1B-0FA327ED8B7F}"/>
    <cellStyle name="Currency 2 2 2 2 4" xfId="11751" xr:uid="{DF0D6048-3DFA-4B29-B3A4-570CBB2BA967}"/>
    <cellStyle name="Currency 2 2 2 3" xfId="4153" xr:uid="{00000000-0005-0000-0000-0000A61E0000}"/>
    <cellStyle name="Currency 2 2 2 3 2" xfId="13212" xr:uid="{F98B2D03-8015-49A1-9DDE-B05FF1F849E7}"/>
    <cellStyle name="Currency 2 2 2 4" xfId="7067" xr:uid="{00000000-0005-0000-0000-0000A71E0000}"/>
    <cellStyle name="Currency 2 2 2 4 2" xfId="16092" xr:uid="{E5371B97-365C-4394-8B9F-2AEF667940CB}"/>
    <cellStyle name="Currency 2 2 2 5" xfId="10336" xr:uid="{3EFB33CB-0E90-4127-B5F9-DED042962D73}"/>
    <cellStyle name="Currency 2 2 3" xfId="2029" xr:uid="{00000000-0005-0000-0000-0000A81E0000}"/>
    <cellStyle name="Currency 2 2 3 2" xfId="4938" xr:uid="{00000000-0005-0000-0000-0000A91E0000}"/>
    <cellStyle name="Currency 2 2 3 2 2" xfId="13995" xr:uid="{8FBE484B-0E5D-4F07-903D-5E808E0D14CE}"/>
    <cellStyle name="Currency 2 2 3 3" xfId="7852" xr:uid="{00000000-0005-0000-0000-0000AA1E0000}"/>
    <cellStyle name="Currency 2 2 3 3 2" xfId="16874" xr:uid="{216E8873-39F8-43E4-82F0-12F6E4BCBBAC}"/>
    <cellStyle name="Currency 2 2 3 4" xfId="11121" xr:uid="{8D8BEB93-7C6A-4419-8DE7-B03B7E3DAD84}"/>
    <cellStyle name="Currency 2 2 4" xfId="3526" xr:uid="{00000000-0005-0000-0000-0000AB1E0000}"/>
    <cellStyle name="Currency 2 2 4 2" xfId="12585" xr:uid="{030EB154-EE0B-4D5C-AC4C-25D3D4766CC0}"/>
    <cellStyle name="Currency 2 2 5" xfId="6436" xr:uid="{00000000-0005-0000-0000-0000AC1E0000}"/>
    <cellStyle name="Currency 2 2 5 2" xfId="15461" xr:uid="{6C9D512A-3170-45D2-85BC-CEDB95EC5A55}"/>
    <cellStyle name="Currency 2 2 6" xfId="597" xr:uid="{00000000-0005-0000-0000-0000AD1E0000}"/>
    <cellStyle name="Currency 2 2 6 2" xfId="9704" xr:uid="{32AE4833-7214-4622-B164-237F65156CBE}"/>
    <cellStyle name="Currency 2 2 7" xfId="9283" xr:uid="{DFEF97F2-F2E5-4312-B91F-4D8C576E8745}"/>
    <cellStyle name="Currency 2 3" xfId="938" xr:uid="{00000000-0005-0000-0000-0000AE1E0000}"/>
    <cellStyle name="Currency 2 3 2" xfId="2367" xr:uid="{00000000-0005-0000-0000-0000AF1E0000}"/>
    <cellStyle name="Currency 2 3 2 2" xfId="5274" xr:uid="{00000000-0005-0000-0000-0000B01E0000}"/>
    <cellStyle name="Currency 2 3 2 2 2" xfId="14331" xr:uid="{E6E7642B-84CA-48CA-8D3D-8365CDAAE378}"/>
    <cellStyle name="Currency 2 3 2 3" xfId="8190" xr:uid="{00000000-0005-0000-0000-0000B11E0000}"/>
    <cellStyle name="Currency 2 3 2 3 2" xfId="17210" xr:uid="{769341DE-1761-4575-908B-D61FEF3B79F8}"/>
    <cellStyle name="Currency 2 3 2 4" xfId="11457" xr:uid="{59D5C686-6486-4756-8E40-D71AB8626722}"/>
    <cellStyle name="Currency 2 3 3" xfId="3861" xr:uid="{00000000-0005-0000-0000-0000B21E0000}"/>
    <cellStyle name="Currency 2 3 3 2" xfId="12920" xr:uid="{E485E9A3-50D4-49D3-BEB5-8B515E787E3B}"/>
    <cellStyle name="Currency 2 3 4" xfId="6773" xr:uid="{00000000-0005-0000-0000-0000B31E0000}"/>
    <cellStyle name="Currency 2 3 4 2" xfId="15798" xr:uid="{0AADE1F2-38B0-46F6-A7CE-FE025B8DD996}"/>
    <cellStyle name="Currency 2 3 5" xfId="10041" xr:uid="{908221F0-35B1-485E-B60B-32138B5749D4}"/>
    <cellStyle name="Currency 2 4" xfId="1734" xr:uid="{00000000-0005-0000-0000-0000B41E0000}"/>
    <cellStyle name="Currency 2 4 2" xfId="4646" xr:uid="{00000000-0005-0000-0000-0000B51E0000}"/>
    <cellStyle name="Currency 2 4 2 2" xfId="13703" xr:uid="{77EDA153-1FAF-4BC1-90B2-E47848FE2907}"/>
    <cellStyle name="Currency 2 4 3" xfId="7557" xr:uid="{00000000-0005-0000-0000-0000B61E0000}"/>
    <cellStyle name="Currency 2 4 3 2" xfId="16582" xr:uid="{2228CE9A-3125-4E10-AB1D-2C2B93E04292}"/>
    <cellStyle name="Currency 2 4 4" xfId="10828" xr:uid="{B7AD4C31-0DD3-48F2-B9F0-6754F211A88A}"/>
    <cellStyle name="Currency 2 5" xfId="3231" xr:uid="{00000000-0005-0000-0000-0000B71E0000}"/>
    <cellStyle name="Currency 2 5 2" xfId="12293" xr:uid="{D6AB6E5A-63C4-4EF9-A95D-A2461E881BC5}"/>
    <cellStyle name="Currency 2 6" xfId="6144" xr:uid="{00000000-0005-0000-0000-0000B81E0000}"/>
    <cellStyle name="Currency 2 6 2" xfId="15169" xr:uid="{323DA7EF-8F1E-4627-ABDA-7AD576CA0E32}"/>
    <cellStyle name="Currency 2 7" xfId="296" xr:uid="{00000000-0005-0000-0000-0000B91E0000}"/>
    <cellStyle name="Currency 2 7 2" xfId="9409" xr:uid="{4B475CFB-A0E7-4620-919B-633A96A19A51}"/>
    <cellStyle name="Currency 2 8" xfId="9231" xr:uid="{6BFBE564-C6DF-4EE9-8658-5F9AC872181A}"/>
    <cellStyle name="Currency 3" xfId="114" xr:uid="{00000000-0005-0000-0000-0000BA1E0000}"/>
    <cellStyle name="Currency 3 2" xfId="1174" xr:uid="{00000000-0005-0000-0000-0000BB1E0000}"/>
    <cellStyle name="Currency 3 2 2" xfId="2603" xr:uid="{00000000-0005-0000-0000-0000BC1E0000}"/>
    <cellStyle name="Currency 3 2 2 2" xfId="5508" xr:uid="{00000000-0005-0000-0000-0000BD1E0000}"/>
    <cellStyle name="Currency 3 2 2 2 2" xfId="14565" xr:uid="{7BF5CF26-6DE8-4A08-9C7C-D679A468B283}"/>
    <cellStyle name="Currency 3 2 2 3" xfId="8425" xr:uid="{00000000-0005-0000-0000-0000BE1E0000}"/>
    <cellStyle name="Currency 3 2 2 3 2" xfId="17443" xr:uid="{C3EE632E-715E-4F78-B9DD-F0F3969BBE04}"/>
    <cellStyle name="Currency 3 2 2 4" xfId="11691" xr:uid="{7DE23A01-7509-4F85-BD16-FEDDCDEF4617}"/>
    <cellStyle name="Currency 3 2 3" xfId="4093" xr:uid="{00000000-0005-0000-0000-0000BF1E0000}"/>
    <cellStyle name="Currency 3 2 3 2" xfId="13152" xr:uid="{808883A7-029C-4F7C-9894-7965882A5038}"/>
    <cellStyle name="Currency 3 2 4" xfId="7006" xr:uid="{00000000-0005-0000-0000-0000C01E0000}"/>
    <cellStyle name="Currency 3 2 4 2" xfId="16031" xr:uid="{B4DAAF98-D9FB-47B2-892A-AA5993E6DA46}"/>
    <cellStyle name="Currency 3 2 5" xfId="10275" xr:uid="{68F22E24-CA27-4E8B-A8E8-F504F88127A7}"/>
    <cellStyle name="Currency 3 3" xfId="1968" xr:uid="{00000000-0005-0000-0000-0000C11E0000}"/>
    <cellStyle name="Currency 3 3 2" xfId="4878" xr:uid="{00000000-0005-0000-0000-0000C21E0000}"/>
    <cellStyle name="Currency 3 3 2 2" xfId="13935" xr:uid="{20C67267-BB6B-4EE6-AB6B-7CF87839A6D1}"/>
    <cellStyle name="Currency 3 3 3" xfId="7791" xr:uid="{00000000-0005-0000-0000-0000C31E0000}"/>
    <cellStyle name="Currency 3 3 3 2" xfId="16814" xr:uid="{55BE7312-19A1-4FC7-9386-2F67ED4FB603}"/>
    <cellStyle name="Currency 3 3 4" xfId="11060" xr:uid="{3C370EE4-6AF9-44CF-AD2D-AA4C42122F30}"/>
    <cellStyle name="Currency 3 4" xfId="3465" xr:uid="{00000000-0005-0000-0000-0000C41E0000}"/>
    <cellStyle name="Currency 3 4 2" xfId="12525" xr:uid="{13A2A318-2746-4D0D-AD5F-0BADBB5F6D80}"/>
    <cellStyle name="Currency 3 5" xfId="6376" xr:uid="{00000000-0005-0000-0000-0000C51E0000}"/>
    <cellStyle name="Currency 3 5 2" xfId="15401" xr:uid="{8EFD35FA-FB5F-4295-A089-695CEC22CD8E}"/>
    <cellStyle name="Currency 3 6" xfId="534" xr:uid="{00000000-0005-0000-0000-0000C61E0000}"/>
    <cellStyle name="Currency 3 6 2" xfId="9643" xr:uid="{1785547A-48EB-4C5E-A6DB-A5A852EE6B36}"/>
    <cellStyle name="Currency 3 7" xfId="9250" xr:uid="{278F7506-5556-49DA-A260-ADB4468A3FA6}"/>
    <cellStyle name="Currency 4" xfId="130" xr:uid="{00000000-0005-0000-0000-0000C71E0000}"/>
    <cellStyle name="Currency 4 2" xfId="2265" xr:uid="{00000000-0005-0000-0000-0000C81E0000}"/>
    <cellStyle name="Currency 4 2 2" xfId="5172" xr:uid="{00000000-0005-0000-0000-0000C91E0000}"/>
    <cellStyle name="Currency 4 2 2 2" xfId="14229" xr:uid="{DBC60AE4-77D9-44CA-B49E-4C831ED380F3}"/>
    <cellStyle name="Currency 4 2 3" xfId="8088" xr:uid="{00000000-0005-0000-0000-0000CA1E0000}"/>
    <cellStyle name="Currency 4 2 3 2" xfId="17108" xr:uid="{3741768F-9F0B-4673-8592-43343F899586}"/>
    <cellStyle name="Currency 4 2 4" xfId="11355" xr:uid="{DB546172-36B8-4873-B522-299F2E8C801F}"/>
    <cellStyle name="Currency 4 3" xfId="3759" xr:uid="{00000000-0005-0000-0000-0000CB1E0000}"/>
    <cellStyle name="Currency 4 3 2" xfId="12818" xr:uid="{C7370059-9F2F-40E5-A1C4-9DCB62560804}"/>
    <cellStyle name="Currency 4 4" xfId="6671" xr:uid="{00000000-0005-0000-0000-0000CC1E0000}"/>
    <cellStyle name="Currency 4 4 2" xfId="15696" xr:uid="{C65A95CD-34B7-42F3-A8EB-B631D1D7C264}"/>
    <cellStyle name="Currency 4 5" xfId="836" xr:uid="{00000000-0005-0000-0000-0000CD1E0000}"/>
    <cellStyle name="Currency 4 5 2" xfId="9939" xr:uid="{BD7E940E-3805-48C0-9226-9604B61647E9}"/>
    <cellStyle name="Currency 4 6" xfId="9259" xr:uid="{5BD710A7-E803-4302-8506-05A783151899}"/>
    <cellStyle name="Currency 5" xfId="1631" xr:uid="{00000000-0005-0000-0000-0000CE1E0000}"/>
    <cellStyle name="Currency 5 2" xfId="4543" xr:uid="{00000000-0005-0000-0000-0000CF1E0000}"/>
    <cellStyle name="Currency 5 2 2" xfId="13600" xr:uid="{D9ADF4FC-86DC-451B-9B7D-760D48FCFFFE}"/>
    <cellStyle name="Currency 5 3" xfId="7455" xr:uid="{00000000-0005-0000-0000-0000D01E0000}"/>
    <cellStyle name="Currency 5 3 2" xfId="16480" xr:uid="{204D4ACD-061A-4C09-A765-29D7111A25DA}"/>
    <cellStyle name="Currency 5 4" xfId="10725" xr:uid="{3B374DB1-1DD3-4F49-A3A2-629576B8DECC}"/>
    <cellStyle name="Currency 6" xfId="3129" xr:uid="{00000000-0005-0000-0000-0000D11E0000}"/>
    <cellStyle name="Currency 6 2" xfId="6042" xr:uid="{00000000-0005-0000-0000-0000D21E0000}"/>
    <cellStyle name="Currency 6 2 2" xfId="15067" xr:uid="{13AC1F7A-B7AE-4584-86BA-945BC0E39171}"/>
    <cellStyle name="Currency 6 3" xfId="12191" xr:uid="{EB9C6089-7D26-48DE-AC31-477BC29137A1}"/>
    <cellStyle name="Currency 7" xfId="191" xr:uid="{00000000-0005-0000-0000-0000D31E0000}"/>
    <cellStyle name="Currency 7 2" xfId="9306" xr:uid="{AAFDD17A-EA39-4BC8-90BB-41C934ED2553}"/>
    <cellStyle name="Currency 8" xfId="9211" xr:uid="{AB95E511-5906-462A-8E0A-1787EFB12F41}"/>
    <cellStyle name="Explanatory Text" xfId="21" builtinId="53" customBuiltin="1"/>
    <cellStyle name="Good" xfId="12" builtinId="26" customBuiltin="1"/>
    <cellStyle name="Heading 1" xfId="8" builtinId="16" customBuiltin="1"/>
    <cellStyle name="Heading 2" xfId="9" builtinId="17" customBuiltin="1"/>
    <cellStyle name="Heading 3" xfId="10" builtinId="18" customBuiltin="1"/>
    <cellStyle name="Heading 4" xfId="11" builtinId="19" customBuiltin="1"/>
    <cellStyle name="Hyperlink 2" xfId="176" xr:uid="{00000000-0005-0000-0000-0000DA1E0000}"/>
    <cellStyle name="Hyperlink 2 2" xfId="105" xr:uid="{00000000-0005-0000-0000-0000DB1E0000}"/>
    <cellStyle name="Input" xfId="15" builtinId="20" customBuiltin="1"/>
    <cellStyle name="Linked Cell" xfId="18" builtinId="24" customBuiltin="1"/>
    <cellStyle name="Neutral" xfId="14" builtinId="28" customBuiltin="1"/>
    <cellStyle name="Neutral 2" xfId="356" xr:uid="{00000000-0005-0000-0000-0000DF1E0000}"/>
    <cellStyle name="Neutral 3" xfId="6035" xr:uid="{00000000-0005-0000-0000-0000E01E0000}"/>
    <cellStyle name="Normal" xfId="0" builtinId="0" customBuiltin="1"/>
    <cellStyle name="Normal 10" xfId="87" xr:uid="{00000000-0005-0000-0000-0000E21E0000}"/>
    <cellStyle name="Normal 10 10" xfId="145" xr:uid="{00000000-0005-0000-0000-0000E31E0000}"/>
    <cellStyle name="Normal 10 10 2" xfId="9207" xr:uid="{4BC774C7-2D63-44D3-A090-7812E3B2238E}"/>
    <cellStyle name="Normal 10 10 2 2" xfId="18217" xr:uid="{C5EAE613-6A00-400A-BFD3-87F9C7C4B6CA}"/>
    <cellStyle name="Normal 10 10 3" xfId="9270" xr:uid="{9B6791FB-49AC-45A4-85D7-7E61660FE942}"/>
    <cellStyle name="Normal 10 2" xfId="164" xr:uid="{00000000-0005-0000-0000-0000E41E0000}"/>
    <cellStyle name="Normal 10 2 2" xfId="2383" xr:uid="{00000000-0005-0000-0000-0000E51E0000}"/>
    <cellStyle name="Normal 10 2 2 2" xfId="5290" xr:uid="{00000000-0005-0000-0000-0000E61E0000}"/>
    <cellStyle name="Normal 10 2 2 2 2" xfId="14347" xr:uid="{5D6E5F7F-9777-48A5-8344-6381B655B39B}"/>
    <cellStyle name="Normal 10 2 2 3" xfId="8206" xr:uid="{00000000-0005-0000-0000-0000E71E0000}"/>
    <cellStyle name="Normal 10 2 2 3 2" xfId="17226" xr:uid="{A7A8F4DE-1239-4D52-AD15-64417FB8DC53}"/>
    <cellStyle name="Normal 10 2 2 4" xfId="11473" xr:uid="{12CA0D81-8A2B-4F3F-B551-5C9AB71C0CD0}"/>
    <cellStyle name="Normal 10 2 3" xfId="3877" xr:uid="{00000000-0005-0000-0000-0000E81E0000}"/>
    <cellStyle name="Normal 10 2 3 2" xfId="12936" xr:uid="{0A99D5AE-E5EB-4316-8103-8E9DBB5E0AD8}"/>
    <cellStyle name="Normal 10 2 4" xfId="6789" xr:uid="{00000000-0005-0000-0000-0000E91E0000}"/>
    <cellStyle name="Normal 10 2 4 2" xfId="15814" xr:uid="{95C9CBA1-336A-4293-819D-1C8A9EF764AB}"/>
    <cellStyle name="Normal 10 2 5" xfId="954" xr:uid="{00000000-0005-0000-0000-0000EA1E0000}"/>
    <cellStyle name="Normal 10 2 5 2" xfId="10057" xr:uid="{3BE19D9B-1402-4FE0-A86B-00F93F7D2496}"/>
    <cellStyle name="Normal 10 3" xfId="1750" xr:uid="{00000000-0005-0000-0000-0000EB1E0000}"/>
    <cellStyle name="Normal 10 3 2" xfId="4662" xr:uid="{00000000-0005-0000-0000-0000EC1E0000}"/>
    <cellStyle name="Normal 10 3 2 2" xfId="13719" xr:uid="{1A2228C1-07D6-455F-A90C-9DD4FD7B78E5}"/>
    <cellStyle name="Normal 10 3 3" xfId="7573" xr:uid="{00000000-0005-0000-0000-0000ED1E0000}"/>
    <cellStyle name="Normal 10 3 3 2" xfId="16598" xr:uid="{E56B5D43-1D33-4936-A998-162F71F9B413}"/>
    <cellStyle name="Normal 10 3 4" xfId="10844" xr:uid="{54C32757-F02D-4E14-9223-C343BEFD9896}"/>
    <cellStyle name="Normal 10 4" xfId="3247" xr:uid="{00000000-0005-0000-0000-0000EE1E0000}"/>
    <cellStyle name="Normal 10 4 2" xfId="12309" xr:uid="{0EDA707F-9926-4EF1-8774-48D3A9497D26}"/>
    <cellStyle name="Normal 10 5" xfId="6160" xr:uid="{00000000-0005-0000-0000-0000EF1E0000}"/>
    <cellStyle name="Normal 10 5 2" xfId="15185" xr:uid="{63AF43EF-1D73-45A8-81B4-215D5E8136A3}"/>
    <cellStyle name="Normal 10 6" xfId="313" xr:uid="{00000000-0005-0000-0000-0000F01E0000}"/>
    <cellStyle name="Normal 10 6 2" xfId="9425" xr:uid="{CB941228-7D5F-421F-9260-72E65DF06C30}"/>
    <cellStyle name="Normal 106" xfId="140" xr:uid="{00000000-0005-0000-0000-0000F11E0000}"/>
    <cellStyle name="Normal 106 2" xfId="121" xr:uid="{00000000-0005-0000-0000-0000F21E0000}"/>
    <cellStyle name="Normal 106 2 2" xfId="9256" xr:uid="{27CEA92C-5854-43D4-ABFA-70A595D8869A}"/>
    <cellStyle name="Normal 107" xfId="569" xr:uid="{00000000-0005-0000-0000-0000F31E0000}"/>
    <cellStyle name="Normal 11" xfId="69" xr:uid="{00000000-0005-0000-0000-0000F41E0000}"/>
    <cellStyle name="Normal 11 2" xfId="104" xr:uid="{00000000-0005-0000-0000-0000F51E0000}"/>
    <cellStyle name="Normal 11 2 2" xfId="2397" xr:uid="{00000000-0005-0000-0000-0000F61E0000}"/>
    <cellStyle name="Normal 11 2 2 2" xfId="5304" xr:uid="{00000000-0005-0000-0000-0000F71E0000}"/>
    <cellStyle name="Normal 11 2 2 2 2" xfId="14361" xr:uid="{C8E1A83D-335E-4959-8E04-09B788380861}"/>
    <cellStyle name="Normal 11 2 2 3" xfId="8220" xr:uid="{00000000-0005-0000-0000-0000F81E0000}"/>
    <cellStyle name="Normal 11 2 2 3 2" xfId="17240" xr:uid="{1F73005E-2A0E-4725-AA5B-2C6D781E4893}"/>
    <cellStyle name="Normal 11 2 2 4" xfId="11487" xr:uid="{D0F5F969-6306-4F13-8D5A-1A5D9B31301B}"/>
    <cellStyle name="Normal 11 2 3" xfId="3891" xr:uid="{00000000-0005-0000-0000-0000F91E0000}"/>
    <cellStyle name="Normal 11 2 3 2" xfId="12950" xr:uid="{8E11A58F-F200-4C42-BC56-DC9460E821B5}"/>
    <cellStyle name="Normal 11 2 4" xfId="6803" xr:uid="{00000000-0005-0000-0000-0000FA1E0000}"/>
    <cellStyle name="Normal 11 2 4 2" xfId="15828" xr:uid="{5E31F043-10B6-4C27-A536-1380DFD494BE}"/>
    <cellStyle name="Normal 11 2 5" xfId="968" xr:uid="{00000000-0005-0000-0000-0000FB1E0000}"/>
    <cellStyle name="Normal 11 2 5 2" xfId="10071" xr:uid="{EFB57BA0-0D77-459B-AA43-C7C5D3A671DA}"/>
    <cellStyle name="Normal 11 3" xfId="1764" xr:uid="{00000000-0005-0000-0000-0000FC1E0000}"/>
    <cellStyle name="Normal 11 3 2" xfId="4676" xr:uid="{00000000-0005-0000-0000-0000FD1E0000}"/>
    <cellStyle name="Normal 11 3 2 2" xfId="13733" xr:uid="{E493924B-C79A-4C57-B7C1-B0C30BD0AA1A}"/>
    <cellStyle name="Normal 11 3 3" xfId="7587" xr:uid="{00000000-0005-0000-0000-0000FE1E0000}"/>
    <cellStyle name="Normal 11 3 3 2" xfId="16612" xr:uid="{05311F41-D166-4A86-BE36-AF0D572CCB5E}"/>
    <cellStyle name="Normal 11 3 4" xfId="10858" xr:uid="{70C4D388-B450-4B10-93E2-31BDD688DA3B}"/>
    <cellStyle name="Normal 11 4" xfId="3261" xr:uid="{00000000-0005-0000-0000-0000FF1E0000}"/>
    <cellStyle name="Normal 11 4 2" xfId="12323" xr:uid="{F45594AC-CBF6-42EF-86D2-DB3A6769C09D}"/>
    <cellStyle name="Normal 11 5" xfId="6174" xr:uid="{00000000-0005-0000-0000-0000001F0000}"/>
    <cellStyle name="Normal 11 5 2" xfId="15199" xr:uid="{66F16FB4-2B15-46A7-BECA-4BDB07FD1140}"/>
    <cellStyle name="Normal 11 6" xfId="134" xr:uid="{00000000-0005-0000-0000-0000011F0000}"/>
    <cellStyle name="Normal 11 6 2" xfId="9263" xr:uid="{A9FE0D1E-26A4-4B93-AEB8-AE1D1D23A949}"/>
    <cellStyle name="Normal 11 7" xfId="327" xr:uid="{00000000-0005-0000-0000-0000021F0000}"/>
    <cellStyle name="Normal 11 7 2" xfId="9439" xr:uid="{F9123C3C-75C9-451C-8780-9DF3AB512932}"/>
    <cellStyle name="Normal 11 8" xfId="9226" xr:uid="{62967260-DAE3-4F13-8B57-DC76881E9D71}"/>
    <cellStyle name="Normal 12" xfId="341" xr:uid="{00000000-0005-0000-0000-0000031F0000}"/>
    <cellStyle name="Normal 12 2" xfId="982" xr:uid="{00000000-0005-0000-0000-0000041F0000}"/>
    <cellStyle name="Normal 12 2 2" xfId="2411" xr:uid="{00000000-0005-0000-0000-0000051F0000}"/>
    <cellStyle name="Normal 12 2 2 2" xfId="5318" xr:uid="{00000000-0005-0000-0000-0000061F0000}"/>
    <cellStyle name="Normal 12 2 2 2 2" xfId="14375" xr:uid="{4150FD7F-AD7A-4F5B-81F7-E3088A4C4FAA}"/>
    <cellStyle name="Normal 12 2 2 3" xfId="8234" xr:uid="{00000000-0005-0000-0000-0000071F0000}"/>
    <cellStyle name="Normal 12 2 2 3 2" xfId="17254" xr:uid="{57B5A79A-468A-4B66-9676-2EB4AFDA4835}"/>
    <cellStyle name="Normal 12 2 2 4" xfId="11501" xr:uid="{BD43F60C-CEEB-41A9-BA35-42E1C76A4420}"/>
    <cellStyle name="Normal 12 2 3" xfId="3905" xr:uid="{00000000-0005-0000-0000-0000081F0000}"/>
    <cellStyle name="Normal 12 2 3 2" xfId="12964" xr:uid="{A59859A7-8A79-4909-A5A5-8A0588453152}"/>
    <cellStyle name="Normal 12 2 4" xfId="6817" xr:uid="{00000000-0005-0000-0000-0000091F0000}"/>
    <cellStyle name="Normal 12 2 4 2" xfId="15842" xr:uid="{18DFD213-5471-4E6A-91F5-FDB21364AF72}"/>
    <cellStyle name="Normal 12 2 5" xfId="10085" xr:uid="{8E142B23-DEA5-4E8C-BAE9-66882D5C453F}"/>
    <cellStyle name="Normal 12 3" xfId="1778" xr:uid="{00000000-0005-0000-0000-00000A1F0000}"/>
    <cellStyle name="Normal 12 3 2" xfId="4690" xr:uid="{00000000-0005-0000-0000-00000B1F0000}"/>
    <cellStyle name="Normal 12 3 2 2" xfId="13747" xr:uid="{659E7E8E-0184-4C2B-8B55-71EB3520070A}"/>
    <cellStyle name="Normal 12 3 3" xfId="7601" xr:uid="{00000000-0005-0000-0000-00000C1F0000}"/>
    <cellStyle name="Normal 12 3 3 2" xfId="16626" xr:uid="{60A84240-1CDE-4296-B585-399610C55D04}"/>
    <cellStyle name="Normal 12 3 4" xfId="10872" xr:uid="{C175332A-B1A9-48D8-B62C-AD89DB98BCC6}"/>
    <cellStyle name="Normal 12 4" xfId="3275" xr:uid="{00000000-0005-0000-0000-00000D1F0000}"/>
    <cellStyle name="Normal 12 4 2" xfId="12337" xr:uid="{8E78A069-E36E-4470-8954-62D3C92E85BB}"/>
    <cellStyle name="Normal 12 5" xfId="6188" xr:uid="{00000000-0005-0000-0000-00000E1F0000}"/>
    <cellStyle name="Normal 12 5 2" xfId="15213" xr:uid="{AB36683B-FB08-4F0C-B0B4-1597D9C2D4CC}"/>
    <cellStyle name="Normal 12 6" xfId="9453" xr:uid="{9D13DB8C-BD15-4818-B976-A0B288F30EC2}"/>
    <cellStyle name="Normal 13" xfId="277" xr:uid="{00000000-0005-0000-0000-00000F1F0000}"/>
    <cellStyle name="Normal 13 10_Actuals - May 2018" xfId="144" xr:uid="{00000000-0005-0000-0000-0000101F0000}"/>
    <cellStyle name="Normal 13 18" xfId="148" xr:uid="{00000000-0005-0000-0000-0000111F0000}"/>
    <cellStyle name="Normal 13 2" xfId="155" xr:uid="{00000000-0005-0000-0000-0000121F0000}"/>
    <cellStyle name="Normal 14" xfId="70" xr:uid="{00000000-0005-0000-0000-0000131F0000}"/>
    <cellStyle name="Normal 14 2" xfId="996" xr:uid="{00000000-0005-0000-0000-0000141F0000}"/>
    <cellStyle name="Normal 14 2 2" xfId="2425" xr:uid="{00000000-0005-0000-0000-0000151F0000}"/>
    <cellStyle name="Normal 14 2 2 2" xfId="5332" xr:uid="{00000000-0005-0000-0000-0000161F0000}"/>
    <cellStyle name="Normal 14 2 2 2 2" xfId="14389" xr:uid="{6761C7F1-5913-497F-B532-DFBAC850A7DD}"/>
    <cellStyle name="Normal 14 2 2 3" xfId="8248" xr:uid="{00000000-0005-0000-0000-0000171F0000}"/>
    <cellStyle name="Normal 14 2 2 3 2" xfId="17268" xr:uid="{723398E1-231B-4711-9CE1-3677496B9F92}"/>
    <cellStyle name="Normal 14 2 2 4" xfId="11515" xr:uid="{0E25C33C-13B1-4845-BFB3-8D5B019214D2}"/>
    <cellStyle name="Normal 14 2 3" xfId="3919" xr:uid="{00000000-0005-0000-0000-0000181F0000}"/>
    <cellStyle name="Normal 14 2 3 2" xfId="12978" xr:uid="{9CBA7510-142C-46ED-8A9C-24BBE3304829}"/>
    <cellStyle name="Normal 14 2 4" xfId="6831" xr:uid="{00000000-0005-0000-0000-0000191F0000}"/>
    <cellStyle name="Normal 14 2 4 2" xfId="15856" xr:uid="{32F850D8-48AB-4AC0-8C21-BA07F3CD5A1D}"/>
    <cellStyle name="Normal 14 2 5" xfId="10099" xr:uid="{ABFEDDD0-4395-45F8-8AE3-12F486D35186}"/>
    <cellStyle name="Normal 14 3" xfId="1792" xr:uid="{00000000-0005-0000-0000-00001A1F0000}"/>
    <cellStyle name="Normal 14 3 2" xfId="4704" xr:uid="{00000000-0005-0000-0000-00001B1F0000}"/>
    <cellStyle name="Normal 14 3 2 2" xfId="13761" xr:uid="{15A4D2A6-11DA-47D2-93ED-E5ADF3618813}"/>
    <cellStyle name="Normal 14 3 3" xfId="7615" xr:uid="{00000000-0005-0000-0000-00001C1F0000}"/>
    <cellStyle name="Normal 14 3 3 2" xfId="16640" xr:uid="{E260AB6F-E89F-4030-9ED9-A37AABB77DBA}"/>
    <cellStyle name="Normal 14 3 4" xfId="10886" xr:uid="{A2ACF289-5F6A-4330-8EB5-D410B63027DD}"/>
    <cellStyle name="Normal 14 4" xfId="3289" xr:uid="{00000000-0005-0000-0000-00001D1F0000}"/>
    <cellStyle name="Normal 14 4 2" xfId="12351" xr:uid="{FD05E0C4-449F-4203-9BBD-E8918EDC4E22}"/>
    <cellStyle name="Normal 14 5" xfId="6202" xr:uid="{00000000-0005-0000-0000-00001E1F0000}"/>
    <cellStyle name="Normal 14 5 2" xfId="15227" xr:uid="{6A2E0AD3-18AA-4E41-BCAD-BD123655462F}"/>
    <cellStyle name="Normal 14 6" xfId="131" xr:uid="{00000000-0005-0000-0000-00001F1F0000}"/>
    <cellStyle name="Normal 14 6 2" xfId="9260" xr:uid="{320F5AC7-8D9C-47C1-94A2-9DEB3649F40A}"/>
    <cellStyle name="Normal 14 7" xfId="355" xr:uid="{00000000-0005-0000-0000-0000201F0000}"/>
    <cellStyle name="Normal 14 7 2" xfId="9467" xr:uid="{4B7D9D46-54D5-4E6C-A8BE-19EE8AF09D84}"/>
    <cellStyle name="Normal 1479" xfId="159" xr:uid="{00000000-0005-0000-0000-0000211F0000}"/>
    <cellStyle name="Normal 1479 2" xfId="9280" xr:uid="{EAFF7A85-A4AB-4702-A3E8-23E824965326}"/>
    <cellStyle name="Normal 1481" xfId="160" xr:uid="{00000000-0005-0000-0000-0000221F0000}"/>
    <cellStyle name="Normal 1481 2" xfId="9281" xr:uid="{A2C93FC1-1553-433C-9646-9E174B5D611F}"/>
    <cellStyle name="Normal 1483" xfId="158" xr:uid="{00000000-0005-0000-0000-0000231F0000}"/>
    <cellStyle name="Normal 1483 2" xfId="9279" xr:uid="{4155F667-0F7E-457A-B940-184189BE2EC0}"/>
    <cellStyle name="Normal 15" xfId="376" xr:uid="{00000000-0005-0000-0000-0000241F0000}"/>
    <cellStyle name="Normal 15 2" xfId="1016" xr:uid="{00000000-0005-0000-0000-0000251F0000}"/>
    <cellStyle name="Normal 15 2 2" xfId="2445" xr:uid="{00000000-0005-0000-0000-0000261F0000}"/>
    <cellStyle name="Normal 15 2 2 2" xfId="5352" xr:uid="{00000000-0005-0000-0000-0000271F0000}"/>
    <cellStyle name="Normal 15 2 2 2 2" xfId="14409" xr:uid="{2213CAD2-2A7C-4E92-A29A-547AA04869F1}"/>
    <cellStyle name="Normal 15 2 2 3" xfId="8268" xr:uid="{00000000-0005-0000-0000-0000281F0000}"/>
    <cellStyle name="Normal 15 2 2 3 2" xfId="17288" xr:uid="{B774E86C-7331-464C-BA8B-62F4B67576B2}"/>
    <cellStyle name="Normal 15 2 2 4" xfId="11535" xr:uid="{3819A000-073A-4F08-B675-970D17CE15AF}"/>
    <cellStyle name="Normal 15 2 3" xfId="3939" xr:uid="{00000000-0005-0000-0000-0000291F0000}"/>
    <cellStyle name="Normal 15 2 3 2" xfId="12998" xr:uid="{87EAC378-9FB6-473C-8DE8-21CBB9674D47}"/>
    <cellStyle name="Normal 15 2 4" xfId="6851" xr:uid="{00000000-0005-0000-0000-00002A1F0000}"/>
    <cellStyle name="Normal 15 2 4 2" xfId="15876" xr:uid="{5C0EF0CC-0E28-4C07-8B8B-42CF2DAC365C}"/>
    <cellStyle name="Normal 15 2 5" xfId="10119" xr:uid="{F22A77F3-97C3-4986-B9E5-5FBE483FF887}"/>
    <cellStyle name="Normal 15 3" xfId="1812" xr:uid="{00000000-0005-0000-0000-00002B1F0000}"/>
    <cellStyle name="Normal 15 3 2" xfId="4724" xr:uid="{00000000-0005-0000-0000-00002C1F0000}"/>
    <cellStyle name="Normal 15 3 2 2" xfId="13781" xr:uid="{306A2357-05CE-4EE2-B683-0611198951D3}"/>
    <cellStyle name="Normal 15 3 3" xfId="7635" xr:uid="{00000000-0005-0000-0000-00002D1F0000}"/>
    <cellStyle name="Normal 15 3 3 2" xfId="16660" xr:uid="{B77D4E97-497A-4DFB-955C-7B2460EC98FB}"/>
    <cellStyle name="Normal 15 3 4" xfId="10906" xr:uid="{53F50E4E-C755-4F76-B505-6F99CDD2A1B4}"/>
    <cellStyle name="Normal 15 4" xfId="3309" xr:uid="{00000000-0005-0000-0000-00002E1F0000}"/>
    <cellStyle name="Normal 15 4 2" xfId="12371" xr:uid="{51E1409E-5021-46CD-B0D0-F49763EF7837}"/>
    <cellStyle name="Normal 15 5" xfId="6222" xr:uid="{00000000-0005-0000-0000-00002F1F0000}"/>
    <cellStyle name="Normal 15 5 2" xfId="15247" xr:uid="{1BD7761A-3746-469F-9DF8-E486344AF4C6}"/>
    <cellStyle name="Normal 15 6" xfId="9487" xr:uid="{91AE8F13-0D69-413B-BA55-17FB261D24A0}"/>
    <cellStyle name="Normal 155" xfId="395" xr:uid="{00000000-0005-0000-0000-0000301F0000}"/>
    <cellStyle name="Normal 155 2" xfId="1035" xr:uid="{00000000-0005-0000-0000-0000311F0000}"/>
    <cellStyle name="Normal 155 2 2" xfId="2464" xr:uid="{00000000-0005-0000-0000-0000321F0000}"/>
    <cellStyle name="Normal 155 2 2 2" xfId="5371" xr:uid="{00000000-0005-0000-0000-0000331F0000}"/>
    <cellStyle name="Normal 155 2 2 2 2" xfId="14428" xr:uid="{491FE789-A73F-4376-A2B0-BBBD5D2762E1}"/>
    <cellStyle name="Normal 155 2 2 3" xfId="8287" xr:uid="{00000000-0005-0000-0000-0000341F0000}"/>
    <cellStyle name="Normal 155 2 2 3 2" xfId="17307" xr:uid="{CB8DC8F7-5727-4B57-86A6-BF035E9AF0C6}"/>
    <cellStyle name="Normal 155 2 2 4" xfId="11554" xr:uid="{61129392-EEFF-4D36-A5EC-59344B8FBDDA}"/>
    <cellStyle name="Normal 155 2 3" xfId="3958" xr:uid="{00000000-0005-0000-0000-0000351F0000}"/>
    <cellStyle name="Normal 155 2 3 2" xfId="13017" xr:uid="{2C9359FF-B3E5-4467-B0E5-EF67E2E57DB4}"/>
    <cellStyle name="Normal 155 2 4" xfId="6870" xr:uid="{00000000-0005-0000-0000-0000361F0000}"/>
    <cellStyle name="Normal 155 2 4 2" xfId="15895" xr:uid="{8A5B004F-C42A-43CA-87BF-1E2FF80A600A}"/>
    <cellStyle name="Normal 155 2 5" xfId="10138" xr:uid="{15469926-68BB-4D73-B186-371E657AE809}"/>
    <cellStyle name="Normal 155 3" xfId="1831" xr:uid="{00000000-0005-0000-0000-0000371F0000}"/>
    <cellStyle name="Normal 155 3 2" xfId="4743" xr:uid="{00000000-0005-0000-0000-0000381F0000}"/>
    <cellStyle name="Normal 155 3 2 2" xfId="13800" xr:uid="{9B0360CA-82B1-4BE6-A6E5-FAF09E1B072A}"/>
    <cellStyle name="Normal 155 3 3" xfId="7654" xr:uid="{00000000-0005-0000-0000-0000391F0000}"/>
    <cellStyle name="Normal 155 3 3 2" xfId="16679" xr:uid="{41AA6FE4-8052-4F6D-B948-0FBF389FF5B0}"/>
    <cellStyle name="Normal 155 3 4" xfId="10925" xr:uid="{2CF8CB3C-F8DB-4A63-8EDB-B096BEC00542}"/>
    <cellStyle name="Normal 155 4" xfId="3328" xr:uid="{00000000-0005-0000-0000-00003A1F0000}"/>
    <cellStyle name="Normal 155 4 2" xfId="12390" xr:uid="{19423BC2-49B8-4A34-94F1-B8BFBEB89B91}"/>
    <cellStyle name="Normal 155 5" xfId="6241" xr:uid="{00000000-0005-0000-0000-00003B1F0000}"/>
    <cellStyle name="Normal 155 5 2" xfId="15266" xr:uid="{8B100FB2-25F4-4449-A558-7BC59CD1250A}"/>
    <cellStyle name="Normal 155 6" xfId="9506" xr:uid="{DA6717B6-196E-42EC-9306-7D0A809A7067}"/>
    <cellStyle name="Normal 16" xfId="402" xr:uid="{00000000-0005-0000-0000-00003C1F0000}"/>
    <cellStyle name="Normal 16 2" xfId="1042" xr:uid="{00000000-0005-0000-0000-00003D1F0000}"/>
    <cellStyle name="Normal 16 2 2" xfId="2471" xr:uid="{00000000-0005-0000-0000-00003E1F0000}"/>
    <cellStyle name="Normal 16 2 2 2" xfId="5378" xr:uid="{00000000-0005-0000-0000-00003F1F0000}"/>
    <cellStyle name="Normal 16 2 2 2 2" xfId="14435" xr:uid="{9A8F21EC-4671-4F4F-BFA5-797C91CE85AC}"/>
    <cellStyle name="Normal 16 2 2 3" xfId="8294" xr:uid="{00000000-0005-0000-0000-0000401F0000}"/>
    <cellStyle name="Normal 16 2 2 3 2" xfId="17314" xr:uid="{8CFAC44D-79A4-4737-A269-326221B8504A}"/>
    <cellStyle name="Normal 16 2 2 4" xfId="11561" xr:uid="{12B0EC43-6267-4249-AEE6-FEA14E740242}"/>
    <cellStyle name="Normal 16 2 3" xfId="3965" xr:uid="{00000000-0005-0000-0000-0000411F0000}"/>
    <cellStyle name="Normal 16 2 3 2" xfId="13024" xr:uid="{A5B06511-9757-4CFA-BD50-0EDAAEC1DE1A}"/>
    <cellStyle name="Normal 16 2 4" xfId="6877" xr:uid="{00000000-0005-0000-0000-0000421F0000}"/>
    <cellStyle name="Normal 16 2 4 2" xfId="15902" xr:uid="{7CDAD4A1-ADAF-442C-87EC-1A058B9DBB00}"/>
    <cellStyle name="Normal 16 2 5" xfId="10145" xr:uid="{2329A1A2-A27E-486C-958B-D1C69245B7BA}"/>
    <cellStyle name="Normal 16 3" xfId="1838" xr:uid="{00000000-0005-0000-0000-0000431F0000}"/>
    <cellStyle name="Normal 16 3 2" xfId="4750" xr:uid="{00000000-0005-0000-0000-0000441F0000}"/>
    <cellStyle name="Normal 16 3 2 2" xfId="13807" xr:uid="{775647CD-2A75-401A-897F-CF22CA3B7D93}"/>
    <cellStyle name="Normal 16 3 3" xfId="7661" xr:uid="{00000000-0005-0000-0000-0000451F0000}"/>
    <cellStyle name="Normal 16 3 3 2" xfId="16686" xr:uid="{E945B2B3-273A-4583-A53A-21D4AAFDBF1A}"/>
    <cellStyle name="Normal 16 3 4" xfId="10932" xr:uid="{E8241DAC-CDF0-4B93-9CAF-D5B1D27B1BC0}"/>
    <cellStyle name="Normal 16 4" xfId="3335" xr:uid="{00000000-0005-0000-0000-0000461F0000}"/>
    <cellStyle name="Normal 16 4 2" xfId="12397" xr:uid="{99B94FE3-445A-4F87-BC3E-2C8B98189400}"/>
    <cellStyle name="Normal 16 5" xfId="6248" xr:uid="{00000000-0005-0000-0000-0000471F0000}"/>
    <cellStyle name="Normal 16 5 2" xfId="15273" xr:uid="{83A2B4E7-D3AB-4562-97F0-F3452287269F}"/>
    <cellStyle name="Normal 16 6" xfId="9513" xr:uid="{FCCD1EF7-3E86-47EB-81FF-87957C1BEA4B}"/>
    <cellStyle name="Normal 161" xfId="394" xr:uid="{00000000-0005-0000-0000-0000481F0000}"/>
    <cellStyle name="Normal 161 2" xfId="1034" xr:uid="{00000000-0005-0000-0000-0000491F0000}"/>
    <cellStyle name="Normal 161 2 2" xfId="2463" xr:uid="{00000000-0005-0000-0000-00004A1F0000}"/>
    <cellStyle name="Normal 161 2 2 2" xfId="5370" xr:uid="{00000000-0005-0000-0000-00004B1F0000}"/>
    <cellStyle name="Normal 161 2 2 2 2" xfId="14427" xr:uid="{BD21D372-E063-468A-87F1-547E3D781DFC}"/>
    <cellStyle name="Normal 161 2 2 3" xfId="8286" xr:uid="{00000000-0005-0000-0000-00004C1F0000}"/>
    <cellStyle name="Normal 161 2 2 3 2" xfId="17306" xr:uid="{CB4FBB41-8E17-4DDB-9D7A-B25D8A495D98}"/>
    <cellStyle name="Normal 161 2 2 4" xfId="11553" xr:uid="{E23404FE-298C-4B78-A047-C83313435CD3}"/>
    <cellStyle name="Normal 161 2 3" xfId="3957" xr:uid="{00000000-0005-0000-0000-00004D1F0000}"/>
    <cellStyle name="Normal 161 2 3 2" xfId="13016" xr:uid="{0B5712F5-ACB1-411F-83D9-15B78137DA09}"/>
    <cellStyle name="Normal 161 2 4" xfId="6869" xr:uid="{00000000-0005-0000-0000-00004E1F0000}"/>
    <cellStyle name="Normal 161 2 4 2" xfId="15894" xr:uid="{C7F5105D-2C4D-43BA-B526-C3D328ABAF5E}"/>
    <cellStyle name="Normal 161 2 5" xfId="10137" xr:uid="{91435307-5A53-47DF-B911-C89A640CFA6A}"/>
    <cellStyle name="Normal 161 3" xfId="1830" xr:uid="{00000000-0005-0000-0000-00004F1F0000}"/>
    <cellStyle name="Normal 161 3 2" xfId="4742" xr:uid="{00000000-0005-0000-0000-0000501F0000}"/>
    <cellStyle name="Normal 161 3 2 2" xfId="13799" xr:uid="{7774C6C1-8E17-4AFA-A97C-20F710AD5AEA}"/>
    <cellStyle name="Normal 161 3 3" xfId="7653" xr:uid="{00000000-0005-0000-0000-0000511F0000}"/>
    <cellStyle name="Normal 161 3 3 2" xfId="16678" xr:uid="{F0D16B1A-34EC-4B56-9C16-20B5A090EC0E}"/>
    <cellStyle name="Normal 161 3 4" xfId="10924" xr:uid="{0D5A1A6B-14BA-4B89-B685-7F0C6114C634}"/>
    <cellStyle name="Normal 161 4" xfId="3327" xr:uid="{00000000-0005-0000-0000-0000521F0000}"/>
    <cellStyle name="Normal 161 4 2" xfId="12389" xr:uid="{8D337572-6DD6-477E-9ABC-B0C27A72FE52}"/>
    <cellStyle name="Normal 161 5" xfId="6240" xr:uid="{00000000-0005-0000-0000-0000531F0000}"/>
    <cellStyle name="Normal 161 5 2" xfId="15265" xr:uid="{0C03160A-7983-4533-A9FF-B8C4A1E8CF59}"/>
    <cellStyle name="Normal 161 6" xfId="9505" xr:uid="{52A698D2-62EB-4205-8942-1A627A2F6366}"/>
    <cellStyle name="Normal 162" xfId="397" xr:uid="{00000000-0005-0000-0000-0000541F0000}"/>
    <cellStyle name="Normal 162 2" xfId="1037" xr:uid="{00000000-0005-0000-0000-0000551F0000}"/>
    <cellStyle name="Normal 162 2 2" xfId="2466" xr:uid="{00000000-0005-0000-0000-0000561F0000}"/>
    <cellStyle name="Normal 162 2 2 2" xfId="5373" xr:uid="{00000000-0005-0000-0000-0000571F0000}"/>
    <cellStyle name="Normal 162 2 2 2 2" xfId="14430" xr:uid="{8F654CC5-D89E-46D8-BBE7-60190CEF3AAA}"/>
    <cellStyle name="Normal 162 2 2 3" xfId="8289" xr:uid="{00000000-0005-0000-0000-0000581F0000}"/>
    <cellStyle name="Normal 162 2 2 3 2" xfId="17309" xr:uid="{F7D0D840-5A10-4DBB-8B59-6616977E2163}"/>
    <cellStyle name="Normal 162 2 2 4" xfId="11556" xr:uid="{C1E84CE5-3921-490D-B1DC-7229D32C9161}"/>
    <cellStyle name="Normal 162 2 3" xfId="3960" xr:uid="{00000000-0005-0000-0000-0000591F0000}"/>
    <cellStyle name="Normal 162 2 3 2" xfId="13019" xr:uid="{32CDE367-F30D-4B4C-92AB-3C804D6D8DE8}"/>
    <cellStyle name="Normal 162 2 4" xfId="6872" xr:uid="{00000000-0005-0000-0000-00005A1F0000}"/>
    <cellStyle name="Normal 162 2 4 2" xfId="15897" xr:uid="{584BF59A-AD3C-4CF1-9A1D-155B5FC0353E}"/>
    <cellStyle name="Normal 162 2 5" xfId="10140" xr:uid="{DFF05539-FA34-4A7E-9589-243572FC6C12}"/>
    <cellStyle name="Normal 162 3" xfId="1833" xr:uid="{00000000-0005-0000-0000-00005B1F0000}"/>
    <cellStyle name="Normal 162 3 2" xfId="4745" xr:uid="{00000000-0005-0000-0000-00005C1F0000}"/>
    <cellStyle name="Normal 162 3 2 2" xfId="13802" xr:uid="{9FE0654A-FBDC-4EDE-8252-1E4C69709749}"/>
    <cellStyle name="Normal 162 3 3" xfId="7656" xr:uid="{00000000-0005-0000-0000-00005D1F0000}"/>
    <cellStyle name="Normal 162 3 3 2" xfId="16681" xr:uid="{ECF8A84B-F04B-4AC6-98A9-C479C43FB21B}"/>
    <cellStyle name="Normal 162 3 4" xfId="10927" xr:uid="{D8D7D5C7-06CB-4B3D-8B6A-23D1F88D4F35}"/>
    <cellStyle name="Normal 162 4" xfId="3330" xr:uid="{00000000-0005-0000-0000-00005E1F0000}"/>
    <cellStyle name="Normal 162 4 2" xfId="12392" xr:uid="{90C282FF-54AC-433C-9D4B-7207B42DE53A}"/>
    <cellStyle name="Normal 162 5" xfId="6243" xr:uid="{00000000-0005-0000-0000-00005F1F0000}"/>
    <cellStyle name="Normal 162 5 2" xfId="15268" xr:uid="{DC32BE6C-1F89-43A6-BC23-C7A053640461}"/>
    <cellStyle name="Normal 162 6" xfId="9508" xr:uid="{235B1705-A354-4C5F-BDE0-BF2F1EC19AE1}"/>
    <cellStyle name="Normal 163" xfId="398" xr:uid="{00000000-0005-0000-0000-0000601F0000}"/>
    <cellStyle name="Normal 163 2" xfId="1038" xr:uid="{00000000-0005-0000-0000-0000611F0000}"/>
    <cellStyle name="Normal 163 2 2" xfId="2467" xr:uid="{00000000-0005-0000-0000-0000621F0000}"/>
    <cellStyle name="Normal 163 2 2 2" xfId="5374" xr:uid="{00000000-0005-0000-0000-0000631F0000}"/>
    <cellStyle name="Normal 163 2 2 2 2" xfId="14431" xr:uid="{3BFC2752-2ED6-40F9-A85F-3402F81FBC1C}"/>
    <cellStyle name="Normal 163 2 2 3" xfId="8290" xr:uid="{00000000-0005-0000-0000-0000641F0000}"/>
    <cellStyle name="Normal 163 2 2 3 2" xfId="17310" xr:uid="{4638CC8C-A97E-4558-8A7B-7CFEB22AF26E}"/>
    <cellStyle name="Normal 163 2 2 4" xfId="11557" xr:uid="{FA27A477-3170-428C-816E-AEA113CCB036}"/>
    <cellStyle name="Normal 163 2 3" xfId="3961" xr:uid="{00000000-0005-0000-0000-0000651F0000}"/>
    <cellStyle name="Normal 163 2 3 2" xfId="13020" xr:uid="{B683A127-8EB9-4BC4-B0B9-F8E0E3111A83}"/>
    <cellStyle name="Normal 163 2 4" xfId="6873" xr:uid="{00000000-0005-0000-0000-0000661F0000}"/>
    <cellStyle name="Normal 163 2 4 2" xfId="15898" xr:uid="{2FB1DA98-8AE9-415F-93B3-23F77F01408D}"/>
    <cellStyle name="Normal 163 2 5" xfId="10141" xr:uid="{4D52EB57-8AB4-4DE9-99A7-E45796C72BB4}"/>
    <cellStyle name="Normal 163 3" xfId="1834" xr:uid="{00000000-0005-0000-0000-0000671F0000}"/>
    <cellStyle name="Normal 163 3 2" xfId="4746" xr:uid="{00000000-0005-0000-0000-0000681F0000}"/>
    <cellStyle name="Normal 163 3 2 2" xfId="13803" xr:uid="{E8CEBA95-E27D-486F-82AA-10137BBF8546}"/>
    <cellStyle name="Normal 163 3 3" xfId="7657" xr:uid="{00000000-0005-0000-0000-0000691F0000}"/>
    <cellStyle name="Normal 163 3 3 2" xfId="16682" xr:uid="{CE1DB3D7-B8DB-4044-97D2-A545717263B8}"/>
    <cellStyle name="Normal 163 3 4" xfId="10928" xr:uid="{5B220ACA-ECF4-4451-A2E3-3DC1F5942E4F}"/>
    <cellStyle name="Normal 163 4" xfId="3331" xr:uid="{00000000-0005-0000-0000-00006A1F0000}"/>
    <cellStyle name="Normal 163 4 2" xfId="12393" xr:uid="{DEFECCEE-7A86-47BA-B253-0D7D946AB72A}"/>
    <cellStyle name="Normal 163 5" xfId="6244" xr:uid="{00000000-0005-0000-0000-00006B1F0000}"/>
    <cellStyle name="Normal 163 5 2" xfId="15269" xr:uid="{7176A36E-5099-426F-B85F-DF498F31D1B6}"/>
    <cellStyle name="Normal 163 6" xfId="9509" xr:uid="{09CDCC2A-A2F0-486B-9E50-216AA4C2FCA9}"/>
    <cellStyle name="Normal 164" xfId="399" xr:uid="{00000000-0005-0000-0000-00006C1F0000}"/>
    <cellStyle name="Normal 164 2" xfId="1039" xr:uid="{00000000-0005-0000-0000-00006D1F0000}"/>
    <cellStyle name="Normal 164 2 2" xfId="2468" xr:uid="{00000000-0005-0000-0000-00006E1F0000}"/>
    <cellStyle name="Normal 164 2 2 2" xfId="5375" xr:uid="{00000000-0005-0000-0000-00006F1F0000}"/>
    <cellStyle name="Normal 164 2 2 2 2" xfId="14432" xr:uid="{E161ED63-8ED9-40F8-9536-22438B16DCA9}"/>
    <cellStyle name="Normal 164 2 2 3" xfId="8291" xr:uid="{00000000-0005-0000-0000-0000701F0000}"/>
    <cellStyle name="Normal 164 2 2 3 2" xfId="17311" xr:uid="{4B6F1BD1-335E-4CE4-8FD1-6C4610A98757}"/>
    <cellStyle name="Normal 164 2 2 4" xfId="11558" xr:uid="{3C4287EB-2242-45FD-B742-47D370484710}"/>
    <cellStyle name="Normal 164 2 3" xfId="3962" xr:uid="{00000000-0005-0000-0000-0000711F0000}"/>
    <cellStyle name="Normal 164 2 3 2" xfId="13021" xr:uid="{DB3B0676-FC30-44AE-A731-212DFD916C83}"/>
    <cellStyle name="Normal 164 2 4" xfId="6874" xr:uid="{00000000-0005-0000-0000-0000721F0000}"/>
    <cellStyle name="Normal 164 2 4 2" xfId="15899" xr:uid="{9C951311-BA03-4E52-8BA8-BDBB909A6899}"/>
    <cellStyle name="Normal 164 2 5" xfId="10142" xr:uid="{0FEBE657-06A3-46A9-9F06-8CCF3A1EFA3E}"/>
    <cellStyle name="Normal 164 3" xfId="1835" xr:uid="{00000000-0005-0000-0000-0000731F0000}"/>
    <cellStyle name="Normal 164 3 2" xfId="4747" xr:uid="{00000000-0005-0000-0000-0000741F0000}"/>
    <cellStyle name="Normal 164 3 2 2" xfId="13804" xr:uid="{15D3556F-28D8-41D6-9B32-408DC3FA5AB6}"/>
    <cellStyle name="Normal 164 3 3" xfId="7658" xr:uid="{00000000-0005-0000-0000-0000751F0000}"/>
    <cellStyle name="Normal 164 3 3 2" xfId="16683" xr:uid="{6DBAF051-2A33-41D8-A665-69EBA4407826}"/>
    <cellStyle name="Normal 164 3 4" xfId="10929" xr:uid="{A8B576EC-1DD5-4508-8215-637DFA939881}"/>
    <cellStyle name="Normal 164 4" xfId="3332" xr:uid="{00000000-0005-0000-0000-0000761F0000}"/>
    <cellStyle name="Normal 164 4 2" xfId="12394" xr:uid="{4FCB1E2F-9B45-42B0-8A48-A1E523AB4EE7}"/>
    <cellStyle name="Normal 164 5" xfId="6245" xr:uid="{00000000-0005-0000-0000-0000771F0000}"/>
    <cellStyle name="Normal 164 5 2" xfId="15270" xr:uid="{CE06F75C-90A4-4A7A-B51F-9222A78E32F4}"/>
    <cellStyle name="Normal 164 6" xfId="9510" xr:uid="{179A80DB-D77E-4DC2-A0D7-6C448B1EC2C4}"/>
    <cellStyle name="Normal 165" xfId="400" xr:uid="{00000000-0005-0000-0000-0000781F0000}"/>
    <cellStyle name="Normal 165 2" xfId="1040" xr:uid="{00000000-0005-0000-0000-0000791F0000}"/>
    <cellStyle name="Normal 165 2 2" xfId="2469" xr:uid="{00000000-0005-0000-0000-00007A1F0000}"/>
    <cellStyle name="Normal 165 2 2 2" xfId="5376" xr:uid="{00000000-0005-0000-0000-00007B1F0000}"/>
    <cellStyle name="Normal 165 2 2 2 2" xfId="14433" xr:uid="{7F47CB62-FB4C-4A09-A2AD-F86E39AFC64B}"/>
    <cellStyle name="Normal 165 2 2 3" xfId="8292" xr:uid="{00000000-0005-0000-0000-00007C1F0000}"/>
    <cellStyle name="Normal 165 2 2 3 2" xfId="17312" xr:uid="{30288722-C552-457B-B596-8C4E91A521B7}"/>
    <cellStyle name="Normal 165 2 2 4" xfId="11559" xr:uid="{63402699-CD7F-45AA-AAF1-8E24F4F74387}"/>
    <cellStyle name="Normal 165 2 3" xfId="3963" xr:uid="{00000000-0005-0000-0000-00007D1F0000}"/>
    <cellStyle name="Normal 165 2 3 2" xfId="13022" xr:uid="{FCBD9134-E3F7-49FB-B2F8-3E6C9AB6C4A9}"/>
    <cellStyle name="Normal 165 2 4" xfId="6875" xr:uid="{00000000-0005-0000-0000-00007E1F0000}"/>
    <cellStyle name="Normal 165 2 4 2" xfId="15900" xr:uid="{6901F7E1-1B87-4919-8500-9BA22CC06F82}"/>
    <cellStyle name="Normal 165 2 5" xfId="10143" xr:uid="{1DE0E6E9-9665-4674-9153-042E0B442A32}"/>
    <cellStyle name="Normal 165 3" xfId="1836" xr:uid="{00000000-0005-0000-0000-00007F1F0000}"/>
    <cellStyle name="Normal 165 3 2" xfId="4748" xr:uid="{00000000-0005-0000-0000-0000801F0000}"/>
    <cellStyle name="Normal 165 3 2 2" xfId="13805" xr:uid="{F0DD4193-A76A-4A15-B016-9740093EE55B}"/>
    <cellStyle name="Normal 165 3 3" xfId="7659" xr:uid="{00000000-0005-0000-0000-0000811F0000}"/>
    <cellStyle name="Normal 165 3 3 2" xfId="16684" xr:uid="{F2271A70-FAB8-4EED-B605-6A1163986D89}"/>
    <cellStyle name="Normal 165 3 4" xfId="10930" xr:uid="{246F1379-0440-4A93-8A7F-3C4FEC3A9EA2}"/>
    <cellStyle name="Normal 165 4" xfId="3333" xr:uid="{00000000-0005-0000-0000-0000821F0000}"/>
    <cellStyle name="Normal 165 4 2" xfId="12395" xr:uid="{E276783A-6BE8-48F6-9F58-02945D3D6DCB}"/>
    <cellStyle name="Normal 165 5" xfId="6246" xr:uid="{00000000-0005-0000-0000-0000831F0000}"/>
    <cellStyle name="Normal 165 5 2" xfId="15271" xr:uid="{922EA27B-D4D4-404C-811A-306C39CCFE25}"/>
    <cellStyle name="Normal 165 6" xfId="9511" xr:uid="{CFB90013-9679-4F14-99DC-E7B0FA17FE05}"/>
    <cellStyle name="Normal 166" xfId="401" xr:uid="{00000000-0005-0000-0000-0000841F0000}"/>
    <cellStyle name="Normal 166 2" xfId="1041" xr:uid="{00000000-0005-0000-0000-0000851F0000}"/>
    <cellStyle name="Normal 166 2 2" xfId="2470" xr:uid="{00000000-0005-0000-0000-0000861F0000}"/>
    <cellStyle name="Normal 166 2 2 2" xfId="5377" xr:uid="{00000000-0005-0000-0000-0000871F0000}"/>
    <cellStyle name="Normal 166 2 2 2 2" xfId="14434" xr:uid="{1B6634CF-AD67-4CC7-B120-184EF053DD96}"/>
    <cellStyle name="Normal 166 2 2 3" xfId="8293" xr:uid="{00000000-0005-0000-0000-0000881F0000}"/>
    <cellStyle name="Normal 166 2 2 3 2" xfId="17313" xr:uid="{7928DCBE-A15B-4A2F-AED7-15ADBC469B67}"/>
    <cellStyle name="Normal 166 2 2 4" xfId="11560" xr:uid="{BEEBFD55-1969-4CDF-A8BD-94B167B2B57D}"/>
    <cellStyle name="Normal 166 2 3" xfId="3964" xr:uid="{00000000-0005-0000-0000-0000891F0000}"/>
    <cellStyle name="Normal 166 2 3 2" xfId="13023" xr:uid="{2DB82C3A-94A9-4948-850D-1F24E86524C2}"/>
    <cellStyle name="Normal 166 2 4" xfId="6876" xr:uid="{00000000-0005-0000-0000-00008A1F0000}"/>
    <cellStyle name="Normal 166 2 4 2" xfId="15901" xr:uid="{02371BD4-DFC7-4CDC-A7E7-52006DAE9AC0}"/>
    <cellStyle name="Normal 166 2 5" xfId="10144" xr:uid="{CD4CC16E-D4F1-4D1B-86D9-B3FE60A727F9}"/>
    <cellStyle name="Normal 166 3" xfId="1837" xr:uid="{00000000-0005-0000-0000-00008B1F0000}"/>
    <cellStyle name="Normal 166 3 2" xfId="4749" xr:uid="{00000000-0005-0000-0000-00008C1F0000}"/>
    <cellStyle name="Normal 166 3 2 2" xfId="13806" xr:uid="{E555856C-81E7-426C-8DC7-C3D8A6262924}"/>
    <cellStyle name="Normal 166 3 3" xfId="7660" xr:uid="{00000000-0005-0000-0000-00008D1F0000}"/>
    <cellStyle name="Normal 166 3 3 2" xfId="16685" xr:uid="{551112DA-29A8-49E0-AE40-9F546ACFBA3F}"/>
    <cellStyle name="Normal 166 3 4" xfId="10931" xr:uid="{525008F7-73A6-42D6-A0D5-2FC157352326}"/>
    <cellStyle name="Normal 166 4" xfId="3334" xr:uid="{00000000-0005-0000-0000-00008E1F0000}"/>
    <cellStyle name="Normal 166 4 2" xfId="12396" xr:uid="{09784EA1-15C5-48F8-8EC1-D5470BE2E743}"/>
    <cellStyle name="Normal 166 5" xfId="6247" xr:uid="{00000000-0005-0000-0000-00008F1F0000}"/>
    <cellStyle name="Normal 166 5 2" xfId="15272" xr:uid="{A8E76B94-C694-490D-9945-B0C1064564F2}"/>
    <cellStyle name="Normal 166 6" xfId="9512" xr:uid="{ED3FEE69-F813-40E3-BF3D-16C61C2FE49A}"/>
    <cellStyle name="Normal 17" xfId="416" xr:uid="{00000000-0005-0000-0000-0000901F0000}"/>
    <cellStyle name="Normal 17 2" xfId="1056" xr:uid="{00000000-0005-0000-0000-0000911F0000}"/>
    <cellStyle name="Normal 17 2 2" xfId="2485" xr:uid="{00000000-0005-0000-0000-0000921F0000}"/>
    <cellStyle name="Normal 17 2 2 2" xfId="5392" xr:uid="{00000000-0005-0000-0000-0000931F0000}"/>
    <cellStyle name="Normal 17 2 2 2 2" xfId="14449" xr:uid="{F52B8E02-8144-49A7-A04B-DE1D049A09DF}"/>
    <cellStyle name="Normal 17 2 2 3" xfId="8308" xr:uid="{00000000-0005-0000-0000-0000941F0000}"/>
    <cellStyle name="Normal 17 2 2 3 2" xfId="17328" xr:uid="{B4FE7A05-8618-4F71-8419-1F11AE05D3A8}"/>
    <cellStyle name="Normal 17 2 2 4" xfId="11575" xr:uid="{C5DAE6DF-CEB5-4179-9D76-5EE2ACC7DFC9}"/>
    <cellStyle name="Normal 17 2 3" xfId="3979" xr:uid="{00000000-0005-0000-0000-0000951F0000}"/>
    <cellStyle name="Normal 17 2 3 2" xfId="13038" xr:uid="{9E158B7D-2CC7-456B-9D4C-21D2B9CBA3F5}"/>
    <cellStyle name="Normal 17 2 4" xfId="6891" xr:uid="{00000000-0005-0000-0000-0000961F0000}"/>
    <cellStyle name="Normal 17 2 4 2" xfId="15916" xr:uid="{02E1F9DF-7DFB-41B8-A070-397714C3742D}"/>
    <cellStyle name="Normal 17 2 5" xfId="10159" xr:uid="{9CD95391-1BE1-43E9-93C1-D169F6507AE3}"/>
    <cellStyle name="Normal 17 3" xfId="1852" xr:uid="{00000000-0005-0000-0000-0000971F0000}"/>
    <cellStyle name="Normal 17 3 2" xfId="4764" xr:uid="{00000000-0005-0000-0000-0000981F0000}"/>
    <cellStyle name="Normal 17 3 2 2" xfId="13821" xr:uid="{4379E10A-C231-4160-A96E-29C30B630A5D}"/>
    <cellStyle name="Normal 17 3 3" xfId="7675" xr:uid="{00000000-0005-0000-0000-0000991F0000}"/>
    <cellStyle name="Normal 17 3 3 2" xfId="16700" xr:uid="{7BD68D58-DBF6-4BEE-93EF-658A4049551F}"/>
    <cellStyle name="Normal 17 3 4" xfId="10946" xr:uid="{07E9A169-7F2A-4619-9601-C2A94591E025}"/>
    <cellStyle name="Normal 17 4" xfId="3349" xr:uid="{00000000-0005-0000-0000-00009A1F0000}"/>
    <cellStyle name="Normal 17 4 2" xfId="12411" xr:uid="{01282ACE-BBBA-40D3-B71F-0C0D765CBB28}"/>
    <cellStyle name="Normal 17 5" xfId="6262" xr:uid="{00000000-0005-0000-0000-00009B1F0000}"/>
    <cellStyle name="Normal 17 5 2" xfId="15287" xr:uid="{A9C28059-FE31-43FA-983B-414617982935}"/>
    <cellStyle name="Normal 17 6" xfId="9527" xr:uid="{4CDBAE37-C133-4CF7-B468-290B4B3C3DB5}"/>
    <cellStyle name="Normal 170" xfId="147" xr:uid="{00000000-0005-0000-0000-00009C1F0000}"/>
    <cellStyle name="Normal 170 2" xfId="9272" xr:uid="{D850BFCC-66FF-4653-8BB7-7B9ED97CF53D}"/>
    <cellStyle name="Normal 173" xfId="150" xr:uid="{00000000-0005-0000-0000-00009D1F0000}"/>
    <cellStyle name="Normal 173 2" xfId="9274" xr:uid="{022E1B6A-A691-4ACF-90BD-92A510DF193B}"/>
    <cellStyle name="Normal 18" xfId="430" xr:uid="{00000000-0005-0000-0000-00009E1F0000}"/>
    <cellStyle name="Normal 18 2" xfId="1070" xr:uid="{00000000-0005-0000-0000-00009F1F0000}"/>
    <cellStyle name="Normal 18 2 2" xfId="2499" xr:uid="{00000000-0005-0000-0000-0000A01F0000}"/>
    <cellStyle name="Normal 18 2 2 2" xfId="5406" xr:uid="{00000000-0005-0000-0000-0000A11F0000}"/>
    <cellStyle name="Normal 18 2 2 2 2" xfId="14463" xr:uid="{FB784576-4EEF-4AE9-86C7-C508F30EE94B}"/>
    <cellStyle name="Normal 18 2 2 3" xfId="8322" xr:uid="{00000000-0005-0000-0000-0000A21F0000}"/>
    <cellStyle name="Normal 18 2 2 3 2" xfId="17342" xr:uid="{FC23F107-D1F9-4286-AA1C-8F1F339CF860}"/>
    <cellStyle name="Normal 18 2 2 4" xfId="11589" xr:uid="{087B4E26-B43C-4A6B-975B-632A3DCBEE03}"/>
    <cellStyle name="Normal 18 2 3" xfId="3993" xr:uid="{00000000-0005-0000-0000-0000A31F0000}"/>
    <cellStyle name="Normal 18 2 3 2" xfId="13052" xr:uid="{4ECBEC0D-5E39-4005-B6F2-5C56A8B7E458}"/>
    <cellStyle name="Normal 18 2 4" xfId="6905" xr:uid="{00000000-0005-0000-0000-0000A41F0000}"/>
    <cellStyle name="Normal 18 2 4 2" xfId="15930" xr:uid="{14ECD6A4-A11A-408B-AE3C-64C2EB88426E}"/>
    <cellStyle name="Normal 18 2 5" xfId="10173" xr:uid="{E3E40733-890D-495F-A3A9-053CB531F576}"/>
    <cellStyle name="Normal 18 3" xfId="1866" xr:uid="{00000000-0005-0000-0000-0000A51F0000}"/>
    <cellStyle name="Normal 18 3 2" xfId="4778" xr:uid="{00000000-0005-0000-0000-0000A61F0000}"/>
    <cellStyle name="Normal 18 3 2 2" xfId="13835" xr:uid="{670E265A-6B21-44D4-96BF-713DC2EF33B5}"/>
    <cellStyle name="Normal 18 3 3" xfId="7689" xr:uid="{00000000-0005-0000-0000-0000A71F0000}"/>
    <cellStyle name="Normal 18 3 3 2" xfId="16714" xr:uid="{02881F88-E8AD-4606-B72B-2A5D0769CB2D}"/>
    <cellStyle name="Normal 18 3 4" xfId="10960" xr:uid="{15B4713A-604A-4D5B-BF46-A4745A074759}"/>
    <cellStyle name="Normal 18 4" xfId="3363" xr:uid="{00000000-0005-0000-0000-0000A81F0000}"/>
    <cellStyle name="Normal 18 4 2" xfId="12425" xr:uid="{1F59985E-6253-4621-82E8-41E306C6F9D1}"/>
    <cellStyle name="Normal 18 5" xfId="6276" xr:uid="{00000000-0005-0000-0000-0000A91F0000}"/>
    <cellStyle name="Normal 18 5 2" xfId="15301" xr:uid="{58C715FE-8EEB-4588-80B0-CD7849EC7B2E}"/>
    <cellStyle name="Normal 18 6" xfId="9541" xr:uid="{FF0E7621-29DE-4B8D-9965-6D6AD4FC8B3F}"/>
    <cellStyle name="Normal 182" xfId="154" xr:uid="{00000000-0005-0000-0000-0000AA1F0000}"/>
    <cellStyle name="Normal 182 2" xfId="9276" xr:uid="{6FF1CA12-1593-4631-89D7-B43DE70F7CB1}"/>
    <cellStyle name="Normal 183" xfId="156" xr:uid="{00000000-0005-0000-0000-0000AB1F0000}"/>
    <cellStyle name="Normal 183 2" xfId="9277" xr:uid="{693F9E54-7F5F-48D6-A3C5-1310C443C69F}"/>
    <cellStyle name="Normal 19" xfId="444" xr:uid="{00000000-0005-0000-0000-0000AC1F0000}"/>
    <cellStyle name="Normal 19 2" xfId="1084" xr:uid="{00000000-0005-0000-0000-0000AD1F0000}"/>
    <cellStyle name="Normal 19 2 2" xfId="2513" xr:uid="{00000000-0005-0000-0000-0000AE1F0000}"/>
    <cellStyle name="Normal 19 2 2 2" xfId="5420" xr:uid="{00000000-0005-0000-0000-0000AF1F0000}"/>
    <cellStyle name="Normal 19 2 2 2 2" xfId="14477" xr:uid="{4968A607-EF6D-44DB-8965-FA2A137E3B14}"/>
    <cellStyle name="Normal 19 2 2 3" xfId="8336" xr:uid="{00000000-0005-0000-0000-0000B01F0000}"/>
    <cellStyle name="Normal 19 2 2 3 2" xfId="17356" xr:uid="{8C370E08-CD53-4AF1-9CFB-E805B1CA16CC}"/>
    <cellStyle name="Normal 19 2 2 4" xfId="11603" xr:uid="{06289582-0941-4FEC-9EAC-797975C0C225}"/>
    <cellStyle name="Normal 19 2 3" xfId="4007" xr:uid="{00000000-0005-0000-0000-0000B11F0000}"/>
    <cellStyle name="Normal 19 2 3 2" xfId="13066" xr:uid="{17C01B21-55D2-49C4-85E0-1CFAD8328456}"/>
    <cellStyle name="Normal 19 2 4" xfId="6919" xr:uid="{00000000-0005-0000-0000-0000B21F0000}"/>
    <cellStyle name="Normal 19 2 4 2" xfId="15944" xr:uid="{24272DC7-2F11-404A-9C8C-88F5401E5176}"/>
    <cellStyle name="Normal 19 2 5" xfId="10187" xr:uid="{402BBE99-7228-42E0-965B-9D0B3D10E4CD}"/>
    <cellStyle name="Normal 19 3" xfId="1880" xr:uid="{00000000-0005-0000-0000-0000B31F0000}"/>
    <cellStyle name="Normal 19 3 2" xfId="4792" xr:uid="{00000000-0005-0000-0000-0000B41F0000}"/>
    <cellStyle name="Normal 19 3 2 2" xfId="13849" xr:uid="{B4AFC831-FF71-4EF0-9E0F-3D92307480B3}"/>
    <cellStyle name="Normal 19 3 3" xfId="7703" xr:uid="{00000000-0005-0000-0000-0000B51F0000}"/>
    <cellStyle name="Normal 19 3 3 2" xfId="16728" xr:uid="{9E67E97C-FC9C-40E4-8D0D-A911EA27DDC7}"/>
    <cellStyle name="Normal 19 3 4" xfId="10974" xr:uid="{B229D1E6-F16B-44B7-8DEF-720813B7831C}"/>
    <cellStyle name="Normal 19 4" xfId="3377" xr:uid="{00000000-0005-0000-0000-0000B61F0000}"/>
    <cellStyle name="Normal 19 4 2" xfId="12439" xr:uid="{C1E730F3-1651-4416-89B2-9D4CE65E6386}"/>
    <cellStyle name="Normal 19 5" xfId="6290" xr:uid="{00000000-0005-0000-0000-0000B71F0000}"/>
    <cellStyle name="Normal 19 5 2" xfId="15315" xr:uid="{480D04AA-D4B2-46C7-9388-6881FF9E5ABF}"/>
    <cellStyle name="Normal 19 6" xfId="9555" xr:uid="{7D205284-C34A-4953-86AB-12E9C0C8BCE7}"/>
    <cellStyle name="Normal 2" xfId="167" xr:uid="{00000000-0005-0000-0000-0000B81F0000}"/>
    <cellStyle name="Normal 2 10" xfId="9287" xr:uid="{6ECED6B3-1125-41AA-89A4-A5D1730DF946}"/>
    <cellStyle name="Normal 2 2" xfId="297" xr:uid="{00000000-0005-0000-0000-0000B91F0000}"/>
    <cellStyle name="Normal 2 2 3" xfId="120" xr:uid="{00000000-0005-0000-0000-0000BA1F0000}"/>
    <cellStyle name="Normal 2 2 3 2" xfId="9255" xr:uid="{EFD53C9D-4BFF-4548-B2DB-37787397E3E9}"/>
    <cellStyle name="Normal 2 3" xfId="117" xr:uid="{00000000-0005-0000-0000-0000BB1F0000}"/>
    <cellStyle name="Normal 2 3 2" xfId="126" xr:uid="{00000000-0005-0000-0000-0000BC1F0000}"/>
    <cellStyle name="Normal 2 3 2 2" xfId="165" xr:uid="{00000000-0005-0000-0000-0000BD1F0000}"/>
    <cellStyle name="Normal 2 3 2 2 2" xfId="9285" xr:uid="{3EF554D7-5A91-4E69-A9AF-C14B46255F6F}"/>
    <cellStyle name="Normal 2 3 3" xfId="572" xr:uid="{00000000-0005-0000-0000-0000BE1F0000}"/>
    <cellStyle name="Normal 2 3 4" xfId="9252" xr:uid="{F720CAE7-6F67-44AC-A923-9B41FDBBFAB9}"/>
    <cellStyle name="Normal 2 4" xfId="837" xr:uid="{00000000-0005-0000-0000-0000BF1F0000}"/>
    <cellStyle name="Normal 2 4 2" xfId="2266" xr:uid="{00000000-0005-0000-0000-0000C01F0000}"/>
    <cellStyle name="Normal 2 4 2 2" xfId="5173" xr:uid="{00000000-0005-0000-0000-0000C11F0000}"/>
    <cellStyle name="Normal 2 4 2 2 2" xfId="14230" xr:uid="{4CFB6CB4-0779-4791-AFFD-E99CEFE1B5B5}"/>
    <cellStyle name="Normal 2 4 2 3" xfId="8089" xr:uid="{00000000-0005-0000-0000-0000C21F0000}"/>
    <cellStyle name="Normal 2 4 2 3 2" xfId="17109" xr:uid="{18BCE181-EED8-416A-BB86-8A6DD09C0366}"/>
    <cellStyle name="Normal 2 4 2 4" xfId="11356" xr:uid="{95826286-25C8-44A9-8E4A-57204DF1C724}"/>
    <cellStyle name="Normal 2 4 3" xfId="3760" xr:uid="{00000000-0005-0000-0000-0000C31F0000}"/>
    <cellStyle name="Normal 2 4 3 2" xfId="12819" xr:uid="{F442CFB3-D9F8-4646-8D67-2231CB881DBA}"/>
    <cellStyle name="Normal 2 4 4" xfId="6672" xr:uid="{00000000-0005-0000-0000-0000C41F0000}"/>
    <cellStyle name="Normal 2 4 4 2" xfId="15697" xr:uid="{999716B6-9FD4-4BFF-9B4A-892CC97BE236}"/>
    <cellStyle name="Normal 2 4 5" xfId="9940" xr:uid="{257E61B1-1775-4DF2-8E27-E7B71BBCD018}"/>
    <cellStyle name="Normal 2 5" xfId="1632" xr:uid="{00000000-0005-0000-0000-0000C51F0000}"/>
    <cellStyle name="Normal 2 5 2" xfId="4544" xr:uid="{00000000-0005-0000-0000-0000C61F0000}"/>
    <cellStyle name="Normal 2 5 2 2" xfId="13601" xr:uid="{E548CAEB-0A9E-4F22-AE9B-C7779971621A}"/>
    <cellStyle name="Normal 2 5 3" xfId="7456" xr:uid="{00000000-0005-0000-0000-0000C71F0000}"/>
    <cellStyle name="Normal 2 5 3 2" xfId="16481" xr:uid="{0093EB27-3210-411F-A89A-6E1A7026DAE9}"/>
    <cellStyle name="Normal 2 5 4" xfId="10726" xr:uid="{EA4148A1-C30B-4BE1-BA52-0FD548440F4C}"/>
    <cellStyle name="Normal 2 6" xfId="3130" xr:uid="{00000000-0005-0000-0000-0000C81F0000}"/>
    <cellStyle name="Normal 2 6 2" xfId="12192" xr:uid="{23747E5D-DC2D-4ACB-BD8E-C95A753F48AD}"/>
    <cellStyle name="Normal 2 7" xfId="6043" xr:uid="{00000000-0005-0000-0000-0000C91F0000}"/>
    <cellStyle name="Normal 2 7 2" xfId="15068" xr:uid="{12C88942-5C04-48AE-B9CE-A2C28F453D7F}"/>
    <cellStyle name="Normal 2 8" xfId="9122" xr:uid="{00000000-0005-0000-0000-0000CA1F0000}"/>
    <cellStyle name="Normal 2 8 2" xfId="18134" xr:uid="{684A5FDE-240A-4AD1-B87E-C7B0667C8D58}"/>
    <cellStyle name="Normal 2 86" xfId="152" xr:uid="{00000000-0005-0000-0000-0000CB1F0000}"/>
    <cellStyle name="Normal 2 9" xfId="192" xr:uid="{00000000-0005-0000-0000-0000CC1F0000}"/>
    <cellStyle name="Normal 2 9 2" xfId="9307" xr:uid="{2C7956F4-33DD-459D-958F-789C8E5A6B27}"/>
    <cellStyle name="Normal 20" xfId="459" xr:uid="{00000000-0005-0000-0000-0000CD1F0000}"/>
    <cellStyle name="Normal 20 2" xfId="1099" xr:uid="{00000000-0005-0000-0000-0000CE1F0000}"/>
    <cellStyle name="Normal 20 2 2" xfId="2528" xr:uid="{00000000-0005-0000-0000-0000CF1F0000}"/>
    <cellStyle name="Normal 20 2 2 2" xfId="5435" xr:uid="{00000000-0005-0000-0000-0000D01F0000}"/>
    <cellStyle name="Normal 20 2 2 2 2" xfId="14492" xr:uid="{2C92F33A-3856-4E97-AADF-AC9BAC7FB017}"/>
    <cellStyle name="Normal 20 2 2 3" xfId="8351" xr:uid="{00000000-0005-0000-0000-0000D11F0000}"/>
    <cellStyle name="Normal 20 2 2 3 2" xfId="17371" xr:uid="{26EEA3D0-44B4-4D54-8F89-9DADD7548D55}"/>
    <cellStyle name="Normal 20 2 2 4" xfId="11618" xr:uid="{0F9801D0-B7C5-4B00-8C63-15B8B01B4A33}"/>
    <cellStyle name="Normal 20 2 3" xfId="4022" xr:uid="{00000000-0005-0000-0000-0000D21F0000}"/>
    <cellStyle name="Normal 20 2 3 2" xfId="13081" xr:uid="{62435F8E-745C-438F-9480-9651C275C435}"/>
    <cellStyle name="Normal 20 2 4" xfId="6934" xr:uid="{00000000-0005-0000-0000-0000D31F0000}"/>
    <cellStyle name="Normal 20 2 4 2" xfId="15959" xr:uid="{0FF0D034-5C74-48F2-91D5-C8BBC53AFD24}"/>
    <cellStyle name="Normal 20 2 5" xfId="10202" xr:uid="{6AEEDEE5-9E98-4CA2-9A38-7ABABE99AC48}"/>
    <cellStyle name="Normal 20 3" xfId="1895" xr:uid="{00000000-0005-0000-0000-0000D41F0000}"/>
    <cellStyle name="Normal 20 3 2" xfId="4807" xr:uid="{00000000-0005-0000-0000-0000D51F0000}"/>
    <cellStyle name="Normal 20 3 2 2" xfId="13864" xr:uid="{EED11B07-7275-4237-B065-8CC8E8CDD2EF}"/>
    <cellStyle name="Normal 20 3 3" xfId="7718" xr:uid="{00000000-0005-0000-0000-0000D61F0000}"/>
    <cellStyle name="Normal 20 3 3 2" xfId="16743" xr:uid="{8E658849-2598-4EE8-81DB-25B2002AE259}"/>
    <cellStyle name="Normal 20 3 4" xfId="10989" xr:uid="{DFCC7D81-309F-4E7A-BCEC-AF5BC0DF7D5C}"/>
    <cellStyle name="Normal 20 4" xfId="3392" xr:uid="{00000000-0005-0000-0000-0000D71F0000}"/>
    <cellStyle name="Normal 20 4 2" xfId="12454" xr:uid="{CBF0E570-854E-4FBF-AF26-DB8A7E4D8238}"/>
    <cellStyle name="Normal 20 5" xfId="6305" xr:uid="{00000000-0005-0000-0000-0000D81F0000}"/>
    <cellStyle name="Normal 20 5 2" xfId="15330" xr:uid="{B652A5DF-638A-4756-94CE-03546683BEC2}"/>
    <cellStyle name="Normal 20 6" xfId="9570" xr:uid="{6C8BC588-C3ED-40EB-BF32-9196CEC39A76}"/>
    <cellStyle name="Normal 21" xfId="473" xr:uid="{00000000-0005-0000-0000-0000D91F0000}"/>
    <cellStyle name="Normal 21 2" xfId="1113" xr:uid="{00000000-0005-0000-0000-0000DA1F0000}"/>
    <cellStyle name="Normal 21 2 2" xfId="2542" xr:uid="{00000000-0005-0000-0000-0000DB1F0000}"/>
    <cellStyle name="Normal 21 2 2 2" xfId="5449" xr:uid="{00000000-0005-0000-0000-0000DC1F0000}"/>
    <cellStyle name="Normal 21 2 2 2 2" xfId="14506" xr:uid="{F8CCA807-9B38-450F-9BD0-CDC76B2B086F}"/>
    <cellStyle name="Normal 21 2 2 3" xfId="8365" xr:uid="{00000000-0005-0000-0000-0000DD1F0000}"/>
    <cellStyle name="Normal 21 2 2 3 2" xfId="17385" xr:uid="{85E37194-16B4-49A4-BF74-3F987171AFAE}"/>
    <cellStyle name="Normal 21 2 2 4" xfId="11632" xr:uid="{B62F2464-58B4-4CF4-82C9-F3AEEB036EC5}"/>
    <cellStyle name="Normal 21 2 3" xfId="4036" xr:uid="{00000000-0005-0000-0000-0000DE1F0000}"/>
    <cellStyle name="Normal 21 2 3 2" xfId="13095" xr:uid="{4EDF111D-D3ED-41A7-92B1-ADD69E67E474}"/>
    <cellStyle name="Normal 21 2 4" xfId="6948" xr:uid="{00000000-0005-0000-0000-0000DF1F0000}"/>
    <cellStyle name="Normal 21 2 4 2" xfId="15973" xr:uid="{EC4CB582-A4EA-4FEA-9E7A-896B9A510336}"/>
    <cellStyle name="Normal 21 2 5" xfId="10216" xr:uid="{4CCA43E3-B1A3-48C8-BF7D-096A92F62873}"/>
    <cellStyle name="Normal 21 3" xfId="1909" xr:uid="{00000000-0005-0000-0000-0000E01F0000}"/>
    <cellStyle name="Normal 21 3 2" xfId="4821" xr:uid="{00000000-0005-0000-0000-0000E11F0000}"/>
    <cellStyle name="Normal 21 3 2 2" xfId="13878" xr:uid="{1DAAC24A-F8AC-4F06-A73F-8EC7E4C3BF69}"/>
    <cellStyle name="Normal 21 3 3" xfId="7732" xr:uid="{00000000-0005-0000-0000-0000E21F0000}"/>
    <cellStyle name="Normal 21 3 3 2" xfId="16757" xr:uid="{A584ED3F-C1F5-4FFD-9B27-A57290D6C186}"/>
    <cellStyle name="Normal 21 3 4" xfId="11003" xr:uid="{4E5F8DAE-9804-496B-88CC-C647A9AE8F33}"/>
    <cellStyle name="Normal 21 4" xfId="3406" xr:uid="{00000000-0005-0000-0000-0000E31F0000}"/>
    <cellStyle name="Normal 21 4 2" xfId="12468" xr:uid="{EB169EFC-E818-4871-8AC5-F038B294D8CC}"/>
    <cellStyle name="Normal 21 5" xfId="6319" xr:uid="{00000000-0005-0000-0000-0000E41F0000}"/>
    <cellStyle name="Normal 21 5 2" xfId="15344" xr:uid="{440876D7-4663-4A0E-9C41-41534D0A09DF}"/>
    <cellStyle name="Normal 21 6" xfId="9584" xr:uid="{FFC49564-E163-4B80-B1D9-245E39BE232A}"/>
    <cellStyle name="Normal 219" xfId="80" xr:uid="{00000000-0005-0000-0000-0000E51F0000}"/>
    <cellStyle name="Normal 22" xfId="487" xr:uid="{00000000-0005-0000-0000-0000E61F0000}"/>
    <cellStyle name="Normal 22 2" xfId="1127" xr:uid="{00000000-0005-0000-0000-0000E71F0000}"/>
    <cellStyle name="Normal 22 2 2" xfId="2556" xr:uid="{00000000-0005-0000-0000-0000E81F0000}"/>
    <cellStyle name="Normal 22 2 2 2" xfId="5463" xr:uid="{00000000-0005-0000-0000-0000E91F0000}"/>
    <cellStyle name="Normal 22 2 2 2 2" xfId="14520" xr:uid="{278A9F30-3FA1-4952-9454-39BA3E479DAE}"/>
    <cellStyle name="Normal 22 2 2 3" xfId="8379" xr:uid="{00000000-0005-0000-0000-0000EA1F0000}"/>
    <cellStyle name="Normal 22 2 2 3 2" xfId="17399" xr:uid="{22A49D7A-46A0-4BC1-9365-E18CD6C5EFC3}"/>
    <cellStyle name="Normal 22 2 2 4" xfId="11646" xr:uid="{D0702362-97ED-4B12-82D1-BB0272042035}"/>
    <cellStyle name="Normal 22 2 3" xfId="4050" xr:uid="{00000000-0005-0000-0000-0000EB1F0000}"/>
    <cellStyle name="Normal 22 2 3 2" xfId="13109" xr:uid="{CC78486A-9BAB-43E1-9143-A200CB46313C}"/>
    <cellStyle name="Normal 22 2 4" xfId="6962" xr:uid="{00000000-0005-0000-0000-0000EC1F0000}"/>
    <cellStyle name="Normal 22 2 4 2" xfId="15987" xr:uid="{ED92B19B-F5C0-4469-9AEC-E6130182CB4C}"/>
    <cellStyle name="Normal 22 2 5" xfId="10230" xr:uid="{DB762623-FA0E-4BB0-BB9E-73F86DB7416B}"/>
    <cellStyle name="Normal 22 3" xfId="1923" xr:uid="{00000000-0005-0000-0000-0000ED1F0000}"/>
    <cellStyle name="Normal 22 3 2" xfId="4835" xr:uid="{00000000-0005-0000-0000-0000EE1F0000}"/>
    <cellStyle name="Normal 22 3 2 2" xfId="13892" xr:uid="{9242E3EA-FDE4-4953-BBB4-7F24234EDC06}"/>
    <cellStyle name="Normal 22 3 3" xfId="7746" xr:uid="{00000000-0005-0000-0000-0000EF1F0000}"/>
    <cellStyle name="Normal 22 3 3 2" xfId="16771" xr:uid="{80D5FC16-187B-43AA-87F3-631B15879F27}"/>
    <cellStyle name="Normal 22 3 4" xfId="11017" xr:uid="{89881C04-298E-4386-BC53-2B9AA561B27D}"/>
    <cellStyle name="Normal 22 4" xfId="3420" xr:uid="{00000000-0005-0000-0000-0000F01F0000}"/>
    <cellStyle name="Normal 22 4 2" xfId="12482" xr:uid="{80AE445F-5522-466E-8DBD-13D628588CB6}"/>
    <cellStyle name="Normal 22 5" xfId="6333" xr:uid="{00000000-0005-0000-0000-0000F11F0000}"/>
    <cellStyle name="Normal 22 5 2" xfId="15358" xr:uid="{6EE3195D-17DE-4538-BF65-6F2EF3F8AF64}"/>
    <cellStyle name="Normal 22 6" xfId="9598" xr:uid="{B1E7735E-00B8-4FD2-AD73-9CA55B73495E}"/>
    <cellStyle name="Normal 23" xfId="501" xr:uid="{00000000-0005-0000-0000-0000F21F0000}"/>
    <cellStyle name="Normal 23 2" xfId="1141" xr:uid="{00000000-0005-0000-0000-0000F31F0000}"/>
    <cellStyle name="Normal 23 2 2" xfId="2570" xr:uid="{00000000-0005-0000-0000-0000F41F0000}"/>
    <cellStyle name="Normal 23 2 2 2" xfId="5477" xr:uid="{00000000-0005-0000-0000-0000F51F0000}"/>
    <cellStyle name="Normal 23 2 2 2 2" xfId="14534" xr:uid="{EE993672-E860-4A43-AEE2-D3B45B8F1D92}"/>
    <cellStyle name="Normal 23 2 2 3" xfId="8393" xr:uid="{00000000-0005-0000-0000-0000F61F0000}"/>
    <cellStyle name="Normal 23 2 2 3 2" xfId="17413" xr:uid="{3F498FBB-FA44-43E0-AC71-64B191B1ED3C}"/>
    <cellStyle name="Normal 23 2 2 4" xfId="11660" xr:uid="{C210E386-C2BB-4276-ADF0-F89EEF84B366}"/>
    <cellStyle name="Normal 23 2 3" xfId="4064" xr:uid="{00000000-0005-0000-0000-0000F71F0000}"/>
    <cellStyle name="Normal 23 2 3 2" xfId="13123" xr:uid="{8D9CCF5F-0219-474D-A8E0-4B22BA3B0D13}"/>
    <cellStyle name="Normal 23 2 4" xfId="6976" xr:uid="{00000000-0005-0000-0000-0000F81F0000}"/>
    <cellStyle name="Normal 23 2 4 2" xfId="16001" xr:uid="{28A01827-362F-4E55-81CF-54BFD99C5242}"/>
    <cellStyle name="Normal 23 2 5" xfId="10244" xr:uid="{33C0EBA7-F714-40CC-9E26-5D2B1F5B2EA5}"/>
    <cellStyle name="Normal 23 3" xfId="1937" xr:uid="{00000000-0005-0000-0000-0000F91F0000}"/>
    <cellStyle name="Normal 23 3 2" xfId="4849" xr:uid="{00000000-0005-0000-0000-0000FA1F0000}"/>
    <cellStyle name="Normal 23 3 2 2" xfId="13906" xr:uid="{B2634F07-CD73-4A7C-8965-6BF3C3FA443B}"/>
    <cellStyle name="Normal 23 3 3" xfId="7760" xr:uid="{00000000-0005-0000-0000-0000FB1F0000}"/>
    <cellStyle name="Normal 23 3 3 2" xfId="16785" xr:uid="{BD9FEBAC-D3E7-4577-AFBF-D6285250B2E5}"/>
    <cellStyle name="Normal 23 3 4" xfId="11031" xr:uid="{CC77E0B5-F9FD-4675-B635-DDA2F7FDCE85}"/>
    <cellStyle name="Normal 23 4" xfId="3434" xr:uid="{00000000-0005-0000-0000-0000FC1F0000}"/>
    <cellStyle name="Normal 23 4 2" xfId="12496" xr:uid="{C51B9C36-1BC8-4200-B8DF-DB294FFADCB6}"/>
    <cellStyle name="Normal 23 5" xfId="6347" xr:uid="{00000000-0005-0000-0000-0000FD1F0000}"/>
    <cellStyle name="Normal 23 5 2" xfId="15372" xr:uid="{0DB20C47-6F5D-44E4-BEB5-0A83E7BF8F8B}"/>
    <cellStyle name="Normal 23 6" xfId="9612" xr:uid="{0E823C4A-5FFA-4A81-B5F7-1C863335F417}"/>
    <cellStyle name="Normal 24" xfId="515" xr:uid="{00000000-0005-0000-0000-0000FE1F0000}"/>
    <cellStyle name="Normal 24 2" xfId="1155" xr:uid="{00000000-0005-0000-0000-0000FF1F0000}"/>
    <cellStyle name="Normal 24 2 2" xfId="2584" xr:uid="{00000000-0005-0000-0000-000000200000}"/>
    <cellStyle name="Normal 24 2 2 2" xfId="5491" xr:uid="{00000000-0005-0000-0000-000001200000}"/>
    <cellStyle name="Normal 24 2 2 2 2" xfId="14548" xr:uid="{30DEA4D0-EF90-4C94-9904-123A02E8925E}"/>
    <cellStyle name="Normal 24 2 2 3" xfId="8407" xr:uid="{00000000-0005-0000-0000-000002200000}"/>
    <cellStyle name="Normal 24 2 2 3 2" xfId="17427" xr:uid="{AAA32F11-6581-4CEC-8183-FC317C591BC4}"/>
    <cellStyle name="Normal 24 2 2 4" xfId="11674" xr:uid="{52AF2CA0-6B68-4CE1-AAAE-9242370EFBE4}"/>
    <cellStyle name="Normal 24 2 3" xfId="4078" xr:uid="{00000000-0005-0000-0000-000003200000}"/>
    <cellStyle name="Normal 24 2 3 2" xfId="13137" xr:uid="{7A98700F-ACA2-4A81-8F2B-68D9E184D1F0}"/>
    <cellStyle name="Normal 24 2 4" xfId="6990" xr:uid="{00000000-0005-0000-0000-000004200000}"/>
    <cellStyle name="Normal 24 2 4 2" xfId="16015" xr:uid="{26EEA982-4886-463A-BE6F-C9D193183032}"/>
    <cellStyle name="Normal 24 2 5" xfId="10258" xr:uid="{446B6147-5D56-44A4-A6E9-C97CD314F422}"/>
    <cellStyle name="Normal 24 3" xfId="1951" xr:uid="{00000000-0005-0000-0000-000005200000}"/>
    <cellStyle name="Normal 24 3 2" xfId="4863" xr:uid="{00000000-0005-0000-0000-000006200000}"/>
    <cellStyle name="Normal 24 3 2 2" xfId="13920" xr:uid="{D4D1B5AC-3108-4811-9B6E-63983C87F926}"/>
    <cellStyle name="Normal 24 3 3" xfId="7774" xr:uid="{00000000-0005-0000-0000-000007200000}"/>
    <cellStyle name="Normal 24 3 3 2" xfId="16799" xr:uid="{D9B65627-B2CA-4BD4-927C-8F6ACE196969}"/>
    <cellStyle name="Normal 24 3 4" xfId="11045" xr:uid="{D8003E77-171C-40A9-BEF4-7E86465D7B2A}"/>
    <cellStyle name="Normal 24 4" xfId="3448" xr:uid="{00000000-0005-0000-0000-000008200000}"/>
    <cellStyle name="Normal 24 4 2" xfId="12510" xr:uid="{5E39B98A-202F-440F-B260-B6BF6A82AC35}"/>
    <cellStyle name="Normal 24 5" xfId="6361" xr:uid="{00000000-0005-0000-0000-000009200000}"/>
    <cellStyle name="Normal 24 5 2" xfId="15386" xr:uid="{441DF994-07A3-4B82-B09B-E0EFC285C156}"/>
    <cellStyle name="Normal 24 6" xfId="9626" xr:uid="{C891F6E6-E1F5-4508-B2C2-AE72FEB2F1E9}"/>
    <cellStyle name="Normal 25" xfId="602" xr:uid="{00000000-0005-0000-0000-00000A200000}"/>
    <cellStyle name="Normal 25 2" xfId="1241" xr:uid="{00000000-0005-0000-0000-00000B200000}"/>
    <cellStyle name="Normal 25 2 2" xfId="2669" xr:uid="{00000000-0005-0000-0000-00000C200000}"/>
    <cellStyle name="Normal 25 2 2 2" xfId="5573" xr:uid="{00000000-0005-0000-0000-00000D200000}"/>
    <cellStyle name="Normal 25 2 2 2 2" xfId="14630" xr:uid="{48D662C8-9660-4B61-880A-DCE85F818578}"/>
    <cellStyle name="Normal 25 2 2 3" xfId="8491" xr:uid="{00000000-0005-0000-0000-00000E200000}"/>
    <cellStyle name="Normal 25 2 2 3 2" xfId="17508" xr:uid="{B12B5BDB-7072-4D7F-AA81-80CB79CB9184}"/>
    <cellStyle name="Normal 25 2 2 4" xfId="11756" xr:uid="{928E57BB-EC7B-4051-AFDA-DAF1E583E77E}"/>
    <cellStyle name="Normal 25 2 3" xfId="4158" xr:uid="{00000000-0005-0000-0000-00000F200000}"/>
    <cellStyle name="Normal 25 2 3 2" xfId="13217" xr:uid="{94C8CC47-1331-4A8A-83B5-545BA7BBBA3D}"/>
    <cellStyle name="Normal 25 2 4" xfId="7072" xr:uid="{00000000-0005-0000-0000-000010200000}"/>
    <cellStyle name="Normal 25 2 4 2" xfId="16097" xr:uid="{45F13853-9617-4D3D-981F-AEC1AD2A5B8F}"/>
    <cellStyle name="Normal 25 2 5" xfId="10341" xr:uid="{18C3C8B9-398B-4B14-BD60-294F9E918E10}"/>
    <cellStyle name="Normal 25 3" xfId="2034" xr:uid="{00000000-0005-0000-0000-000011200000}"/>
    <cellStyle name="Normal 25 3 2" xfId="4943" xr:uid="{00000000-0005-0000-0000-000012200000}"/>
    <cellStyle name="Normal 25 3 2 2" xfId="14000" xr:uid="{68B98CDF-9781-4CDB-95E9-177F7805E354}"/>
    <cellStyle name="Normal 25 3 3" xfId="7857" xr:uid="{00000000-0005-0000-0000-000013200000}"/>
    <cellStyle name="Normal 25 3 3 2" xfId="16879" xr:uid="{6598ACF2-1249-407D-866A-9DEBBD33BCF7}"/>
    <cellStyle name="Normal 25 3 4" xfId="11126" xr:uid="{A7AF1E78-D0ED-4762-9766-CC0A4A572CDB}"/>
    <cellStyle name="Normal 25 4" xfId="3531" xr:uid="{00000000-0005-0000-0000-000014200000}"/>
    <cellStyle name="Normal 25 4 2" xfId="12590" xr:uid="{039FF016-3298-43A1-9416-B70892DFC6AA}"/>
    <cellStyle name="Normal 25 5" xfId="6441" xr:uid="{00000000-0005-0000-0000-000015200000}"/>
    <cellStyle name="Normal 25 5 2" xfId="15466" xr:uid="{FF12802E-ED50-4591-8D92-2BCE8B41AE95}"/>
    <cellStyle name="Normal 25 6" xfId="9709" xr:uid="{E9D82E78-7272-405C-B60A-754A76AC58B4}"/>
    <cellStyle name="Normal 26" xfId="616" xr:uid="{00000000-0005-0000-0000-000016200000}"/>
    <cellStyle name="Normal 26 2" xfId="1255" xr:uid="{00000000-0005-0000-0000-000017200000}"/>
    <cellStyle name="Normal 26 2 2" xfId="2683" xr:uid="{00000000-0005-0000-0000-000018200000}"/>
    <cellStyle name="Normal 26 2 2 2" xfId="5587" xr:uid="{00000000-0005-0000-0000-000019200000}"/>
    <cellStyle name="Normal 26 2 2 2 2" xfId="14644" xr:uid="{9B6B551D-8F67-40F5-936D-B3B56AE67638}"/>
    <cellStyle name="Normal 26 2 2 3" xfId="8505" xr:uid="{00000000-0005-0000-0000-00001A200000}"/>
    <cellStyle name="Normal 26 2 2 3 2" xfId="17522" xr:uid="{9C301DD4-136C-4D80-A89C-9B503AB937B2}"/>
    <cellStyle name="Normal 26 2 2 4" xfId="11770" xr:uid="{F4FF85CC-6B79-471D-A6A2-1B6588F58CE0}"/>
    <cellStyle name="Normal 26 2 3" xfId="4172" xr:uid="{00000000-0005-0000-0000-00001B200000}"/>
    <cellStyle name="Normal 26 2 3 2" xfId="13231" xr:uid="{2A540CDC-3040-4A8B-864E-E0DF810B46C8}"/>
    <cellStyle name="Normal 26 2 4" xfId="7086" xr:uid="{00000000-0005-0000-0000-00001C200000}"/>
    <cellStyle name="Normal 26 2 4 2" xfId="16111" xr:uid="{5B81526A-98A3-4D68-94A6-178F1D838CFE}"/>
    <cellStyle name="Normal 26 2 5" xfId="10355" xr:uid="{3655487D-68DD-4169-A440-822F3E448621}"/>
    <cellStyle name="Normal 26 3" xfId="2048" xr:uid="{00000000-0005-0000-0000-00001D200000}"/>
    <cellStyle name="Normal 26 3 2" xfId="4957" xr:uid="{00000000-0005-0000-0000-00001E200000}"/>
    <cellStyle name="Normal 26 3 2 2" xfId="14014" xr:uid="{6FEF5C57-C6EF-4251-B182-B4E5111EB128}"/>
    <cellStyle name="Normal 26 3 3" xfId="7871" xr:uid="{00000000-0005-0000-0000-00001F200000}"/>
    <cellStyle name="Normal 26 3 3 2" xfId="16893" xr:uid="{5143A6FE-6788-4872-8B85-83DA633C6C2B}"/>
    <cellStyle name="Normal 26 3 4" xfId="11140" xr:uid="{15658FC7-A746-4870-BE89-7C55F39F9E2E}"/>
    <cellStyle name="Normal 26 4" xfId="3545" xr:uid="{00000000-0005-0000-0000-000020200000}"/>
    <cellStyle name="Normal 26 4 2" xfId="12604" xr:uid="{C77D0916-A378-4431-A53E-0417CCA9AC28}"/>
    <cellStyle name="Normal 26 5" xfId="6455" xr:uid="{00000000-0005-0000-0000-000021200000}"/>
    <cellStyle name="Normal 26 5 2" xfId="15480" xr:uid="{364FA235-30FA-42FC-9D1B-F040D9A74FCB}"/>
    <cellStyle name="Normal 26 6" xfId="9723" xr:uid="{F8D05448-1AD1-44F5-9434-E6DB567FE623}"/>
    <cellStyle name="Normal 27" xfId="631" xr:uid="{00000000-0005-0000-0000-000022200000}"/>
    <cellStyle name="Normal 27 2" xfId="1270" xr:uid="{00000000-0005-0000-0000-000023200000}"/>
    <cellStyle name="Normal 27 2 2" xfId="2698" xr:uid="{00000000-0005-0000-0000-000024200000}"/>
    <cellStyle name="Normal 27 2 2 2" xfId="5602" xr:uid="{00000000-0005-0000-0000-000025200000}"/>
    <cellStyle name="Normal 27 2 2 2 2" xfId="14659" xr:uid="{8A0ADF99-BC2D-4644-809E-DEBDB1F95AD0}"/>
    <cellStyle name="Normal 27 2 2 3" xfId="8520" xr:uid="{00000000-0005-0000-0000-000026200000}"/>
    <cellStyle name="Normal 27 2 2 3 2" xfId="17537" xr:uid="{D0334A37-3E23-4C5A-9D1D-1FADC0F3F081}"/>
    <cellStyle name="Normal 27 2 2 4" xfId="11785" xr:uid="{5E416D1B-245E-45D7-81A1-83410C3E4BF4}"/>
    <cellStyle name="Normal 27 2 3" xfId="4187" xr:uid="{00000000-0005-0000-0000-000027200000}"/>
    <cellStyle name="Normal 27 2 3 2" xfId="13246" xr:uid="{A78A8D3B-9763-4D75-85E9-CF463B8961A5}"/>
    <cellStyle name="Normal 27 2 4" xfId="7101" xr:uid="{00000000-0005-0000-0000-000028200000}"/>
    <cellStyle name="Normal 27 2 4 2" xfId="16126" xr:uid="{535036DA-E1F2-4F54-8E85-BCBF2831798D}"/>
    <cellStyle name="Normal 27 2 5" xfId="10370" xr:uid="{67EA2D00-477B-4D7D-8CE3-A748CBFE0BE0}"/>
    <cellStyle name="Normal 27 3" xfId="2063" xr:uid="{00000000-0005-0000-0000-000029200000}"/>
    <cellStyle name="Normal 27 3 2" xfId="4972" xr:uid="{00000000-0005-0000-0000-00002A200000}"/>
    <cellStyle name="Normal 27 3 2 2" xfId="14029" xr:uid="{6D74AC7C-1157-44B9-958D-EEB8B591566A}"/>
    <cellStyle name="Normal 27 3 3" xfId="7886" xr:uid="{00000000-0005-0000-0000-00002B200000}"/>
    <cellStyle name="Normal 27 3 3 2" xfId="16908" xr:uid="{4BD889A0-FF1C-4ACC-89CC-5BEA84A06417}"/>
    <cellStyle name="Normal 27 3 4" xfId="11155" xr:uid="{42E65242-974B-4F98-98DE-C9FC317BBAF8}"/>
    <cellStyle name="Normal 27 4" xfId="3560" xr:uid="{00000000-0005-0000-0000-00002C200000}"/>
    <cellStyle name="Normal 27 4 2" xfId="12619" xr:uid="{6259A89F-F492-42EC-B941-0558904C4F70}"/>
    <cellStyle name="Normal 27 5" xfId="6470" xr:uid="{00000000-0005-0000-0000-00002D200000}"/>
    <cellStyle name="Normal 27 5 2" xfId="15495" xr:uid="{91522E45-0593-4FAB-AF40-6E60452D2A26}"/>
    <cellStyle name="Normal 27 6" xfId="9738" xr:uid="{E0DD5D61-B829-4F45-AB58-64DF6D43709A}"/>
    <cellStyle name="Normal 28" xfId="645" xr:uid="{00000000-0005-0000-0000-00002E200000}"/>
    <cellStyle name="Normal 28 2" xfId="153" xr:uid="{00000000-0005-0000-0000-00002F200000}"/>
    <cellStyle name="Normal 28 2 2" xfId="2712" xr:uid="{00000000-0005-0000-0000-000030200000}"/>
    <cellStyle name="Normal 28 2 2 2" xfId="5616" xr:uid="{00000000-0005-0000-0000-000031200000}"/>
    <cellStyle name="Normal 28 2 2 2 2" xfId="14673" xr:uid="{E78BCECD-F75B-467A-BCA7-EF95BE3B4D23}"/>
    <cellStyle name="Normal 28 2 2 3" xfId="8534" xr:uid="{00000000-0005-0000-0000-000032200000}"/>
    <cellStyle name="Normal 28 2 2 3 2" xfId="17551" xr:uid="{A3A9CD57-D3C5-4A93-AE04-D13605F4BA1D}"/>
    <cellStyle name="Normal 28 2 2 4" xfId="11799" xr:uid="{C75E102A-D061-4C16-8FB6-61C2C4DC553C}"/>
    <cellStyle name="Normal 28 2 3" xfId="4201" xr:uid="{00000000-0005-0000-0000-000033200000}"/>
    <cellStyle name="Normal 28 2 3 2" xfId="13260" xr:uid="{4E9DD096-AC43-4DE4-8CE6-8EB0CD4EFC18}"/>
    <cellStyle name="Normal 28 2 4" xfId="7115" xr:uid="{00000000-0005-0000-0000-000034200000}"/>
    <cellStyle name="Normal 28 2 4 2" xfId="16140" xr:uid="{07AC6019-2BCA-447E-9A91-C04CA8D0D54E}"/>
    <cellStyle name="Normal 28 2 5" xfId="1284" xr:uid="{00000000-0005-0000-0000-000035200000}"/>
    <cellStyle name="Normal 28 2 5 2" xfId="10384" xr:uid="{D59413C8-B1FF-46ED-9A53-7636BD964509}"/>
    <cellStyle name="Normal 28 3" xfId="2077" xr:uid="{00000000-0005-0000-0000-000036200000}"/>
    <cellStyle name="Normal 28 3 2" xfId="4986" xr:uid="{00000000-0005-0000-0000-000037200000}"/>
    <cellStyle name="Normal 28 3 2 2" xfId="14043" xr:uid="{B45B2B75-5BFF-4E41-81B4-D8B18A5F2B38}"/>
    <cellStyle name="Normal 28 3 3" xfId="7900" xr:uid="{00000000-0005-0000-0000-000038200000}"/>
    <cellStyle name="Normal 28 3 3 2" xfId="16922" xr:uid="{84462593-A794-46D3-910C-D4E562C670F8}"/>
    <cellStyle name="Normal 28 3 4" xfId="11169" xr:uid="{695F33DA-A653-46E4-B200-DCCD4825DF99}"/>
    <cellStyle name="Normal 28 4" xfId="3574" xr:uid="{00000000-0005-0000-0000-000039200000}"/>
    <cellStyle name="Normal 28 4 2" xfId="12633" xr:uid="{38EA0971-8326-4725-A207-0A2A1E964211}"/>
    <cellStyle name="Normal 28 5" xfId="6484" xr:uid="{00000000-0005-0000-0000-00003A200000}"/>
    <cellStyle name="Normal 28 5 2" xfId="15509" xr:uid="{1650AA4B-F9FA-4A02-85A8-0C24D8E73DB2}"/>
    <cellStyle name="Normal 28 6" xfId="9752" xr:uid="{B9B1CB01-BCD4-4371-8BD2-D96BC88B84A6}"/>
    <cellStyle name="Normal 29" xfId="659" xr:uid="{00000000-0005-0000-0000-00003B200000}"/>
    <cellStyle name="Normal 29 2" xfId="1298" xr:uid="{00000000-0005-0000-0000-00003C200000}"/>
    <cellStyle name="Normal 29 2 2" xfId="2726" xr:uid="{00000000-0005-0000-0000-00003D200000}"/>
    <cellStyle name="Normal 29 2 2 2" xfId="5630" xr:uid="{00000000-0005-0000-0000-00003E200000}"/>
    <cellStyle name="Normal 29 2 2 2 2" xfId="14687" xr:uid="{D2C69DDD-B239-41DC-9ADF-9E163621DF03}"/>
    <cellStyle name="Normal 29 2 2 3" xfId="8548" xr:uid="{00000000-0005-0000-0000-00003F200000}"/>
    <cellStyle name="Normal 29 2 2 3 2" xfId="17565" xr:uid="{5676159D-AB74-48B5-8330-67E6AD44F061}"/>
    <cellStyle name="Normal 29 2 2 4" xfId="11813" xr:uid="{FF35067D-4C82-4941-8580-1AF4D106C3EC}"/>
    <cellStyle name="Normal 29 2 3" xfId="4215" xr:uid="{00000000-0005-0000-0000-000040200000}"/>
    <cellStyle name="Normal 29 2 3 2" xfId="13274" xr:uid="{422D80CC-ABFA-4C58-95AB-E7D0DDED10FC}"/>
    <cellStyle name="Normal 29 2 4" xfId="7129" xr:uid="{00000000-0005-0000-0000-000041200000}"/>
    <cellStyle name="Normal 29 2 4 2" xfId="16154" xr:uid="{B11F0A86-22D2-4527-BF22-E77F27F80E20}"/>
    <cellStyle name="Normal 29 2 5" xfId="10398" xr:uid="{714922B2-4774-4947-B75C-F85488E7CE2A}"/>
    <cellStyle name="Normal 29 3" xfId="2091" xr:uid="{00000000-0005-0000-0000-000042200000}"/>
    <cellStyle name="Normal 29 3 2" xfId="5000" xr:uid="{00000000-0005-0000-0000-000043200000}"/>
    <cellStyle name="Normal 29 3 2 2" xfId="14057" xr:uid="{8671D48E-77FC-4F51-BC05-F5BE052A62BC}"/>
    <cellStyle name="Normal 29 3 3" xfId="7914" xr:uid="{00000000-0005-0000-0000-000044200000}"/>
    <cellStyle name="Normal 29 3 3 2" xfId="16936" xr:uid="{5D8C3ECE-8F65-4B05-84C0-92A2B68D230D}"/>
    <cellStyle name="Normal 29 3 4" xfId="11183" xr:uid="{2E088839-601A-4D11-9957-AB2C66867D89}"/>
    <cellStyle name="Normal 29 4" xfId="3588" xr:uid="{00000000-0005-0000-0000-000045200000}"/>
    <cellStyle name="Normal 29 4 2" xfId="12647" xr:uid="{4B7A4149-E954-4B0F-A88E-E89D12E8FED6}"/>
    <cellStyle name="Normal 29 5" xfId="6498" xr:uid="{00000000-0005-0000-0000-000046200000}"/>
    <cellStyle name="Normal 29 5 2" xfId="15523" xr:uid="{592DBDCE-B5CF-4759-9B1B-B5CD8C800F96}"/>
    <cellStyle name="Normal 29 6" xfId="9766" xr:uid="{12AEF6F0-B499-4B4C-99B4-53C16E9F3474}"/>
    <cellStyle name="Normal 3" xfId="81" xr:uid="{00000000-0005-0000-0000-000047200000}"/>
    <cellStyle name="Normal 3 2" xfId="97" xr:uid="{00000000-0005-0000-0000-000048200000}"/>
    <cellStyle name="Normal 3 2 2" xfId="292" xr:uid="{00000000-0005-0000-0000-000049200000}"/>
    <cellStyle name="Normal 3 3" xfId="100" xr:uid="{00000000-0005-0000-0000-00004A200000}"/>
    <cellStyle name="Normal 3 3 2" xfId="1176" xr:uid="{00000000-0005-0000-0000-00004B200000}"/>
    <cellStyle name="Normal 3 3 2 2" xfId="2605" xr:uid="{00000000-0005-0000-0000-00004C200000}"/>
    <cellStyle name="Normal 3 3 2 2 2" xfId="5510" xr:uid="{00000000-0005-0000-0000-00004D200000}"/>
    <cellStyle name="Normal 3 3 2 2 2 2" xfId="14567" xr:uid="{A1E00820-B346-4D8C-8DF1-B9090A7F7E38}"/>
    <cellStyle name="Normal 3 3 2 2 3" xfId="8427" xr:uid="{00000000-0005-0000-0000-00004E200000}"/>
    <cellStyle name="Normal 3 3 2 2 3 2" xfId="17445" xr:uid="{1C426E09-457A-4791-A798-5D2EAF6E4FCC}"/>
    <cellStyle name="Normal 3 3 2 2 4" xfId="11693" xr:uid="{1B16952B-75AD-44C9-AA8E-DABDAA0C242F}"/>
    <cellStyle name="Normal 3 3 2 3" xfId="4095" xr:uid="{00000000-0005-0000-0000-00004F200000}"/>
    <cellStyle name="Normal 3 3 2 3 2" xfId="13154" xr:uid="{9F740490-87C2-4486-90B4-71732E579C08}"/>
    <cellStyle name="Normal 3 3 2 4" xfId="7008" xr:uid="{00000000-0005-0000-0000-000050200000}"/>
    <cellStyle name="Normal 3 3 2 4 2" xfId="16033" xr:uid="{6BE7E082-62D1-48B1-B334-214C6F4A3569}"/>
    <cellStyle name="Normal 3 3 2 5" xfId="10277" xr:uid="{50075290-085B-4E39-9873-3240B9DCE06F}"/>
    <cellStyle name="Normal 3 3 3" xfId="1970" xr:uid="{00000000-0005-0000-0000-000051200000}"/>
    <cellStyle name="Normal 3 3 3 2" xfId="4880" xr:uid="{00000000-0005-0000-0000-000052200000}"/>
    <cellStyle name="Normal 3 3 3 2 2" xfId="13937" xr:uid="{498F5F46-F6D2-4FC4-8980-23196E8CBE39}"/>
    <cellStyle name="Normal 3 3 3 3" xfId="7793" xr:uid="{00000000-0005-0000-0000-000053200000}"/>
    <cellStyle name="Normal 3 3 3 3 2" xfId="16816" xr:uid="{ACADE7EE-D8A4-4669-9247-659D4FC3C906}"/>
    <cellStyle name="Normal 3 3 3 4" xfId="11062" xr:uid="{B255DC59-AA18-4EDF-BD2E-4A54CCC74CA7}"/>
    <cellStyle name="Normal 3 3 4" xfId="3467" xr:uid="{00000000-0005-0000-0000-000054200000}"/>
    <cellStyle name="Normal 3 3 4 2" xfId="12527" xr:uid="{4A29C42C-DB11-4684-8E78-ACAFDC73AF0B}"/>
    <cellStyle name="Normal 3 3 5" xfId="6378" xr:uid="{00000000-0005-0000-0000-000055200000}"/>
    <cellStyle name="Normal 3 3 5 2" xfId="15403" xr:uid="{73D6A037-FD6C-4664-82B3-741B60FDC907}"/>
    <cellStyle name="Normal 3 3 6" xfId="536" xr:uid="{00000000-0005-0000-0000-000056200000}"/>
    <cellStyle name="Normal 3 3 6 2" xfId="9645" xr:uid="{E0EEA97B-23E3-495B-84A0-FDDE2D5B7B24}"/>
    <cellStyle name="Normal 3 3 7" xfId="9242" xr:uid="{A4C43255-247C-4CB3-9817-084DD8ECB62F}"/>
    <cellStyle name="Normal 3 4" xfId="852" xr:uid="{00000000-0005-0000-0000-000057200000}"/>
    <cellStyle name="Normal 3 4 2" xfId="2281" xr:uid="{00000000-0005-0000-0000-000058200000}"/>
    <cellStyle name="Normal 3 4 2 2" xfId="5188" xr:uid="{00000000-0005-0000-0000-000059200000}"/>
    <cellStyle name="Normal 3 4 2 2 2" xfId="14245" xr:uid="{08A0D7A7-BC7B-43D7-B31E-30D039CF5A99}"/>
    <cellStyle name="Normal 3 4 2 3" xfId="8104" xr:uid="{00000000-0005-0000-0000-00005A200000}"/>
    <cellStyle name="Normal 3 4 2 3 2" xfId="17124" xr:uid="{267C2EA6-85E8-4881-893A-2E56DA37AC01}"/>
    <cellStyle name="Normal 3 4 2 4" xfId="11371" xr:uid="{D7596DCB-3C3E-43AC-9BC3-77CE13176CB7}"/>
    <cellStyle name="Normal 3 4 3" xfId="3775" xr:uid="{00000000-0005-0000-0000-00005B200000}"/>
    <cellStyle name="Normal 3 4 3 2" xfId="12834" xr:uid="{62A4D9E8-3C89-40AA-8C23-C0CDE0BBD66D}"/>
    <cellStyle name="Normal 3 4 4" xfId="6687" xr:uid="{00000000-0005-0000-0000-00005C200000}"/>
    <cellStyle name="Normal 3 4 4 2" xfId="15712" xr:uid="{4A7BFB80-4413-46E5-A66F-BBDA1784CA86}"/>
    <cellStyle name="Normal 3 4 5" xfId="9955" xr:uid="{8E1A30F4-C061-4700-91A6-2A9CF93DFA3B}"/>
    <cellStyle name="Normal 3 5" xfId="1647" xr:uid="{00000000-0005-0000-0000-00005D200000}"/>
    <cellStyle name="Normal 3 5 2" xfId="4559" xr:uid="{00000000-0005-0000-0000-00005E200000}"/>
    <cellStyle name="Normal 3 5 2 2" xfId="13616" xr:uid="{8CB9FD42-FB7A-4A9C-98A1-D1916A8EA79D}"/>
    <cellStyle name="Normal 3 5 3" xfId="7471" xr:uid="{00000000-0005-0000-0000-00005F200000}"/>
    <cellStyle name="Normal 3 5 3 2" xfId="16496" xr:uid="{9CD59FF2-E142-4842-BD1F-287C784CF2DB}"/>
    <cellStyle name="Normal 3 5 4" xfId="10741" xr:uid="{8293A146-C4D3-4929-8B31-2F1648A7941C}"/>
    <cellStyle name="Normal 3 6" xfId="3145" xr:uid="{00000000-0005-0000-0000-000060200000}"/>
    <cellStyle name="Normal 3 6 2" xfId="12207" xr:uid="{70DB0D82-3DBE-4B10-B322-772F0EE3DFE5}"/>
    <cellStyle name="Normal 3 7" xfId="6058" xr:uid="{00000000-0005-0000-0000-000061200000}"/>
    <cellStyle name="Normal 3 7 2" xfId="15083" xr:uid="{54574F36-3CDA-471C-8F5F-2D0FEC3721DE}"/>
    <cellStyle name="Normal 3 8" xfId="207" xr:uid="{00000000-0005-0000-0000-000062200000}"/>
    <cellStyle name="Normal 3 8 2" xfId="9322" xr:uid="{EE34AAB4-4A39-4406-BC24-97FDFCAD681F}"/>
    <cellStyle name="Normal 30" xfId="673" xr:uid="{00000000-0005-0000-0000-000063200000}"/>
    <cellStyle name="Normal 30 2" xfId="1312" xr:uid="{00000000-0005-0000-0000-000064200000}"/>
    <cellStyle name="Normal 30 2 2" xfId="2740" xr:uid="{00000000-0005-0000-0000-000065200000}"/>
    <cellStyle name="Normal 30 2 2 2" xfId="5644" xr:uid="{00000000-0005-0000-0000-000066200000}"/>
    <cellStyle name="Normal 30 2 2 2 2" xfId="14701" xr:uid="{F2FC0A0A-2564-4D3B-ADFA-81EB6DD3E831}"/>
    <cellStyle name="Normal 30 2 2 3" xfId="8562" xr:uid="{00000000-0005-0000-0000-000067200000}"/>
    <cellStyle name="Normal 30 2 2 3 2" xfId="17579" xr:uid="{B9F5D06D-ADEE-49C3-AA54-202A455A979F}"/>
    <cellStyle name="Normal 30 2 2 4" xfId="11827" xr:uid="{59857D08-6FB2-4DC3-AE4E-156437FBE941}"/>
    <cellStyle name="Normal 30 2 3" xfId="4229" xr:uid="{00000000-0005-0000-0000-000068200000}"/>
    <cellStyle name="Normal 30 2 3 2" xfId="13288" xr:uid="{1C755FB9-D552-478D-B681-A3EEFCC05245}"/>
    <cellStyle name="Normal 30 2 4" xfId="7143" xr:uid="{00000000-0005-0000-0000-000069200000}"/>
    <cellStyle name="Normal 30 2 4 2" xfId="16168" xr:uid="{4100C3F5-7A78-43C4-9715-E3959C88EC50}"/>
    <cellStyle name="Normal 30 2 5" xfId="10412" xr:uid="{26D775BA-83C3-44FC-BA01-B453A6EAC098}"/>
    <cellStyle name="Normal 30 3" xfId="2105" xr:uid="{00000000-0005-0000-0000-00006A200000}"/>
    <cellStyle name="Normal 30 3 2" xfId="5014" xr:uid="{00000000-0005-0000-0000-00006B200000}"/>
    <cellStyle name="Normal 30 3 2 2" xfId="14071" xr:uid="{07589FE8-D094-4F00-B07D-D96F80A680A8}"/>
    <cellStyle name="Normal 30 3 3" xfId="7928" xr:uid="{00000000-0005-0000-0000-00006C200000}"/>
    <cellStyle name="Normal 30 3 3 2" xfId="16950" xr:uid="{7B66C88F-1117-4399-96E8-6DBBDD41B9AE}"/>
    <cellStyle name="Normal 30 3 4" xfId="11197" xr:uid="{D4508B46-96ED-4176-8535-D2B04EB7BEFC}"/>
    <cellStyle name="Normal 30 4" xfId="3602" xr:uid="{00000000-0005-0000-0000-00006D200000}"/>
    <cellStyle name="Normal 30 4 2" xfId="12661" xr:uid="{0317649B-4CA8-4D1A-AD2D-56E199AC54AA}"/>
    <cellStyle name="Normal 30 5" xfId="6512" xr:uid="{00000000-0005-0000-0000-00006E200000}"/>
    <cellStyle name="Normal 30 5 2" xfId="15537" xr:uid="{C7D3FCA8-1B18-422E-981C-CE20FF946A4B}"/>
    <cellStyle name="Normal 30 6" xfId="9780" xr:uid="{E9541E65-DB8A-43FA-8D92-B56873CDD7AB}"/>
    <cellStyle name="Normal 31" xfId="687" xr:uid="{00000000-0005-0000-0000-00006F200000}"/>
    <cellStyle name="Normal 31 2" xfId="1326" xr:uid="{00000000-0005-0000-0000-000070200000}"/>
    <cellStyle name="Normal 31 2 2" xfId="2754" xr:uid="{00000000-0005-0000-0000-000071200000}"/>
    <cellStyle name="Normal 31 2 2 2" xfId="5658" xr:uid="{00000000-0005-0000-0000-000072200000}"/>
    <cellStyle name="Normal 31 2 2 2 2" xfId="14715" xr:uid="{30D38703-8381-405D-8320-13889785D006}"/>
    <cellStyle name="Normal 31 2 2 3" xfId="8576" xr:uid="{00000000-0005-0000-0000-000073200000}"/>
    <cellStyle name="Normal 31 2 2 3 2" xfId="17593" xr:uid="{35D68621-E488-41F4-845D-3CE18FF5ABCE}"/>
    <cellStyle name="Normal 31 2 2 4" xfId="11841" xr:uid="{38CD92FD-F6C2-4E08-939D-20A5955B5FA8}"/>
    <cellStyle name="Normal 31 2 3" xfId="4243" xr:uid="{00000000-0005-0000-0000-000074200000}"/>
    <cellStyle name="Normal 31 2 3 2" xfId="13302" xr:uid="{218AA892-C6A1-4C5A-8F8A-975BBB5E2CFF}"/>
    <cellStyle name="Normal 31 2 4" xfId="7157" xr:uid="{00000000-0005-0000-0000-000075200000}"/>
    <cellStyle name="Normal 31 2 4 2" xfId="16182" xr:uid="{26290726-D616-4B98-8219-D04D308B31AD}"/>
    <cellStyle name="Normal 31 2 5" xfId="10426" xr:uid="{FBC6E76A-05EA-4BF7-AA75-DD2F5FA16DFB}"/>
    <cellStyle name="Normal 31 3" xfId="2119" xr:uid="{00000000-0005-0000-0000-000076200000}"/>
    <cellStyle name="Normal 31 3 2" xfId="5028" xr:uid="{00000000-0005-0000-0000-000077200000}"/>
    <cellStyle name="Normal 31 3 2 2" xfId="14085" xr:uid="{4D7B4708-1D03-4AF9-A728-E6558E1C2636}"/>
    <cellStyle name="Normal 31 3 3" xfId="7942" xr:uid="{00000000-0005-0000-0000-000078200000}"/>
    <cellStyle name="Normal 31 3 3 2" xfId="16964" xr:uid="{37A13FBF-1AAD-47FD-8160-57C813863E8D}"/>
    <cellStyle name="Normal 31 3 4" xfId="11211" xr:uid="{A095B89D-65A5-46C3-A1BE-A268E3FA059F}"/>
    <cellStyle name="Normal 31 4" xfId="3616" xr:uid="{00000000-0005-0000-0000-000079200000}"/>
    <cellStyle name="Normal 31 4 2" xfId="12675" xr:uid="{42BD24DC-48C0-4475-8C5B-17D5D40876D9}"/>
    <cellStyle name="Normal 31 5" xfId="6526" xr:uid="{00000000-0005-0000-0000-00007A200000}"/>
    <cellStyle name="Normal 31 5 2" xfId="15551" xr:uid="{D583B44F-C321-4656-AC66-CFBABFA04466}"/>
    <cellStyle name="Normal 31 6" xfId="9794" xr:uid="{9177B482-EB39-4D92-A4E4-7DE87E2C082D}"/>
    <cellStyle name="Normal 32" xfId="701" xr:uid="{00000000-0005-0000-0000-00007B200000}"/>
    <cellStyle name="Normal 32 2" xfId="1340" xr:uid="{00000000-0005-0000-0000-00007C200000}"/>
    <cellStyle name="Normal 32 2 2" xfId="2768" xr:uid="{00000000-0005-0000-0000-00007D200000}"/>
    <cellStyle name="Normal 32 2 2 2" xfId="5672" xr:uid="{00000000-0005-0000-0000-00007E200000}"/>
    <cellStyle name="Normal 32 2 2 2 2" xfId="14729" xr:uid="{DA1A2610-96EA-49CD-832A-81CE5EF64EF4}"/>
    <cellStyle name="Normal 32 2 2 3" xfId="8590" xr:uid="{00000000-0005-0000-0000-00007F200000}"/>
    <cellStyle name="Normal 32 2 2 3 2" xfId="17607" xr:uid="{F223436F-B552-4764-84EB-975D8AA5638B}"/>
    <cellStyle name="Normal 32 2 2 4" xfId="11855" xr:uid="{89236B12-7084-4D62-8811-A853E26ED4DF}"/>
    <cellStyle name="Normal 32 2 3" xfId="4257" xr:uid="{00000000-0005-0000-0000-000080200000}"/>
    <cellStyle name="Normal 32 2 3 2" xfId="13316" xr:uid="{D09A7128-E79F-46B5-9CD9-567562FA4E4A}"/>
    <cellStyle name="Normal 32 2 4" xfId="7171" xr:uid="{00000000-0005-0000-0000-000081200000}"/>
    <cellStyle name="Normal 32 2 4 2" xfId="16196" xr:uid="{25B42A4A-24D1-4B65-8AEC-8F99D347575A}"/>
    <cellStyle name="Normal 32 2 5" xfId="10440" xr:uid="{21CAABCC-9BFA-40E3-A4EA-C75A05923F03}"/>
    <cellStyle name="Normal 32 3" xfId="2133" xr:uid="{00000000-0005-0000-0000-000082200000}"/>
    <cellStyle name="Normal 32 3 2" xfId="5042" xr:uid="{00000000-0005-0000-0000-000083200000}"/>
    <cellStyle name="Normal 32 3 2 2" xfId="14099" xr:uid="{C565D883-38BC-4BFB-AF39-DAEBD47524BE}"/>
    <cellStyle name="Normal 32 3 3" xfId="7956" xr:uid="{00000000-0005-0000-0000-000084200000}"/>
    <cellStyle name="Normal 32 3 3 2" xfId="16978" xr:uid="{D503A3AD-06BC-4440-B000-1BCE3D7176B0}"/>
    <cellStyle name="Normal 32 3 4" xfId="11225" xr:uid="{0AAF4546-CDE8-4EC4-8958-B758D11FE3F3}"/>
    <cellStyle name="Normal 32 4" xfId="3630" xr:uid="{00000000-0005-0000-0000-000085200000}"/>
    <cellStyle name="Normal 32 4 2" xfId="12689" xr:uid="{201C2608-8ACB-4419-B89F-11917633475C}"/>
    <cellStyle name="Normal 32 5" xfId="6540" xr:uid="{00000000-0005-0000-0000-000086200000}"/>
    <cellStyle name="Normal 32 5 2" xfId="15565" xr:uid="{67379927-60E3-49A3-AC64-F13DBC1C68A2}"/>
    <cellStyle name="Normal 32 6" xfId="9808" xr:uid="{84E509DB-AFFB-4BE6-8637-FA9F0420C214}"/>
    <cellStyle name="Normal 33" xfId="716" xr:uid="{00000000-0005-0000-0000-000087200000}"/>
    <cellStyle name="Normal 33 2" xfId="1355" xr:uid="{00000000-0005-0000-0000-000088200000}"/>
    <cellStyle name="Normal 33 2 2" xfId="2783" xr:uid="{00000000-0005-0000-0000-000089200000}"/>
    <cellStyle name="Normal 33 2 2 2" xfId="5687" xr:uid="{00000000-0005-0000-0000-00008A200000}"/>
    <cellStyle name="Normal 33 2 2 2 2" xfId="14744" xr:uid="{EFAB2858-BB80-4179-9B8E-123C8BD15A23}"/>
    <cellStyle name="Normal 33 2 2 3" xfId="8605" xr:uid="{00000000-0005-0000-0000-00008B200000}"/>
    <cellStyle name="Normal 33 2 2 3 2" xfId="17622" xr:uid="{E03E4DBC-CF68-4433-9EF4-28D3C38DC389}"/>
    <cellStyle name="Normal 33 2 2 4" xfId="11870" xr:uid="{BA11FB14-2FBD-4ED0-BB9F-4B3588263F68}"/>
    <cellStyle name="Normal 33 2 3" xfId="4272" xr:uid="{00000000-0005-0000-0000-00008C200000}"/>
    <cellStyle name="Normal 33 2 3 2" xfId="13331" xr:uid="{8C1BD687-955B-430A-AEAB-5BBCDB19B107}"/>
    <cellStyle name="Normal 33 2 4" xfId="7186" xr:uid="{00000000-0005-0000-0000-00008D200000}"/>
    <cellStyle name="Normal 33 2 4 2" xfId="16211" xr:uid="{DB6D9E1B-1B31-42F9-82B3-041F71A76D7B}"/>
    <cellStyle name="Normal 33 2 5" xfId="10455" xr:uid="{59DEAAB7-BA55-4162-9177-4ADF891C530B}"/>
    <cellStyle name="Normal 33 3" xfId="2148" xr:uid="{00000000-0005-0000-0000-00008E200000}"/>
    <cellStyle name="Normal 33 3 2" xfId="5057" xr:uid="{00000000-0005-0000-0000-00008F200000}"/>
    <cellStyle name="Normal 33 3 2 2" xfId="14114" xr:uid="{31DE77A3-BEDB-4DC7-9479-D10D6DEC2981}"/>
    <cellStyle name="Normal 33 3 3" xfId="7971" xr:uid="{00000000-0005-0000-0000-000090200000}"/>
    <cellStyle name="Normal 33 3 3 2" xfId="16993" xr:uid="{4CCF6210-CCB0-4867-A64F-F874548FB8D5}"/>
    <cellStyle name="Normal 33 3 4" xfId="11240" xr:uid="{BCAFEA49-DD98-48F9-A872-C50908D27661}"/>
    <cellStyle name="Normal 33 4" xfId="3645" xr:uid="{00000000-0005-0000-0000-000091200000}"/>
    <cellStyle name="Normal 33 4 2" xfId="12704" xr:uid="{D3809F6E-792E-40E6-8CB1-56E629408AA9}"/>
    <cellStyle name="Normal 33 5" xfId="6555" xr:uid="{00000000-0005-0000-0000-000092200000}"/>
    <cellStyle name="Normal 33 5 2" xfId="15580" xr:uid="{0126E56D-8F51-42B6-8056-A96732071846}"/>
    <cellStyle name="Normal 33 6" xfId="9823" xr:uid="{4720F5D4-9244-4474-8C08-6AD989CFF315}"/>
    <cellStyle name="Normal 34" xfId="730" xr:uid="{00000000-0005-0000-0000-000093200000}"/>
    <cellStyle name="Normal 34 2" xfId="1369" xr:uid="{00000000-0005-0000-0000-000094200000}"/>
    <cellStyle name="Normal 34 2 2" xfId="2797" xr:uid="{00000000-0005-0000-0000-000095200000}"/>
    <cellStyle name="Normal 34 2 2 2" xfId="5701" xr:uid="{00000000-0005-0000-0000-000096200000}"/>
    <cellStyle name="Normal 34 2 2 2 2" xfId="14758" xr:uid="{5860FC56-161E-410B-88DC-FEFE9E5F659C}"/>
    <cellStyle name="Normal 34 2 2 3" xfId="8619" xr:uid="{00000000-0005-0000-0000-000097200000}"/>
    <cellStyle name="Normal 34 2 2 3 2" xfId="17636" xr:uid="{68F0F58B-0A5E-4FE5-AB9F-80C332FA5BA1}"/>
    <cellStyle name="Normal 34 2 2 4" xfId="11884" xr:uid="{1FD6BA62-655C-4D78-AC23-A0D3A7A6021B}"/>
    <cellStyle name="Normal 34 2 3" xfId="4286" xr:uid="{00000000-0005-0000-0000-000098200000}"/>
    <cellStyle name="Normal 34 2 3 2" xfId="13345" xr:uid="{BAE9B30E-C710-447E-B377-1F6A473BDDE2}"/>
    <cellStyle name="Normal 34 2 4" xfId="7200" xr:uid="{00000000-0005-0000-0000-000099200000}"/>
    <cellStyle name="Normal 34 2 4 2" xfId="16225" xr:uid="{06E78C08-D8E0-42F8-A149-36B2A91F067D}"/>
    <cellStyle name="Normal 34 2 5" xfId="10469" xr:uid="{1A598436-3B81-4AE8-BA1C-F568FE8D7F36}"/>
    <cellStyle name="Normal 34 3" xfId="2162" xr:uid="{00000000-0005-0000-0000-00009A200000}"/>
    <cellStyle name="Normal 34 3 2" xfId="5071" xr:uid="{00000000-0005-0000-0000-00009B200000}"/>
    <cellStyle name="Normal 34 3 2 2" xfId="14128" xr:uid="{5D5FE41A-99DB-47CA-AB2C-9FE515E17D40}"/>
    <cellStyle name="Normal 34 3 3" xfId="7985" xr:uid="{00000000-0005-0000-0000-00009C200000}"/>
    <cellStyle name="Normal 34 3 3 2" xfId="17007" xr:uid="{76FD8DD5-B8AC-40B2-B2DF-D88D247BE3E7}"/>
    <cellStyle name="Normal 34 3 4" xfId="11254" xr:uid="{7EB71FDC-6539-4D72-B038-4813657C7210}"/>
    <cellStyle name="Normal 34 4" xfId="3659" xr:uid="{00000000-0005-0000-0000-00009D200000}"/>
    <cellStyle name="Normal 34 4 2" xfId="12718" xr:uid="{27F17ABF-2B37-4F3F-B121-938A69979851}"/>
    <cellStyle name="Normal 34 5" xfId="6569" xr:uid="{00000000-0005-0000-0000-00009E200000}"/>
    <cellStyle name="Normal 34 5 2" xfId="15594" xr:uid="{0D22F9F0-9296-475B-9694-5759E4ACF5FF}"/>
    <cellStyle name="Normal 34 6" xfId="9837" xr:uid="{306FFE87-FA85-4323-9274-684925E82B0E}"/>
    <cellStyle name="Normal 35" xfId="744" xr:uid="{00000000-0005-0000-0000-00009F200000}"/>
    <cellStyle name="Normal 35 2" xfId="1383" xr:uid="{00000000-0005-0000-0000-0000A0200000}"/>
    <cellStyle name="Normal 35 2 2" xfId="2811" xr:uid="{00000000-0005-0000-0000-0000A1200000}"/>
    <cellStyle name="Normal 35 2 2 2" xfId="5715" xr:uid="{00000000-0005-0000-0000-0000A2200000}"/>
    <cellStyle name="Normal 35 2 2 2 2" xfId="14772" xr:uid="{7F321EBC-0CDB-471D-88AD-C0FB355214AA}"/>
    <cellStyle name="Normal 35 2 2 3" xfId="8633" xr:uid="{00000000-0005-0000-0000-0000A3200000}"/>
    <cellStyle name="Normal 35 2 2 3 2" xfId="17650" xr:uid="{5742EA1B-0436-4799-A2A6-2286F875A2C4}"/>
    <cellStyle name="Normal 35 2 2 4" xfId="11898" xr:uid="{77026B40-1913-48E6-9852-E125E8B40E54}"/>
    <cellStyle name="Normal 35 2 3" xfId="4300" xr:uid="{00000000-0005-0000-0000-0000A4200000}"/>
    <cellStyle name="Normal 35 2 3 2" xfId="13359" xr:uid="{69BEB8DF-1FED-4A82-80C3-4FEDEFDE3D20}"/>
    <cellStyle name="Normal 35 2 4" xfId="7214" xr:uid="{00000000-0005-0000-0000-0000A5200000}"/>
    <cellStyle name="Normal 35 2 4 2" xfId="16239" xr:uid="{65BDA4A9-5AAE-4C34-BB38-8CD02DFE7413}"/>
    <cellStyle name="Normal 35 2 5" xfId="10483" xr:uid="{617DAE93-5FAB-4FBF-AD16-5F35894230E1}"/>
    <cellStyle name="Normal 35 3" xfId="2176" xr:uid="{00000000-0005-0000-0000-0000A6200000}"/>
    <cellStyle name="Normal 35 3 2" xfId="5085" xr:uid="{00000000-0005-0000-0000-0000A7200000}"/>
    <cellStyle name="Normal 35 3 2 2" xfId="14142" xr:uid="{72AFCAC3-109D-451C-AD49-631703108F48}"/>
    <cellStyle name="Normal 35 3 3" xfId="7999" xr:uid="{00000000-0005-0000-0000-0000A8200000}"/>
    <cellStyle name="Normal 35 3 3 2" xfId="17021" xr:uid="{06A00575-CB97-4C52-8027-ABC44E7AC7D2}"/>
    <cellStyle name="Normal 35 3 4" xfId="11268" xr:uid="{C3E8EAB1-AA3A-45C4-8564-BEF1B3A80982}"/>
    <cellStyle name="Normal 35 4" xfId="3673" xr:uid="{00000000-0005-0000-0000-0000A9200000}"/>
    <cellStyle name="Normal 35 4 2" xfId="12732" xr:uid="{6C627C96-F4AE-451F-95A1-54EFB3F0EE75}"/>
    <cellStyle name="Normal 35 5" xfId="6583" xr:uid="{00000000-0005-0000-0000-0000AA200000}"/>
    <cellStyle name="Normal 35 5 2" xfId="15608" xr:uid="{C275B1A0-B9D2-4CEB-BC95-5BBFD06D1C28}"/>
    <cellStyle name="Normal 35 6" xfId="9851" xr:uid="{7515DBE3-E787-484C-A6D2-433782CA820A}"/>
    <cellStyle name="Normal 36" xfId="103" xr:uid="{00000000-0005-0000-0000-0000AB200000}"/>
    <cellStyle name="Normal 36 2" xfId="1397" xr:uid="{00000000-0005-0000-0000-0000AC200000}"/>
    <cellStyle name="Normal 36 2 2" xfId="2825" xr:uid="{00000000-0005-0000-0000-0000AD200000}"/>
    <cellStyle name="Normal 36 2 2 2" xfId="5729" xr:uid="{00000000-0005-0000-0000-0000AE200000}"/>
    <cellStyle name="Normal 36 2 2 2 2" xfId="14786" xr:uid="{7B779B4E-3FF4-438E-B91F-2DE6D3A37503}"/>
    <cellStyle name="Normal 36 2 2 3" xfId="8647" xr:uid="{00000000-0005-0000-0000-0000AF200000}"/>
    <cellStyle name="Normal 36 2 2 3 2" xfId="17664" xr:uid="{911963C1-C7E0-40B7-900A-9202574A2A98}"/>
    <cellStyle name="Normal 36 2 2 4" xfId="11912" xr:uid="{9037C61E-B0E2-480D-AB94-822ABCBC5A8B}"/>
    <cellStyle name="Normal 36 2 3" xfId="4314" xr:uid="{00000000-0005-0000-0000-0000B0200000}"/>
    <cellStyle name="Normal 36 2 3 2" xfId="13373" xr:uid="{35FC6B71-2262-46FD-8A1D-3E19913B3E59}"/>
    <cellStyle name="Normal 36 2 4" xfId="7228" xr:uid="{00000000-0005-0000-0000-0000B1200000}"/>
    <cellStyle name="Normal 36 2 4 2" xfId="16253" xr:uid="{9183B8D0-82EA-4FC8-AA83-1BBAE00400F2}"/>
    <cellStyle name="Normal 36 2 5" xfId="10497" xr:uid="{02E110A2-B6FB-41B9-84E3-81898B4069E0}"/>
    <cellStyle name="Normal 36 3" xfId="2190" xr:uid="{00000000-0005-0000-0000-0000B2200000}"/>
    <cellStyle name="Normal 36 3 2" xfId="5099" xr:uid="{00000000-0005-0000-0000-0000B3200000}"/>
    <cellStyle name="Normal 36 3 2 2" xfId="14156" xr:uid="{40057C47-CCCA-4F7E-8FEB-96B1A7FB9782}"/>
    <cellStyle name="Normal 36 3 3" xfId="8013" xr:uid="{00000000-0005-0000-0000-0000B4200000}"/>
    <cellStyle name="Normal 36 3 3 2" xfId="17035" xr:uid="{14F6E21E-9E55-4CC9-93BF-23E9DD3407DE}"/>
    <cellStyle name="Normal 36 3 4" xfId="11282" xr:uid="{6AD54BA1-25D3-4C3A-90A1-FA137B01899C}"/>
    <cellStyle name="Normal 36 4" xfId="3687" xr:uid="{00000000-0005-0000-0000-0000B5200000}"/>
    <cellStyle name="Normal 36 4 2" xfId="12746" xr:uid="{6F7705AB-7CF5-4B12-AE5C-4130CF04171F}"/>
    <cellStyle name="Normal 36 5" xfId="6597" xr:uid="{00000000-0005-0000-0000-0000B6200000}"/>
    <cellStyle name="Normal 36 5 2" xfId="15622" xr:uid="{B6DCFB6C-35B4-45AF-BEFE-CD7F1E711C95}"/>
    <cellStyle name="Normal 36 6" xfId="758" xr:uid="{00000000-0005-0000-0000-0000B7200000}"/>
    <cellStyle name="Normal 36 6 2" xfId="9865" xr:uid="{1EEA876C-DC23-41A9-89C1-65A88C189DB0}"/>
    <cellStyle name="Normal 36 7" xfId="9245" xr:uid="{84204D15-8337-4FBF-9979-DFCCF8999E71}"/>
    <cellStyle name="Normal 37" xfId="102" xr:uid="{00000000-0005-0000-0000-0000B8200000}"/>
    <cellStyle name="Normal 37 2" xfId="1411" xr:uid="{00000000-0005-0000-0000-0000B9200000}"/>
    <cellStyle name="Normal 37 2 2" xfId="2839" xr:uid="{00000000-0005-0000-0000-0000BA200000}"/>
    <cellStyle name="Normal 37 2 2 2" xfId="5743" xr:uid="{00000000-0005-0000-0000-0000BB200000}"/>
    <cellStyle name="Normal 37 2 2 2 2" xfId="14800" xr:uid="{7D3BB0F8-2DF9-4053-A06C-2737294BF488}"/>
    <cellStyle name="Normal 37 2 2 3" xfId="8661" xr:uid="{00000000-0005-0000-0000-0000BC200000}"/>
    <cellStyle name="Normal 37 2 2 3 2" xfId="17678" xr:uid="{20FF4ED4-A866-4E72-A324-39F510B65A73}"/>
    <cellStyle name="Normal 37 2 2 4" xfId="11926" xr:uid="{6F6F2889-3324-4D9E-A609-20421A325C16}"/>
    <cellStyle name="Normal 37 2 3" xfId="4328" xr:uid="{00000000-0005-0000-0000-0000BD200000}"/>
    <cellStyle name="Normal 37 2 3 2" xfId="13387" xr:uid="{790C7C65-9CE2-4404-8D6C-4631C0D0B6F6}"/>
    <cellStyle name="Normal 37 2 4" xfId="7242" xr:uid="{00000000-0005-0000-0000-0000BE200000}"/>
    <cellStyle name="Normal 37 2 4 2" xfId="16267" xr:uid="{DC2624E8-0E6B-4C0C-9B3D-411F3452E56B}"/>
    <cellStyle name="Normal 37 2 5" xfId="10511" xr:uid="{AC1A02FA-B587-47AD-88DC-6EA925CE9D3E}"/>
    <cellStyle name="Normal 37 3" xfId="2204" xr:uid="{00000000-0005-0000-0000-0000BF200000}"/>
    <cellStyle name="Normal 37 3 2" xfId="5113" xr:uid="{00000000-0005-0000-0000-0000C0200000}"/>
    <cellStyle name="Normal 37 3 2 2" xfId="14170" xr:uid="{52E29756-F024-4389-825D-3F19D19A0491}"/>
    <cellStyle name="Normal 37 3 3" xfId="8027" xr:uid="{00000000-0005-0000-0000-0000C1200000}"/>
    <cellStyle name="Normal 37 3 3 2" xfId="17049" xr:uid="{8B57DC6A-A989-40D9-8D99-5CB0849360BE}"/>
    <cellStyle name="Normal 37 3 4" xfId="11296" xr:uid="{C1BFE589-D083-4E30-83B5-B5DEA3441C76}"/>
    <cellStyle name="Normal 37 4" xfId="3701" xr:uid="{00000000-0005-0000-0000-0000C2200000}"/>
    <cellStyle name="Normal 37 4 2" xfId="12760" xr:uid="{054B78AF-6736-4723-A397-BAE0F38F60BC}"/>
    <cellStyle name="Normal 37 5" xfId="6611" xr:uid="{00000000-0005-0000-0000-0000C3200000}"/>
    <cellStyle name="Normal 37 5 2" xfId="15636" xr:uid="{83F38371-E4B1-42D4-9566-7C3C7819CCCE}"/>
    <cellStyle name="Normal 37 6" xfId="772" xr:uid="{00000000-0005-0000-0000-0000C4200000}"/>
    <cellStyle name="Normal 37 6 2" xfId="9879" xr:uid="{A63C02E0-6603-4798-A02D-B7DF2EA153B4}"/>
    <cellStyle name="Normal 37 7" xfId="9244" xr:uid="{EBD05790-D12F-46E7-8F96-6D91B231B92A}"/>
    <cellStyle name="Normal 38" xfId="786" xr:uid="{00000000-0005-0000-0000-0000C5200000}"/>
    <cellStyle name="Normal 38 2" xfId="1425" xr:uid="{00000000-0005-0000-0000-0000C6200000}"/>
    <cellStyle name="Normal 38 2 2" xfId="2853" xr:uid="{00000000-0005-0000-0000-0000C7200000}"/>
    <cellStyle name="Normal 38 2 2 2" xfId="5757" xr:uid="{00000000-0005-0000-0000-0000C8200000}"/>
    <cellStyle name="Normal 38 2 2 2 2" xfId="14814" xr:uid="{36974D7D-0F12-4A5F-BDAE-2F34002944E6}"/>
    <cellStyle name="Normal 38 2 2 3" xfId="8675" xr:uid="{00000000-0005-0000-0000-0000C9200000}"/>
    <cellStyle name="Normal 38 2 2 3 2" xfId="17692" xr:uid="{6D7B2F59-3081-40DC-A7DC-7FFAA87A2D3C}"/>
    <cellStyle name="Normal 38 2 2 4" xfId="11940" xr:uid="{6CB447B6-F7EF-475D-A353-DC9A77B06C87}"/>
    <cellStyle name="Normal 38 2 3" xfId="4342" xr:uid="{00000000-0005-0000-0000-0000CA200000}"/>
    <cellStyle name="Normal 38 2 3 2" xfId="13401" xr:uid="{9BBD2336-CEA4-4FA4-8301-8B7534471D58}"/>
    <cellStyle name="Normal 38 2 4" xfId="7256" xr:uid="{00000000-0005-0000-0000-0000CB200000}"/>
    <cellStyle name="Normal 38 2 4 2" xfId="16281" xr:uid="{D17B9C71-5676-447A-8FE4-71FDBFF71D0F}"/>
    <cellStyle name="Normal 38 2 5" xfId="10525" xr:uid="{1707352D-E061-4DCA-B6C3-6502D4A96DF7}"/>
    <cellStyle name="Normal 38 3" xfId="2218" xr:uid="{00000000-0005-0000-0000-0000CC200000}"/>
    <cellStyle name="Normal 38 3 2" xfId="5127" xr:uid="{00000000-0005-0000-0000-0000CD200000}"/>
    <cellStyle name="Normal 38 3 2 2" xfId="14184" xr:uid="{D82CB75C-BA24-4C99-9AF3-0FFE2558B87C}"/>
    <cellStyle name="Normal 38 3 3" xfId="8041" xr:uid="{00000000-0005-0000-0000-0000CE200000}"/>
    <cellStyle name="Normal 38 3 3 2" xfId="17063" xr:uid="{9BA65EFD-3256-4A9E-8532-7C03E84228BF}"/>
    <cellStyle name="Normal 38 3 4" xfId="11310" xr:uid="{75A9F9DF-9667-483A-9EF3-391EBDACFE75}"/>
    <cellStyle name="Normal 38 4" xfId="3715" xr:uid="{00000000-0005-0000-0000-0000CF200000}"/>
    <cellStyle name="Normal 38 4 2" xfId="12774" xr:uid="{1EB05436-E454-4505-8325-7A902E1D1C89}"/>
    <cellStyle name="Normal 38 5" xfId="6625" xr:uid="{00000000-0005-0000-0000-0000D0200000}"/>
    <cellStyle name="Normal 38 5 2" xfId="15650" xr:uid="{E74271EC-91FC-4DA6-AB92-DA9B92C09473}"/>
    <cellStyle name="Normal 38 6" xfId="9893" xr:uid="{14C217AC-8469-431B-A686-D3E83603009C}"/>
    <cellStyle name="Normal 39" xfId="801" xr:uid="{00000000-0005-0000-0000-0000D1200000}"/>
    <cellStyle name="Normal 39 2" xfId="1440" xr:uid="{00000000-0005-0000-0000-0000D2200000}"/>
    <cellStyle name="Normal 39 2 2" xfId="2868" xr:uid="{00000000-0005-0000-0000-0000D3200000}"/>
    <cellStyle name="Normal 39 2 2 2" xfId="5772" xr:uid="{00000000-0005-0000-0000-0000D4200000}"/>
    <cellStyle name="Normal 39 2 2 2 2" xfId="14829" xr:uid="{9126AA6A-FBC4-4C4B-B8EC-6FA94F13BD33}"/>
    <cellStyle name="Normal 39 2 2 3" xfId="8690" xr:uid="{00000000-0005-0000-0000-0000D5200000}"/>
    <cellStyle name="Normal 39 2 2 3 2" xfId="17707" xr:uid="{BEEA212F-01A6-406D-BEB6-7C62A97FA371}"/>
    <cellStyle name="Normal 39 2 2 4" xfId="11955" xr:uid="{E9CC6A3B-6B82-4535-9600-B9FD9A098243}"/>
    <cellStyle name="Normal 39 2 3" xfId="4357" xr:uid="{00000000-0005-0000-0000-0000D6200000}"/>
    <cellStyle name="Normal 39 2 3 2" xfId="13416" xr:uid="{5D0E8054-2206-46CF-8FDA-6221EA2F7AE4}"/>
    <cellStyle name="Normal 39 2 4" xfId="7271" xr:uid="{00000000-0005-0000-0000-0000D7200000}"/>
    <cellStyle name="Normal 39 2 4 2" xfId="16296" xr:uid="{349CFA11-A173-48DE-B0AC-FEED3582A0AE}"/>
    <cellStyle name="Normal 39 2 5" xfId="10540" xr:uid="{181169D4-1AAE-4A86-8672-7A934AC5BBC2}"/>
    <cellStyle name="Normal 39 3" xfId="2233" xr:uid="{00000000-0005-0000-0000-0000D8200000}"/>
    <cellStyle name="Normal 39 3 2" xfId="5142" xr:uid="{00000000-0005-0000-0000-0000D9200000}"/>
    <cellStyle name="Normal 39 3 2 2" xfId="14199" xr:uid="{B420F757-6F0C-4371-A0B6-DFAFA1B3BF26}"/>
    <cellStyle name="Normal 39 3 3" xfId="8056" xr:uid="{00000000-0005-0000-0000-0000DA200000}"/>
    <cellStyle name="Normal 39 3 3 2" xfId="17078" xr:uid="{7FCA246D-477D-42B3-8111-98587DBB4433}"/>
    <cellStyle name="Normal 39 3 4" xfId="11325" xr:uid="{820810A8-7C1A-449A-90A0-1030C03CC2F4}"/>
    <cellStyle name="Normal 39 4" xfId="3730" xr:uid="{00000000-0005-0000-0000-0000DB200000}"/>
    <cellStyle name="Normal 39 4 2" xfId="12789" xr:uid="{DDB637DE-89B0-4779-A466-054CA8C55E67}"/>
    <cellStyle name="Normal 39 5" xfId="6640" xr:uid="{00000000-0005-0000-0000-0000DC200000}"/>
    <cellStyle name="Normal 39 5 2" xfId="15665" xr:uid="{E2E2A412-6CC1-44B8-BF1E-EBB098BCFB8B}"/>
    <cellStyle name="Normal 39 6" xfId="9908" xr:uid="{5DA76CD9-1DE7-4709-927B-248806F64D9D}"/>
    <cellStyle name="Normal 4" xfId="138" xr:uid="{00000000-0005-0000-0000-0000DD200000}"/>
    <cellStyle name="Normal 4 2" xfId="553" xr:uid="{00000000-0005-0000-0000-0000DE200000}"/>
    <cellStyle name="Normal 4 2 2" xfId="1194" xr:uid="{00000000-0005-0000-0000-0000DF200000}"/>
    <cellStyle name="Normal 4 2 2 2" xfId="2622" xr:uid="{00000000-0005-0000-0000-0000E0200000}"/>
    <cellStyle name="Normal 4 2 2 2 2" xfId="5526" xr:uid="{00000000-0005-0000-0000-0000E1200000}"/>
    <cellStyle name="Normal 4 2 2 2 2 2" xfId="14583" xr:uid="{AB999EE5-F284-4657-9C9B-405CC22661DF}"/>
    <cellStyle name="Normal 4 2 2 2 3" xfId="8444" xr:uid="{00000000-0005-0000-0000-0000E2200000}"/>
    <cellStyle name="Normal 4 2 2 2 3 2" xfId="17461" xr:uid="{3EADB7D5-972E-4B65-BB21-8511A8B53710}"/>
    <cellStyle name="Normal 4 2 2 2 4" xfId="11709" xr:uid="{6B637603-9138-4370-B370-B2CACD30D8DA}"/>
    <cellStyle name="Normal 4 2 2 3" xfId="4111" xr:uid="{00000000-0005-0000-0000-0000E3200000}"/>
    <cellStyle name="Normal 4 2 2 3 2" xfId="13170" xr:uid="{79AA584B-B4DD-462B-9A2F-CAD40C9FA08B}"/>
    <cellStyle name="Normal 4 2 2 4" xfId="7025" xr:uid="{00000000-0005-0000-0000-0000E4200000}"/>
    <cellStyle name="Normal 4 2 2 4 2" xfId="16050" xr:uid="{FD8D3CD7-8640-41DB-BBFE-2B7473A9E7CE}"/>
    <cellStyle name="Normal 4 2 2 5" xfId="10294" xr:uid="{73071CD8-DE6A-4DB2-8705-F9C8D6BD3EA9}"/>
    <cellStyle name="Normal 4 2 3" xfId="1987" xr:uid="{00000000-0005-0000-0000-0000E5200000}"/>
    <cellStyle name="Normal 4 2 3 2" xfId="4896" xr:uid="{00000000-0005-0000-0000-0000E6200000}"/>
    <cellStyle name="Normal 4 2 3 2 2" xfId="13953" xr:uid="{8608E010-4739-4DB4-9F51-F432DC24B250}"/>
    <cellStyle name="Normal 4 2 3 3" xfId="7810" xr:uid="{00000000-0005-0000-0000-0000E7200000}"/>
    <cellStyle name="Normal 4 2 3 3 2" xfId="16832" xr:uid="{B39AD367-F6D0-4330-A5E2-0CA7758588A4}"/>
    <cellStyle name="Normal 4 2 3 4" xfId="11079" xr:uid="{4ABF0925-070D-406B-8F4F-790ECF375C94}"/>
    <cellStyle name="Normal 4 2 4" xfId="3484" xr:uid="{00000000-0005-0000-0000-0000E8200000}"/>
    <cellStyle name="Normal 4 2 4 2" xfId="12543" xr:uid="{5FC256D8-A7B1-4D16-9778-3341CE5A81E8}"/>
    <cellStyle name="Normal 4 2 5" xfId="6394" xr:uid="{00000000-0005-0000-0000-0000E9200000}"/>
    <cellStyle name="Normal 4 2 5 2" xfId="15419" xr:uid="{8BCC8D94-60DD-4EDE-9080-6F2C2D64BBD2}"/>
    <cellStyle name="Normal 4 2 6" xfId="9662" xr:uid="{FAD2E91A-097C-4952-A936-84F29171179B}"/>
    <cellStyle name="Normal 4 3" xfId="866" xr:uid="{00000000-0005-0000-0000-0000EA200000}"/>
    <cellStyle name="Normal 4 3 2" xfId="2295" xr:uid="{00000000-0005-0000-0000-0000EB200000}"/>
    <cellStyle name="Normal 4 3 2 2" xfId="5202" xr:uid="{00000000-0005-0000-0000-0000EC200000}"/>
    <cellStyle name="Normal 4 3 2 2 2" xfId="14259" xr:uid="{799DA2D5-54D7-48DD-9670-1DED013DBF7C}"/>
    <cellStyle name="Normal 4 3 2 3" xfId="8118" xr:uid="{00000000-0005-0000-0000-0000ED200000}"/>
    <cellStyle name="Normal 4 3 2 3 2" xfId="17138" xr:uid="{CD44DD1F-D02D-43CF-8EAE-6FE5C5A2A9AA}"/>
    <cellStyle name="Normal 4 3 2 4" xfId="11385" xr:uid="{E2F91CC8-0A81-4E2B-B979-748DE6827C53}"/>
    <cellStyle name="Normal 4 3 3" xfId="3789" xr:uid="{00000000-0005-0000-0000-0000EE200000}"/>
    <cellStyle name="Normal 4 3 3 2" xfId="12848" xr:uid="{0361EF82-A76E-46A9-BEEB-E788F7AEEAD0}"/>
    <cellStyle name="Normal 4 3 4" xfId="6701" xr:uid="{00000000-0005-0000-0000-0000EF200000}"/>
    <cellStyle name="Normal 4 3 4 2" xfId="15726" xr:uid="{5FD35973-F40F-45A3-AE26-A80EF829C19C}"/>
    <cellStyle name="Normal 4 3 5" xfId="9969" xr:uid="{70416323-85D7-4E12-8FD1-16B484DA30B2}"/>
    <cellStyle name="Normal 4 4" xfId="1661" xr:uid="{00000000-0005-0000-0000-0000F0200000}"/>
    <cellStyle name="Normal 4 4 2" xfId="4573" xr:uid="{00000000-0005-0000-0000-0000F1200000}"/>
    <cellStyle name="Normal 4 4 2 2" xfId="13630" xr:uid="{2C117C8F-8E49-44FF-A24A-B2191FECF99A}"/>
    <cellStyle name="Normal 4 4 3" xfId="7485" xr:uid="{00000000-0005-0000-0000-0000F2200000}"/>
    <cellStyle name="Normal 4 4 3 2" xfId="16510" xr:uid="{BE19CE0C-EA95-4AC6-85C9-3FC0F430B96C}"/>
    <cellStyle name="Normal 4 4 4" xfId="10755" xr:uid="{9C0C7848-08F2-4C41-A5C2-9979E2C436DC}"/>
    <cellStyle name="Normal 4 5" xfId="3159" xr:uid="{00000000-0005-0000-0000-0000F3200000}"/>
    <cellStyle name="Normal 4 5 2" xfId="12221" xr:uid="{8312D48F-6CBB-4516-A9B5-1AF8DA5C6512}"/>
    <cellStyle name="Normal 4 6" xfId="6072" xr:uid="{00000000-0005-0000-0000-0000F4200000}"/>
    <cellStyle name="Normal 4 6 2" xfId="15097" xr:uid="{E134AFCF-8B66-4118-90A6-FABFCDE3FE4C}"/>
    <cellStyle name="Normal 4 7" xfId="221" xr:uid="{00000000-0005-0000-0000-0000F5200000}"/>
    <cellStyle name="Normal 4 7 2" xfId="9336" xr:uid="{C8C06327-9118-4FF2-9544-C0D25245B6B1}"/>
    <cellStyle name="Normal 4 8" xfId="9266" xr:uid="{B4E69E49-B66B-4C5B-B234-EC9A25747BED}"/>
    <cellStyle name="Normal 40" xfId="815" xr:uid="{00000000-0005-0000-0000-0000F6200000}"/>
    <cellStyle name="Normal 40 2" xfId="2247" xr:uid="{00000000-0005-0000-0000-0000F7200000}"/>
    <cellStyle name="Normal 40 2 2" xfId="5156" xr:uid="{00000000-0005-0000-0000-0000F8200000}"/>
    <cellStyle name="Normal 40 2 2 2" xfId="14213" xr:uid="{B9D4899B-CCFF-49C6-8130-AA74BD93F895}"/>
    <cellStyle name="Normal 40 2 3" xfId="8070" xr:uid="{00000000-0005-0000-0000-0000F9200000}"/>
    <cellStyle name="Normal 40 2 3 2" xfId="17092" xr:uid="{5886E14F-E90A-44F7-B6C8-9186E57948FA}"/>
    <cellStyle name="Normal 40 2 4" xfId="11339" xr:uid="{0D3B006D-F264-45A5-9B48-2071FD5240CF}"/>
    <cellStyle name="Normal 40 3" xfId="3744" xr:uid="{00000000-0005-0000-0000-0000FA200000}"/>
    <cellStyle name="Normal 40 3 2" xfId="12803" xr:uid="{714607D6-A70D-4F13-B955-E1C641B2292D}"/>
    <cellStyle name="Normal 40 4" xfId="6654" xr:uid="{00000000-0005-0000-0000-0000FB200000}"/>
    <cellStyle name="Normal 40 4 2" xfId="15679" xr:uid="{5C781468-FC40-4D1A-909B-B45A6A6CB8B4}"/>
    <cellStyle name="Normal 40 5" xfId="9922" xr:uid="{1D82E92A-695B-4DE3-85FE-E2D9A4564E8B}"/>
    <cellStyle name="Normal 41" xfId="829" xr:uid="{00000000-0005-0000-0000-0000FC200000}"/>
    <cellStyle name="Normal 42" xfId="1457" xr:uid="{00000000-0005-0000-0000-0000FD200000}"/>
    <cellStyle name="Normal 42 2" xfId="2882" xr:uid="{00000000-0005-0000-0000-0000FE200000}"/>
    <cellStyle name="Normal 42 2 2" xfId="5786" xr:uid="{00000000-0005-0000-0000-0000FF200000}"/>
    <cellStyle name="Normal 42 2 2 2" xfId="14843" xr:uid="{C9057CBB-B592-461D-A95F-0E226A11834B}"/>
    <cellStyle name="Normal 42 2 3" xfId="8704" xr:uid="{00000000-0005-0000-0000-000000210000}"/>
    <cellStyle name="Normal 42 2 3 2" xfId="17721" xr:uid="{D9E37C4E-F0A4-4792-9890-765987BB691C}"/>
    <cellStyle name="Normal 42 2 4" xfId="11969" xr:uid="{B73189BC-852C-4A50-AD30-CBC0AB9D689C}"/>
    <cellStyle name="Normal 42 3" xfId="4371" xr:uid="{00000000-0005-0000-0000-000001210000}"/>
    <cellStyle name="Normal 42 3 2" xfId="13430" xr:uid="{3CD52D92-5008-4FB7-9E07-A14F24B757CD}"/>
    <cellStyle name="Normal 42 4" xfId="7285" xr:uid="{00000000-0005-0000-0000-000002210000}"/>
    <cellStyle name="Normal 42 4 2" xfId="16310" xr:uid="{5A7F93E1-52F5-41D2-98A9-46376A546F72}"/>
    <cellStyle name="Normal 42 5" xfId="10554" xr:uid="{E134049A-1F0A-450F-B20B-61EEE6E5FDFA}"/>
    <cellStyle name="Normal 43" xfId="1471" xr:uid="{00000000-0005-0000-0000-000003210000}"/>
    <cellStyle name="Normal 43 2" xfId="2896" xr:uid="{00000000-0005-0000-0000-000004210000}"/>
    <cellStyle name="Normal 43 2 2" xfId="5800" xr:uid="{00000000-0005-0000-0000-000005210000}"/>
    <cellStyle name="Normal 43 2 2 2" xfId="14857" xr:uid="{1E5824BA-443B-4E59-BA62-7A3EEE45732D}"/>
    <cellStyle name="Normal 43 2 3" xfId="8718" xr:uid="{00000000-0005-0000-0000-000006210000}"/>
    <cellStyle name="Normal 43 2 3 2" xfId="17735" xr:uid="{2CD37A42-3C91-41CB-BB9E-D570C6E81C55}"/>
    <cellStyle name="Normal 43 2 4" xfId="11983" xr:uid="{64E9EB44-51BF-40DF-961E-B7012F5017DB}"/>
    <cellStyle name="Normal 43 3" xfId="4385" xr:uid="{00000000-0005-0000-0000-000007210000}"/>
    <cellStyle name="Normal 43 3 2" xfId="13444" xr:uid="{AFF695BC-BD0A-4A4C-B68B-C87FEA81E21E}"/>
    <cellStyle name="Normal 43 4" xfId="7299" xr:uid="{00000000-0005-0000-0000-000008210000}"/>
    <cellStyle name="Normal 43 4 2" xfId="16324" xr:uid="{57B7BDCF-9577-4536-AEC9-853F5ABAEF8A}"/>
    <cellStyle name="Normal 43 5" xfId="10568" xr:uid="{6441853C-8152-432F-A841-479E7A64B70A}"/>
    <cellStyle name="Normal 44" xfId="1485" xr:uid="{00000000-0005-0000-0000-000009210000}"/>
    <cellStyle name="Normal 44 2" xfId="2910" xr:uid="{00000000-0005-0000-0000-00000A210000}"/>
    <cellStyle name="Normal 44 2 2" xfId="5814" xr:uid="{00000000-0005-0000-0000-00000B210000}"/>
    <cellStyle name="Normal 44 2 2 2" xfId="14871" xr:uid="{7B2C5E8F-82A7-4949-AB90-D93CFD5994F5}"/>
    <cellStyle name="Normal 44 2 3" xfId="8732" xr:uid="{00000000-0005-0000-0000-00000C210000}"/>
    <cellStyle name="Normal 44 2 3 2" xfId="17749" xr:uid="{121CFE42-F3F9-4B3A-AEE0-CB321A00F49C}"/>
    <cellStyle name="Normal 44 2 4" xfId="11997" xr:uid="{A49492A0-E14A-4612-AB4C-C034AF33A11B}"/>
    <cellStyle name="Normal 44 3" xfId="4399" xr:uid="{00000000-0005-0000-0000-00000D210000}"/>
    <cellStyle name="Normal 44 3 2" xfId="13458" xr:uid="{EAB68F67-7998-4A59-960E-634B2747E978}"/>
    <cellStyle name="Normal 44 4" xfId="7313" xr:uid="{00000000-0005-0000-0000-00000E210000}"/>
    <cellStyle name="Normal 44 4 2" xfId="16338" xr:uid="{E919FDA2-1307-4811-B1F4-DEB8893C0E9C}"/>
    <cellStyle name="Normal 44 5" xfId="10582" xr:uid="{FBAFE0DD-1F09-482A-A263-064DD4D4AD32}"/>
    <cellStyle name="Normal 45" xfId="1499" xr:uid="{00000000-0005-0000-0000-00000F210000}"/>
    <cellStyle name="Normal 45 2" xfId="2924" xr:uid="{00000000-0005-0000-0000-000010210000}"/>
    <cellStyle name="Normal 45 2 2" xfId="5828" xr:uid="{00000000-0005-0000-0000-000011210000}"/>
    <cellStyle name="Normal 45 2 2 2" xfId="14885" xr:uid="{ABEA285B-0058-4ADD-B47D-6367FD0D0CE4}"/>
    <cellStyle name="Normal 45 2 3" xfId="8746" xr:uid="{00000000-0005-0000-0000-000012210000}"/>
    <cellStyle name="Normal 45 2 3 2" xfId="17763" xr:uid="{A9BD3C01-6F27-4E6D-9EFB-A688E8830796}"/>
    <cellStyle name="Normal 45 2 4" xfId="12011" xr:uid="{6D79FC9C-8966-4B65-BBE6-B4C66BC740A6}"/>
    <cellStyle name="Normal 45 3" xfId="4413" xr:uid="{00000000-0005-0000-0000-000013210000}"/>
    <cellStyle name="Normal 45 3 2" xfId="13472" xr:uid="{AAD57201-E0A5-43C4-8F10-3CDAD91E990B}"/>
    <cellStyle name="Normal 45 4" xfId="7327" xr:uid="{00000000-0005-0000-0000-000014210000}"/>
    <cellStyle name="Normal 45 4 2" xfId="16352" xr:uid="{58F6526C-8B2E-42B9-BE65-0AF22628A692}"/>
    <cellStyle name="Normal 45 5" xfId="10596" xr:uid="{F0785D2F-F693-4852-92A6-43B243C7F347}"/>
    <cellStyle name="Normal 46" xfId="1513" xr:uid="{00000000-0005-0000-0000-000015210000}"/>
    <cellStyle name="Normal 46 2" xfId="2938" xr:uid="{00000000-0005-0000-0000-000016210000}"/>
    <cellStyle name="Normal 46 2 2" xfId="5842" xr:uid="{00000000-0005-0000-0000-000017210000}"/>
    <cellStyle name="Normal 46 2 2 2" xfId="14899" xr:uid="{3BFE4833-FC06-46E5-B9D8-4AFC7D3EEF94}"/>
    <cellStyle name="Normal 46 2 3" xfId="8760" xr:uid="{00000000-0005-0000-0000-000018210000}"/>
    <cellStyle name="Normal 46 2 3 2" xfId="17777" xr:uid="{5C6D88B3-BF9F-4766-A8D1-A1D21098B5D3}"/>
    <cellStyle name="Normal 46 2 4" xfId="12025" xr:uid="{7F07F0E3-D4A5-49B1-9BD2-0C54776C9E74}"/>
    <cellStyle name="Normal 46 3" xfId="4427" xr:uid="{00000000-0005-0000-0000-000019210000}"/>
    <cellStyle name="Normal 46 3 2" xfId="13486" xr:uid="{294342E9-52F0-4FAC-885F-8574E977B90E}"/>
    <cellStyle name="Normal 46 4" xfId="7341" xr:uid="{00000000-0005-0000-0000-00001A210000}"/>
    <cellStyle name="Normal 46 4 2" xfId="16366" xr:uid="{3FBD11B3-F12B-4BCB-A1B2-C1DD6AB5A138}"/>
    <cellStyle name="Normal 46 5" xfId="10610" xr:uid="{68BC297A-6895-4899-AA4E-2D07F47A5C43}"/>
    <cellStyle name="Normal 47" xfId="1527" xr:uid="{00000000-0005-0000-0000-00001B210000}"/>
    <cellStyle name="Normal 47 2" xfId="2952" xr:uid="{00000000-0005-0000-0000-00001C210000}"/>
    <cellStyle name="Normal 47 2 2" xfId="5856" xr:uid="{00000000-0005-0000-0000-00001D210000}"/>
    <cellStyle name="Normal 47 2 2 2" xfId="14913" xr:uid="{B7B59C7E-A30A-4588-8D19-971F73BC6AB2}"/>
    <cellStyle name="Normal 47 2 3" xfId="8774" xr:uid="{00000000-0005-0000-0000-00001E210000}"/>
    <cellStyle name="Normal 47 2 3 2" xfId="17791" xr:uid="{1ADFE187-E9B9-400B-BA02-84A5EA4D8ACB}"/>
    <cellStyle name="Normal 47 2 4" xfId="12039" xr:uid="{BEA01166-979E-4B55-A0B4-1D0D7F69989C}"/>
    <cellStyle name="Normal 47 3" xfId="4441" xr:uid="{00000000-0005-0000-0000-00001F210000}"/>
    <cellStyle name="Normal 47 3 2" xfId="13500" xr:uid="{DBD961BC-9213-47EF-A783-E4AA5EBDC401}"/>
    <cellStyle name="Normal 47 4" xfId="7355" xr:uid="{00000000-0005-0000-0000-000020210000}"/>
    <cellStyle name="Normal 47 4 2" xfId="16380" xr:uid="{F4AAED79-6F7E-4D7F-88B3-8560FD1E4953}"/>
    <cellStyle name="Normal 47 5" xfId="10624" xr:uid="{12C8A9FB-50A0-45DB-98A6-3827CA47312C}"/>
    <cellStyle name="Normal 48" xfId="1541" xr:uid="{00000000-0005-0000-0000-000021210000}"/>
    <cellStyle name="Normal 48 2" xfId="2966" xr:uid="{00000000-0005-0000-0000-000022210000}"/>
    <cellStyle name="Normal 48 2 2" xfId="5870" xr:uid="{00000000-0005-0000-0000-000023210000}"/>
    <cellStyle name="Normal 48 2 2 2" xfId="14927" xr:uid="{B48E642D-536C-4A65-AE3D-08A687995EDF}"/>
    <cellStyle name="Normal 48 2 3" xfId="8788" xr:uid="{00000000-0005-0000-0000-000024210000}"/>
    <cellStyle name="Normal 48 2 3 2" xfId="17805" xr:uid="{41D12DC2-7FAE-4BE4-A6EB-6F80B7F6FF00}"/>
    <cellStyle name="Normal 48 2 4" xfId="12053" xr:uid="{05BC6445-94B6-4C1A-ACA7-0AFDDA3584CA}"/>
    <cellStyle name="Normal 48 3" xfId="4455" xr:uid="{00000000-0005-0000-0000-000025210000}"/>
    <cellStyle name="Normal 48 3 2" xfId="13514" xr:uid="{EA1AB25C-F031-4BED-80BE-B67D06597716}"/>
    <cellStyle name="Normal 48 4" xfId="7369" xr:uid="{00000000-0005-0000-0000-000026210000}"/>
    <cellStyle name="Normal 48 4 2" xfId="16394" xr:uid="{64371535-DF1B-4BE0-82D3-C8F068399120}"/>
    <cellStyle name="Normal 48 5" xfId="10638" xr:uid="{BEEE28EF-07B0-4494-A0A1-D16F0C5815ED}"/>
    <cellStyle name="Normal 49" xfId="1556" xr:uid="{00000000-0005-0000-0000-000027210000}"/>
    <cellStyle name="Normal 49 2" xfId="2981" xr:uid="{00000000-0005-0000-0000-000028210000}"/>
    <cellStyle name="Normal 49 2 2" xfId="5885" xr:uid="{00000000-0005-0000-0000-000029210000}"/>
    <cellStyle name="Normal 49 2 2 2" xfId="14942" xr:uid="{61BD77A7-F580-4AC5-9B9E-58BD16A89425}"/>
    <cellStyle name="Normal 49 2 3" xfId="8803" xr:uid="{00000000-0005-0000-0000-00002A210000}"/>
    <cellStyle name="Normal 49 2 3 2" xfId="17820" xr:uid="{713B2DB4-732A-403C-8C88-1C48EA026336}"/>
    <cellStyle name="Normal 49 2 4" xfId="12068" xr:uid="{B007A330-A280-4C47-844C-38EEA9F32837}"/>
    <cellStyle name="Normal 49 3" xfId="4470" xr:uid="{00000000-0005-0000-0000-00002B210000}"/>
    <cellStyle name="Normal 49 3 2" xfId="13529" xr:uid="{6171DB3E-FB15-4F9E-8E42-603E63D024A1}"/>
    <cellStyle name="Normal 49 4" xfId="7384" xr:uid="{00000000-0005-0000-0000-00002C210000}"/>
    <cellStyle name="Normal 49 4 2" xfId="16409" xr:uid="{F8A6E047-424F-45EA-A46E-39449DEC9D6F}"/>
    <cellStyle name="Normal 49 5" xfId="10653" xr:uid="{A846E6B2-EB56-43C4-89F9-4D4B1ED9E8F3}"/>
    <cellStyle name="Normal 5" xfId="235" xr:uid="{00000000-0005-0000-0000-00002D210000}"/>
    <cellStyle name="Normal 5 2" xfId="567" xr:uid="{00000000-0005-0000-0000-00002E210000}"/>
    <cellStyle name="Normal 5 2 2" xfId="1208" xr:uid="{00000000-0005-0000-0000-00002F210000}"/>
    <cellStyle name="Normal 5 2 2 2" xfId="2636" xr:uid="{00000000-0005-0000-0000-000030210000}"/>
    <cellStyle name="Normal 5 2 2 2 2" xfId="5540" xr:uid="{00000000-0005-0000-0000-000031210000}"/>
    <cellStyle name="Normal 5 2 2 2 2 2" xfId="14597" xr:uid="{50972EB2-726E-4497-9D1D-714EE3D7A624}"/>
    <cellStyle name="Normal 5 2 2 2 3" xfId="8458" xr:uid="{00000000-0005-0000-0000-000032210000}"/>
    <cellStyle name="Normal 5 2 2 2 3 2" xfId="17475" xr:uid="{6C90C619-BDC3-485E-9363-7AEC43686D70}"/>
    <cellStyle name="Normal 5 2 2 2 4" xfId="11723" xr:uid="{1866E30A-8375-4300-93E8-E1E0BB8C6181}"/>
    <cellStyle name="Normal 5 2 2 3" xfId="4125" xr:uid="{00000000-0005-0000-0000-000033210000}"/>
    <cellStyle name="Normal 5 2 2 3 2" xfId="13184" xr:uid="{C48F8180-3DE2-448A-AA9D-7F084C8D9086}"/>
    <cellStyle name="Normal 5 2 2 4" xfId="7039" xr:uid="{00000000-0005-0000-0000-000034210000}"/>
    <cellStyle name="Normal 5 2 2 4 2" xfId="16064" xr:uid="{5E5299A5-A8DF-411E-BFEA-5203CC4CD87E}"/>
    <cellStyle name="Normal 5 2 2 5" xfId="10308" xr:uid="{AC9AA873-81A9-495D-A7E5-5E4CC410F42F}"/>
    <cellStyle name="Normal 5 2 3" xfId="2001" xr:uid="{00000000-0005-0000-0000-000035210000}"/>
    <cellStyle name="Normal 5 2 3 2" xfId="4910" xr:uid="{00000000-0005-0000-0000-000036210000}"/>
    <cellStyle name="Normal 5 2 3 2 2" xfId="13967" xr:uid="{0CF08DA2-39AD-4D73-8005-2CBA357AF62A}"/>
    <cellStyle name="Normal 5 2 3 3" xfId="7824" xr:uid="{00000000-0005-0000-0000-000037210000}"/>
    <cellStyle name="Normal 5 2 3 3 2" xfId="16846" xr:uid="{1361910F-138C-468B-BE22-C80BD9F868D2}"/>
    <cellStyle name="Normal 5 2 3 4" xfId="11093" xr:uid="{332480BB-DAC0-40FC-BCA2-55254C873718}"/>
    <cellStyle name="Normal 5 2 4" xfId="3498" xr:uid="{00000000-0005-0000-0000-000038210000}"/>
    <cellStyle name="Normal 5 2 4 2" xfId="12557" xr:uid="{BA1B2D3A-2424-43A1-B72D-BD3B278D49AC}"/>
    <cellStyle name="Normal 5 2 5" xfId="6408" xr:uid="{00000000-0005-0000-0000-000039210000}"/>
    <cellStyle name="Normal 5 2 5 2" xfId="15433" xr:uid="{18A3442E-FA85-42CC-B4FD-4AA4C0C9566C}"/>
    <cellStyle name="Normal 5 2 6" xfId="9676" xr:uid="{BF237F1C-D5C6-4230-BB54-E25FF74DD537}"/>
    <cellStyle name="Normal 5 3" xfId="880" xr:uid="{00000000-0005-0000-0000-00003A210000}"/>
    <cellStyle name="Normal 5 3 2" xfId="2309" xr:uid="{00000000-0005-0000-0000-00003B210000}"/>
    <cellStyle name="Normal 5 3 2 2" xfId="5216" xr:uid="{00000000-0005-0000-0000-00003C210000}"/>
    <cellStyle name="Normal 5 3 2 2 2" xfId="14273" xr:uid="{87DD231E-EBC1-4501-A221-D347186516EE}"/>
    <cellStyle name="Normal 5 3 2 3" xfId="8132" xr:uid="{00000000-0005-0000-0000-00003D210000}"/>
    <cellStyle name="Normal 5 3 2 3 2" xfId="17152" xr:uid="{681DABFE-49D8-4D1B-B3F6-E4964A89CEA6}"/>
    <cellStyle name="Normal 5 3 2 4" xfId="11399" xr:uid="{6EE1E2D3-A740-4A05-A7FA-0CEC384447BD}"/>
    <cellStyle name="Normal 5 3 3" xfId="3803" xr:uid="{00000000-0005-0000-0000-00003E210000}"/>
    <cellStyle name="Normal 5 3 3 2" xfId="12862" xr:uid="{F9A5B36D-6FE6-4CFA-A8A2-66EEFD77D34C}"/>
    <cellStyle name="Normal 5 3 4" xfId="6715" xr:uid="{00000000-0005-0000-0000-00003F210000}"/>
    <cellStyle name="Normal 5 3 4 2" xfId="15740" xr:uid="{C56DF37C-0C08-475F-BAFE-FADA25D30279}"/>
    <cellStyle name="Normal 5 3 5" xfId="9983" xr:uid="{D1A7B368-86B4-40A6-AC2E-B78DB60FF934}"/>
    <cellStyle name="Normal 5 4" xfId="1675" xr:uid="{00000000-0005-0000-0000-000040210000}"/>
    <cellStyle name="Normal 5 4 2" xfId="4587" xr:uid="{00000000-0005-0000-0000-000041210000}"/>
    <cellStyle name="Normal 5 4 2 2" xfId="13644" xr:uid="{216A2EFA-1360-4FB2-A186-768EE3D8512D}"/>
    <cellStyle name="Normal 5 4 3" xfId="7499" xr:uid="{00000000-0005-0000-0000-000042210000}"/>
    <cellStyle name="Normal 5 4 3 2" xfId="16524" xr:uid="{2CC9D15D-2365-4172-B4BC-62A2A1928D36}"/>
    <cellStyle name="Normal 5 4 4" xfId="10769" xr:uid="{4A233064-5167-4D41-9457-CFC1637769D0}"/>
    <cellStyle name="Normal 5 5" xfId="3173" xr:uid="{00000000-0005-0000-0000-000043210000}"/>
    <cellStyle name="Normal 5 5 2" xfId="12235" xr:uid="{1211B4DF-3DF7-4D55-8674-3036DF8904B9}"/>
    <cellStyle name="Normal 5 6" xfId="6086" xr:uid="{00000000-0005-0000-0000-000044210000}"/>
    <cellStyle name="Normal 5 6 2" xfId="15111" xr:uid="{EA4AF207-4FA7-4F65-BFE2-AF8E9D6124D0}"/>
    <cellStyle name="Normal 5 7" xfId="9350" xr:uid="{035EE65C-1E9D-49D2-A49F-FCD3C9967D2C}"/>
    <cellStyle name="Normal 50" xfId="1570" xr:uid="{00000000-0005-0000-0000-000045210000}"/>
    <cellStyle name="Normal 50 2" xfId="2995" xr:uid="{00000000-0005-0000-0000-000046210000}"/>
    <cellStyle name="Normal 50 2 2" xfId="5899" xr:uid="{00000000-0005-0000-0000-000047210000}"/>
    <cellStyle name="Normal 50 2 2 2" xfId="14956" xr:uid="{F6ABC145-8A4E-4985-8358-9C017F1891CF}"/>
    <cellStyle name="Normal 50 2 3" xfId="8817" xr:uid="{00000000-0005-0000-0000-000048210000}"/>
    <cellStyle name="Normal 50 2 3 2" xfId="17834" xr:uid="{27840BFA-B188-45BA-BEF5-86551BC723F8}"/>
    <cellStyle name="Normal 50 2 4" xfId="12082" xr:uid="{6F322541-68DA-4DFB-B20A-38FED3698736}"/>
    <cellStyle name="Normal 50 3" xfId="4484" xr:uid="{00000000-0005-0000-0000-000049210000}"/>
    <cellStyle name="Normal 50 3 2" xfId="13543" xr:uid="{D6CA7BF9-C64A-46AD-9953-267DADB9A0CA}"/>
    <cellStyle name="Normal 50 4" xfId="7398" xr:uid="{00000000-0005-0000-0000-00004A210000}"/>
    <cellStyle name="Normal 50 4 2" xfId="16423" xr:uid="{8BF4A3FC-273A-4427-B1C7-8CFE49427A74}"/>
    <cellStyle name="Normal 50 5" xfId="10667" xr:uid="{CAE7AD34-5259-4348-B45B-EE20457208AB}"/>
    <cellStyle name="Normal 51" xfId="1591" xr:uid="{00000000-0005-0000-0000-00004B210000}"/>
    <cellStyle name="Normal 51 2" xfId="3016" xr:uid="{00000000-0005-0000-0000-00004C210000}"/>
    <cellStyle name="Normal 51 2 2" xfId="5920" xr:uid="{00000000-0005-0000-0000-00004D210000}"/>
    <cellStyle name="Normal 51 2 2 2" xfId="14977" xr:uid="{B2F5BD52-F15D-45ED-99BA-A8F066298789}"/>
    <cellStyle name="Normal 51 2 3" xfId="8838" xr:uid="{00000000-0005-0000-0000-00004E210000}"/>
    <cellStyle name="Normal 51 2 3 2" xfId="17855" xr:uid="{D989E9B0-6F6B-43FA-BD92-3597F21CBCC1}"/>
    <cellStyle name="Normal 51 2 4" xfId="12103" xr:uid="{D044F2FD-807E-430E-9FA5-496C04C8C1BB}"/>
    <cellStyle name="Normal 51 3" xfId="4505" xr:uid="{00000000-0005-0000-0000-00004F210000}"/>
    <cellStyle name="Normal 51 3 2" xfId="13564" xr:uid="{3F87EA36-B063-490B-93B6-7F19C19827E7}"/>
    <cellStyle name="Normal 51 4" xfId="7419" xr:uid="{00000000-0005-0000-0000-000050210000}"/>
    <cellStyle name="Normal 51 4 2" xfId="16444" xr:uid="{DBA815DE-580E-473A-8938-C31971D36930}"/>
    <cellStyle name="Normal 51 5" xfId="10688" xr:uid="{410E3FF3-67A3-446D-A862-8A14AC9F45CC}"/>
    <cellStyle name="Normal 52" xfId="1593" xr:uid="{00000000-0005-0000-0000-000051210000}"/>
    <cellStyle name="Normal 52 2" xfId="4506" xr:uid="{00000000-0005-0000-0000-000052210000}"/>
    <cellStyle name="Normal 52 2 2" xfId="13565" xr:uid="{20355FC8-D4C9-4B3E-BC82-BAC71555464A}"/>
    <cellStyle name="Normal 52 3" xfId="7420" xr:uid="{00000000-0005-0000-0000-000053210000}"/>
    <cellStyle name="Normal 52 3 2" xfId="16445" xr:uid="{17AE688F-9A8D-44CF-8D6A-361029EE7891}"/>
    <cellStyle name="Normal 52 4" xfId="10689" xr:uid="{AB660BE1-2D19-4C72-999A-779AF865EF5A}"/>
    <cellStyle name="Normal 53" xfId="6032" xr:uid="{00000000-0005-0000-0000-000054210000}"/>
    <cellStyle name="Normal 54" xfId="6012" xr:uid="{00000000-0005-0000-0000-000055210000}"/>
    <cellStyle name="Normal 54 2" xfId="15046" xr:uid="{B6727DC1-FCE5-4529-B2DC-B24577B7228B}"/>
    <cellStyle name="Normal 55" xfId="8999" xr:uid="{00000000-0005-0000-0000-000056210000}"/>
    <cellStyle name="Normal 55 2" xfId="18011" xr:uid="{1072A4B6-FAFD-4A84-8A0D-90F4F363B48B}"/>
    <cellStyle name="Normal 56" xfId="9019" xr:uid="{00000000-0005-0000-0000-000057210000}"/>
    <cellStyle name="Normal 56 2" xfId="18031" xr:uid="{E57706A5-8360-4F4D-A3C7-0B8D073D8B58}"/>
    <cellStyle name="Normal 57" xfId="9039" xr:uid="{00000000-0005-0000-0000-000058210000}"/>
    <cellStyle name="Normal 57 2" xfId="18051" xr:uid="{F1E521C4-5D03-4413-A292-A93E9F5BCFE1}"/>
    <cellStyle name="Normal 58" xfId="9059" xr:uid="{00000000-0005-0000-0000-000059210000}"/>
    <cellStyle name="Normal 58 2" xfId="18071" xr:uid="{DD60EEF7-5B01-4746-A8A0-3E4B0B4D3E06}"/>
    <cellStyle name="Normal 59" xfId="101" xr:uid="{00000000-0005-0000-0000-00005A210000}"/>
    <cellStyle name="Normal 59 2" xfId="9080" xr:uid="{00000000-0005-0000-0000-00005B210000}"/>
    <cellStyle name="Normal 59 2 2" xfId="18092" xr:uid="{9F993AF4-4918-418F-83D6-24A3151796D6}"/>
    <cellStyle name="Normal 59 3" xfId="9243" xr:uid="{4ABC21E5-9BA4-4766-AEE5-44FBC2A72254}"/>
    <cellStyle name="Normal 6" xfId="127" xr:uid="{00000000-0005-0000-0000-00005C210000}"/>
    <cellStyle name="Normal 6 2" xfId="573" xr:uid="{00000000-0005-0000-0000-00005D210000}"/>
    <cellStyle name="Normal 6 2 2" xfId="1212" xr:uid="{00000000-0005-0000-0000-00005E210000}"/>
    <cellStyle name="Normal 6 2 2 2" xfId="2640" xr:uid="{00000000-0005-0000-0000-00005F210000}"/>
    <cellStyle name="Normal 6 2 2 2 2" xfId="5544" xr:uid="{00000000-0005-0000-0000-000060210000}"/>
    <cellStyle name="Normal 6 2 2 2 2 2" xfId="14601" xr:uid="{3B8A4E65-5AFC-47DC-BD25-6EFEBBB855C9}"/>
    <cellStyle name="Normal 6 2 2 2 3" xfId="8462" xr:uid="{00000000-0005-0000-0000-000061210000}"/>
    <cellStyle name="Normal 6 2 2 2 3 2" xfId="17479" xr:uid="{A3C9EB54-A20B-4CB1-93A2-37B0F20EA8C4}"/>
    <cellStyle name="Normal 6 2 2 2 4" xfId="11727" xr:uid="{74DE5582-AB8D-4DB3-A250-6A4F28A1B22B}"/>
    <cellStyle name="Normal 6 2 2 3" xfId="4129" xr:uid="{00000000-0005-0000-0000-000062210000}"/>
    <cellStyle name="Normal 6 2 2 3 2" xfId="13188" xr:uid="{B4856E92-ADD1-4A0D-AD01-F51E3B3E1E44}"/>
    <cellStyle name="Normal 6 2 2 4" xfId="7043" xr:uid="{00000000-0005-0000-0000-000063210000}"/>
    <cellStyle name="Normal 6 2 2 4 2" xfId="16068" xr:uid="{B52923EB-B2F1-44E2-AC09-A79D8E08F5B9}"/>
    <cellStyle name="Normal 6 2 2 5" xfId="10312" xr:uid="{8789A056-785B-4618-B905-D815942769FC}"/>
    <cellStyle name="Normal 6 2 3" xfId="2005" xr:uid="{00000000-0005-0000-0000-000064210000}"/>
    <cellStyle name="Normal 6 2 3 2" xfId="4914" xr:uid="{00000000-0005-0000-0000-000065210000}"/>
    <cellStyle name="Normal 6 2 3 2 2" xfId="13971" xr:uid="{1627BEAC-BA64-4B12-9452-DC7684E0ADD7}"/>
    <cellStyle name="Normal 6 2 3 3" xfId="7828" xr:uid="{00000000-0005-0000-0000-000066210000}"/>
    <cellStyle name="Normal 6 2 3 3 2" xfId="16850" xr:uid="{2D0D7AE1-196E-40C1-AF33-66A1D4A2826F}"/>
    <cellStyle name="Normal 6 2 3 4" xfId="11097" xr:uid="{33F77D00-6516-4BD8-B309-A6FD819C61E6}"/>
    <cellStyle name="Normal 6 2 4" xfId="3502" xr:uid="{00000000-0005-0000-0000-000067210000}"/>
    <cellStyle name="Normal 6 2 4 2" xfId="12561" xr:uid="{B96D334C-2522-4596-9260-D68AF08E740B}"/>
    <cellStyle name="Normal 6 2 5" xfId="6412" xr:uid="{00000000-0005-0000-0000-000068210000}"/>
    <cellStyle name="Normal 6 2 5 2" xfId="15437" xr:uid="{7B0A4FB5-8C32-4C69-BE64-31FA4DF5A093}"/>
    <cellStyle name="Normal 6 2 6" xfId="9680" xr:uid="{8C87F5A0-6F4F-46C3-B014-4927AD6AEFC2}"/>
    <cellStyle name="Normal 6 3" xfId="894" xr:uid="{00000000-0005-0000-0000-000069210000}"/>
    <cellStyle name="Normal 6 3 2" xfId="2323" xr:uid="{00000000-0005-0000-0000-00006A210000}"/>
    <cellStyle name="Normal 6 3 2 2" xfId="5230" xr:uid="{00000000-0005-0000-0000-00006B210000}"/>
    <cellStyle name="Normal 6 3 2 2 2" xfId="14287" xr:uid="{F39B916A-C660-4558-80D1-18FCD6BC7B9A}"/>
    <cellStyle name="Normal 6 3 2 3" xfId="8146" xr:uid="{00000000-0005-0000-0000-00006C210000}"/>
    <cellStyle name="Normal 6 3 2 3 2" xfId="17166" xr:uid="{74D2EC42-040A-43B0-B22A-D8A451A914E8}"/>
    <cellStyle name="Normal 6 3 2 4" xfId="11413" xr:uid="{747B198D-3927-4BE2-8162-DB30A39910BB}"/>
    <cellStyle name="Normal 6 3 3" xfId="3817" xr:uid="{00000000-0005-0000-0000-00006D210000}"/>
    <cellStyle name="Normal 6 3 3 2" xfId="12876" xr:uid="{6F1536C2-68FA-4206-A876-5BAD2691569B}"/>
    <cellStyle name="Normal 6 3 4" xfId="6729" xr:uid="{00000000-0005-0000-0000-00006E210000}"/>
    <cellStyle name="Normal 6 3 4 2" xfId="15754" xr:uid="{5F52EE91-9FC0-4E90-9E4F-4F62CA2B9E04}"/>
    <cellStyle name="Normal 6 3 5" xfId="9997" xr:uid="{00998514-DCAE-4367-BAD6-B3B664D8C949}"/>
    <cellStyle name="Normal 6 4" xfId="1689" xr:uid="{00000000-0005-0000-0000-00006F210000}"/>
    <cellStyle name="Normal 6 4 2" xfId="4601" xr:uid="{00000000-0005-0000-0000-000070210000}"/>
    <cellStyle name="Normal 6 4 2 2" xfId="13658" xr:uid="{A6D3BA78-8232-448A-9530-162D0007CC3C}"/>
    <cellStyle name="Normal 6 4 3" xfId="7513" xr:uid="{00000000-0005-0000-0000-000071210000}"/>
    <cellStyle name="Normal 6 4 3 2" xfId="16538" xr:uid="{EB786494-ECE3-4DF2-9E8B-413F01A5FB9B}"/>
    <cellStyle name="Normal 6 4 4" xfId="10783" xr:uid="{140E4918-D4F4-44E6-9387-A814D09327CA}"/>
    <cellStyle name="Normal 6 5" xfId="3187" xr:uid="{00000000-0005-0000-0000-000072210000}"/>
    <cellStyle name="Normal 6 5 2" xfId="12249" xr:uid="{61D9AB7B-AF88-46DF-9427-904CDF07CD80}"/>
    <cellStyle name="Normal 6 6" xfId="6100" xr:uid="{00000000-0005-0000-0000-000073210000}"/>
    <cellStyle name="Normal 6 6 2" xfId="15125" xr:uid="{9121DD56-B1E1-40DE-904C-B3A2C1D2777F}"/>
    <cellStyle name="Normal 6 7" xfId="249" xr:uid="{00000000-0005-0000-0000-000074210000}"/>
    <cellStyle name="Normal 6 7 2" xfId="9364" xr:uid="{7973C383-F4F6-4FDC-BC49-E473C21B5703}"/>
    <cellStyle name="Normal 60" xfId="66" xr:uid="{00000000-0005-0000-0000-000075210000}"/>
    <cellStyle name="Normal 60 2" xfId="9101" xr:uid="{00000000-0005-0000-0000-000076210000}"/>
    <cellStyle name="Normal 60 2 2" xfId="18113" xr:uid="{AC781254-FA2A-4C91-B369-E13191148684}"/>
    <cellStyle name="Normal 60 3" xfId="9224" xr:uid="{95107379-490E-42C7-A3E6-EAB59561548E}"/>
    <cellStyle name="Normal 61" xfId="9124" xr:uid="{00000000-0005-0000-0000-000077210000}"/>
    <cellStyle name="Normal 61 2" xfId="18136" xr:uid="{C9A4FE58-46CB-489E-9474-D0AA8A1F2EC2}"/>
    <cellStyle name="Normal 62" xfId="9144" xr:uid="{00000000-0005-0000-0000-000078210000}"/>
    <cellStyle name="Normal 62 2" xfId="18156" xr:uid="{78363465-F29D-497C-80E0-AAF68F27DB81}"/>
    <cellStyle name="Normal 63" xfId="9164" xr:uid="{00000000-0005-0000-0000-000079210000}"/>
    <cellStyle name="Normal 63 2" xfId="18176" xr:uid="{00F527BD-D5D9-4EDA-A7F8-3412087CC975}"/>
    <cellStyle name="Normal 64" xfId="9184" xr:uid="{00000000-0005-0000-0000-00007A210000}"/>
    <cellStyle name="Normal 64 2" xfId="18196" xr:uid="{8A350010-34C1-4E87-BD72-A232081ACDCF}"/>
    <cellStyle name="Normal 65" xfId="9206" xr:uid="{7D342AD6-E634-4047-83F3-C6A4F6C4F871}"/>
    <cellStyle name="Normal 65 2" xfId="18216" xr:uid="{93CD1211-73F0-47BF-A233-2351CCD11C63}"/>
    <cellStyle name="Normal 7" xfId="68" xr:uid="{00000000-0005-0000-0000-00007B210000}"/>
    <cellStyle name="Normal 7 2" xfId="139" xr:uid="{00000000-0005-0000-0000-00007C210000}"/>
    <cellStyle name="Normal 7 2 2" xfId="1226" xr:uid="{00000000-0005-0000-0000-00007D210000}"/>
    <cellStyle name="Normal 7 2 2 2" xfId="2654" xr:uid="{00000000-0005-0000-0000-00007E210000}"/>
    <cellStyle name="Normal 7 2 2 2 2" xfId="5558" xr:uid="{00000000-0005-0000-0000-00007F210000}"/>
    <cellStyle name="Normal 7 2 2 2 2 2" xfId="14615" xr:uid="{59799450-A00F-45AA-9A86-7D57649D0924}"/>
    <cellStyle name="Normal 7 2 2 2 3" xfId="8476" xr:uid="{00000000-0005-0000-0000-000080210000}"/>
    <cellStyle name="Normal 7 2 2 2 3 2" xfId="17493" xr:uid="{F6D9EE11-F376-402E-9BBE-6A6A4EDA381D}"/>
    <cellStyle name="Normal 7 2 2 2 4" xfId="11741" xr:uid="{C4930591-CEEC-4016-8BD5-DA99E8E88C47}"/>
    <cellStyle name="Normal 7 2 2 3" xfId="4143" xr:uid="{00000000-0005-0000-0000-000081210000}"/>
    <cellStyle name="Normal 7 2 2 3 2" xfId="13202" xr:uid="{F17D3E04-57C2-4125-93CD-2311C73E87F8}"/>
    <cellStyle name="Normal 7 2 2 4" xfId="7057" xr:uid="{00000000-0005-0000-0000-000082210000}"/>
    <cellStyle name="Normal 7 2 2 4 2" xfId="16082" xr:uid="{9298E0F7-15CC-4A22-8F1F-6198CBBA897E}"/>
    <cellStyle name="Normal 7 2 2 5" xfId="10326" xr:uid="{7DBBDF43-30E6-468B-A7F4-1FC3C7FCDC35}"/>
    <cellStyle name="Normal 7 2 3" xfId="2019" xr:uid="{00000000-0005-0000-0000-000083210000}"/>
    <cellStyle name="Normal 7 2 3 2" xfId="4928" xr:uid="{00000000-0005-0000-0000-000084210000}"/>
    <cellStyle name="Normal 7 2 3 2 2" xfId="13985" xr:uid="{582A0355-1F3C-48BA-9D0E-3C9FD49F15FF}"/>
    <cellStyle name="Normal 7 2 3 3" xfId="7842" xr:uid="{00000000-0005-0000-0000-000085210000}"/>
    <cellStyle name="Normal 7 2 3 3 2" xfId="16864" xr:uid="{515DA6F8-B9F0-4F20-A42B-56E265BBA6B4}"/>
    <cellStyle name="Normal 7 2 3 4" xfId="11111" xr:uid="{6B286913-1893-46E7-86C9-E8528D57BD48}"/>
    <cellStyle name="Normal 7 2 4" xfId="3516" xr:uid="{00000000-0005-0000-0000-000086210000}"/>
    <cellStyle name="Normal 7 2 4 2" xfId="12575" xr:uid="{FCEEC26E-63C7-4B08-A95B-1F84250574B7}"/>
    <cellStyle name="Normal 7 2 5" xfId="6426" xr:uid="{00000000-0005-0000-0000-000087210000}"/>
    <cellStyle name="Normal 7 2 5 2" xfId="15451" xr:uid="{B7B50B5D-CEA1-4D64-B8EE-53C50407E161}"/>
    <cellStyle name="Normal 7 2 6" xfId="587" xr:uid="{00000000-0005-0000-0000-000088210000}"/>
    <cellStyle name="Normal 7 2 6 2" xfId="9694" xr:uid="{C8314181-45A5-416B-83A1-4C8ACC5BDE18}"/>
    <cellStyle name="Normal 7 2 7" xfId="9267" xr:uid="{B779A7F6-C78D-4B7A-B77E-0810EC9AF9A7}"/>
    <cellStyle name="Normal 7 3" xfId="908" xr:uid="{00000000-0005-0000-0000-000089210000}"/>
    <cellStyle name="Normal 7 3 2" xfId="2337" xr:uid="{00000000-0005-0000-0000-00008A210000}"/>
    <cellStyle name="Normal 7 3 2 2" xfId="5244" xr:uid="{00000000-0005-0000-0000-00008B210000}"/>
    <cellStyle name="Normal 7 3 2 2 2" xfId="14301" xr:uid="{B3B147E3-E356-49BA-860E-B31B9BABF177}"/>
    <cellStyle name="Normal 7 3 2 3" xfId="8160" xr:uid="{00000000-0005-0000-0000-00008C210000}"/>
    <cellStyle name="Normal 7 3 2 3 2" xfId="17180" xr:uid="{D40E43F7-6A17-4604-AD14-75BD3C18AC42}"/>
    <cellStyle name="Normal 7 3 2 4" xfId="11427" xr:uid="{74F64F2D-7C1C-4FA1-AD54-5A0E10586DA5}"/>
    <cellStyle name="Normal 7 3 3" xfId="3831" xr:uid="{00000000-0005-0000-0000-00008D210000}"/>
    <cellStyle name="Normal 7 3 3 2" xfId="12890" xr:uid="{1311DC6A-63D1-47C6-9872-C278543BFCB9}"/>
    <cellStyle name="Normal 7 3 4" xfId="6743" xr:uid="{00000000-0005-0000-0000-00008E210000}"/>
    <cellStyle name="Normal 7 3 4 2" xfId="15768" xr:uid="{457BE40D-C60A-4D92-A148-FC9272D800B2}"/>
    <cellStyle name="Normal 7 3 5" xfId="10011" xr:uid="{2D567842-F89E-4AE7-80FD-F9032DB803A9}"/>
    <cellStyle name="Normal 7 4" xfId="1703" xr:uid="{00000000-0005-0000-0000-00008F210000}"/>
    <cellStyle name="Normal 7 4 2" xfId="4615" xr:uid="{00000000-0005-0000-0000-000090210000}"/>
    <cellStyle name="Normal 7 4 2 2" xfId="13672" xr:uid="{060C7119-2C16-4B18-B1D7-B851ADBE48F5}"/>
    <cellStyle name="Normal 7 4 3" xfId="7527" xr:uid="{00000000-0005-0000-0000-000091210000}"/>
    <cellStyle name="Normal 7 4 3 2" xfId="16552" xr:uid="{75BC7069-828B-45CD-A773-972C9D42818D}"/>
    <cellStyle name="Normal 7 4 4" xfId="10797" xr:uid="{DC411D76-D1BE-45CF-B6B4-819B587BC0BB}"/>
    <cellStyle name="Normal 7 5" xfId="3201" xr:uid="{00000000-0005-0000-0000-000092210000}"/>
    <cellStyle name="Normal 7 5 2" xfId="12263" xr:uid="{5688C1C0-88A7-4E49-9E7B-A2D834613CB6}"/>
    <cellStyle name="Normal 7 6" xfId="6114" xr:uid="{00000000-0005-0000-0000-000093210000}"/>
    <cellStyle name="Normal 7 6 2" xfId="15139" xr:uid="{6FA91441-8446-4257-AE6E-DD4BA1E96CAD}"/>
    <cellStyle name="Normal 7 7" xfId="263" xr:uid="{00000000-0005-0000-0000-000094210000}"/>
    <cellStyle name="Normal 7 7 2" xfId="9378" xr:uid="{7CBCB0AC-663F-4383-8337-D0E9E3381127}"/>
    <cellStyle name="Normal 7 8" xfId="9225" xr:uid="{8230BC5E-8822-4EEC-87FE-E6856C5F7242}"/>
    <cellStyle name="Normal 8" xfId="89" xr:uid="{00000000-0005-0000-0000-000095210000}"/>
    <cellStyle name="Normal 8 2" xfId="529" xr:uid="{00000000-0005-0000-0000-000096210000}"/>
    <cellStyle name="Normal 8 3" xfId="922" xr:uid="{00000000-0005-0000-0000-000097210000}"/>
    <cellStyle name="Normal 8 3 2" xfId="2351" xr:uid="{00000000-0005-0000-0000-000098210000}"/>
    <cellStyle name="Normal 8 3 2 2" xfId="5258" xr:uid="{00000000-0005-0000-0000-000099210000}"/>
    <cellStyle name="Normal 8 3 2 2 2" xfId="14315" xr:uid="{E69CE481-DEAB-4B20-9E2F-C3F084CE3CE3}"/>
    <cellStyle name="Normal 8 3 2 3" xfId="8174" xr:uid="{00000000-0005-0000-0000-00009A210000}"/>
    <cellStyle name="Normal 8 3 2 3 2" xfId="17194" xr:uid="{0F46A3EF-E3D7-486F-BA31-FDF914AD93E3}"/>
    <cellStyle name="Normal 8 3 2 4" xfId="11441" xr:uid="{32819A66-F917-43E3-AF7C-6B8DC59DD9A9}"/>
    <cellStyle name="Normal 8 3 3" xfId="3845" xr:uid="{00000000-0005-0000-0000-00009B210000}"/>
    <cellStyle name="Normal 8 3 3 2" xfId="12904" xr:uid="{4A89CFEE-DEAD-405B-B8E1-385593DD8C02}"/>
    <cellStyle name="Normal 8 3 4" xfId="6757" xr:uid="{00000000-0005-0000-0000-00009C210000}"/>
    <cellStyle name="Normal 8 3 4 2" xfId="15782" xr:uid="{13EEFC8F-F1F2-45B2-BF8F-08E18DD1E8DC}"/>
    <cellStyle name="Normal 8 3 5" xfId="10025" xr:uid="{0891B3FC-4DCB-42E9-84F1-F4E725948D68}"/>
    <cellStyle name="Normal 8 4" xfId="1717" xr:uid="{00000000-0005-0000-0000-00009D210000}"/>
    <cellStyle name="Normal 8 4 2" xfId="4629" xr:uid="{00000000-0005-0000-0000-00009E210000}"/>
    <cellStyle name="Normal 8 4 2 2" xfId="13686" xr:uid="{F517113E-13A9-418E-8C79-D39C152BADD4}"/>
    <cellStyle name="Normal 8 4 3" xfId="7541" xr:uid="{00000000-0005-0000-0000-00009F210000}"/>
    <cellStyle name="Normal 8 4 3 2" xfId="16566" xr:uid="{A9F73EF6-65FF-4791-A784-FF40F4F8D14A}"/>
    <cellStyle name="Normal 8 4 4" xfId="10811" xr:uid="{B13C2964-A838-4EAB-BAC5-5222149CD4D2}"/>
    <cellStyle name="Normal 8 5" xfId="3215" xr:uid="{00000000-0005-0000-0000-0000A0210000}"/>
    <cellStyle name="Normal 8 5 2" xfId="12277" xr:uid="{5D6D3610-5738-4EFF-8C63-401C456AE464}"/>
    <cellStyle name="Normal 8 6" xfId="6128" xr:uid="{00000000-0005-0000-0000-0000A1210000}"/>
    <cellStyle name="Normal 8 6 2" xfId="15153" xr:uid="{FAD12816-C30C-4D1B-B1D7-FD31BFC4DA36}"/>
    <cellStyle name="Normal 8 7" xfId="278" xr:uid="{00000000-0005-0000-0000-0000A2210000}"/>
    <cellStyle name="Normal 8 7 2" xfId="9392" xr:uid="{96C24972-7716-4FF6-A07C-96F11C903CA2}"/>
    <cellStyle name="Normal 9" xfId="299" xr:uid="{00000000-0005-0000-0000-0000A3210000}"/>
    <cellStyle name="Normal 9 2" xfId="940" xr:uid="{00000000-0005-0000-0000-0000A4210000}"/>
    <cellStyle name="Normal 9 2 2" xfId="2369" xr:uid="{00000000-0005-0000-0000-0000A5210000}"/>
    <cellStyle name="Normal 9 2 2 2" xfId="5276" xr:uid="{00000000-0005-0000-0000-0000A6210000}"/>
    <cellStyle name="Normal 9 2 2 2 2" xfId="14333" xr:uid="{9986724A-2DBB-4485-A5BD-91CD0ECC7671}"/>
    <cellStyle name="Normal 9 2 2 3" xfId="8192" xr:uid="{00000000-0005-0000-0000-0000A7210000}"/>
    <cellStyle name="Normal 9 2 2 3 2" xfId="17212" xr:uid="{E66BBE95-A51A-432D-A994-13BB71F9B1CF}"/>
    <cellStyle name="Normal 9 2 2 4" xfId="11459" xr:uid="{EF340DED-69D2-4EBB-8A8A-A7F97B72B092}"/>
    <cellStyle name="Normal 9 2 3" xfId="3863" xr:uid="{00000000-0005-0000-0000-0000A8210000}"/>
    <cellStyle name="Normal 9 2 3 2" xfId="12922" xr:uid="{BB468F08-8B81-402A-B077-673D1F5BB0BF}"/>
    <cellStyle name="Normal 9 2 4" xfId="6775" xr:uid="{00000000-0005-0000-0000-0000A9210000}"/>
    <cellStyle name="Normal 9 2 4 2" xfId="15800" xr:uid="{14A831F6-9204-4743-B678-562F8057A99F}"/>
    <cellStyle name="Normal 9 2 5" xfId="10043" xr:uid="{106305B9-CFB2-477E-A392-3E0185220A7F}"/>
    <cellStyle name="Normal 9 3" xfId="1736" xr:uid="{00000000-0005-0000-0000-0000AA210000}"/>
    <cellStyle name="Normal 9 3 2" xfId="4648" xr:uid="{00000000-0005-0000-0000-0000AB210000}"/>
    <cellStyle name="Normal 9 3 2 2" xfId="13705" xr:uid="{00E542EB-80CA-49EB-B717-05FB5D8ACAC1}"/>
    <cellStyle name="Normal 9 3 3" xfId="7559" xr:uid="{00000000-0005-0000-0000-0000AC210000}"/>
    <cellStyle name="Normal 9 3 3 2" xfId="16584" xr:uid="{EDE44914-966F-4F7A-A664-D1BD09F9D82F}"/>
    <cellStyle name="Normal 9 3 4" xfId="10830" xr:uid="{E9C0ECE0-DF2D-4368-B195-7BA41E345CAE}"/>
    <cellStyle name="Normal 9 4" xfId="3233" xr:uid="{00000000-0005-0000-0000-0000AD210000}"/>
    <cellStyle name="Normal 9 4 2" xfId="12295" xr:uid="{A8165F3E-057F-4B82-9E5F-B7DEBD0E00AB}"/>
    <cellStyle name="Normal 9 5" xfId="6146" xr:uid="{00000000-0005-0000-0000-0000AE210000}"/>
    <cellStyle name="Normal 9 5 2" xfId="15171" xr:uid="{6038E4C1-C689-4489-9462-62674F73E57C}"/>
    <cellStyle name="Normal 9 6" xfId="9411" xr:uid="{82E2DE89-2882-497E-8921-0C5E56C51FF5}"/>
    <cellStyle name="Note" xfId="6" builtinId="10" customBuiltin="1"/>
    <cellStyle name="Note 10" xfId="314" xr:uid="{00000000-0005-0000-0000-0000B0210000}"/>
    <cellStyle name="Note 10 2" xfId="955" xr:uid="{00000000-0005-0000-0000-0000B1210000}"/>
    <cellStyle name="Note 10 2 2" xfId="2384" xr:uid="{00000000-0005-0000-0000-0000B2210000}"/>
    <cellStyle name="Note 10 2 2 2" xfId="5291" xr:uid="{00000000-0005-0000-0000-0000B3210000}"/>
    <cellStyle name="Note 10 2 2 2 2" xfId="14348" xr:uid="{2D6ACFE4-DFF9-47BB-A898-B227D2EEA222}"/>
    <cellStyle name="Note 10 2 2 3" xfId="8207" xr:uid="{00000000-0005-0000-0000-0000B4210000}"/>
    <cellStyle name="Note 10 2 2 3 2" xfId="17227" xr:uid="{2C9C73B4-5F6C-4624-8DDE-1A79DAA89DFC}"/>
    <cellStyle name="Note 10 2 2 4" xfId="11474" xr:uid="{A93503DE-81C2-465D-9BBF-A4749E9BA7C6}"/>
    <cellStyle name="Note 10 2 3" xfId="3878" xr:uid="{00000000-0005-0000-0000-0000B5210000}"/>
    <cellStyle name="Note 10 2 3 2" xfId="12937" xr:uid="{334FE717-FC85-476B-BBAC-910327028DB3}"/>
    <cellStyle name="Note 10 2 4" xfId="6790" xr:uid="{00000000-0005-0000-0000-0000B6210000}"/>
    <cellStyle name="Note 10 2 4 2" xfId="15815" xr:uid="{B321FC78-AED9-4513-B9F1-2B747DF72AFD}"/>
    <cellStyle name="Note 10 2 5" xfId="10058" xr:uid="{B7E5C442-A20A-4E2B-9185-D3F5509F07AF}"/>
    <cellStyle name="Note 10 3" xfId="1751" xr:uid="{00000000-0005-0000-0000-0000B7210000}"/>
    <cellStyle name="Note 10 3 2" xfId="4663" xr:uid="{00000000-0005-0000-0000-0000B8210000}"/>
    <cellStyle name="Note 10 3 2 2" xfId="13720" xr:uid="{37CF7339-EF35-4B77-B68D-7FC0461D9A02}"/>
    <cellStyle name="Note 10 3 3" xfId="7574" xr:uid="{00000000-0005-0000-0000-0000B9210000}"/>
    <cellStyle name="Note 10 3 3 2" xfId="16599" xr:uid="{949143A2-EB5C-42D7-8EB4-F9F3321AE1B6}"/>
    <cellStyle name="Note 10 3 4" xfId="10845" xr:uid="{5360C2AC-6CA5-4FBB-B2D3-58DDFA81DCAC}"/>
    <cellStyle name="Note 10 4" xfId="3248" xr:uid="{00000000-0005-0000-0000-0000BA210000}"/>
    <cellStyle name="Note 10 4 2" xfId="12310" xr:uid="{16760C61-9C4D-473E-A2E7-50A0A8483628}"/>
    <cellStyle name="Note 10 5" xfId="6161" xr:uid="{00000000-0005-0000-0000-0000BB210000}"/>
    <cellStyle name="Note 10 5 2" xfId="15186" xr:uid="{FC6BCDAF-CD54-403C-A360-88C24DC43158}"/>
    <cellStyle name="Note 10 6" xfId="9426" xr:uid="{7CA62875-2CD1-41C4-8CD2-32C7005FE063}"/>
    <cellStyle name="Note 11" xfId="328" xr:uid="{00000000-0005-0000-0000-0000BC210000}"/>
    <cellStyle name="Note 11 2" xfId="969" xr:uid="{00000000-0005-0000-0000-0000BD210000}"/>
    <cellStyle name="Note 11 2 2" xfId="2398" xr:uid="{00000000-0005-0000-0000-0000BE210000}"/>
    <cellStyle name="Note 11 2 2 2" xfId="5305" xr:uid="{00000000-0005-0000-0000-0000BF210000}"/>
    <cellStyle name="Note 11 2 2 2 2" xfId="14362" xr:uid="{206BAF5D-3CC2-4D0C-BAC4-040AA499BB48}"/>
    <cellStyle name="Note 11 2 2 3" xfId="8221" xr:uid="{00000000-0005-0000-0000-0000C0210000}"/>
    <cellStyle name="Note 11 2 2 3 2" xfId="17241" xr:uid="{4D6F4408-3ABD-47D8-B9C0-9245992ACA5D}"/>
    <cellStyle name="Note 11 2 2 4" xfId="11488" xr:uid="{64F37949-DC41-47E4-8BD7-A9BC6CE03D9B}"/>
    <cellStyle name="Note 11 2 3" xfId="3892" xr:uid="{00000000-0005-0000-0000-0000C1210000}"/>
    <cellStyle name="Note 11 2 3 2" xfId="12951" xr:uid="{58F1606B-35AD-4212-B66C-47F8D5616C7C}"/>
    <cellStyle name="Note 11 2 4" xfId="6804" xr:uid="{00000000-0005-0000-0000-0000C2210000}"/>
    <cellStyle name="Note 11 2 4 2" xfId="15829" xr:uid="{4E9EE5FA-E989-4671-8A9B-523A349F89D5}"/>
    <cellStyle name="Note 11 2 5" xfId="10072" xr:uid="{F0F87BC2-7CB8-470F-B75A-433923C584B5}"/>
    <cellStyle name="Note 11 3" xfId="1765" xr:uid="{00000000-0005-0000-0000-0000C3210000}"/>
    <cellStyle name="Note 11 3 2" xfId="4677" xr:uid="{00000000-0005-0000-0000-0000C4210000}"/>
    <cellStyle name="Note 11 3 2 2" xfId="13734" xr:uid="{706C38A5-CE3B-45BA-96B8-FFAFB6343986}"/>
    <cellStyle name="Note 11 3 3" xfId="7588" xr:uid="{00000000-0005-0000-0000-0000C5210000}"/>
    <cellStyle name="Note 11 3 3 2" xfId="16613" xr:uid="{D2DDA2B4-0E73-409E-8B16-9593461188D0}"/>
    <cellStyle name="Note 11 3 4" xfId="10859" xr:uid="{18821419-261E-4087-8A08-88D67E485356}"/>
    <cellStyle name="Note 11 4" xfId="3262" xr:uid="{00000000-0005-0000-0000-0000C6210000}"/>
    <cellStyle name="Note 11 4 2" xfId="12324" xr:uid="{66062655-FEFA-4664-B3AA-2D4AE0ADEED5}"/>
    <cellStyle name="Note 11 5" xfId="6175" xr:uid="{00000000-0005-0000-0000-0000C7210000}"/>
    <cellStyle name="Note 11 5 2" xfId="15200" xr:uid="{8CEF5B23-EB4B-47E7-A3E4-7BBA8F06A08F}"/>
    <cellStyle name="Note 11 6" xfId="9440" xr:uid="{B42FFCAB-C23C-4784-8EEC-6167BE0FBBC4}"/>
    <cellStyle name="Note 12" xfId="342" xr:uid="{00000000-0005-0000-0000-0000C8210000}"/>
    <cellStyle name="Note 12 2" xfId="983" xr:uid="{00000000-0005-0000-0000-0000C9210000}"/>
    <cellStyle name="Note 12 2 2" xfId="2412" xr:uid="{00000000-0005-0000-0000-0000CA210000}"/>
    <cellStyle name="Note 12 2 2 2" xfId="5319" xr:uid="{00000000-0005-0000-0000-0000CB210000}"/>
    <cellStyle name="Note 12 2 2 2 2" xfId="14376" xr:uid="{469565D5-04BB-4915-AEB8-EB942F8CF66C}"/>
    <cellStyle name="Note 12 2 2 3" xfId="8235" xr:uid="{00000000-0005-0000-0000-0000CC210000}"/>
    <cellStyle name="Note 12 2 2 3 2" xfId="17255" xr:uid="{D1B72F36-C014-4660-82B9-FE14B27D9968}"/>
    <cellStyle name="Note 12 2 2 4" xfId="11502" xr:uid="{465FCF9F-8442-4745-B75C-52F8B428E04C}"/>
    <cellStyle name="Note 12 2 3" xfId="3906" xr:uid="{00000000-0005-0000-0000-0000CD210000}"/>
    <cellStyle name="Note 12 2 3 2" xfId="12965" xr:uid="{24BAAFA7-7496-40F2-84B5-4BF6B0460792}"/>
    <cellStyle name="Note 12 2 4" xfId="6818" xr:uid="{00000000-0005-0000-0000-0000CE210000}"/>
    <cellStyle name="Note 12 2 4 2" xfId="15843" xr:uid="{F1BE3F11-B3AF-4AE1-8FFB-EAE85A3F207C}"/>
    <cellStyle name="Note 12 2 5" xfId="10086" xr:uid="{916A147A-7464-4837-A7F9-961F786BF50E}"/>
    <cellStyle name="Note 12 3" xfId="1779" xr:uid="{00000000-0005-0000-0000-0000CF210000}"/>
    <cellStyle name="Note 12 3 2" xfId="4691" xr:uid="{00000000-0005-0000-0000-0000D0210000}"/>
    <cellStyle name="Note 12 3 2 2" xfId="13748" xr:uid="{D5DC2D42-D67C-4943-9657-CFAB7B33522E}"/>
    <cellStyle name="Note 12 3 3" xfId="7602" xr:uid="{00000000-0005-0000-0000-0000D1210000}"/>
    <cellStyle name="Note 12 3 3 2" xfId="16627" xr:uid="{A93CA663-087B-4E38-8E47-91F486AC8943}"/>
    <cellStyle name="Note 12 3 4" xfId="10873" xr:uid="{C9707BF4-9103-41D7-926C-3DBB6D4EA19D}"/>
    <cellStyle name="Note 12 4" xfId="3276" xr:uid="{00000000-0005-0000-0000-0000D2210000}"/>
    <cellStyle name="Note 12 4 2" xfId="12338" xr:uid="{B2404805-9AE4-4CB5-89DE-E0CD34399EA8}"/>
    <cellStyle name="Note 12 5" xfId="6189" xr:uid="{00000000-0005-0000-0000-0000D3210000}"/>
    <cellStyle name="Note 12 5 2" xfId="15214" xr:uid="{942B2DDB-83E9-49E5-AFB1-A2527F3E7A38}"/>
    <cellStyle name="Note 12 6" xfId="9454" xr:uid="{120B7AC8-31FC-4483-9806-95FDDD18067D}"/>
    <cellStyle name="Note 13" xfId="357" xr:uid="{00000000-0005-0000-0000-0000D4210000}"/>
    <cellStyle name="Note 13 2" xfId="997" xr:uid="{00000000-0005-0000-0000-0000D5210000}"/>
    <cellStyle name="Note 13 2 2" xfId="2426" xr:uid="{00000000-0005-0000-0000-0000D6210000}"/>
    <cellStyle name="Note 13 2 2 2" xfId="5333" xr:uid="{00000000-0005-0000-0000-0000D7210000}"/>
    <cellStyle name="Note 13 2 2 2 2" xfId="14390" xr:uid="{0C1CBD40-1E34-4F15-991C-1E43DC33534D}"/>
    <cellStyle name="Note 13 2 2 3" xfId="8249" xr:uid="{00000000-0005-0000-0000-0000D8210000}"/>
    <cellStyle name="Note 13 2 2 3 2" xfId="17269" xr:uid="{37BAB1AD-1A47-48B7-92FB-07999E0667C5}"/>
    <cellStyle name="Note 13 2 2 4" xfId="11516" xr:uid="{69DE284D-63FE-45FE-8E18-C9E3B4CE1EC1}"/>
    <cellStyle name="Note 13 2 3" xfId="3920" xr:uid="{00000000-0005-0000-0000-0000D9210000}"/>
    <cellStyle name="Note 13 2 3 2" xfId="12979" xr:uid="{25237B9A-C92E-42B3-96AE-73D5ADDE33BC}"/>
    <cellStyle name="Note 13 2 4" xfId="6832" xr:uid="{00000000-0005-0000-0000-0000DA210000}"/>
    <cellStyle name="Note 13 2 4 2" xfId="15857" xr:uid="{0DE528A5-B58B-4C9F-9B46-5BDFC057C674}"/>
    <cellStyle name="Note 13 2 5" xfId="10100" xr:uid="{C9A40796-8660-4924-A97F-86EB993B5C95}"/>
    <cellStyle name="Note 13 3" xfId="1793" xr:uid="{00000000-0005-0000-0000-0000DB210000}"/>
    <cellStyle name="Note 13 3 2" xfId="4705" xr:uid="{00000000-0005-0000-0000-0000DC210000}"/>
    <cellStyle name="Note 13 3 2 2" xfId="13762" xr:uid="{F07E2826-858B-461F-A40D-4F001D718D24}"/>
    <cellStyle name="Note 13 3 3" xfId="7616" xr:uid="{00000000-0005-0000-0000-0000DD210000}"/>
    <cellStyle name="Note 13 3 3 2" xfId="16641" xr:uid="{71CE6EBC-22AA-4BE2-9FE9-21789ED3A3C1}"/>
    <cellStyle name="Note 13 3 4" xfId="10887" xr:uid="{83CEF8CD-9297-49FA-9B81-7CA773FBB6EB}"/>
    <cellStyle name="Note 13 4" xfId="3290" xr:uid="{00000000-0005-0000-0000-0000DE210000}"/>
    <cellStyle name="Note 13 4 2" xfId="12352" xr:uid="{21CA9786-72BE-4600-BFB6-D6A472F23C8D}"/>
    <cellStyle name="Note 13 5" xfId="6203" xr:uid="{00000000-0005-0000-0000-0000DF210000}"/>
    <cellStyle name="Note 13 5 2" xfId="15228" xr:uid="{CD9966BE-3988-40DA-A2F8-D6D14FA86435}"/>
    <cellStyle name="Note 13 6" xfId="9468" xr:uid="{D28CDCCD-63E2-49E1-A2A6-C91757658001}"/>
    <cellStyle name="Note 14" xfId="377" xr:uid="{00000000-0005-0000-0000-0000E0210000}"/>
    <cellStyle name="Note 14 2" xfId="1017" xr:uid="{00000000-0005-0000-0000-0000E1210000}"/>
    <cellStyle name="Note 14 2 2" xfId="2446" xr:uid="{00000000-0005-0000-0000-0000E2210000}"/>
    <cellStyle name="Note 14 2 2 2" xfId="5353" xr:uid="{00000000-0005-0000-0000-0000E3210000}"/>
    <cellStyle name="Note 14 2 2 2 2" xfId="14410" xr:uid="{36EAE5A7-3882-43A0-A4E3-662F21567F0E}"/>
    <cellStyle name="Note 14 2 2 3" xfId="8269" xr:uid="{00000000-0005-0000-0000-0000E4210000}"/>
    <cellStyle name="Note 14 2 2 3 2" xfId="17289" xr:uid="{78452233-BDAF-42DF-913D-1685F279E5ED}"/>
    <cellStyle name="Note 14 2 2 4" xfId="11536" xr:uid="{00B7BE8E-067F-4833-A4DD-1F51290C2FF2}"/>
    <cellStyle name="Note 14 2 3" xfId="3940" xr:uid="{00000000-0005-0000-0000-0000E5210000}"/>
    <cellStyle name="Note 14 2 3 2" xfId="12999" xr:uid="{307118E2-14F5-40F0-8471-57EC8A27AB26}"/>
    <cellStyle name="Note 14 2 4" xfId="6852" xr:uid="{00000000-0005-0000-0000-0000E6210000}"/>
    <cellStyle name="Note 14 2 4 2" xfId="15877" xr:uid="{344F7300-0560-4318-B6E7-DD61A20E6192}"/>
    <cellStyle name="Note 14 2 5" xfId="10120" xr:uid="{833C640C-0DB8-452C-AA38-4677FD544D68}"/>
    <cellStyle name="Note 14 3" xfId="1813" xr:uid="{00000000-0005-0000-0000-0000E7210000}"/>
    <cellStyle name="Note 14 3 2" xfId="4725" xr:uid="{00000000-0005-0000-0000-0000E8210000}"/>
    <cellStyle name="Note 14 3 2 2" xfId="13782" xr:uid="{0227590D-759B-4CF0-A594-23FAAFDC1889}"/>
    <cellStyle name="Note 14 3 3" xfId="7636" xr:uid="{00000000-0005-0000-0000-0000E9210000}"/>
    <cellStyle name="Note 14 3 3 2" xfId="16661" xr:uid="{240654BE-4C74-4BE6-99A4-770AD6F9D7F4}"/>
    <cellStyle name="Note 14 3 4" xfId="10907" xr:uid="{6143ED7E-2D24-4C4C-96AA-F8EEBDB0A48B}"/>
    <cellStyle name="Note 14 4" xfId="3310" xr:uid="{00000000-0005-0000-0000-0000EA210000}"/>
    <cellStyle name="Note 14 4 2" xfId="12372" xr:uid="{2C37295D-37BA-4F3A-A79A-BDD6D683A941}"/>
    <cellStyle name="Note 14 5" xfId="6223" xr:uid="{00000000-0005-0000-0000-0000EB210000}"/>
    <cellStyle name="Note 14 5 2" xfId="15248" xr:uid="{AFC00354-EA90-4812-B811-6748FDD287DD}"/>
    <cellStyle name="Note 14 6" xfId="9488" xr:uid="{A837198E-2730-4355-9DAA-0534A3E81812}"/>
    <cellStyle name="Note 15" xfId="403" xr:uid="{00000000-0005-0000-0000-0000EC210000}"/>
    <cellStyle name="Note 15 2" xfId="1043" xr:uid="{00000000-0005-0000-0000-0000ED210000}"/>
    <cellStyle name="Note 15 2 2" xfId="2472" xr:uid="{00000000-0005-0000-0000-0000EE210000}"/>
    <cellStyle name="Note 15 2 2 2" xfId="5379" xr:uid="{00000000-0005-0000-0000-0000EF210000}"/>
    <cellStyle name="Note 15 2 2 2 2" xfId="14436" xr:uid="{0660F8E0-9E09-4727-A68C-BA888FD898A7}"/>
    <cellStyle name="Note 15 2 2 3" xfId="8295" xr:uid="{00000000-0005-0000-0000-0000F0210000}"/>
    <cellStyle name="Note 15 2 2 3 2" xfId="17315" xr:uid="{1ACA4BFF-A197-4836-8937-20925F4574F1}"/>
    <cellStyle name="Note 15 2 2 4" xfId="11562" xr:uid="{788F22DB-107D-4B56-9DE6-F5B7128AACF4}"/>
    <cellStyle name="Note 15 2 3" xfId="3966" xr:uid="{00000000-0005-0000-0000-0000F1210000}"/>
    <cellStyle name="Note 15 2 3 2" xfId="13025" xr:uid="{3725DA86-01E3-4F9C-B761-4F3733CE0528}"/>
    <cellStyle name="Note 15 2 4" xfId="6878" xr:uid="{00000000-0005-0000-0000-0000F2210000}"/>
    <cellStyle name="Note 15 2 4 2" xfId="15903" xr:uid="{8E40EFD3-7322-428C-8E5A-3B8B0E22CD21}"/>
    <cellStyle name="Note 15 2 5" xfId="10146" xr:uid="{53088B79-8149-42BD-A093-9A4ECB8FAABB}"/>
    <cellStyle name="Note 15 3" xfId="1839" xr:uid="{00000000-0005-0000-0000-0000F3210000}"/>
    <cellStyle name="Note 15 3 2" xfId="4751" xr:uid="{00000000-0005-0000-0000-0000F4210000}"/>
    <cellStyle name="Note 15 3 2 2" xfId="13808" xr:uid="{FBBE8B86-C011-4F1C-BD2E-BCA7A4AE0E79}"/>
    <cellStyle name="Note 15 3 3" xfId="7662" xr:uid="{00000000-0005-0000-0000-0000F5210000}"/>
    <cellStyle name="Note 15 3 3 2" xfId="16687" xr:uid="{B77F594A-E42C-4A21-9349-00C9DB108AA6}"/>
    <cellStyle name="Note 15 3 4" xfId="10933" xr:uid="{D7FD42D5-136F-4870-88BF-DFF81FF8E91D}"/>
    <cellStyle name="Note 15 4" xfId="3336" xr:uid="{00000000-0005-0000-0000-0000F6210000}"/>
    <cellStyle name="Note 15 4 2" xfId="12398" xr:uid="{9E363D9F-28D5-45DC-916B-C8CA1C92219C}"/>
    <cellStyle name="Note 15 5" xfId="6249" xr:uid="{00000000-0005-0000-0000-0000F7210000}"/>
    <cellStyle name="Note 15 5 2" xfId="15274" xr:uid="{E9C92304-B5F8-414A-AD9A-4516414C1879}"/>
    <cellStyle name="Note 15 6" xfId="9514" xr:uid="{7B00FA3D-562D-451C-8650-28BD861F0044}"/>
    <cellStyle name="Note 16" xfId="417" xr:uid="{00000000-0005-0000-0000-0000F8210000}"/>
    <cellStyle name="Note 16 2" xfId="1057" xr:uid="{00000000-0005-0000-0000-0000F9210000}"/>
    <cellStyle name="Note 16 2 2" xfId="2486" xr:uid="{00000000-0005-0000-0000-0000FA210000}"/>
    <cellStyle name="Note 16 2 2 2" xfId="5393" xr:uid="{00000000-0005-0000-0000-0000FB210000}"/>
    <cellStyle name="Note 16 2 2 2 2" xfId="14450" xr:uid="{BF6BE830-0EC4-4AAD-8BA8-46783F780165}"/>
    <cellStyle name="Note 16 2 2 3" xfId="8309" xr:uid="{00000000-0005-0000-0000-0000FC210000}"/>
    <cellStyle name="Note 16 2 2 3 2" xfId="17329" xr:uid="{AAA4977F-F9B7-4D08-A1A1-C910058F2B68}"/>
    <cellStyle name="Note 16 2 2 4" xfId="11576" xr:uid="{638F0A64-B443-42E4-82CB-5DFEF0BB5E1D}"/>
    <cellStyle name="Note 16 2 3" xfId="3980" xr:uid="{00000000-0005-0000-0000-0000FD210000}"/>
    <cellStyle name="Note 16 2 3 2" xfId="13039" xr:uid="{698B2527-E482-4595-B5CC-9743B3B861AE}"/>
    <cellStyle name="Note 16 2 4" xfId="6892" xr:uid="{00000000-0005-0000-0000-0000FE210000}"/>
    <cellStyle name="Note 16 2 4 2" xfId="15917" xr:uid="{32234581-CB3D-4753-8B2C-F367A3BF5E95}"/>
    <cellStyle name="Note 16 2 5" xfId="10160" xr:uid="{99E36395-1B86-4C5B-949F-7277D9C391C4}"/>
    <cellStyle name="Note 16 3" xfId="1853" xr:uid="{00000000-0005-0000-0000-0000FF210000}"/>
    <cellStyle name="Note 16 3 2" xfId="4765" xr:uid="{00000000-0005-0000-0000-000000220000}"/>
    <cellStyle name="Note 16 3 2 2" xfId="13822" xr:uid="{61DB971B-42E5-4F0E-AB9B-B29F12C119F1}"/>
    <cellStyle name="Note 16 3 3" xfId="7676" xr:uid="{00000000-0005-0000-0000-000001220000}"/>
    <cellStyle name="Note 16 3 3 2" xfId="16701" xr:uid="{C3B83B5E-5B6B-4E9A-87BC-30E04DCD95FD}"/>
    <cellStyle name="Note 16 3 4" xfId="10947" xr:uid="{CAFF55DC-8638-4A57-B255-49B619697AF4}"/>
    <cellStyle name="Note 16 4" xfId="3350" xr:uid="{00000000-0005-0000-0000-000002220000}"/>
    <cellStyle name="Note 16 4 2" xfId="12412" xr:uid="{A5ED9EF0-FB65-4BF5-9E29-C8B43C8A9FC9}"/>
    <cellStyle name="Note 16 5" xfId="6263" xr:uid="{00000000-0005-0000-0000-000003220000}"/>
    <cellStyle name="Note 16 5 2" xfId="15288" xr:uid="{65EFF56E-CEA4-4B82-B7F6-5B58E4EE61D8}"/>
    <cellStyle name="Note 16 6" xfId="9528" xr:uid="{0A2AC930-EB60-4773-A90A-132F91E9D702}"/>
    <cellStyle name="Note 17" xfId="431" xr:uid="{00000000-0005-0000-0000-000004220000}"/>
    <cellStyle name="Note 17 2" xfId="1071" xr:uid="{00000000-0005-0000-0000-000005220000}"/>
    <cellStyle name="Note 17 2 2" xfId="2500" xr:uid="{00000000-0005-0000-0000-000006220000}"/>
    <cellStyle name="Note 17 2 2 2" xfId="5407" xr:uid="{00000000-0005-0000-0000-000007220000}"/>
    <cellStyle name="Note 17 2 2 2 2" xfId="14464" xr:uid="{EBDBD819-3A60-4BC7-BAC3-6758206552DF}"/>
    <cellStyle name="Note 17 2 2 3" xfId="8323" xr:uid="{00000000-0005-0000-0000-000008220000}"/>
    <cellStyle name="Note 17 2 2 3 2" xfId="17343" xr:uid="{F52F95F1-2D23-412A-84A1-855589220EF1}"/>
    <cellStyle name="Note 17 2 2 4" xfId="11590" xr:uid="{13A9703D-F89D-498E-AE08-F0A6A3912573}"/>
    <cellStyle name="Note 17 2 3" xfId="3994" xr:uid="{00000000-0005-0000-0000-000009220000}"/>
    <cellStyle name="Note 17 2 3 2" xfId="13053" xr:uid="{80BB6856-C306-453A-B358-73FFC58CC7A1}"/>
    <cellStyle name="Note 17 2 4" xfId="6906" xr:uid="{00000000-0005-0000-0000-00000A220000}"/>
    <cellStyle name="Note 17 2 4 2" xfId="15931" xr:uid="{F21AB320-4467-4C6F-97A1-2BADF9AD24E8}"/>
    <cellStyle name="Note 17 2 5" xfId="10174" xr:uid="{6CC2902E-64E4-4FF2-885C-1FB94E7E435F}"/>
    <cellStyle name="Note 17 3" xfId="1867" xr:uid="{00000000-0005-0000-0000-00000B220000}"/>
    <cellStyle name="Note 17 3 2" xfId="4779" xr:uid="{00000000-0005-0000-0000-00000C220000}"/>
    <cellStyle name="Note 17 3 2 2" xfId="13836" xr:uid="{8845FC97-3114-471F-8F76-83839FFE2D66}"/>
    <cellStyle name="Note 17 3 3" xfId="7690" xr:uid="{00000000-0005-0000-0000-00000D220000}"/>
    <cellStyle name="Note 17 3 3 2" xfId="16715" xr:uid="{C74078D3-4652-4959-92C0-701D05EB3CDC}"/>
    <cellStyle name="Note 17 3 4" xfId="10961" xr:uid="{3D6329CC-95CC-42B8-8F8F-0B8538679E20}"/>
    <cellStyle name="Note 17 4" xfId="3364" xr:uid="{00000000-0005-0000-0000-00000E220000}"/>
    <cellStyle name="Note 17 4 2" xfId="12426" xr:uid="{7BA87F6B-A328-4BBE-839C-B63A88CC513F}"/>
    <cellStyle name="Note 17 5" xfId="6277" xr:uid="{00000000-0005-0000-0000-00000F220000}"/>
    <cellStyle name="Note 17 5 2" xfId="15302" xr:uid="{05B184FE-851C-4C97-828A-63747FDFE6CC}"/>
    <cellStyle name="Note 17 6" xfId="9542" xr:uid="{7B1DC1FF-410A-4DF8-8C0C-2CD486E02AF8}"/>
    <cellStyle name="Note 18" xfId="446" xr:uid="{00000000-0005-0000-0000-000010220000}"/>
    <cellStyle name="Note 18 2" xfId="1086" xr:uid="{00000000-0005-0000-0000-000011220000}"/>
    <cellStyle name="Note 18 2 2" xfId="2515" xr:uid="{00000000-0005-0000-0000-000012220000}"/>
    <cellStyle name="Note 18 2 2 2" xfId="5422" xr:uid="{00000000-0005-0000-0000-000013220000}"/>
    <cellStyle name="Note 18 2 2 2 2" xfId="14479" xr:uid="{8BD17E11-AF7B-4290-ADA1-63BD76EE2B97}"/>
    <cellStyle name="Note 18 2 2 3" xfId="8338" xr:uid="{00000000-0005-0000-0000-000014220000}"/>
    <cellStyle name="Note 18 2 2 3 2" xfId="17358" xr:uid="{3F6C5E3C-74A5-4514-84FE-060B4599061B}"/>
    <cellStyle name="Note 18 2 2 4" xfId="11605" xr:uid="{F3C9760E-68AB-4044-A436-D418BA2351BB}"/>
    <cellStyle name="Note 18 2 3" xfId="4009" xr:uid="{00000000-0005-0000-0000-000015220000}"/>
    <cellStyle name="Note 18 2 3 2" xfId="13068" xr:uid="{565B0497-91FD-472F-AD5A-4271D52E8294}"/>
    <cellStyle name="Note 18 2 4" xfId="6921" xr:uid="{00000000-0005-0000-0000-000016220000}"/>
    <cellStyle name="Note 18 2 4 2" xfId="15946" xr:uid="{198FB1D9-A3C8-4853-8369-E576AFB482FF}"/>
    <cellStyle name="Note 18 2 5" xfId="10189" xr:uid="{9F5267BA-EF05-486A-ABCE-DDBACF7EE7FD}"/>
    <cellStyle name="Note 18 3" xfId="1882" xr:uid="{00000000-0005-0000-0000-000017220000}"/>
    <cellStyle name="Note 18 3 2" xfId="4794" xr:uid="{00000000-0005-0000-0000-000018220000}"/>
    <cellStyle name="Note 18 3 2 2" xfId="13851" xr:uid="{9785FFFC-E2BD-4515-861B-B5E280C71D4A}"/>
    <cellStyle name="Note 18 3 3" xfId="7705" xr:uid="{00000000-0005-0000-0000-000019220000}"/>
    <cellStyle name="Note 18 3 3 2" xfId="16730" xr:uid="{F932FA62-F47A-411A-A080-4672AA241F51}"/>
    <cellStyle name="Note 18 3 4" xfId="10976" xr:uid="{C72EAA03-22A5-4D54-AC22-FB31101E5F21}"/>
    <cellStyle name="Note 18 4" xfId="3379" xr:uid="{00000000-0005-0000-0000-00001A220000}"/>
    <cellStyle name="Note 18 4 2" xfId="12441" xr:uid="{4765C2E6-2350-462B-ADAC-01BE32606707}"/>
    <cellStyle name="Note 18 5" xfId="6292" xr:uid="{00000000-0005-0000-0000-00001B220000}"/>
    <cellStyle name="Note 18 5 2" xfId="15317" xr:uid="{CC1F1864-8305-4CC2-9465-0847F8734495}"/>
    <cellStyle name="Note 18 6" xfId="9557" xr:uid="{44A2C65E-23F8-4B66-9D2B-F60FF23040EF}"/>
    <cellStyle name="Note 19" xfId="460" xr:uid="{00000000-0005-0000-0000-00001C220000}"/>
    <cellStyle name="Note 19 2" xfId="1100" xr:uid="{00000000-0005-0000-0000-00001D220000}"/>
    <cellStyle name="Note 19 2 2" xfId="2529" xr:uid="{00000000-0005-0000-0000-00001E220000}"/>
    <cellStyle name="Note 19 2 2 2" xfId="5436" xr:uid="{00000000-0005-0000-0000-00001F220000}"/>
    <cellStyle name="Note 19 2 2 2 2" xfId="14493" xr:uid="{1F451F03-CCCC-4772-888D-F4CB2CB9DD93}"/>
    <cellStyle name="Note 19 2 2 3" xfId="8352" xr:uid="{00000000-0005-0000-0000-000020220000}"/>
    <cellStyle name="Note 19 2 2 3 2" xfId="17372" xr:uid="{58148E54-6340-483B-B1B4-301A7B81BB33}"/>
    <cellStyle name="Note 19 2 2 4" xfId="11619" xr:uid="{1A5AEB53-C4EF-4523-BD80-4231A004FA8A}"/>
    <cellStyle name="Note 19 2 3" xfId="4023" xr:uid="{00000000-0005-0000-0000-000021220000}"/>
    <cellStyle name="Note 19 2 3 2" xfId="13082" xr:uid="{422F0AFF-6F84-4DE0-BCBD-238575CDC811}"/>
    <cellStyle name="Note 19 2 4" xfId="6935" xr:uid="{00000000-0005-0000-0000-000022220000}"/>
    <cellStyle name="Note 19 2 4 2" xfId="15960" xr:uid="{1F9FCC78-0441-4B69-A9B0-30E3B7D78C85}"/>
    <cellStyle name="Note 19 2 5" xfId="10203" xr:uid="{1D18F4FA-35F3-4900-9F3C-2B34CB65B86F}"/>
    <cellStyle name="Note 19 3" xfId="1896" xr:uid="{00000000-0005-0000-0000-000023220000}"/>
    <cellStyle name="Note 19 3 2" xfId="4808" xr:uid="{00000000-0005-0000-0000-000024220000}"/>
    <cellStyle name="Note 19 3 2 2" xfId="13865" xr:uid="{715C61A0-D743-417D-8760-B896C15EC9BB}"/>
    <cellStyle name="Note 19 3 3" xfId="7719" xr:uid="{00000000-0005-0000-0000-000025220000}"/>
    <cellStyle name="Note 19 3 3 2" xfId="16744" xr:uid="{175ECED7-6463-4C49-8FF3-12A931A9D6A2}"/>
    <cellStyle name="Note 19 3 4" xfId="10990" xr:uid="{5C286C3B-F6F6-4E62-B724-54861203195D}"/>
    <cellStyle name="Note 19 4" xfId="3393" xr:uid="{00000000-0005-0000-0000-000026220000}"/>
    <cellStyle name="Note 19 4 2" xfId="12455" xr:uid="{1FEEEA06-FA0C-4871-AF01-1B3C0BD0207A}"/>
    <cellStyle name="Note 19 5" xfId="6306" xr:uid="{00000000-0005-0000-0000-000027220000}"/>
    <cellStyle name="Note 19 5 2" xfId="15331" xr:uid="{81BD61E8-D036-4021-9397-2B1FF636B299}"/>
    <cellStyle name="Note 19 6" xfId="9571" xr:uid="{57DBE9D9-E0A4-4B42-B0B0-9AEA18474AA3}"/>
    <cellStyle name="Note 2" xfId="194" xr:uid="{00000000-0005-0000-0000-000028220000}"/>
    <cellStyle name="Note 2 2" xfId="298" xr:uid="{00000000-0005-0000-0000-000029220000}"/>
    <cellStyle name="Note 2 2 2" xfId="939" xr:uid="{00000000-0005-0000-0000-00002A220000}"/>
    <cellStyle name="Note 2 2 2 2" xfId="2368" xr:uid="{00000000-0005-0000-0000-00002B220000}"/>
    <cellStyle name="Note 2 2 2 2 2" xfId="5275" xr:uid="{00000000-0005-0000-0000-00002C220000}"/>
    <cellStyle name="Note 2 2 2 2 2 2" xfId="14332" xr:uid="{2F4F6820-F26D-45AE-B1FC-89F546EAAE8E}"/>
    <cellStyle name="Note 2 2 2 2 3" xfId="8191" xr:uid="{00000000-0005-0000-0000-00002D220000}"/>
    <cellStyle name="Note 2 2 2 2 3 2" xfId="17211" xr:uid="{BC5D53FC-3770-4FD3-82CE-9E58E7697189}"/>
    <cellStyle name="Note 2 2 2 2 4" xfId="11458" xr:uid="{04EE3152-1374-437E-B766-20685FBFAEB0}"/>
    <cellStyle name="Note 2 2 2 3" xfId="3862" xr:uid="{00000000-0005-0000-0000-00002E220000}"/>
    <cellStyle name="Note 2 2 2 3 2" xfId="12921" xr:uid="{207299C1-C22E-49B9-9D52-9D9690830257}"/>
    <cellStyle name="Note 2 2 2 4" xfId="6774" xr:uid="{00000000-0005-0000-0000-00002F220000}"/>
    <cellStyle name="Note 2 2 2 4 2" xfId="15799" xr:uid="{4F8776E5-5EFC-47B1-90A2-B0D4D4FABE5F}"/>
    <cellStyle name="Note 2 2 2 5" xfId="10042" xr:uid="{73B5D6AE-C147-4829-9C3A-B85971AD0A82}"/>
    <cellStyle name="Note 2 2 3" xfId="1735" xr:uid="{00000000-0005-0000-0000-000030220000}"/>
    <cellStyle name="Note 2 2 3 2" xfId="4647" xr:uid="{00000000-0005-0000-0000-000031220000}"/>
    <cellStyle name="Note 2 2 3 2 2" xfId="13704" xr:uid="{AC1DAD97-775B-4AAE-BC6C-458E2615DA78}"/>
    <cellStyle name="Note 2 2 3 3" xfId="7558" xr:uid="{00000000-0005-0000-0000-000032220000}"/>
    <cellStyle name="Note 2 2 3 3 2" xfId="16583" xr:uid="{F092ACBF-1C5D-457A-B5CD-22FA255CC8D7}"/>
    <cellStyle name="Note 2 2 3 4" xfId="10829" xr:uid="{F5879748-2285-461C-9774-489FEC8A5BD7}"/>
    <cellStyle name="Note 2 2 4" xfId="3232" xr:uid="{00000000-0005-0000-0000-000033220000}"/>
    <cellStyle name="Note 2 2 4 2" xfId="12294" xr:uid="{A4F2901F-02DB-4339-80BC-8D6864044D2E}"/>
    <cellStyle name="Note 2 2 5" xfId="6145" xr:uid="{00000000-0005-0000-0000-000034220000}"/>
    <cellStyle name="Note 2 2 5 2" xfId="15170" xr:uid="{8854ED24-E793-48A7-A5B9-9963F82AC248}"/>
    <cellStyle name="Note 2 2 6" xfId="9410" xr:uid="{B1D9C787-DE95-4449-99A4-F381E9F884CA}"/>
    <cellStyle name="Note 2 3" xfId="535" xr:uid="{00000000-0005-0000-0000-000035220000}"/>
    <cellStyle name="Note 2 3 2" xfId="1175" xr:uid="{00000000-0005-0000-0000-000036220000}"/>
    <cellStyle name="Note 2 3 2 2" xfId="2604" xr:uid="{00000000-0005-0000-0000-000037220000}"/>
    <cellStyle name="Note 2 3 2 2 2" xfId="5509" xr:uid="{00000000-0005-0000-0000-000038220000}"/>
    <cellStyle name="Note 2 3 2 2 2 2" xfId="14566" xr:uid="{9D190F7C-3BFF-4787-A75D-9D101D3733F1}"/>
    <cellStyle name="Note 2 3 2 2 3" xfId="8426" xr:uid="{00000000-0005-0000-0000-000039220000}"/>
    <cellStyle name="Note 2 3 2 2 3 2" xfId="17444" xr:uid="{3CE42816-8B3B-4057-BFD3-C6C4856E74EF}"/>
    <cellStyle name="Note 2 3 2 2 4" xfId="11692" xr:uid="{2DD7A8BB-8659-4034-A0F8-37DF276DFF2F}"/>
    <cellStyle name="Note 2 3 2 3" xfId="4094" xr:uid="{00000000-0005-0000-0000-00003A220000}"/>
    <cellStyle name="Note 2 3 2 3 2" xfId="13153" xr:uid="{EDD4B860-E204-4031-9C77-767B1730154E}"/>
    <cellStyle name="Note 2 3 2 4" xfId="7007" xr:uid="{00000000-0005-0000-0000-00003B220000}"/>
    <cellStyle name="Note 2 3 2 4 2" xfId="16032" xr:uid="{A76920F1-B19C-4310-A323-9C2E4708788A}"/>
    <cellStyle name="Note 2 3 2 5" xfId="10276" xr:uid="{68BA9538-F288-4CD7-805C-A75F4D5F2495}"/>
    <cellStyle name="Note 2 3 3" xfId="1969" xr:uid="{00000000-0005-0000-0000-00003C220000}"/>
    <cellStyle name="Note 2 3 3 2" xfId="4879" xr:uid="{00000000-0005-0000-0000-00003D220000}"/>
    <cellStyle name="Note 2 3 3 2 2" xfId="13936" xr:uid="{2292B936-CC29-458B-B897-9023E7ACD8DB}"/>
    <cellStyle name="Note 2 3 3 3" xfId="7792" xr:uid="{00000000-0005-0000-0000-00003E220000}"/>
    <cellStyle name="Note 2 3 3 3 2" xfId="16815" xr:uid="{3AA4349C-07F9-494B-8C83-0CC11E423656}"/>
    <cellStyle name="Note 2 3 3 4" xfId="11061" xr:uid="{9D520491-C698-4477-A7A1-6175A2E9016B}"/>
    <cellStyle name="Note 2 3 4" xfId="3466" xr:uid="{00000000-0005-0000-0000-00003F220000}"/>
    <cellStyle name="Note 2 3 4 2" xfId="12526" xr:uid="{7F456555-AC8F-486B-A002-55BCF8177B6C}"/>
    <cellStyle name="Note 2 3 5" xfId="6377" xr:uid="{00000000-0005-0000-0000-000040220000}"/>
    <cellStyle name="Note 2 3 5 2" xfId="15402" xr:uid="{79933384-D45B-4866-92EF-8778FD1B367C}"/>
    <cellStyle name="Note 2 3 6" xfId="9644" xr:uid="{C123DB6B-41D9-487D-9E12-C5FED4AE7260}"/>
    <cellStyle name="Note 2 4" xfId="839" xr:uid="{00000000-0005-0000-0000-000041220000}"/>
    <cellStyle name="Note 2 4 2" xfId="2268" xr:uid="{00000000-0005-0000-0000-000042220000}"/>
    <cellStyle name="Note 2 4 2 2" xfId="5175" xr:uid="{00000000-0005-0000-0000-000043220000}"/>
    <cellStyle name="Note 2 4 2 2 2" xfId="14232" xr:uid="{B2F5A997-E310-4F29-B1CF-1BD4C2EB2ED0}"/>
    <cellStyle name="Note 2 4 2 3" xfId="8091" xr:uid="{00000000-0005-0000-0000-000044220000}"/>
    <cellStyle name="Note 2 4 2 3 2" xfId="17111" xr:uid="{9B55648D-9F9D-4397-B787-94C70C14DB18}"/>
    <cellStyle name="Note 2 4 2 4" xfId="11358" xr:uid="{A78B8880-BA8D-40D6-8327-80DF19052FE9}"/>
    <cellStyle name="Note 2 4 3" xfId="3762" xr:uid="{00000000-0005-0000-0000-000045220000}"/>
    <cellStyle name="Note 2 4 3 2" xfId="12821" xr:uid="{824B38C9-67EF-4A48-8BE8-9542FC87C745}"/>
    <cellStyle name="Note 2 4 4" xfId="6674" xr:uid="{00000000-0005-0000-0000-000046220000}"/>
    <cellStyle name="Note 2 4 4 2" xfId="15699" xr:uid="{2CAB9DB6-57D9-4C80-AE8F-AE06F21CC100}"/>
    <cellStyle name="Note 2 4 5" xfId="9942" xr:uid="{E2ADD700-7D95-4D04-BDEB-57F4AD67070E}"/>
    <cellStyle name="Note 2 5" xfId="1634" xr:uid="{00000000-0005-0000-0000-000047220000}"/>
    <cellStyle name="Note 2 5 2" xfId="4546" xr:uid="{00000000-0005-0000-0000-000048220000}"/>
    <cellStyle name="Note 2 5 2 2" xfId="13603" xr:uid="{BD13B8A0-319E-468C-943A-9A430F4962D9}"/>
    <cellStyle name="Note 2 5 3" xfId="7458" xr:uid="{00000000-0005-0000-0000-000049220000}"/>
    <cellStyle name="Note 2 5 3 2" xfId="16483" xr:uid="{DC8B5821-B8E6-417D-9FFC-EE5F6AB88880}"/>
    <cellStyle name="Note 2 5 4" xfId="10728" xr:uid="{EC9FC5B4-9157-4839-97B1-15E1B84E18E3}"/>
    <cellStyle name="Note 2 6" xfId="3132" xr:uid="{00000000-0005-0000-0000-00004A220000}"/>
    <cellStyle name="Note 2 6 2" xfId="12194" xr:uid="{8DD2A649-A7A5-42D2-AFD6-9BEB93C9E3A8}"/>
    <cellStyle name="Note 2 7" xfId="6045" xr:uid="{00000000-0005-0000-0000-00004B220000}"/>
    <cellStyle name="Note 2 7 2" xfId="15070" xr:uid="{3EF30854-A690-4D83-888D-CCA9E9E1547A}"/>
    <cellStyle name="Note 2 8" xfId="9309" xr:uid="{54D4C4E3-0BF4-4ADD-B228-D8A8A6F01C8F}"/>
    <cellStyle name="Note 20" xfId="474" xr:uid="{00000000-0005-0000-0000-00004C220000}"/>
    <cellStyle name="Note 20 2" xfId="1114" xr:uid="{00000000-0005-0000-0000-00004D220000}"/>
    <cellStyle name="Note 20 2 2" xfId="2543" xr:uid="{00000000-0005-0000-0000-00004E220000}"/>
    <cellStyle name="Note 20 2 2 2" xfId="5450" xr:uid="{00000000-0005-0000-0000-00004F220000}"/>
    <cellStyle name="Note 20 2 2 2 2" xfId="14507" xr:uid="{FD7F262F-15C1-4FC1-93B5-904E62640C82}"/>
    <cellStyle name="Note 20 2 2 3" xfId="8366" xr:uid="{00000000-0005-0000-0000-000050220000}"/>
    <cellStyle name="Note 20 2 2 3 2" xfId="17386" xr:uid="{F8ACC8BC-D443-4A24-9495-70B487735245}"/>
    <cellStyle name="Note 20 2 2 4" xfId="11633" xr:uid="{DFB76E73-769D-46A3-AD9B-8B15104F5914}"/>
    <cellStyle name="Note 20 2 3" xfId="4037" xr:uid="{00000000-0005-0000-0000-000051220000}"/>
    <cellStyle name="Note 20 2 3 2" xfId="13096" xr:uid="{938D87DC-98AA-4C66-91FF-5307D23E6397}"/>
    <cellStyle name="Note 20 2 4" xfId="6949" xr:uid="{00000000-0005-0000-0000-000052220000}"/>
    <cellStyle name="Note 20 2 4 2" xfId="15974" xr:uid="{9AF784D9-D6CC-441B-AECA-29753C4288AC}"/>
    <cellStyle name="Note 20 2 5" xfId="10217" xr:uid="{5A10A455-85B6-40E4-B739-FA99A708B5BC}"/>
    <cellStyle name="Note 20 3" xfId="1910" xr:uid="{00000000-0005-0000-0000-000053220000}"/>
    <cellStyle name="Note 20 3 2" xfId="4822" xr:uid="{00000000-0005-0000-0000-000054220000}"/>
    <cellStyle name="Note 20 3 2 2" xfId="13879" xr:uid="{6A94B645-D01D-4D5C-8BC8-BE2DDF0066D6}"/>
    <cellStyle name="Note 20 3 3" xfId="7733" xr:uid="{00000000-0005-0000-0000-000055220000}"/>
    <cellStyle name="Note 20 3 3 2" xfId="16758" xr:uid="{3C151281-9D4A-4310-BD1D-A71F091D083E}"/>
    <cellStyle name="Note 20 3 4" xfId="11004" xr:uid="{49A72B89-D8FF-445F-B40C-63B2EFEC8D90}"/>
    <cellStyle name="Note 20 4" xfId="3407" xr:uid="{00000000-0005-0000-0000-000056220000}"/>
    <cellStyle name="Note 20 4 2" xfId="12469" xr:uid="{58E0588A-19BF-40DE-A8B6-ED6100C4F78A}"/>
    <cellStyle name="Note 20 5" xfId="6320" xr:uid="{00000000-0005-0000-0000-000057220000}"/>
    <cellStyle name="Note 20 5 2" xfId="15345" xr:uid="{B065787F-5DAF-447F-89AA-CC88DFC927F6}"/>
    <cellStyle name="Note 20 6" xfId="9585" xr:uid="{54F44629-1F4D-46A6-9928-E8AAAB9E5BD5}"/>
    <cellStyle name="Note 21" xfId="488" xr:uid="{00000000-0005-0000-0000-000058220000}"/>
    <cellStyle name="Note 21 2" xfId="1128" xr:uid="{00000000-0005-0000-0000-000059220000}"/>
    <cellStyle name="Note 21 2 2" xfId="2557" xr:uid="{00000000-0005-0000-0000-00005A220000}"/>
    <cellStyle name="Note 21 2 2 2" xfId="5464" xr:uid="{00000000-0005-0000-0000-00005B220000}"/>
    <cellStyle name="Note 21 2 2 2 2" xfId="14521" xr:uid="{E231ABFF-0A7C-47FF-AD6B-A4240451BE15}"/>
    <cellStyle name="Note 21 2 2 3" xfId="8380" xr:uid="{00000000-0005-0000-0000-00005C220000}"/>
    <cellStyle name="Note 21 2 2 3 2" xfId="17400" xr:uid="{A21ED268-0907-4078-95CD-23A2B01B2CF2}"/>
    <cellStyle name="Note 21 2 2 4" xfId="11647" xr:uid="{86300000-C80A-4203-A797-00B95A2D4A76}"/>
    <cellStyle name="Note 21 2 3" xfId="4051" xr:uid="{00000000-0005-0000-0000-00005D220000}"/>
    <cellStyle name="Note 21 2 3 2" xfId="13110" xr:uid="{3948FA2D-42F2-49B5-886C-CFBC023AD796}"/>
    <cellStyle name="Note 21 2 4" xfId="6963" xr:uid="{00000000-0005-0000-0000-00005E220000}"/>
    <cellStyle name="Note 21 2 4 2" xfId="15988" xr:uid="{878E9B6E-D6E7-45EE-8C88-D86A5F66FE97}"/>
    <cellStyle name="Note 21 2 5" xfId="10231" xr:uid="{9BACD0F1-2CF4-4F07-B9D3-3B0A2843E2F7}"/>
    <cellStyle name="Note 21 3" xfId="1924" xr:uid="{00000000-0005-0000-0000-00005F220000}"/>
    <cellStyle name="Note 21 3 2" xfId="4836" xr:uid="{00000000-0005-0000-0000-000060220000}"/>
    <cellStyle name="Note 21 3 2 2" xfId="13893" xr:uid="{65AF2F90-E40A-4073-9EF7-D2CD6B7658E5}"/>
    <cellStyle name="Note 21 3 3" xfId="7747" xr:uid="{00000000-0005-0000-0000-000061220000}"/>
    <cellStyle name="Note 21 3 3 2" xfId="16772" xr:uid="{600D84CD-D75C-4FA0-9322-50B4E04968C5}"/>
    <cellStyle name="Note 21 3 4" xfId="11018" xr:uid="{17368096-613A-4783-89BE-8EBC1EB5F4A1}"/>
    <cellStyle name="Note 21 4" xfId="3421" xr:uid="{00000000-0005-0000-0000-000062220000}"/>
    <cellStyle name="Note 21 4 2" xfId="12483" xr:uid="{0BBDAFF3-1750-4F41-AF0C-7454B38C1454}"/>
    <cellStyle name="Note 21 5" xfId="6334" xr:uid="{00000000-0005-0000-0000-000063220000}"/>
    <cellStyle name="Note 21 5 2" xfId="15359" xr:uid="{00011C04-CC87-4337-B9AF-51C0AAFAF81C}"/>
    <cellStyle name="Note 21 6" xfId="9599" xr:uid="{78555552-9EC9-4C98-94D0-1A9BB57470A3}"/>
    <cellStyle name="Note 22" xfId="502" xr:uid="{00000000-0005-0000-0000-000064220000}"/>
    <cellStyle name="Note 22 2" xfId="1142" xr:uid="{00000000-0005-0000-0000-000065220000}"/>
    <cellStyle name="Note 22 2 2" xfId="2571" xr:uid="{00000000-0005-0000-0000-000066220000}"/>
    <cellStyle name="Note 22 2 2 2" xfId="5478" xr:uid="{00000000-0005-0000-0000-000067220000}"/>
    <cellStyle name="Note 22 2 2 2 2" xfId="14535" xr:uid="{42A7C096-AD0F-40F9-8C70-CFE5E5618D72}"/>
    <cellStyle name="Note 22 2 2 3" xfId="8394" xr:uid="{00000000-0005-0000-0000-000068220000}"/>
    <cellStyle name="Note 22 2 2 3 2" xfId="17414" xr:uid="{D7F00702-5191-440C-9DD0-B9FB3C98F661}"/>
    <cellStyle name="Note 22 2 2 4" xfId="11661" xr:uid="{9B929249-CB14-4C03-AB56-30BA5692B3C7}"/>
    <cellStyle name="Note 22 2 3" xfId="4065" xr:uid="{00000000-0005-0000-0000-000069220000}"/>
    <cellStyle name="Note 22 2 3 2" xfId="13124" xr:uid="{203FC424-F439-447F-92C2-C6C32142CC10}"/>
    <cellStyle name="Note 22 2 4" xfId="6977" xr:uid="{00000000-0005-0000-0000-00006A220000}"/>
    <cellStyle name="Note 22 2 4 2" xfId="16002" xr:uid="{D120EE19-095C-4843-8044-58590891C503}"/>
    <cellStyle name="Note 22 2 5" xfId="10245" xr:uid="{C5B1A5D9-9C5F-48EB-808A-EA4DFD7273A1}"/>
    <cellStyle name="Note 22 3" xfId="1938" xr:uid="{00000000-0005-0000-0000-00006B220000}"/>
    <cellStyle name="Note 22 3 2" xfId="4850" xr:uid="{00000000-0005-0000-0000-00006C220000}"/>
    <cellStyle name="Note 22 3 2 2" xfId="13907" xr:uid="{9A148A65-9D63-4E01-9584-4C14EE66069F}"/>
    <cellStyle name="Note 22 3 3" xfId="7761" xr:uid="{00000000-0005-0000-0000-00006D220000}"/>
    <cellStyle name="Note 22 3 3 2" xfId="16786" xr:uid="{E5C31855-2121-44D1-A6F8-21F783B0F2D7}"/>
    <cellStyle name="Note 22 3 4" xfId="11032" xr:uid="{1E564811-1E3A-4456-AFFF-F8C512DA922E}"/>
    <cellStyle name="Note 22 4" xfId="3435" xr:uid="{00000000-0005-0000-0000-00006E220000}"/>
    <cellStyle name="Note 22 4 2" xfId="12497" xr:uid="{B5EC545C-107C-4050-9D3B-D11B5F663A02}"/>
    <cellStyle name="Note 22 5" xfId="6348" xr:uid="{00000000-0005-0000-0000-00006F220000}"/>
    <cellStyle name="Note 22 5 2" xfId="15373" xr:uid="{373CD3EB-B414-417D-9944-BCE077ACCE52}"/>
    <cellStyle name="Note 22 6" xfId="9613" xr:uid="{68AA175D-F963-441E-BCF0-6FF6ABEEB416}"/>
    <cellStyle name="Note 23" xfId="516" xr:uid="{00000000-0005-0000-0000-000070220000}"/>
    <cellStyle name="Note 23 2" xfId="1156" xr:uid="{00000000-0005-0000-0000-000071220000}"/>
    <cellStyle name="Note 23 2 2" xfId="2585" xr:uid="{00000000-0005-0000-0000-000072220000}"/>
    <cellStyle name="Note 23 2 2 2" xfId="5492" xr:uid="{00000000-0005-0000-0000-000073220000}"/>
    <cellStyle name="Note 23 2 2 2 2" xfId="14549" xr:uid="{3E2F5405-E59A-446E-A4D0-C141FBBF8E48}"/>
    <cellStyle name="Note 23 2 2 3" xfId="8408" xr:uid="{00000000-0005-0000-0000-000074220000}"/>
    <cellStyle name="Note 23 2 2 3 2" xfId="17428" xr:uid="{4E9974B1-6AD7-45E4-8910-31D3D1277B2C}"/>
    <cellStyle name="Note 23 2 2 4" xfId="11675" xr:uid="{47045BA0-AF69-47C0-B456-78CD37951E57}"/>
    <cellStyle name="Note 23 2 3" xfId="4079" xr:uid="{00000000-0005-0000-0000-000075220000}"/>
    <cellStyle name="Note 23 2 3 2" xfId="13138" xr:uid="{BCEB7FB4-15A6-41D0-9223-2C8E8CB5F28F}"/>
    <cellStyle name="Note 23 2 4" xfId="6991" xr:uid="{00000000-0005-0000-0000-000076220000}"/>
    <cellStyle name="Note 23 2 4 2" xfId="16016" xr:uid="{7D5D95A2-95AC-4811-9325-27FA6BBFA51C}"/>
    <cellStyle name="Note 23 2 5" xfId="10259" xr:uid="{A87D1B65-809E-4388-8276-B4834536C145}"/>
    <cellStyle name="Note 23 3" xfId="1952" xr:uid="{00000000-0005-0000-0000-000077220000}"/>
    <cellStyle name="Note 23 3 2" xfId="4864" xr:uid="{00000000-0005-0000-0000-000078220000}"/>
    <cellStyle name="Note 23 3 2 2" xfId="13921" xr:uid="{CBCB92E0-6539-4FE9-AED8-267830A57B23}"/>
    <cellStyle name="Note 23 3 3" xfId="7775" xr:uid="{00000000-0005-0000-0000-000079220000}"/>
    <cellStyle name="Note 23 3 3 2" xfId="16800" xr:uid="{89D9E171-D7ED-4929-9A9A-B656C9CAE99B}"/>
    <cellStyle name="Note 23 3 4" xfId="11046" xr:uid="{FD8A62F9-DC18-4448-BABE-8376C4E5A4C3}"/>
    <cellStyle name="Note 23 4" xfId="3449" xr:uid="{00000000-0005-0000-0000-00007A220000}"/>
    <cellStyle name="Note 23 4 2" xfId="12511" xr:uid="{15A058AB-8F27-443E-84B6-7DF88054BDF9}"/>
    <cellStyle name="Note 23 5" xfId="6362" xr:uid="{00000000-0005-0000-0000-00007B220000}"/>
    <cellStyle name="Note 23 5 2" xfId="15387" xr:uid="{E5C3E35B-532A-4210-AFAE-9EBED4094577}"/>
    <cellStyle name="Note 23 6" xfId="9627" xr:uid="{D7D2E667-B106-4723-B7E0-913A1A56F527}"/>
    <cellStyle name="Note 24" xfId="603" xr:uid="{00000000-0005-0000-0000-00007C220000}"/>
    <cellStyle name="Note 24 2" xfId="1242" xr:uid="{00000000-0005-0000-0000-00007D220000}"/>
    <cellStyle name="Note 24 2 2" xfId="2670" xr:uid="{00000000-0005-0000-0000-00007E220000}"/>
    <cellStyle name="Note 24 2 2 2" xfId="5574" xr:uid="{00000000-0005-0000-0000-00007F220000}"/>
    <cellStyle name="Note 24 2 2 2 2" xfId="14631" xr:uid="{ED8F75D7-3F8D-4014-9F30-66E2DAE01A3D}"/>
    <cellStyle name="Note 24 2 2 3" xfId="8492" xr:uid="{00000000-0005-0000-0000-000080220000}"/>
    <cellStyle name="Note 24 2 2 3 2" xfId="17509" xr:uid="{79CD05A8-F257-4538-AB2F-5981975BA77B}"/>
    <cellStyle name="Note 24 2 2 4" xfId="11757" xr:uid="{F257AD00-E5D6-4DCC-A59F-80B6C2EBA97D}"/>
    <cellStyle name="Note 24 2 3" xfId="4159" xr:uid="{00000000-0005-0000-0000-000081220000}"/>
    <cellStyle name="Note 24 2 3 2" xfId="13218" xr:uid="{303ABB17-9701-4289-9160-AF6E7FFDE222}"/>
    <cellStyle name="Note 24 2 4" xfId="7073" xr:uid="{00000000-0005-0000-0000-000082220000}"/>
    <cellStyle name="Note 24 2 4 2" xfId="16098" xr:uid="{154B0F6B-6B96-4107-9233-E782DAD74E09}"/>
    <cellStyle name="Note 24 2 5" xfId="10342" xr:uid="{32CDCA86-F121-41F8-88A2-2BB77C0816F3}"/>
    <cellStyle name="Note 24 3" xfId="2035" xr:uid="{00000000-0005-0000-0000-000083220000}"/>
    <cellStyle name="Note 24 3 2" xfId="4944" xr:uid="{00000000-0005-0000-0000-000084220000}"/>
    <cellStyle name="Note 24 3 2 2" xfId="14001" xr:uid="{4DF216ED-FFFC-4A10-B810-5A5919DD6172}"/>
    <cellStyle name="Note 24 3 3" xfId="7858" xr:uid="{00000000-0005-0000-0000-000085220000}"/>
    <cellStyle name="Note 24 3 3 2" xfId="16880" xr:uid="{28968D3E-852F-4667-B7CF-04B13BA4F69A}"/>
    <cellStyle name="Note 24 3 4" xfId="11127" xr:uid="{2D70C217-6648-4040-93A4-84157A04F8CB}"/>
    <cellStyle name="Note 24 4" xfId="3532" xr:uid="{00000000-0005-0000-0000-000086220000}"/>
    <cellStyle name="Note 24 4 2" xfId="12591" xr:uid="{57B36EE4-19CB-45F3-B3C8-41CFCF1E538E}"/>
    <cellStyle name="Note 24 5" xfId="6442" xr:uid="{00000000-0005-0000-0000-000087220000}"/>
    <cellStyle name="Note 24 5 2" xfId="15467" xr:uid="{0333DE4B-847E-49DD-8650-6CDA9FFF6341}"/>
    <cellStyle name="Note 24 6" xfId="9710" xr:uid="{9FF31A54-55AD-48DA-8C43-984DB72C8E1B}"/>
    <cellStyle name="Note 25" xfId="618" xr:uid="{00000000-0005-0000-0000-000088220000}"/>
    <cellStyle name="Note 25 2" xfId="1257" xr:uid="{00000000-0005-0000-0000-000089220000}"/>
    <cellStyle name="Note 25 2 2" xfId="2685" xr:uid="{00000000-0005-0000-0000-00008A220000}"/>
    <cellStyle name="Note 25 2 2 2" xfId="5589" xr:uid="{00000000-0005-0000-0000-00008B220000}"/>
    <cellStyle name="Note 25 2 2 2 2" xfId="14646" xr:uid="{BF7713B6-CEC6-4DB3-BAB8-17CFFBF9E886}"/>
    <cellStyle name="Note 25 2 2 3" xfId="8507" xr:uid="{00000000-0005-0000-0000-00008C220000}"/>
    <cellStyle name="Note 25 2 2 3 2" xfId="17524" xr:uid="{E7E93CE6-B996-4FD0-941E-C031841F1563}"/>
    <cellStyle name="Note 25 2 2 4" xfId="11772" xr:uid="{2D2FE7D8-752B-4467-B7D0-38AC4B5E7055}"/>
    <cellStyle name="Note 25 2 3" xfId="4174" xr:uid="{00000000-0005-0000-0000-00008D220000}"/>
    <cellStyle name="Note 25 2 3 2" xfId="13233" xr:uid="{8254F5E0-E468-4FC4-8850-1A0D967FADF9}"/>
    <cellStyle name="Note 25 2 4" xfId="7088" xr:uid="{00000000-0005-0000-0000-00008E220000}"/>
    <cellStyle name="Note 25 2 4 2" xfId="16113" xr:uid="{0DEF1F9A-7C19-4676-91D2-34A3AF7135F6}"/>
    <cellStyle name="Note 25 2 5" xfId="10357" xr:uid="{B6C7EAAB-3035-4676-BA5F-7CC7ECD05318}"/>
    <cellStyle name="Note 25 3" xfId="2050" xr:uid="{00000000-0005-0000-0000-00008F220000}"/>
    <cellStyle name="Note 25 3 2" xfId="4959" xr:uid="{00000000-0005-0000-0000-000090220000}"/>
    <cellStyle name="Note 25 3 2 2" xfId="14016" xr:uid="{E61F2786-A97E-45BD-A4C0-20928C240D98}"/>
    <cellStyle name="Note 25 3 3" xfId="7873" xr:uid="{00000000-0005-0000-0000-000091220000}"/>
    <cellStyle name="Note 25 3 3 2" xfId="16895" xr:uid="{7FF71370-8140-4BB8-A41B-162C004F3507}"/>
    <cellStyle name="Note 25 3 4" xfId="11142" xr:uid="{258456E1-4822-4D8E-8B2C-63712502D43D}"/>
    <cellStyle name="Note 25 4" xfId="3547" xr:uid="{00000000-0005-0000-0000-000092220000}"/>
    <cellStyle name="Note 25 4 2" xfId="12606" xr:uid="{FED096DF-43B1-46FE-AF05-F05E9C98968D}"/>
    <cellStyle name="Note 25 5" xfId="6457" xr:uid="{00000000-0005-0000-0000-000093220000}"/>
    <cellStyle name="Note 25 5 2" xfId="15482" xr:uid="{2C7B5D1F-6113-44C8-821E-C8657AFBD635}"/>
    <cellStyle name="Note 25 6" xfId="9725" xr:uid="{421AFC1B-3100-4FA7-8DD3-E0DD3E68D50C}"/>
    <cellStyle name="Note 26" xfId="632" xr:uid="{00000000-0005-0000-0000-000094220000}"/>
    <cellStyle name="Note 26 2" xfId="1271" xr:uid="{00000000-0005-0000-0000-000095220000}"/>
    <cellStyle name="Note 26 2 2" xfId="2699" xr:uid="{00000000-0005-0000-0000-000096220000}"/>
    <cellStyle name="Note 26 2 2 2" xfId="5603" xr:uid="{00000000-0005-0000-0000-000097220000}"/>
    <cellStyle name="Note 26 2 2 2 2" xfId="14660" xr:uid="{17415D37-2D79-4DF2-9D0C-A654EFB510D7}"/>
    <cellStyle name="Note 26 2 2 3" xfId="8521" xr:uid="{00000000-0005-0000-0000-000098220000}"/>
    <cellStyle name="Note 26 2 2 3 2" xfId="17538" xr:uid="{C1470292-CAE3-4E68-B0A6-4ED6050D2440}"/>
    <cellStyle name="Note 26 2 2 4" xfId="11786" xr:uid="{DA88C808-C2C8-4395-8882-C9F4BA053882}"/>
    <cellStyle name="Note 26 2 3" xfId="4188" xr:uid="{00000000-0005-0000-0000-000099220000}"/>
    <cellStyle name="Note 26 2 3 2" xfId="13247" xr:uid="{837705FE-B03D-4BCB-BE6B-45878FEF9E6C}"/>
    <cellStyle name="Note 26 2 4" xfId="7102" xr:uid="{00000000-0005-0000-0000-00009A220000}"/>
    <cellStyle name="Note 26 2 4 2" xfId="16127" xr:uid="{B8436EF1-8DBC-4913-A1D5-43077D86040A}"/>
    <cellStyle name="Note 26 2 5" xfId="10371" xr:uid="{801211AD-9564-4D63-89B5-3B64DFA14479}"/>
    <cellStyle name="Note 26 3" xfId="2064" xr:uid="{00000000-0005-0000-0000-00009B220000}"/>
    <cellStyle name="Note 26 3 2" xfId="4973" xr:uid="{00000000-0005-0000-0000-00009C220000}"/>
    <cellStyle name="Note 26 3 2 2" xfId="14030" xr:uid="{601E0294-B53B-46B3-B850-0A20376FFEF1}"/>
    <cellStyle name="Note 26 3 3" xfId="7887" xr:uid="{00000000-0005-0000-0000-00009D220000}"/>
    <cellStyle name="Note 26 3 3 2" xfId="16909" xr:uid="{E6B03D3F-9E69-478D-AD90-6FF1FF71D3C9}"/>
    <cellStyle name="Note 26 3 4" xfId="11156" xr:uid="{0F8A4F72-5679-41DE-A4A8-39DE8664BA8C}"/>
    <cellStyle name="Note 26 4" xfId="3561" xr:uid="{00000000-0005-0000-0000-00009E220000}"/>
    <cellStyle name="Note 26 4 2" xfId="12620" xr:uid="{2F346C05-9113-4A41-98F1-260D9C9233F0}"/>
    <cellStyle name="Note 26 5" xfId="6471" xr:uid="{00000000-0005-0000-0000-00009F220000}"/>
    <cellStyle name="Note 26 5 2" xfId="15496" xr:uid="{0F630BE3-2B15-418C-9E9D-D6F550D5295D}"/>
    <cellStyle name="Note 26 6" xfId="9739" xr:uid="{34F1713B-CDC3-434C-A8E3-0DC394360E18}"/>
    <cellStyle name="Note 27" xfId="646" xr:uid="{00000000-0005-0000-0000-0000A0220000}"/>
    <cellStyle name="Note 27 2" xfId="1285" xr:uid="{00000000-0005-0000-0000-0000A1220000}"/>
    <cellStyle name="Note 27 2 2" xfId="2713" xr:uid="{00000000-0005-0000-0000-0000A2220000}"/>
    <cellStyle name="Note 27 2 2 2" xfId="5617" xr:uid="{00000000-0005-0000-0000-0000A3220000}"/>
    <cellStyle name="Note 27 2 2 2 2" xfId="14674" xr:uid="{D3FDA488-3CAE-4D84-B5E5-7BDCD192C32A}"/>
    <cellStyle name="Note 27 2 2 3" xfId="8535" xr:uid="{00000000-0005-0000-0000-0000A4220000}"/>
    <cellStyle name="Note 27 2 2 3 2" xfId="17552" xr:uid="{081EB35B-63A0-4543-8CA4-810F35577353}"/>
    <cellStyle name="Note 27 2 2 4" xfId="11800" xr:uid="{C044F54F-8B10-4AD1-A79D-E2051F029734}"/>
    <cellStyle name="Note 27 2 3" xfId="4202" xr:uid="{00000000-0005-0000-0000-0000A5220000}"/>
    <cellStyle name="Note 27 2 3 2" xfId="13261" xr:uid="{D797BCC6-BC5F-4653-AB07-7C9D7C59FEC3}"/>
    <cellStyle name="Note 27 2 4" xfId="7116" xr:uid="{00000000-0005-0000-0000-0000A6220000}"/>
    <cellStyle name="Note 27 2 4 2" xfId="16141" xr:uid="{D285AAFA-F291-4DBB-8487-68E752C835C8}"/>
    <cellStyle name="Note 27 2 5" xfId="10385" xr:uid="{909F8C1D-408C-403C-AB15-BEF5471C88E9}"/>
    <cellStyle name="Note 27 3" xfId="2078" xr:uid="{00000000-0005-0000-0000-0000A7220000}"/>
    <cellStyle name="Note 27 3 2" xfId="4987" xr:uid="{00000000-0005-0000-0000-0000A8220000}"/>
    <cellStyle name="Note 27 3 2 2" xfId="14044" xr:uid="{9CC482AB-D34E-45F3-810D-0476BC2FCD80}"/>
    <cellStyle name="Note 27 3 3" xfId="7901" xr:uid="{00000000-0005-0000-0000-0000A9220000}"/>
    <cellStyle name="Note 27 3 3 2" xfId="16923" xr:uid="{D2D8C63F-1160-44D0-8B09-726B6D88E88F}"/>
    <cellStyle name="Note 27 3 4" xfId="11170" xr:uid="{CBDD5123-6574-45D2-837B-46D637929BE8}"/>
    <cellStyle name="Note 27 4" xfId="3575" xr:uid="{00000000-0005-0000-0000-0000AA220000}"/>
    <cellStyle name="Note 27 4 2" xfId="12634" xr:uid="{25B45D31-26B8-470C-8EB9-95AA8B8CB436}"/>
    <cellStyle name="Note 27 5" xfId="6485" xr:uid="{00000000-0005-0000-0000-0000AB220000}"/>
    <cellStyle name="Note 27 5 2" xfId="15510" xr:uid="{05B07ED7-DDFF-40FB-8273-993A0EBA5619}"/>
    <cellStyle name="Note 27 6" xfId="9753" xr:uid="{08943D4D-F507-48C0-8409-614C975D08AE}"/>
    <cellStyle name="Note 28" xfId="660" xr:uid="{00000000-0005-0000-0000-0000AC220000}"/>
    <cellStyle name="Note 28 2" xfId="1299" xr:uid="{00000000-0005-0000-0000-0000AD220000}"/>
    <cellStyle name="Note 28 2 2" xfId="2727" xr:uid="{00000000-0005-0000-0000-0000AE220000}"/>
    <cellStyle name="Note 28 2 2 2" xfId="5631" xr:uid="{00000000-0005-0000-0000-0000AF220000}"/>
    <cellStyle name="Note 28 2 2 2 2" xfId="14688" xr:uid="{1283EAD8-AA5D-4DBB-90F9-34AE8200E3B4}"/>
    <cellStyle name="Note 28 2 2 3" xfId="8549" xr:uid="{00000000-0005-0000-0000-0000B0220000}"/>
    <cellStyle name="Note 28 2 2 3 2" xfId="17566" xr:uid="{B609B182-5B2B-4120-94A0-58E135B9A23A}"/>
    <cellStyle name="Note 28 2 2 4" xfId="11814" xr:uid="{CAC9B1CD-96AD-4FCF-9279-00D344BD6219}"/>
    <cellStyle name="Note 28 2 3" xfId="4216" xr:uid="{00000000-0005-0000-0000-0000B1220000}"/>
    <cellStyle name="Note 28 2 3 2" xfId="13275" xr:uid="{EC34BB2D-5589-4799-A680-77386BC1843A}"/>
    <cellStyle name="Note 28 2 4" xfId="7130" xr:uid="{00000000-0005-0000-0000-0000B2220000}"/>
    <cellStyle name="Note 28 2 4 2" xfId="16155" xr:uid="{F66DEA8F-9207-48FC-9012-2BD81E21FA16}"/>
    <cellStyle name="Note 28 2 5" xfId="10399" xr:uid="{F89F55DE-FAF0-480E-98D6-A4B69A08AD87}"/>
    <cellStyle name="Note 28 3" xfId="2092" xr:uid="{00000000-0005-0000-0000-0000B3220000}"/>
    <cellStyle name="Note 28 3 2" xfId="5001" xr:uid="{00000000-0005-0000-0000-0000B4220000}"/>
    <cellStyle name="Note 28 3 2 2" xfId="14058" xr:uid="{5D6DC928-046D-4BA8-A10F-AFB2E16970D6}"/>
    <cellStyle name="Note 28 3 3" xfId="7915" xr:uid="{00000000-0005-0000-0000-0000B5220000}"/>
    <cellStyle name="Note 28 3 3 2" xfId="16937" xr:uid="{DD681F61-6D48-48A2-B87B-E919867BD165}"/>
    <cellStyle name="Note 28 3 4" xfId="11184" xr:uid="{AAA3CCCB-55C1-4338-BBDD-81E1E67A00C9}"/>
    <cellStyle name="Note 28 4" xfId="3589" xr:uid="{00000000-0005-0000-0000-0000B6220000}"/>
    <cellStyle name="Note 28 4 2" xfId="12648" xr:uid="{E8B5490E-366C-469A-BBE7-74FAC53433E5}"/>
    <cellStyle name="Note 28 5" xfId="6499" xr:uid="{00000000-0005-0000-0000-0000B7220000}"/>
    <cellStyle name="Note 28 5 2" xfId="15524" xr:uid="{3AB81DE0-29BE-4F35-949B-55021AE84212}"/>
    <cellStyle name="Note 28 6" xfId="9767" xr:uid="{CE7F4376-B5F8-44F5-91B1-598F00AE13EA}"/>
    <cellStyle name="Note 29" xfId="674" xr:uid="{00000000-0005-0000-0000-0000B8220000}"/>
    <cellStyle name="Note 29 2" xfId="1313" xr:uid="{00000000-0005-0000-0000-0000B9220000}"/>
    <cellStyle name="Note 29 2 2" xfId="2741" xr:uid="{00000000-0005-0000-0000-0000BA220000}"/>
    <cellStyle name="Note 29 2 2 2" xfId="5645" xr:uid="{00000000-0005-0000-0000-0000BB220000}"/>
    <cellStyle name="Note 29 2 2 2 2" xfId="14702" xr:uid="{6FE59AF1-F2DC-4177-A791-508BF523F131}"/>
    <cellStyle name="Note 29 2 2 3" xfId="8563" xr:uid="{00000000-0005-0000-0000-0000BC220000}"/>
    <cellStyle name="Note 29 2 2 3 2" xfId="17580" xr:uid="{DC94CC14-03FC-4CF3-BA05-C88FEB83B18B}"/>
    <cellStyle name="Note 29 2 2 4" xfId="11828" xr:uid="{007FA56C-10DC-46C7-9327-DA60F520240C}"/>
    <cellStyle name="Note 29 2 3" xfId="4230" xr:uid="{00000000-0005-0000-0000-0000BD220000}"/>
    <cellStyle name="Note 29 2 3 2" xfId="13289" xr:uid="{8EF39418-E2E6-40A7-89C6-26355015D9B8}"/>
    <cellStyle name="Note 29 2 4" xfId="7144" xr:uid="{00000000-0005-0000-0000-0000BE220000}"/>
    <cellStyle name="Note 29 2 4 2" xfId="16169" xr:uid="{43A510A3-656B-478D-A501-EEDC0A99B16F}"/>
    <cellStyle name="Note 29 2 5" xfId="10413" xr:uid="{AF1B659D-E4AB-44B9-9C22-223D51B3A8FE}"/>
    <cellStyle name="Note 29 3" xfId="2106" xr:uid="{00000000-0005-0000-0000-0000BF220000}"/>
    <cellStyle name="Note 29 3 2" xfId="5015" xr:uid="{00000000-0005-0000-0000-0000C0220000}"/>
    <cellStyle name="Note 29 3 2 2" xfId="14072" xr:uid="{5B76B49E-CB8F-48A1-BB2D-E49114692EE7}"/>
    <cellStyle name="Note 29 3 3" xfId="7929" xr:uid="{00000000-0005-0000-0000-0000C1220000}"/>
    <cellStyle name="Note 29 3 3 2" xfId="16951" xr:uid="{D04738DE-A6BE-410C-AD94-E0F080728E39}"/>
    <cellStyle name="Note 29 3 4" xfId="11198" xr:uid="{E2D115CB-0B39-4D81-974B-96EAA6D6C2E1}"/>
    <cellStyle name="Note 29 4" xfId="3603" xr:uid="{00000000-0005-0000-0000-0000C2220000}"/>
    <cellStyle name="Note 29 4 2" xfId="12662" xr:uid="{676A0649-FE43-4197-86BA-A5B4D93204E2}"/>
    <cellStyle name="Note 29 5" xfId="6513" xr:uid="{00000000-0005-0000-0000-0000C3220000}"/>
    <cellStyle name="Note 29 5 2" xfId="15538" xr:uid="{9AAA95CB-4D3B-45C2-ABCF-3C19714694DE}"/>
    <cellStyle name="Note 29 6" xfId="9781" xr:uid="{9126803A-748D-42CA-B946-73BE6645817B}"/>
    <cellStyle name="Note 3" xfId="208" xr:uid="{00000000-0005-0000-0000-0000C4220000}"/>
    <cellStyle name="Note 3 2" xfId="537" xr:uid="{00000000-0005-0000-0000-0000C5220000}"/>
    <cellStyle name="Note 3 2 2" xfId="1177" xr:uid="{00000000-0005-0000-0000-0000C6220000}"/>
    <cellStyle name="Note 3 2 2 2" xfId="2606" xr:uid="{00000000-0005-0000-0000-0000C7220000}"/>
    <cellStyle name="Note 3 2 2 2 2" xfId="5511" xr:uid="{00000000-0005-0000-0000-0000C8220000}"/>
    <cellStyle name="Note 3 2 2 2 2 2" xfId="14568" xr:uid="{D1820457-286C-4EB6-9FCF-88273311991F}"/>
    <cellStyle name="Note 3 2 2 2 3" xfId="8428" xr:uid="{00000000-0005-0000-0000-0000C9220000}"/>
    <cellStyle name="Note 3 2 2 2 3 2" xfId="17446" xr:uid="{819CAB3F-C5F0-4A12-9AE1-E741EA55789F}"/>
    <cellStyle name="Note 3 2 2 2 4" xfId="11694" xr:uid="{E112F77B-AD9D-4E02-951A-8D9B6FEB7D88}"/>
    <cellStyle name="Note 3 2 2 3" xfId="4096" xr:uid="{00000000-0005-0000-0000-0000CA220000}"/>
    <cellStyle name="Note 3 2 2 3 2" xfId="13155" xr:uid="{EF02E2F9-C700-4727-B967-347134215774}"/>
    <cellStyle name="Note 3 2 2 4" xfId="7009" xr:uid="{00000000-0005-0000-0000-0000CB220000}"/>
    <cellStyle name="Note 3 2 2 4 2" xfId="16034" xr:uid="{1FA599F5-8B5A-4C1D-A24A-9B691260C9E8}"/>
    <cellStyle name="Note 3 2 2 5" xfId="10278" xr:uid="{C2BEE11A-2C79-4DDA-B2A3-7D11356AC0CF}"/>
    <cellStyle name="Note 3 2 3" xfId="1971" xr:uid="{00000000-0005-0000-0000-0000CC220000}"/>
    <cellStyle name="Note 3 2 3 2" xfId="4881" xr:uid="{00000000-0005-0000-0000-0000CD220000}"/>
    <cellStyle name="Note 3 2 3 2 2" xfId="13938" xr:uid="{B4E81424-0EFB-4F43-AB9C-7562DE135773}"/>
    <cellStyle name="Note 3 2 3 3" xfId="7794" xr:uid="{00000000-0005-0000-0000-0000CE220000}"/>
    <cellStyle name="Note 3 2 3 3 2" xfId="16817" xr:uid="{73395E1C-32A8-412D-8237-B25B4AC76CDF}"/>
    <cellStyle name="Note 3 2 3 4" xfId="11063" xr:uid="{BC4CE9A9-2EDB-476D-A046-E79780980150}"/>
    <cellStyle name="Note 3 2 4" xfId="3468" xr:uid="{00000000-0005-0000-0000-0000CF220000}"/>
    <cellStyle name="Note 3 2 4 2" xfId="12528" xr:uid="{B6028F2E-0665-4B05-8F2C-679BC731A35B}"/>
    <cellStyle name="Note 3 2 5" xfId="6379" xr:uid="{00000000-0005-0000-0000-0000D0220000}"/>
    <cellStyle name="Note 3 2 5 2" xfId="15404" xr:uid="{3D053F30-C1AC-4FE8-A026-4B4266CC53B7}"/>
    <cellStyle name="Note 3 2 6" xfId="9646" xr:uid="{028C4D80-10A1-4932-9822-EFE6074C5D53}"/>
    <cellStyle name="Note 3 3" xfId="853" xr:uid="{00000000-0005-0000-0000-0000D1220000}"/>
    <cellStyle name="Note 3 3 2" xfId="2282" xr:uid="{00000000-0005-0000-0000-0000D2220000}"/>
    <cellStyle name="Note 3 3 2 2" xfId="5189" xr:uid="{00000000-0005-0000-0000-0000D3220000}"/>
    <cellStyle name="Note 3 3 2 2 2" xfId="14246" xr:uid="{B0943E0B-873E-4165-A625-F264152A268C}"/>
    <cellStyle name="Note 3 3 2 3" xfId="8105" xr:uid="{00000000-0005-0000-0000-0000D4220000}"/>
    <cellStyle name="Note 3 3 2 3 2" xfId="17125" xr:uid="{7567E3BB-8D03-45EA-9723-FFD83E0FB851}"/>
    <cellStyle name="Note 3 3 2 4" xfId="11372" xr:uid="{A06CCD5A-C3DD-48A1-A122-A21E3E43A7E3}"/>
    <cellStyle name="Note 3 3 3" xfId="3776" xr:uid="{00000000-0005-0000-0000-0000D5220000}"/>
    <cellStyle name="Note 3 3 3 2" xfId="12835" xr:uid="{7CACBA7D-AF36-4276-A4E9-E5B992F9317F}"/>
    <cellStyle name="Note 3 3 4" xfId="6688" xr:uid="{00000000-0005-0000-0000-0000D6220000}"/>
    <cellStyle name="Note 3 3 4 2" xfId="15713" xr:uid="{84E55EAF-B262-4F38-9BA7-55A2CC311AEA}"/>
    <cellStyle name="Note 3 3 5" xfId="9956" xr:uid="{605AC685-F847-4820-8170-F1C4A427247C}"/>
    <cellStyle name="Note 3 4" xfId="1648" xr:uid="{00000000-0005-0000-0000-0000D7220000}"/>
    <cellStyle name="Note 3 4 2" xfId="4560" xr:uid="{00000000-0005-0000-0000-0000D8220000}"/>
    <cellStyle name="Note 3 4 2 2" xfId="13617" xr:uid="{B52B9D78-D804-431F-AAED-AA835E9204E0}"/>
    <cellStyle name="Note 3 4 3" xfId="7472" xr:uid="{00000000-0005-0000-0000-0000D9220000}"/>
    <cellStyle name="Note 3 4 3 2" xfId="16497" xr:uid="{4B635D85-B7B2-4B8E-8EA4-65F4FD2103B4}"/>
    <cellStyle name="Note 3 4 4" xfId="10742" xr:uid="{D1B94B74-2723-49C0-837D-4111A85D30EF}"/>
    <cellStyle name="Note 3 5" xfId="3146" xr:uid="{00000000-0005-0000-0000-0000DA220000}"/>
    <cellStyle name="Note 3 5 2" xfId="12208" xr:uid="{290F0956-2F35-4150-9248-2ADDE8A68608}"/>
    <cellStyle name="Note 3 6" xfId="6059" xr:uid="{00000000-0005-0000-0000-0000DB220000}"/>
    <cellStyle name="Note 3 6 2" xfId="15084" xr:uid="{86B6BC31-AB59-4826-984B-07D932D12BDA}"/>
    <cellStyle name="Note 3 7" xfId="9323" xr:uid="{3BC4F351-31A7-46D3-A4FC-998FB440C589}"/>
    <cellStyle name="Note 30" xfId="688" xr:uid="{00000000-0005-0000-0000-0000DC220000}"/>
    <cellStyle name="Note 30 2" xfId="1327" xr:uid="{00000000-0005-0000-0000-0000DD220000}"/>
    <cellStyle name="Note 30 2 2" xfId="2755" xr:uid="{00000000-0005-0000-0000-0000DE220000}"/>
    <cellStyle name="Note 30 2 2 2" xfId="5659" xr:uid="{00000000-0005-0000-0000-0000DF220000}"/>
    <cellStyle name="Note 30 2 2 2 2" xfId="14716" xr:uid="{264C3D97-9799-4163-A2D3-007305E6A1DF}"/>
    <cellStyle name="Note 30 2 2 3" xfId="8577" xr:uid="{00000000-0005-0000-0000-0000E0220000}"/>
    <cellStyle name="Note 30 2 2 3 2" xfId="17594" xr:uid="{60A862A9-BF48-4E2F-B1E5-30CB2AF4F715}"/>
    <cellStyle name="Note 30 2 2 4" xfId="11842" xr:uid="{DFDEF826-669B-43B1-8760-CFD38C33198B}"/>
    <cellStyle name="Note 30 2 3" xfId="4244" xr:uid="{00000000-0005-0000-0000-0000E1220000}"/>
    <cellStyle name="Note 30 2 3 2" xfId="13303" xr:uid="{DBD6710F-04FF-4AA0-9452-595192FC0724}"/>
    <cellStyle name="Note 30 2 4" xfId="7158" xr:uid="{00000000-0005-0000-0000-0000E2220000}"/>
    <cellStyle name="Note 30 2 4 2" xfId="16183" xr:uid="{7E580E25-1B4A-4787-A514-0D940AF6005A}"/>
    <cellStyle name="Note 30 2 5" xfId="10427" xr:uid="{3E2EA989-7EE8-4A1E-B349-49DA5B75E7E7}"/>
    <cellStyle name="Note 30 3" xfId="2120" xr:uid="{00000000-0005-0000-0000-0000E3220000}"/>
    <cellStyle name="Note 30 3 2" xfId="5029" xr:uid="{00000000-0005-0000-0000-0000E4220000}"/>
    <cellStyle name="Note 30 3 2 2" xfId="14086" xr:uid="{65EC56B0-1D8D-4CB4-A830-B6EA764D926E}"/>
    <cellStyle name="Note 30 3 3" xfId="7943" xr:uid="{00000000-0005-0000-0000-0000E5220000}"/>
    <cellStyle name="Note 30 3 3 2" xfId="16965" xr:uid="{193FC2E4-7098-492A-8772-0DBBBD07359E}"/>
    <cellStyle name="Note 30 3 4" xfId="11212" xr:uid="{CFAE8D35-C7F7-483F-93D2-7602116BAF0F}"/>
    <cellStyle name="Note 30 4" xfId="3617" xr:uid="{00000000-0005-0000-0000-0000E6220000}"/>
    <cellStyle name="Note 30 4 2" xfId="12676" xr:uid="{7D19600B-FE77-47B2-A73A-ABA42CB9E684}"/>
    <cellStyle name="Note 30 5" xfId="6527" xr:uid="{00000000-0005-0000-0000-0000E7220000}"/>
    <cellStyle name="Note 30 5 2" xfId="15552" xr:uid="{CB7486FD-9C4F-45CA-AF8B-D9A8735AA84C}"/>
    <cellStyle name="Note 30 6" xfId="9795" xr:uid="{9DF7AD51-EC3C-4DF1-B21C-E8C0353D9EEC}"/>
    <cellStyle name="Note 31" xfId="703" xr:uid="{00000000-0005-0000-0000-0000E8220000}"/>
    <cellStyle name="Note 31 2" xfId="1342" xr:uid="{00000000-0005-0000-0000-0000E9220000}"/>
    <cellStyle name="Note 31 2 2" xfId="2770" xr:uid="{00000000-0005-0000-0000-0000EA220000}"/>
    <cellStyle name="Note 31 2 2 2" xfId="5674" xr:uid="{00000000-0005-0000-0000-0000EB220000}"/>
    <cellStyle name="Note 31 2 2 2 2" xfId="14731" xr:uid="{67B4C8BA-A2F1-4739-92EA-CBA262AE0D1E}"/>
    <cellStyle name="Note 31 2 2 3" xfId="8592" xr:uid="{00000000-0005-0000-0000-0000EC220000}"/>
    <cellStyle name="Note 31 2 2 3 2" xfId="17609" xr:uid="{27498822-F669-4BAE-BFC1-25CFD99AA487}"/>
    <cellStyle name="Note 31 2 2 4" xfId="11857" xr:uid="{9E5DF64D-949A-42DC-8BD1-6818D96338F5}"/>
    <cellStyle name="Note 31 2 3" xfId="4259" xr:uid="{00000000-0005-0000-0000-0000ED220000}"/>
    <cellStyle name="Note 31 2 3 2" xfId="13318" xr:uid="{C58C1B99-F078-47A3-94B5-86380635C15A}"/>
    <cellStyle name="Note 31 2 4" xfId="7173" xr:uid="{00000000-0005-0000-0000-0000EE220000}"/>
    <cellStyle name="Note 31 2 4 2" xfId="16198" xr:uid="{CA444D21-BE3C-411B-B09B-AA9E806857D9}"/>
    <cellStyle name="Note 31 2 5" xfId="10442" xr:uid="{A1D0D0C4-1BCE-461F-998F-859C8448007A}"/>
    <cellStyle name="Note 31 3" xfId="2135" xr:uid="{00000000-0005-0000-0000-0000EF220000}"/>
    <cellStyle name="Note 31 3 2" xfId="5044" xr:uid="{00000000-0005-0000-0000-0000F0220000}"/>
    <cellStyle name="Note 31 3 2 2" xfId="14101" xr:uid="{7ED34CCD-28E5-4B6B-9CB3-7251B3CF164A}"/>
    <cellStyle name="Note 31 3 3" xfId="7958" xr:uid="{00000000-0005-0000-0000-0000F1220000}"/>
    <cellStyle name="Note 31 3 3 2" xfId="16980" xr:uid="{AE75674A-8BBE-4331-B81F-F7AA99A5DFC9}"/>
    <cellStyle name="Note 31 3 4" xfId="11227" xr:uid="{719994C1-4F0C-475C-BF8E-2935A6AB7311}"/>
    <cellStyle name="Note 31 4" xfId="3632" xr:uid="{00000000-0005-0000-0000-0000F2220000}"/>
    <cellStyle name="Note 31 4 2" xfId="12691" xr:uid="{7198D051-55BB-400B-8131-36C017A16F74}"/>
    <cellStyle name="Note 31 5" xfId="6542" xr:uid="{00000000-0005-0000-0000-0000F3220000}"/>
    <cellStyle name="Note 31 5 2" xfId="15567" xr:uid="{9ACC202C-D9D2-4804-BC82-6763C266CE8F}"/>
    <cellStyle name="Note 31 6" xfId="9810" xr:uid="{65F33B63-431E-46ED-8F06-C656534C1312}"/>
    <cellStyle name="Note 32" xfId="717" xr:uid="{00000000-0005-0000-0000-0000F4220000}"/>
    <cellStyle name="Note 32 2" xfId="1356" xr:uid="{00000000-0005-0000-0000-0000F5220000}"/>
    <cellStyle name="Note 32 2 2" xfId="2784" xr:uid="{00000000-0005-0000-0000-0000F6220000}"/>
    <cellStyle name="Note 32 2 2 2" xfId="5688" xr:uid="{00000000-0005-0000-0000-0000F7220000}"/>
    <cellStyle name="Note 32 2 2 2 2" xfId="14745" xr:uid="{2B4EF063-B127-4F63-A144-9EB120BA5F32}"/>
    <cellStyle name="Note 32 2 2 3" xfId="8606" xr:uid="{00000000-0005-0000-0000-0000F8220000}"/>
    <cellStyle name="Note 32 2 2 3 2" xfId="17623" xr:uid="{0696C7C5-8D72-4DE0-8E21-425B86D00805}"/>
    <cellStyle name="Note 32 2 2 4" xfId="11871" xr:uid="{DB0A5A01-380E-46E1-9776-278F06F7C796}"/>
    <cellStyle name="Note 32 2 3" xfId="4273" xr:uid="{00000000-0005-0000-0000-0000F9220000}"/>
    <cellStyle name="Note 32 2 3 2" xfId="13332" xr:uid="{7B672EC1-55BD-423E-AE96-E3C912F05D1D}"/>
    <cellStyle name="Note 32 2 4" xfId="7187" xr:uid="{00000000-0005-0000-0000-0000FA220000}"/>
    <cellStyle name="Note 32 2 4 2" xfId="16212" xr:uid="{D8FBFA81-31DC-43ED-ABEB-72D7197EAA63}"/>
    <cellStyle name="Note 32 2 5" xfId="10456" xr:uid="{A9FD86A4-0DEC-47FE-9FB9-D86B166FCA64}"/>
    <cellStyle name="Note 32 3" xfId="2149" xr:uid="{00000000-0005-0000-0000-0000FB220000}"/>
    <cellStyle name="Note 32 3 2" xfId="5058" xr:uid="{00000000-0005-0000-0000-0000FC220000}"/>
    <cellStyle name="Note 32 3 2 2" xfId="14115" xr:uid="{51B46320-8ED5-4457-96C6-852D01A2D3F8}"/>
    <cellStyle name="Note 32 3 3" xfId="7972" xr:uid="{00000000-0005-0000-0000-0000FD220000}"/>
    <cellStyle name="Note 32 3 3 2" xfId="16994" xr:uid="{7845393C-B938-416A-8A52-891F495C8C51}"/>
    <cellStyle name="Note 32 3 4" xfId="11241" xr:uid="{AF9C5209-B18D-4163-B1B1-D18AEA9FD22A}"/>
    <cellStyle name="Note 32 4" xfId="3646" xr:uid="{00000000-0005-0000-0000-0000FE220000}"/>
    <cellStyle name="Note 32 4 2" xfId="12705" xr:uid="{70D1BBAB-28C1-40B7-9C01-A636494CC5C8}"/>
    <cellStyle name="Note 32 5" xfId="6556" xr:uid="{00000000-0005-0000-0000-0000FF220000}"/>
    <cellStyle name="Note 32 5 2" xfId="15581" xr:uid="{84D50E08-6D00-4C37-B184-0F83B45933EB}"/>
    <cellStyle name="Note 32 6" xfId="9824" xr:uid="{805BC427-F842-4FF7-8B4D-8D53109CF01D}"/>
    <cellStyle name="Note 33" xfId="731" xr:uid="{00000000-0005-0000-0000-000000230000}"/>
    <cellStyle name="Note 33 2" xfId="1370" xr:uid="{00000000-0005-0000-0000-000001230000}"/>
    <cellStyle name="Note 33 2 2" xfId="2798" xr:uid="{00000000-0005-0000-0000-000002230000}"/>
    <cellStyle name="Note 33 2 2 2" xfId="5702" xr:uid="{00000000-0005-0000-0000-000003230000}"/>
    <cellStyle name="Note 33 2 2 2 2" xfId="14759" xr:uid="{A05615E4-D6AB-4873-9F36-FC5D2B8BC040}"/>
    <cellStyle name="Note 33 2 2 3" xfId="8620" xr:uid="{00000000-0005-0000-0000-000004230000}"/>
    <cellStyle name="Note 33 2 2 3 2" xfId="17637" xr:uid="{458F74E5-09CA-4254-8083-E53729693A2C}"/>
    <cellStyle name="Note 33 2 2 4" xfId="11885" xr:uid="{001EADDF-6753-47FE-A4F8-62AA952077C4}"/>
    <cellStyle name="Note 33 2 3" xfId="4287" xr:uid="{00000000-0005-0000-0000-000005230000}"/>
    <cellStyle name="Note 33 2 3 2" xfId="13346" xr:uid="{0746737D-C96C-4AA8-BC2E-79BC63A3B12F}"/>
    <cellStyle name="Note 33 2 4" xfId="7201" xr:uid="{00000000-0005-0000-0000-000006230000}"/>
    <cellStyle name="Note 33 2 4 2" xfId="16226" xr:uid="{05F0BD1A-4F7C-46B2-B39C-1DBE51438224}"/>
    <cellStyle name="Note 33 2 5" xfId="10470" xr:uid="{BE688E89-E4F8-44FB-9B48-9DD22FF6C0D7}"/>
    <cellStyle name="Note 33 3" xfId="2163" xr:uid="{00000000-0005-0000-0000-000007230000}"/>
    <cellStyle name="Note 33 3 2" xfId="5072" xr:uid="{00000000-0005-0000-0000-000008230000}"/>
    <cellStyle name="Note 33 3 2 2" xfId="14129" xr:uid="{68EA6FD7-BB27-4880-B24A-5D4F65799781}"/>
    <cellStyle name="Note 33 3 3" xfId="7986" xr:uid="{00000000-0005-0000-0000-000009230000}"/>
    <cellStyle name="Note 33 3 3 2" xfId="17008" xr:uid="{5D9D2B77-FB6A-4F8A-89C6-6C3EB1D5BA84}"/>
    <cellStyle name="Note 33 3 4" xfId="11255" xr:uid="{C3AA726F-08B5-4716-987F-B014378D91B9}"/>
    <cellStyle name="Note 33 4" xfId="3660" xr:uid="{00000000-0005-0000-0000-00000A230000}"/>
    <cellStyle name="Note 33 4 2" xfId="12719" xr:uid="{8E2EB9E8-E745-4E8E-B59F-9676FF2677B5}"/>
    <cellStyle name="Note 33 5" xfId="6570" xr:uid="{00000000-0005-0000-0000-00000B230000}"/>
    <cellStyle name="Note 33 5 2" xfId="15595" xr:uid="{7168FF3A-7CDA-4C9E-9FB6-A3CBAF4CC57F}"/>
    <cellStyle name="Note 33 6" xfId="9838" xr:uid="{0DBB0791-CF6F-49B7-BA94-6836EE4D8F30}"/>
    <cellStyle name="Note 34" xfId="745" xr:uid="{00000000-0005-0000-0000-00000C230000}"/>
    <cellStyle name="Note 34 2" xfId="1384" xr:uid="{00000000-0005-0000-0000-00000D230000}"/>
    <cellStyle name="Note 34 2 2" xfId="2812" xr:uid="{00000000-0005-0000-0000-00000E230000}"/>
    <cellStyle name="Note 34 2 2 2" xfId="5716" xr:uid="{00000000-0005-0000-0000-00000F230000}"/>
    <cellStyle name="Note 34 2 2 2 2" xfId="14773" xr:uid="{D135F056-D61F-4DEC-BB39-479EA42AECC5}"/>
    <cellStyle name="Note 34 2 2 3" xfId="8634" xr:uid="{00000000-0005-0000-0000-000010230000}"/>
    <cellStyle name="Note 34 2 2 3 2" xfId="17651" xr:uid="{BFEC94ED-88E3-4234-897F-46B934C852F7}"/>
    <cellStyle name="Note 34 2 2 4" xfId="11899" xr:uid="{FFADB98A-1C31-490B-9A74-62EC1A089E4C}"/>
    <cellStyle name="Note 34 2 3" xfId="4301" xr:uid="{00000000-0005-0000-0000-000011230000}"/>
    <cellStyle name="Note 34 2 3 2" xfId="13360" xr:uid="{C767E16B-893A-4E2C-9D6D-D0B8D0BF470E}"/>
    <cellStyle name="Note 34 2 4" xfId="7215" xr:uid="{00000000-0005-0000-0000-000012230000}"/>
    <cellStyle name="Note 34 2 4 2" xfId="16240" xr:uid="{7EEBEEDD-E316-484A-AAE8-807C4402CABC}"/>
    <cellStyle name="Note 34 2 5" xfId="10484" xr:uid="{DE1CA879-CF92-47FE-A7FD-44B6450B0C08}"/>
    <cellStyle name="Note 34 3" xfId="2177" xr:uid="{00000000-0005-0000-0000-000013230000}"/>
    <cellStyle name="Note 34 3 2" xfId="5086" xr:uid="{00000000-0005-0000-0000-000014230000}"/>
    <cellStyle name="Note 34 3 2 2" xfId="14143" xr:uid="{0415F77B-D38B-487B-A377-A51CFFC199D3}"/>
    <cellStyle name="Note 34 3 3" xfId="8000" xr:uid="{00000000-0005-0000-0000-000015230000}"/>
    <cellStyle name="Note 34 3 3 2" xfId="17022" xr:uid="{871F2796-FC34-4F63-93B7-7014AB0C6FAA}"/>
    <cellStyle name="Note 34 3 4" xfId="11269" xr:uid="{6C756793-3752-4715-AA9B-A2A545073978}"/>
    <cellStyle name="Note 34 4" xfId="3674" xr:uid="{00000000-0005-0000-0000-000016230000}"/>
    <cellStyle name="Note 34 4 2" xfId="12733" xr:uid="{0BEC86EA-5281-4905-9D50-EE46C64D886E}"/>
    <cellStyle name="Note 34 5" xfId="6584" xr:uid="{00000000-0005-0000-0000-000017230000}"/>
    <cellStyle name="Note 34 5 2" xfId="15609" xr:uid="{2EBCD159-B453-4682-BDCF-C526D4E57612}"/>
    <cellStyle name="Note 34 6" xfId="9852" xr:uid="{3BCEAC02-5E6D-4EAD-A989-12F8F637E47D}"/>
    <cellStyle name="Note 35" xfId="759" xr:uid="{00000000-0005-0000-0000-000018230000}"/>
    <cellStyle name="Note 35 2" xfId="1398" xr:uid="{00000000-0005-0000-0000-000019230000}"/>
    <cellStyle name="Note 35 2 2" xfId="2826" xr:uid="{00000000-0005-0000-0000-00001A230000}"/>
    <cellStyle name="Note 35 2 2 2" xfId="5730" xr:uid="{00000000-0005-0000-0000-00001B230000}"/>
    <cellStyle name="Note 35 2 2 2 2" xfId="14787" xr:uid="{1556E25D-00C4-433D-AF4D-EAA68FFD766A}"/>
    <cellStyle name="Note 35 2 2 3" xfId="8648" xr:uid="{00000000-0005-0000-0000-00001C230000}"/>
    <cellStyle name="Note 35 2 2 3 2" xfId="17665" xr:uid="{C381ACF0-3471-4FEF-A179-FF93389AF55B}"/>
    <cellStyle name="Note 35 2 2 4" xfId="11913" xr:uid="{02EF1FE0-5888-47F7-AC96-617D93652B14}"/>
    <cellStyle name="Note 35 2 3" xfId="4315" xr:uid="{00000000-0005-0000-0000-00001D230000}"/>
    <cellStyle name="Note 35 2 3 2" xfId="13374" xr:uid="{4612E3C5-4D59-4CD5-BD21-FB87BB6987E8}"/>
    <cellStyle name="Note 35 2 4" xfId="7229" xr:uid="{00000000-0005-0000-0000-00001E230000}"/>
    <cellStyle name="Note 35 2 4 2" xfId="16254" xr:uid="{36D9CE3B-BA00-407F-86E4-82CD5A0126E0}"/>
    <cellStyle name="Note 35 2 5" xfId="10498" xr:uid="{246CEF33-C9F6-4720-B920-6B974DD5BD6B}"/>
    <cellStyle name="Note 35 3" xfId="2191" xr:uid="{00000000-0005-0000-0000-00001F230000}"/>
    <cellStyle name="Note 35 3 2" xfId="5100" xr:uid="{00000000-0005-0000-0000-000020230000}"/>
    <cellStyle name="Note 35 3 2 2" xfId="14157" xr:uid="{7A9FAEF8-7B0A-4566-B580-66C8990ECA85}"/>
    <cellStyle name="Note 35 3 3" xfId="8014" xr:uid="{00000000-0005-0000-0000-000021230000}"/>
    <cellStyle name="Note 35 3 3 2" xfId="17036" xr:uid="{C1FD5185-2AF1-4764-9392-49E60B28B3D7}"/>
    <cellStyle name="Note 35 3 4" xfId="11283" xr:uid="{7A91EC1B-7426-4AFA-A73F-8FB8DEFEA794}"/>
    <cellStyle name="Note 35 4" xfId="3688" xr:uid="{00000000-0005-0000-0000-000022230000}"/>
    <cellStyle name="Note 35 4 2" xfId="12747" xr:uid="{B31EFACB-382C-4CDB-A5CB-ED05624394F1}"/>
    <cellStyle name="Note 35 5" xfId="6598" xr:uid="{00000000-0005-0000-0000-000023230000}"/>
    <cellStyle name="Note 35 5 2" xfId="15623" xr:uid="{627232FA-DAB0-4ED8-BD25-736DC98CD86A}"/>
    <cellStyle name="Note 35 6" xfId="9866" xr:uid="{F64E356F-C240-4E9B-83C0-F50308FB2579}"/>
    <cellStyle name="Note 36" xfId="773" xr:uid="{00000000-0005-0000-0000-000024230000}"/>
    <cellStyle name="Note 36 2" xfId="1412" xr:uid="{00000000-0005-0000-0000-000025230000}"/>
    <cellStyle name="Note 36 2 2" xfId="2840" xr:uid="{00000000-0005-0000-0000-000026230000}"/>
    <cellStyle name="Note 36 2 2 2" xfId="5744" xr:uid="{00000000-0005-0000-0000-000027230000}"/>
    <cellStyle name="Note 36 2 2 2 2" xfId="14801" xr:uid="{29BCBB1C-BDAF-49AE-B8F0-FDE2C8732597}"/>
    <cellStyle name="Note 36 2 2 3" xfId="8662" xr:uid="{00000000-0005-0000-0000-000028230000}"/>
    <cellStyle name="Note 36 2 2 3 2" xfId="17679" xr:uid="{572E2AF9-B203-46AE-9C43-D3B0687D20A0}"/>
    <cellStyle name="Note 36 2 2 4" xfId="11927" xr:uid="{EF7E3EC6-B6BB-4F23-9B7A-17A43C37A7A2}"/>
    <cellStyle name="Note 36 2 3" xfId="4329" xr:uid="{00000000-0005-0000-0000-000029230000}"/>
    <cellStyle name="Note 36 2 3 2" xfId="13388" xr:uid="{F74237C6-E76D-4B18-B420-CECDF09EEF88}"/>
    <cellStyle name="Note 36 2 4" xfId="7243" xr:uid="{00000000-0005-0000-0000-00002A230000}"/>
    <cellStyle name="Note 36 2 4 2" xfId="16268" xr:uid="{07027260-CADA-4833-BA10-54BE47281C75}"/>
    <cellStyle name="Note 36 2 5" xfId="10512" xr:uid="{88D09374-97C7-4931-8B82-04AE7561F662}"/>
    <cellStyle name="Note 36 3" xfId="2205" xr:uid="{00000000-0005-0000-0000-00002B230000}"/>
    <cellStyle name="Note 36 3 2" xfId="5114" xr:uid="{00000000-0005-0000-0000-00002C230000}"/>
    <cellStyle name="Note 36 3 2 2" xfId="14171" xr:uid="{62B45A19-5911-41CB-BD11-A013456D4750}"/>
    <cellStyle name="Note 36 3 3" xfId="8028" xr:uid="{00000000-0005-0000-0000-00002D230000}"/>
    <cellStyle name="Note 36 3 3 2" xfId="17050" xr:uid="{A5692459-2200-46B0-BF95-665523E49845}"/>
    <cellStyle name="Note 36 3 4" xfId="11297" xr:uid="{437BA04D-EC87-44AF-98EE-F44B336F649A}"/>
    <cellStyle name="Note 36 4" xfId="3702" xr:uid="{00000000-0005-0000-0000-00002E230000}"/>
    <cellStyle name="Note 36 4 2" xfId="12761" xr:uid="{C2C814DA-828A-4FC9-9D08-95BD13D7C04B}"/>
    <cellStyle name="Note 36 5" xfId="6612" xr:uid="{00000000-0005-0000-0000-00002F230000}"/>
    <cellStyle name="Note 36 5 2" xfId="15637" xr:uid="{ED8F038E-6170-4F95-8021-519A18F837BC}"/>
    <cellStyle name="Note 36 6" xfId="9880" xr:uid="{295546A3-9C25-4996-B12F-2EB08BD7BDE1}"/>
    <cellStyle name="Note 37" xfId="788" xr:uid="{00000000-0005-0000-0000-000030230000}"/>
    <cellStyle name="Note 37 2" xfId="1427" xr:uid="{00000000-0005-0000-0000-000031230000}"/>
    <cellStyle name="Note 37 2 2" xfId="2855" xr:uid="{00000000-0005-0000-0000-000032230000}"/>
    <cellStyle name="Note 37 2 2 2" xfId="5759" xr:uid="{00000000-0005-0000-0000-000033230000}"/>
    <cellStyle name="Note 37 2 2 2 2" xfId="14816" xr:uid="{AE0F0208-77C8-4F5B-BC90-3B88CF7EAEAB}"/>
    <cellStyle name="Note 37 2 2 3" xfId="8677" xr:uid="{00000000-0005-0000-0000-000034230000}"/>
    <cellStyle name="Note 37 2 2 3 2" xfId="17694" xr:uid="{D98AFF7A-3E0E-4E3D-A90A-BC8DB97857C0}"/>
    <cellStyle name="Note 37 2 2 4" xfId="11942" xr:uid="{679C7F82-F4BB-4530-AE12-3E17681037EE}"/>
    <cellStyle name="Note 37 2 3" xfId="4344" xr:uid="{00000000-0005-0000-0000-000035230000}"/>
    <cellStyle name="Note 37 2 3 2" xfId="13403" xr:uid="{39D0EE43-C973-4393-AB01-97E7F3ED2757}"/>
    <cellStyle name="Note 37 2 4" xfId="7258" xr:uid="{00000000-0005-0000-0000-000036230000}"/>
    <cellStyle name="Note 37 2 4 2" xfId="16283" xr:uid="{F49C729C-89EF-4DF1-86AD-024E7DECB27C}"/>
    <cellStyle name="Note 37 2 5" xfId="10527" xr:uid="{1C90B232-3785-4844-B9F5-D1C50CD8AA52}"/>
    <cellStyle name="Note 37 3" xfId="2220" xr:uid="{00000000-0005-0000-0000-000037230000}"/>
    <cellStyle name="Note 37 3 2" xfId="5129" xr:uid="{00000000-0005-0000-0000-000038230000}"/>
    <cellStyle name="Note 37 3 2 2" xfId="14186" xr:uid="{4E0517A4-2A68-467E-A3B7-271CDDBB9823}"/>
    <cellStyle name="Note 37 3 3" xfId="8043" xr:uid="{00000000-0005-0000-0000-000039230000}"/>
    <cellStyle name="Note 37 3 3 2" xfId="17065" xr:uid="{88A740F7-41D4-47F2-8CAE-B7F003F9BF99}"/>
    <cellStyle name="Note 37 3 4" xfId="11312" xr:uid="{13B034FE-DEFF-4559-B138-5FFE57BCF624}"/>
    <cellStyle name="Note 37 4" xfId="3717" xr:uid="{00000000-0005-0000-0000-00003A230000}"/>
    <cellStyle name="Note 37 4 2" xfId="12776" xr:uid="{43BF1215-041D-4E87-BFEE-E4FEAEEB96D0}"/>
    <cellStyle name="Note 37 5" xfId="6627" xr:uid="{00000000-0005-0000-0000-00003B230000}"/>
    <cellStyle name="Note 37 5 2" xfId="15652" xr:uid="{7C434D0F-8490-49D7-AF23-AB2C252EDF15}"/>
    <cellStyle name="Note 37 6" xfId="9895" xr:uid="{9A0D2FB3-621B-45D1-A6EF-50FBA4D40795}"/>
    <cellStyle name="Note 38" xfId="802" xr:uid="{00000000-0005-0000-0000-00003C230000}"/>
    <cellStyle name="Note 38 2" xfId="1441" xr:uid="{00000000-0005-0000-0000-00003D230000}"/>
    <cellStyle name="Note 38 2 2" xfId="2869" xr:uid="{00000000-0005-0000-0000-00003E230000}"/>
    <cellStyle name="Note 38 2 2 2" xfId="5773" xr:uid="{00000000-0005-0000-0000-00003F230000}"/>
    <cellStyle name="Note 38 2 2 2 2" xfId="14830" xr:uid="{97CFDF65-9433-427C-8B84-0FFDA349B518}"/>
    <cellStyle name="Note 38 2 2 3" xfId="8691" xr:uid="{00000000-0005-0000-0000-000040230000}"/>
    <cellStyle name="Note 38 2 2 3 2" xfId="17708" xr:uid="{2B273963-6DCB-4FC5-8995-F68FF2969FB3}"/>
    <cellStyle name="Note 38 2 2 4" xfId="11956" xr:uid="{E31C8CBC-D8ED-469E-958A-7645E457A4BA}"/>
    <cellStyle name="Note 38 2 3" xfId="4358" xr:uid="{00000000-0005-0000-0000-000041230000}"/>
    <cellStyle name="Note 38 2 3 2" xfId="13417" xr:uid="{E896385E-5051-40CF-B025-C9F88F267A94}"/>
    <cellStyle name="Note 38 2 4" xfId="7272" xr:uid="{00000000-0005-0000-0000-000042230000}"/>
    <cellStyle name="Note 38 2 4 2" xfId="16297" xr:uid="{51719B3E-2970-4041-B623-9C77E6AD0F95}"/>
    <cellStyle name="Note 38 2 5" xfId="10541" xr:uid="{FC213971-42D4-4D25-8391-C2AE4BD1E6B4}"/>
    <cellStyle name="Note 38 3" xfId="2234" xr:uid="{00000000-0005-0000-0000-000043230000}"/>
    <cellStyle name="Note 38 3 2" xfId="5143" xr:uid="{00000000-0005-0000-0000-000044230000}"/>
    <cellStyle name="Note 38 3 2 2" xfId="14200" xr:uid="{447011DC-73B6-4E9B-8463-094FD0CD091B}"/>
    <cellStyle name="Note 38 3 3" xfId="8057" xr:uid="{00000000-0005-0000-0000-000045230000}"/>
    <cellStyle name="Note 38 3 3 2" xfId="17079" xr:uid="{929E5D72-E3FB-4B03-8712-2E7F89E7206D}"/>
    <cellStyle name="Note 38 3 4" xfId="11326" xr:uid="{DECF6B86-70D7-4185-AC65-DDC6865167F6}"/>
    <cellStyle name="Note 38 4" xfId="3731" xr:uid="{00000000-0005-0000-0000-000046230000}"/>
    <cellStyle name="Note 38 4 2" xfId="12790" xr:uid="{4F875D5B-D23B-4245-9B86-075FB1329096}"/>
    <cellStyle name="Note 38 5" xfId="6641" xr:uid="{00000000-0005-0000-0000-000047230000}"/>
    <cellStyle name="Note 38 5 2" xfId="15666" xr:uid="{6464C09E-2BD4-4021-A558-A23821ED214E}"/>
    <cellStyle name="Note 38 6" xfId="9909" xr:uid="{56A2F566-19F9-4111-B92A-7BDA7FEEAE57}"/>
    <cellStyle name="Note 39" xfId="816" xr:uid="{00000000-0005-0000-0000-000048230000}"/>
    <cellStyle name="Note 39 2" xfId="2248" xr:uid="{00000000-0005-0000-0000-000049230000}"/>
    <cellStyle name="Note 39 2 2" xfId="5157" xr:uid="{00000000-0005-0000-0000-00004A230000}"/>
    <cellStyle name="Note 39 2 2 2" xfId="14214" xr:uid="{652F257D-A94F-4647-BD12-3492E8115070}"/>
    <cellStyle name="Note 39 2 3" xfId="8071" xr:uid="{00000000-0005-0000-0000-00004B230000}"/>
    <cellStyle name="Note 39 2 3 2" xfId="17093" xr:uid="{7C03A677-8B1D-4C5A-8409-7DD198F71BE4}"/>
    <cellStyle name="Note 39 2 4" xfId="11340" xr:uid="{011547B4-F210-47F8-BC54-632CF1E509A4}"/>
    <cellStyle name="Note 39 3" xfId="3745" xr:uid="{00000000-0005-0000-0000-00004C230000}"/>
    <cellStyle name="Note 39 3 2" xfId="12804" xr:uid="{8B6B1842-21D1-462B-B2F4-EE88B7C95A30}"/>
    <cellStyle name="Note 39 4" xfId="6655" xr:uid="{00000000-0005-0000-0000-00004D230000}"/>
    <cellStyle name="Note 39 4 2" xfId="15680" xr:uid="{B48F82F6-66D9-4D8C-A7F0-997D9FC25D1D}"/>
    <cellStyle name="Note 39 5" xfId="9923" xr:uid="{16264FB3-62F2-4A17-8FD9-FE6CC61DCBB1}"/>
    <cellStyle name="Note 4" xfId="222" xr:uid="{00000000-0005-0000-0000-00004E230000}"/>
    <cellStyle name="Note 4 2" xfId="554" xr:uid="{00000000-0005-0000-0000-00004F230000}"/>
    <cellStyle name="Note 4 2 2" xfId="1195" xr:uid="{00000000-0005-0000-0000-000050230000}"/>
    <cellStyle name="Note 4 2 2 2" xfId="2623" xr:uid="{00000000-0005-0000-0000-000051230000}"/>
    <cellStyle name="Note 4 2 2 2 2" xfId="5527" xr:uid="{00000000-0005-0000-0000-000052230000}"/>
    <cellStyle name="Note 4 2 2 2 2 2" xfId="14584" xr:uid="{6793E143-7432-463B-A0AC-E889301C230D}"/>
    <cellStyle name="Note 4 2 2 2 3" xfId="8445" xr:uid="{00000000-0005-0000-0000-000053230000}"/>
    <cellStyle name="Note 4 2 2 2 3 2" xfId="17462" xr:uid="{74EFFF02-D2E2-4BC6-A129-0EB956D052F3}"/>
    <cellStyle name="Note 4 2 2 2 4" xfId="11710" xr:uid="{60B3F231-21D8-4BA2-B82B-D215B217890C}"/>
    <cellStyle name="Note 4 2 2 3" xfId="4112" xr:uid="{00000000-0005-0000-0000-000054230000}"/>
    <cellStyle name="Note 4 2 2 3 2" xfId="13171" xr:uid="{BACB55D7-BE84-480D-9D4A-96E6793E84F4}"/>
    <cellStyle name="Note 4 2 2 4" xfId="7026" xr:uid="{00000000-0005-0000-0000-000055230000}"/>
    <cellStyle name="Note 4 2 2 4 2" xfId="16051" xr:uid="{B623185F-99A9-4D2B-A9D1-19CE1C268DE2}"/>
    <cellStyle name="Note 4 2 2 5" xfId="10295" xr:uid="{E941D78E-5CD2-4D83-8D44-0E2AD269E58C}"/>
    <cellStyle name="Note 4 2 3" xfId="1988" xr:uid="{00000000-0005-0000-0000-000056230000}"/>
    <cellStyle name="Note 4 2 3 2" xfId="4897" xr:uid="{00000000-0005-0000-0000-000057230000}"/>
    <cellStyle name="Note 4 2 3 2 2" xfId="13954" xr:uid="{0A173A9F-D9E7-4740-9A28-69D5F978FEA7}"/>
    <cellStyle name="Note 4 2 3 3" xfId="7811" xr:uid="{00000000-0005-0000-0000-000058230000}"/>
    <cellStyle name="Note 4 2 3 3 2" xfId="16833" xr:uid="{F0853FE0-77C3-42A1-8E21-5163D8ED7756}"/>
    <cellStyle name="Note 4 2 3 4" xfId="11080" xr:uid="{B2C646CB-392F-40B0-A015-E51AD3420C47}"/>
    <cellStyle name="Note 4 2 4" xfId="3485" xr:uid="{00000000-0005-0000-0000-000059230000}"/>
    <cellStyle name="Note 4 2 4 2" xfId="12544" xr:uid="{4A4DC757-963A-45A0-BD49-FF5B9140D000}"/>
    <cellStyle name="Note 4 2 5" xfId="6395" xr:uid="{00000000-0005-0000-0000-00005A230000}"/>
    <cellStyle name="Note 4 2 5 2" xfId="15420" xr:uid="{171EECA1-E013-4387-9440-DDF1604C3B7B}"/>
    <cellStyle name="Note 4 2 6" xfId="9663" xr:uid="{3E72AD70-42FA-40A2-8AD9-7C1E44F5F4FE}"/>
    <cellStyle name="Note 4 3" xfId="867" xr:uid="{00000000-0005-0000-0000-00005B230000}"/>
    <cellStyle name="Note 4 3 2" xfId="2296" xr:uid="{00000000-0005-0000-0000-00005C230000}"/>
    <cellStyle name="Note 4 3 2 2" xfId="5203" xr:uid="{00000000-0005-0000-0000-00005D230000}"/>
    <cellStyle name="Note 4 3 2 2 2" xfId="14260" xr:uid="{D392C01F-DBC6-43FC-81FD-97AAEC894B82}"/>
    <cellStyle name="Note 4 3 2 3" xfId="8119" xr:uid="{00000000-0005-0000-0000-00005E230000}"/>
    <cellStyle name="Note 4 3 2 3 2" xfId="17139" xr:uid="{F805EEF3-99E1-4066-BE0D-E0A2172455DF}"/>
    <cellStyle name="Note 4 3 2 4" xfId="11386" xr:uid="{439CEABE-4445-44FD-BE66-88C739E5B723}"/>
    <cellStyle name="Note 4 3 3" xfId="3790" xr:uid="{00000000-0005-0000-0000-00005F230000}"/>
    <cellStyle name="Note 4 3 3 2" xfId="12849" xr:uid="{9C656849-EEB9-4E3C-9875-F3632FD720E1}"/>
    <cellStyle name="Note 4 3 4" xfId="6702" xr:uid="{00000000-0005-0000-0000-000060230000}"/>
    <cellStyle name="Note 4 3 4 2" xfId="15727" xr:uid="{614DD3CB-A58F-4D94-8B9B-37AB81179AB7}"/>
    <cellStyle name="Note 4 3 5" xfId="9970" xr:uid="{AF4F52F0-FD51-4448-B272-D47F7803DFE1}"/>
    <cellStyle name="Note 4 4" xfId="1662" xr:uid="{00000000-0005-0000-0000-000061230000}"/>
    <cellStyle name="Note 4 4 2" xfId="4574" xr:uid="{00000000-0005-0000-0000-000062230000}"/>
    <cellStyle name="Note 4 4 2 2" xfId="13631" xr:uid="{18DD3598-B688-4268-B1EB-D2A544324134}"/>
    <cellStyle name="Note 4 4 3" xfId="7486" xr:uid="{00000000-0005-0000-0000-000063230000}"/>
    <cellStyle name="Note 4 4 3 2" xfId="16511" xr:uid="{99BD69F2-2187-40FC-BE49-D395DD42E8A5}"/>
    <cellStyle name="Note 4 4 4" xfId="10756" xr:uid="{A5BFF822-1171-4192-B335-EC2A4F9C76CE}"/>
    <cellStyle name="Note 4 5" xfId="3160" xr:uid="{00000000-0005-0000-0000-000064230000}"/>
    <cellStyle name="Note 4 5 2" xfId="12222" xr:uid="{3C9F50AD-F277-4C44-9180-1C9828EBD2BA}"/>
    <cellStyle name="Note 4 6" xfId="6073" xr:uid="{00000000-0005-0000-0000-000065230000}"/>
    <cellStyle name="Note 4 6 2" xfId="15098" xr:uid="{19800817-1880-41E9-AF30-9F60CC04923D}"/>
    <cellStyle name="Note 4 7" xfId="9337" xr:uid="{5480DED7-9FE1-4471-B21B-D2D10D2D76E9}"/>
    <cellStyle name="Note 40" xfId="1458" xr:uid="{00000000-0005-0000-0000-000066230000}"/>
    <cellStyle name="Note 40 2" xfId="2883" xr:uid="{00000000-0005-0000-0000-000067230000}"/>
    <cellStyle name="Note 40 2 2" xfId="5787" xr:uid="{00000000-0005-0000-0000-000068230000}"/>
    <cellStyle name="Note 40 2 2 2" xfId="14844" xr:uid="{F7FB06B7-CEE3-4524-B17B-218482E5C23E}"/>
    <cellStyle name="Note 40 2 3" xfId="8705" xr:uid="{00000000-0005-0000-0000-000069230000}"/>
    <cellStyle name="Note 40 2 3 2" xfId="17722" xr:uid="{25C21AC2-5394-4F60-B93A-A06729C34F6C}"/>
    <cellStyle name="Note 40 2 4" xfId="11970" xr:uid="{991CC6D1-1CA7-4099-8A6C-CEF9AE51647D}"/>
    <cellStyle name="Note 40 3" xfId="4372" xr:uid="{00000000-0005-0000-0000-00006A230000}"/>
    <cellStyle name="Note 40 3 2" xfId="13431" xr:uid="{AD1E2DA0-20F9-42E3-8923-BCA3CF0754A6}"/>
    <cellStyle name="Note 40 4" xfId="7286" xr:uid="{00000000-0005-0000-0000-00006B230000}"/>
    <cellStyle name="Note 40 4 2" xfId="16311" xr:uid="{7383696C-A159-4181-99AC-892A11B6959D}"/>
    <cellStyle name="Note 40 5" xfId="10555" xr:uid="{E722F7A2-B0CC-4A2C-9F75-1BAE5A179372}"/>
    <cellStyle name="Note 41" xfId="1472" xr:uid="{00000000-0005-0000-0000-00006C230000}"/>
    <cellStyle name="Note 41 2" xfId="2897" xr:uid="{00000000-0005-0000-0000-00006D230000}"/>
    <cellStyle name="Note 41 2 2" xfId="5801" xr:uid="{00000000-0005-0000-0000-00006E230000}"/>
    <cellStyle name="Note 41 2 2 2" xfId="14858" xr:uid="{889E37EB-C8E3-4D0B-9E62-88E009C61E60}"/>
    <cellStyle name="Note 41 2 3" xfId="8719" xr:uid="{00000000-0005-0000-0000-00006F230000}"/>
    <cellStyle name="Note 41 2 3 2" xfId="17736" xr:uid="{DE1B1247-20A6-480E-9B5A-5AFA4CB39580}"/>
    <cellStyle name="Note 41 2 4" xfId="11984" xr:uid="{87909FED-D9EB-4332-9E8A-FB0CEDBD25D6}"/>
    <cellStyle name="Note 41 3" xfId="4386" xr:uid="{00000000-0005-0000-0000-000070230000}"/>
    <cellStyle name="Note 41 3 2" xfId="13445" xr:uid="{E8691BD1-C304-44B5-AE95-61E7BED45AF0}"/>
    <cellStyle name="Note 41 4" xfId="7300" xr:uid="{00000000-0005-0000-0000-000071230000}"/>
    <cellStyle name="Note 41 4 2" xfId="16325" xr:uid="{B1A98E25-767C-4E16-AE8D-F04ED313E3D6}"/>
    <cellStyle name="Note 41 5" xfId="10569" xr:uid="{1C9968B3-0591-4BAE-AA09-7BFCF3022AB6}"/>
    <cellStyle name="Note 42" xfId="1486" xr:uid="{00000000-0005-0000-0000-000072230000}"/>
    <cellStyle name="Note 42 2" xfId="2911" xr:uid="{00000000-0005-0000-0000-000073230000}"/>
    <cellStyle name="Note 42 2 2" xfId="5815" xr:uid="{00000000-0005-0000-0000-000074230000}"/>
    <cellStyle name="Note 42 2 2 2" xfId="14872" xr:uid="{9A927783-F42F-4E25-BF6E-B5466FCF808E}"/>
    <cellStyle name="Note 42 2 3" xfId="8733" xr:uid="{00000000-0005-0000-0000-000075230000}"/>
    <cellStyle name="Note 42 2 3 2" xfId="17750" xr:uid="{F58E0894-0125-417F-9855-849F97D7F008}"/>
    <cellStyle name="Note 42 2 4" xfId="11998" xr:uid="{7D13CE51-2428-4F9B-9E23-4583F5B9B9B0}"/>
    <cellStyle name="Note 42 3" xfId="4400" xr:uid="{00000000-0005-0000-0000-000076230000}"/>
    <cellStyle name="Note 42 3 2" xfId="13459" xr:uid="{0EA6FDCE-2AFF-4A67-99E3-C3C3E92F8C3F}"/>
    <cellStyle name="Note 42 4" xfId="7314" xr:uid="{00000000-0005-0000-0000-000077230000}"/>
    <cellStyle name="Note 42 4 2" xfId="16339" xr:uid="{EB0D6CD2-D3B1-4CF1-8267-7768BC94042C}"/>
    <cellStyle name="Note 42 5" xfId="10583" xr:uid="{BD4CC49C-E4C6-4E68-B642-09FC128AAA6F}"/>
    <cellStyle name="Note 43" xfId="1500" xr:uid="{00000000-0005-0000-0000-000078230000}"/>
    <cellStyle name="Note 43 2" xfId="2925" xr:uid="{00000000-0005-0000-0000-000079230000}"/>
    <cellStyle name="Note 43 2 2" xfId="5829" xr:uid="{00000000-0005-0000-0000-00007A230000}"/>
    <cellStyle name="Note 43 2 2 2" xfId="14886" xr:uid="{104E8DDC-5E13-4966-8700-D0D6404A6984}"/>
    <cellStyle name="Note 43 2 3" xfId="8747" xr:uid="{00000000-0005-0000-0000-00007B230000}"/>
    <cellStyle name="Note 43 2 3 2" xfId="17764" xr:uid="{D0CC82F2-6DE7-4654-977D-47F7A62FA2F2}"/>
    <cellStyle name="Note 43 2 4" xfId="12012" xr:uid="{A4BCFF4B-0113-46E3-BD74-8700BC06F15D}"/>
    <cellStyle name="Note 43 3" xfId="4414" xr:uid="{00000000-0005-0000-0000-00007C230000}"/>
    <cellStyle name="Note 43 3 2" xfId="13473" xr:uid="{2C991D3A-A17D-4266-A5FB-ECB0C1768F51}"/>
    <cellStyle name="Note 43 4" xfId="7328" xr:uid="{00000000-0005-0000-0000-00007D230000}"/>
    <cellStyle name="Note 43 4 2" xfId="16353" xr:uid="{082C3D85-8C53-4C8C-99A0-907EB9416380}"/>
    <cellStyle name="Note 43 5" xfId="10597" xr:uid="{03B7B920-C504-4264-A883-E38901BAAC0A}"/>
    <cellStyle name="Note 44" xfId="1514" xr:uid="{00000000-0005-0000-0000-00007E230000}"/>
    <cellStyle name="Note 44 2" xfId="2939" xr:uid="{00000000-0005-0000-0000-00007F230000}"/>
    <cellStyle name="Note 44 2 2" xfId="5843" xr:uid="{00000000-0005-0000-0000-000080230000}"/>
    <cellStyle name="Note 44 2 2 2" xfId="14900" xr:uid="{C95ECE0C-C619-4D48-BB82-1ACFF455ED24}"/>
    <cellStyle name="Note 44 2 3" xfId="8761" xr:uid="{00000000-0005-0000-0000-000081230000}"/>
    <cellStyle name="Note 44 2 3 2" xfId="17778" xr:uid="{8DC1AF0A-5728-420E-8286-EEDB3E362902}"/>
    <cellStyle name="Note 44 2 4" xfId="12026" xr:uid="{664FC36A-DA15-466F-8DF1-2B7A441300F9}"/>
    <cellStyle name="Note 44 3" xfId="4428" xr:uid="{00000000-0005-0000-0000-000082230000}"/>
    <cellStyle name="Note 44 3 2" xfId="13487" xr:uid="{6414281B-B418-4050-ADCF-7023004B6C13}"/>
    <cellStyle name="Note 44 4" xfId="7342" xr:uid="{00000000-0005-0000-0000-000083230000}"/>
    <cellStyle name="Note 44 4 2" xfId="16367" xr:uid="{9FB3111A-4F1C-403C-8453-CF5010C93502}"/>
    <cellStyle name="Note 44 5" xfId="10611" xr:uid="{F08C9138-682D-45EF-8E58-58B7F9B95A91}"/>
    <cellStyle name="Note 45" xfId="1528" xr:uid="{00000000-0005-0000-0000-000084230000}"/>
    <cellStyle name="Note 45 2" xfId="2953" xr:uid="{00000000-0005-0000-0000-000085230000}"/>
    <cellStyle name="Note 45 2 2" xfId="5857" xr:uid="{00000000-0005-0000-0000-000086230000}"/>
    <cellStyle name="Note 45 2 2 2" xfId="14914" xr:uid="{33D25A7F-0BD7-4C80-BFA2-6F7886CF57C0}"/>
    <cellStyle name="Note 45 2 3" xfId="8775" xr:uid="{00000000-0005-0000-0000-000087230000}"/>
    <cellStyle name="Note 45 2 3 2" xfId="17792" xr:uid="{039856E7-BA7C-474F-9E95-018D28AA90B0}"/>
    <cellStyle name="Note 45 2 4" xfId="12040" xr:uid="{6721D86A-342C-40E4-A8F5-F316D7DC3F6B}"/>
    <cellStyle name="Note 45 3" xfId="4442" xr:uid="{00000000-0005-0000-0000-000088230000}"/>
    <cellStyle name="Note 45 3 2" xfId="13501" xr:uid="{64105D47-DFA5-479C-B8DE-230432CFB31F}"/>
    <cellStyle name="Note 45 4" xfId="7356" xr:uid="{00000000-0005-0000-0000-000089230000}"/>
    <cellStyle name="Note 45 4 2" xfId="16381" xr:uid="{05EE3CB4-8D56-421C-A07B-C1D604A4A93B}"/>
    <cellStyle name="Note 45 5" xfId="10625" xr:uid="{BC0E66C0-153E-412D-8406-D4752A909A00}"/>
    <cellStyle name="Note 46" xfId="1543" xr:uid="{00000000-0005-0000-0000-00008A230000}"/>
    <cellStyle name="Note 46 2" xfId="2968" xr:uid="{00000000-0005-0000-0000-00008B230000}"/>
    <cellStyle name="Note 46 2 2" xfId="5872" xr:uid="{00000000-0005-0000-0000-00008C230000}"/>
    <cellStyle name="Note 46 2 2 2" xfId="14929" xr:uid="{25AAFFB2-ED32-4B90-879D-21C6CBEC3B79}"/>
    <cellStyle name="Note 46 2 3" xfId="8790" xr:uid="{00000000-0005-0000-0000-00008D230000}"/>
    <cellStyle name="Note 46 2 3 2" xfId="17807" xr:uid="{A1A63AF5-762C-4B45-BD20-D6D8EB041A2F}"/>
    <cellStyle name="Note 46 2 4" xfId="12055" xr:uid="{20C239AD-0ED3-402F-9AF3-7D5410C16D54}"/>
    <cellStyle name="Note 46 3" xfId="4457" xr:uid="{00000000-0005-0000-0000-00008E230000}"/>
    <cellStyle name="Note 46 3 2" xfId="13516" xr:uid="{5F1E82FE-27DF-4BAD-B541-FAEA77BE101B}"/>
    <cellStyle name="Note 46 4" xfId="7371" xr:uid="{00000000-0005-0000-0000-00008F230000}"/>
    <cellStyle name="Note 46 4 2" xfId="16396" xr:uid="{5B87C106-DD35-43C9-998C-8BBA5F4BE379}"/>
    <cellStyle name="Note 46 5" xfId="10640" xr:uid="{FAB836DE-8638-47D0-AB26-9CC4C52D8EDE}"/>
    <cellStyle name="Note 47" xfId="1557" xr:uid="{00000000-0005-0000-0000-000090230000}"/>
    <cellStyle name="Note 47 2" xfId="2982" xr:uid="{00000000-0005-0000-0000-000091230000}"/>
    <cellStyle name="Note 47 2 2" xfId="5886" xr:uid="{00000000-0005-0000-0000-000092230000}"/>
    <cellStyle name="Note 47 2 2 2" xfId="14943" xr:uid="{12309699-24A6-4E02-AF7B-A8EA093566C1}"/>
    <cellStyle name="Note 47 2 3" xfId="8804" xr:uid="{00000000-0005-0000-0000-000093230000}"/>
    <cellStyle name="Note 47 2 3 2" xfId="17821" xr:uid="{4DF174C4-1D7D-433B-9565-5C26342CC729}"/>
    <cellStyle name="Note 47 2 4" xfId="12069" xr:uid="{E988650C-E88E-443A-9968-7BF1A3FC4601}"/>
    <cellStyle name="Note 47 3" xfId="4471" xr:uid="{00000000-0005-0000-0000-000094230000}"/>
    <cellStyle name="Note 47 3 2" xfId="13530" xr:uid="{19D759BD-687A-430E-ABA0-7671BBB74B77}"/>
    <cellStyle name="Note 47 4" xfId="7385" xr:uid="{00000000-0005-0000-0000-000095230000}"/>
    <cellStyle name="Note 47 4 2" xfId="16410" xr:uid="{6757E7CC-C56E-459B-B50F-28C1588765E9}"/>
    <cellStyle name="Note 47 5" xfId="10654" xr:uid="{1CADAA00-2182-4BA2-B4DE-9F90460EC6AA}"/>
    <cellStyle name="Note 48" xfId="1572" xr:uid="{00000000-0005-0000-0000-000096230000}"/>
    <cellStyle name="Note 48 2" xfId="2997" xr:uid="{00000000-0005-0000-0000-000097230000}"/>
    <cellStyle name="Note 48 2 2" xfId="5901" xr:uid="{00000000-0005-0000-0000-000098230000}"/>
    <cellStyle name="Note 48 2 2 2" xfId="14958" xr:uid="{70CBD6D1-BC9B-4B3C-AFA2-6157E77FC982}"/>
    <cellStyle name="Note 48 2 3" xfId="8819" xr:uid="{00000000-0005-0000-0000-000099230000}"/>
    <cellStyle name="Note 48 2 3 2" xfId="17836" xr:uid="{9E037AA2-2F3F-42D0-A107-B58FD4A21C9B}"/>
    <cellStyle name="Note 48 2 4" xfId="12084" xr:uid="{49299398-31DB-47AE-8A74-DE4A80E330AF}"/>
    <cellStyle name="Note 48 3" xfId="4486" xr:uid="{00000000-0005-0000-0000-00009A230000}"/>
    <cellStyle name="Note 48 3 2" xfId="13545" xr:uid="{E9B1CAB4-A14B-4C30-8A1B-D0B4E1C5E9C8}"/>
    <cellStyle name="Note 48 4" xfId="7400" xr:uid="{00000000-0005-0000-0000-00009B230000}"/>
    <cellStyle name="Note 48 4 2" xfId="16425" xr:uid="{C7A626D9-676E-4411-A442-C5CF53B15969}"/>
    <cellStyle name="Note 48 5" xfId="10669" xr:uid="{7995109D-6C6E-4B05-B315-9245EEF6DD80}"/>
    <cellStyle name="Note 49" xfId="1594" xr:uid="{00000000-0005-0000-0000-00009C230000}"/>
    <cellStyle name="Note 49 2" xfId="4507" xr:uid="{00000000-0005-0000-0000-00009D230000}"/>
    <cellStyle name="Note 49 2 2" xfId="13566" xr:uid="{0DD092CF-49D2-4D08-8DBB-3EFBF87583AD}"/>
    <cellStyle name="Note 49 3" xfId="7421" xr:uid="{00000000-0005-0000-0000-00009E230000}"/>
    <cellStyle name="Note 49 3 2" xfId="16446" xr:uid="{2AC3451B-E40F-4C52-80B1-6ADCDCE529A5}"/>
    <cellStyle name="Note 49 4" xfId="10690" xr:uid="{ABD483ED-A293-422E-BD20-CEE98F2612EF}"/>
    <cellStyle name="Note 5" xfId="236" xr:uid="{00000000-0005-0000-0000-00009F230000}"/>
    <cellStyle name="Note 5 2" xfId="574" xr:uid="{00000000-0005-0000-0000-0000A0230000}"/>
    <cellStyle name="Note 5 2 2" xfId="1213" xr:uid="{00000000-0005-0000-0000-0000A1230000}"/>
    <cellStyle name="Note 5 2 2 2" xfId="2641" xr:uid="{00000000-0005-0000-0000-0000A2230000}"/>
    <cellStyle name="Note 5 2 2 2 2" xfId="5545" xr:uid="{00000000-0005-0000-0000-0000A3230000}"/>
    <cellStyle name="Note 5 2 2 2 2 2" xfId="14602" xr:uid="{E6141188-0E80-4DC5-93A3-A5B55AC9364C}"/>
    <cellStyle name="Note 5 2 2 2 3" xfId="8463" xr:uid="{00000000-0005-0000-0000-0000A4230000}"/>
    <cellStyle name="Note 5 2 2 2 3 2" xfId="17480" xr:uid="{AD245F1D-BC13-47DF-A5A1-11D04A5F1633}"/>
    <cellStyle name="Note 5 2 2 2 4" xfId="11728" xr:uid="{1CB951E4-52AB-4328-A72D-33E1CAEE9E95}"/>
    <cellStyle name="Note 5 2 2 3" xfId="4130" xr:uid="{00000000-0005-0000-0000-0000A5230000}"/>
    <cellStyle name="Note 5 2 2 3 2" xfId="13189" xr:uid="{5F385048-B61C-44DD-A017-55AE1C527276}"/>
    <cellStyle name="Note 5 2 2 4" xfId="7044" xr:uid="{00000000-0005-0000-0000-0000A6230000}"/>
    <cellStyle name="Note 5 2 2 4 2" xfId="16069" xr:uid="{42509955-D765-4BFE-9124-A60612FF6961}"/>
    <cellStyle name="Note 5 2 2 5" xfId="10313" xr:uid="{C4203E69-9023-4884-A659-8FA5E71070B9}"/>
    <cellStyle name="Note 5 2 3" xfId="2006" xr:uid="{00000000-0005-0000-0000-0000A7230000}"/>
    <cellStyle name="Note 5 2 3 2" xfId="4915" xr:uid="{00000000-0005-0000-0000-0000A8230000}"/>
    <cellStyle name="Note 5 2 3 2 2" xfId="13972" xr:uid="{AE49A18B-6443-4AA4-BD7B-0BE796DF2147}"/>
    <cellStyle name="Note 5 2 3 3" xfId="7829" xr:uid="{00000000-0005-0000-0000-0000A9230000}"/>
    <cellStyle name="Note 5 2 3 3 2" xfId="16851" xr:uid="{92097211-03BD-41E3-B457-BEE142BC3921}"/>
    <cellStyle name="Note 5 2 3 4" xfId="11098" xr:uid="{EC4BC121-C163-4A23-B727-73C614ACAFD2}"/>
    <cellStyle name="Note 5 2 4" xfId="3503" xr:uid="{00000000-0005-0000-0000-0000AA230000}"/>
    <cellStyle name="Note 5 2 4 2" xfId="12562" xr:uid="{BF83C1BE-F170-49C8-B4C9-A56632E86EC5}"/>
    <cellStyle name="Note 5 2 5" xfId="6413" xr:uid="{00000000-0005-0000-0000-0000AB230000}"/>
    <cellStyle name="Note 5 2 5 2" xfId="15438" xr:uid="{F8F8CE55-C41A-4F6B-9D72-31D61BFA42F1}"/>
    <cellStyle name="Note 5 2 6" xfId="9681" xr:uid="{5C582031-288E-42AF-ADCC-DAEDBA721229}"/>
    <cellStyle name="Note 5 3" xfId="881" xr:uid="{00000000-0005-0000-0000-0000AC230000}"/>
    <cellStyle name="Note 5 3 2" xfId="2310" xr:uid="{00000000-0005-0000-0000-0000AD230000}"/>
    <cellStyle name="Note 5 3 2 2" xfId="5217" xr:uid="{00000000-0005-0000-0000-0000AE230000}"/>
    <cellStyle name="Note 5 3 2 2 2" xfId="14274" xr:uid="{46C9216A-E779-4547-B81A-BD208629852C}"/>
    <cellStyle name="Note 5 3 2 3" xfId="8133" xr:uid="{00000000-0005-0000-0000-0000AF230000}"/>
    <cellStyle name="Note 5 3 2 3 2" xfId="17153" xr:uid="{D277C777-993F-4CE5-8BF1-33A7D748E065}"/>
    <cellStyle name="Note 5 3 2 4" xfId="11400" xr:uid="{8DD7CFE3-13A5-4CC3-97A4-D571110FC375}"/>
    <cellStyle name="Note 5 3 3" xfId="3804" xr:uid="{00000000-0005-0000-0000-0000B0230000}"/>
    <cellStyle name="Note 5 3 3 2" xfId="12863" xr:uid="{A2A595CD-9559-48D9-BB9E-5AF7D558A612}"/>
    <cellStyle name="Note 5 3 4" xfId="6716" xr:uid="{00000000-0005-0000-0000-0000B1230000}"/>
    <cellStyle name="Note 5 3 4 2" xfId="15741" xr:uid="{AECDD097-030B-4A4B-997A-D0B3518A4AE0}"/>
    <cellStyle name="Note 5 3 5" xfId="9984" xr:uid="{4A016403-75F7-4789-8140-4616C24F365C}"/>
    <cellStyle name="Note 5 4" xfId="1676" xr:uid="{00000000-0005-0000-0000-0000B2230000}"/>
    <cellStyle name="Note 5 4 2" xfId="4588" xr:uid="{00000000-0005-0000-0000-0000B3230000}"/>
    <cellStyle name="Note 5 4 2 2" xfId="13645" xr:uid="{462CCB9F-CD53-4D41-A1D8-2FE0DCCE63EF}"/>
    <cellStyle name="Note 5 4 3" xfId="7500" xr:uid="{00000000-0005-0000-0000-0000B4230000}"/>
    <cellStyle name="Note 5 4 3 2" xfId="16525" xr:uid="{EB143B54-84CF-4D18-A063-7A046E451BCA}"/>
    <cellStyle name="Note 5 4 4" xfId="10770" xr:uid="{FEB445FC-BBD8-4F70-AA0C-65B3CBC46B76}"/>
    <cellStyle name="Note 5 5" xfId="3174" xr:uid="{00000000-0005-0000-0000-0000B5230000}"/>
    <cellStyle name="Note 5 5 2" xfId="12236" xr:uid="{060CC617-CEA9-4D69-833C-74BB3F831D24}"/>
    <cellStyle name="Note 5 6" xfId="6087" xr:uid="{00000000-0005-0000-0000-0000B6230000}"/>
    <cellStyle name="Note 5 6 2" xfId="15112" xr:uid="{13E56BB9-CAAD-4B35-AF8B-6E7033A0FD00}"/>
    <cellStyle name="Note 5 7" xfId="9351" xr:uid="{E0AD402C-2EC2-4E0A-8BC0-FC81AB716C48}"/>
    <cellStyle name="Note 50" xfId="6013" xr:uid="{00000000-0005-0000-0000-0000B7230000}"/>
    <cellStyle name="Note 50 2" xfId="15047" xr:uid="{DB4B8473-9F18-4D9C-8E61-7BB99BCB605C}"/>
    <cellStyle name="Note 51" xfId="9000" xr:uid="{00000000-0005-0000-0000-0000B8230000}"/>
    <cellStyle name="Note 51 2" xfId="18012" xr:uid="{AA8422FB-3D4B-4400-AF59-8372C9779D12}"/>
    <cellStyle name="Note 52" xfId="9020" xr:uid="{00000000-0005-0000-0000-0000B9230000}"/>
    <cellStyle name="Note 52 2" xfId="18032" xr:uid="{802B41C5-9FEC-4018-B515-DEC594A70262}"/>
    <cellStyle name="Note 53" xfId="9040" xr:uid="{00000000-0005-0000-0000-0000BA230000}"/>
    <cellStyle name="Note 53 2" xfId="18052" xr:uid="{FAB1413B-B6A3-4222-9FBF-893D0B898CA2}"/>
    <cellStyle name="Note 54" xfId="9061" xr:uid="{00000000-0005-0000-0000-0000BB230000}"/>
    <cellStyle name="Note 54 2" xfId="18073" xr:uid="{BADFD739-5723-47D0-AA4D-F5ABB9427EE2}"/>
    <cellStyle name="Note 55" xfId="9082" xr:uid="{00000000-0005-0000-0000-0000BC230000}"/>
    <cellStyle name="Note 55 2" xfId="18094" xr:uid="{EAE58766-9152-43FC-98D5-6E150DD1630B}"/>
    <cellStyle name="Note 56" xfId="9103" xr:uid="{00000000-0005-0000-0000-0000BD230000}"/>
    <cellStyle name="Note 56 2" xfId="18115" xr:uid="{0C6062EC-E97C-495C-8D39-AE0F5C4E490E}"/>
    <cellStyle name="Note 57" xfId="9125" xr:uid="{00000000-0005-0000-0000-0000BE230000}"/>
    <cellStyle name="Note 57 2" xfId="18137" xr:uid="{538C0599-479A-4DB4-89F1-A4ACA045B107}"/>
    <cellStyle name="Note 58" xfId="9145" xr:uid="{00000000-0005-0000-0000-0000BF230000}"/>
    <cellStyle name="Note 58 2" xfId="18157" xr:uid="{60421679-4F32-4EEF-9823-A9525754CE05}"/>
    <cellStyle name="Note 59" xfId="9165" xr:uid="{00000000-0005-0000-0000-0000C0230000}"/>
    <cellStyle name="Note 59 2" xfId="18177" xr:uid="{E3D53328-FD31-4752-A8B0-8FD4FFAC5F43}"/>
    <cellStyle name="Note 6" xfId="250" xr:uid="{00000000-0005-0000-0000-0000C1230000}"/>
    <cellStyle name="Note 6 2" xfId="588" xr:uid="{00000000-0005-0000-0000-0000C2230000}"/>
    <cellStyle name="Note 6 2 2" xfId="1227" xr:uid="{00000000-0005-0000-0000-0000C3230000}"/>
    <cellStyle name="Note 6 2 2 2" xfId="2655" xr:uid="{00000000-0005-0000-0000-0000C4230000}"/>
    <cellStyle name="Note 6 2 2 2 2" xfId="5559" xr:uid="{00000000-0005-0000-0000-0000C5230000}"/>
    <cellStyle name="Note 6 2 2 2 2 2" xfId="14616" xr:uid="{D5A95B06-070D-4E5A-B816-2D4F302D45BD}"/>
    <cellStyle name="Note 6 2 2 2 3" xfId="8477" xr:uid="{00000000-0005-0000-0000-0000C6230000}"/>
    <cellStyle name="Note 6 2 2 2 3 2" xfId="17494" xr:uid="{E5737973-8FFF-4220-8076-DB830EB81B9A}"/>
    <cellStyle name="Note 6 2 2 2 4" xfId="11742" xr:uid="{F9E4E733-ABAE-485E-AABF-2CE036DE5699}"/>
    <cellStyle name="Note 6 2 2 3" xfId="4144" xr:uid="{00000000-0005-0000-0000-0000C7230000}"/>
    <cellStyle name="Note 6 2 2 3 2" xfId="13203" xr:uid="{1F17E6D7-6CA2-471A-B131-6B2B45D25155}"/>
    <cellStyle name="Note 6 2 2 4" xfId="7058" xr:uid="{00000000-0005-0000-0000-0000C8230000}"/>
    <cellStyle name="Note 6 2 2 4 2" xfId="16083" xr:uid="{B83D7C87-2688-4DD6-9765-CDC8F6EF20B7}"/>
    <cellStyle name="Note 6 2 2 5" xfId="10327" xr:uid="{88ECEFDB-0CE9-4F88-BB03-9CFFC5A6926F}"/>
    <cellStyle name="Note 6 2 3" xfId="2020" xr:uid="{00000000-0005-0000-0000-0000C9230000}"/>
    <cellStyle name="Note 6 2 3 2" xfId="4929" xr:uid="{00000000-0005-0000-0000-0000CA230000}"/>
    <cellStyle name="Note 6 2 3 2 2" xfId="13986" xr:uid="{91827868-1A89-4A97-A44E-2EF75F3D6079}"/>
    <cellStyle name="Note 6 2 3 3" xfId="7843" xr:uid="{00000000-0005-0000-0000-0000CB230000}"/>
    <cellStyle name="Note 6 2 3 3 2" xfId="16865" xr:uid="{11A1644E-76D0-46C9-9FFB-11DF32F2D15D}"/>
    <cellStyle name="Note 6 2 3 4" xfId="11112" xr:uid="{C5686314-ECC0-43D2-8C1F-B8246BC4513A}"/>
    <cellStyle name="Note 6 2 4" xfId="3517" xr:uid="{00000000-0005-0000-0000-0000CC230000}"/>
    <cellStyle name="Note 6 2 4 2" xfId="12576" xr:uid="{6926CB72-51D5-4028-9985-FEA22D92BFDB}"/>
    <cellStyle name="Note 6 2 5" xfId="6427" xr:uid="{00000000-0005-0000-0000-0000CD230000}"/>
    <cellStyle name="Note 6 2 5 2" xfId="15452" xr:uid="{D599C222-3087-4BA7-9E86-E376D6FC58B8}"/>
    <cellStyle name="Note 6 2 6" xfId="9695" xr:uid="{83C7283F-BD9A-447F-AF9E-4FAC7F74D32A}"/>
    <cellStyle name="Note 6 3" xfId="895" xr:uid="{00000000-0005-0000-0000-0000CE230000}"/>
    <cellStyle name="Note 6 3 2" xfId="2324" xr:uid="{00000000-0005-0000-0000-0000CF230000}"/>
    <cellStyle name="Note 6 3 2 2" xfId="5231" xr:uid="{00000000-0005-0000-0000-0000D0230000}"/>
    <cellStyle name="Note 6 3 2 2 2" xfId="14288" xr:uid="{1805E0C6-3FFA-4F64-B64A-910A232BE0A8}"/>
    <cellStyle name="Note 6 3 2 3" xfId="8147" xr:uid="{00000000-0005-0000-0000-0000D1230000}"/>
    <cellStyle name="Note 6 3 2 3 2" xfId="17167" xr:uid="{80E276A9-8D5B-4253-B07D-0F35AAEDD3A6}"/>
    <cellStyle name="Note 6 3 2 4" xfId="11414" xr:uid="{E529A7BC-4151-4596-93CB-5340B9B65880}"/>
    <cellStyle name="Note 6 3 3" xfId="3818" xr:uid="{00000000-0005-0000-0000-0000D2230000}"/>
    <cellStyle name="Note 6 3 3 2" xfId="12877" xr:uid="{7307174B-C4F9-452B-95E2-D418F95C9352}"/>
    <cellStyle name="Note 6 3 4" xfId="6730" xr:uid="{00000000-0005-0000-0000-0000D3230000}"/>
    <cellStyle name="Note 6 3 4 2" xfId="15755" xr:uid="{A4FC2E2B-78D8-47E2-9D46-A8F78A164A65}"/>
    <cellStyle name="Note 6 3 5" xfId="9998" xr:uid="{9EAB519B-9808-42A4-BFBF-ECAAE832BFB2}"/>
    <cellStyle name="Note 6 4" xfId="1690" xr:uid="{00000000-0005-0000-0000-0000D4230000}"/>
    <cellStyle name="Note 6 4 2" xfId="4602" xr:uid="{00000000-0005-0000-0000-0000D5230000}"/>
    <cellStyle name="Note 6 4 2 2" xfId="13659" xr:uid="{987494AF-74FD-43DF-812E-92AD90374A6A}"/>
    <cellStyle name="Note 6 4 3" xfId="7514" xr:uid="{00000000-0005-0000-0000-0000D6230000}"/>
    <cellStyle name="Note 6 4 3 2" xfId="16539" xr:uid="{A4453CA6-D437-4EE5-936D-D336DBA73957}"/>
    <cellStyle name="Note 6 4 4" xfId="10784" xr:uid="{FA81A2E3-AC0C-4DD0-B94A-6163CE1DAEFD}"/>
    <cellStyle name="Note 6 5" xfId="3188" xr:uid="{00000000-0005-0000-0000-0000D7230000}"/>
    <cellStyle name="Note 6 5 2" xfId="12250" xr:uid="{B99A40FF-0E69-49BB-8FE8-382B3C9ED4F0}"/>
    <cellStyle name="Note 6 6" xfId="6101" xr:uid="{00000000-0005-0000-0000-0000D8230000}"/>
    <cellStyle name="Note 6 6 2" xfId="15126" xr:uid="{25CFFC17-DD38-4FE1-908E-10963A1E7DB3}"/>
    <cellStyle name="Note 6 7" xfId="9365" xr:uid="{EFF90D86-039C-4AA5-A686-B4A4FE65BC10}"/>
    <cellStyle name="Note 60" xfId="9185" xr:uid="{00000000-0005-0000-0000-0000D9230000}"/>
    <cellStyle name="Note 60 2" xfId="18197" xr:uid="{4E99CAFF-1335-4E0F-86F3-D56CC90FA55D}"/>
    <cellStyle name="Note 7" xfId="264" xr:uid="{00000000-0005-0000-0000-0000DA230000}"/>
    <cellStyle name="Note 7 2" xfId="909" xr:uid="{00000000-0005-0000-0000-0000DB230000}"/>
    <cellStyle name="Note 7 2 2" xfId="2338" xr:uid="{00000000-0005-0000-0000-0000DC230000}"/>
    <cellStyle name="Note 7 2 2 2" xfId="5245" xr:uid="{00000000-0005-0000-0000-0000DD230000}"/>
    <cellStyle name="Note 7 2 2 2 2" xfId="14302" xr:uid="{1B6FE308-6C9D-4B8E-803C-02B296B0C365}"/>
    <cellStyle name="Note 7 2 2 3" xfId="8161" xr:uid="{00000000-0005-0000-0000-0000DE230000}"/>
    <cellStyle name="Note 7 2 2 3 2" xfId="17181" xr:uid="{75CE662D-A804-4EB3-B1E1-885C210AD00F}"/>
    <cellStyle name="Note 7 2 2 4" xfId="11428" xr:uid="{9FB30D29-30B2-491E-9D5D-2A24F3CDF467}"/>
    <cellStyle name="Note 7 2 3" xfId="3832" xr:uid="{00000000-0005-0000-0000-0000DF230000}"/>
    <cellStyle name="Note 7 2 3 2" xfId="12891" xr:uid="{B214DC56-280B-4B0F-A3CE-70E5707C0189}"/>
    <cellStyle name="Note 7 2 4" xfId="6744" xr:uid="{00000000-0005-0000-0000-0000E0230000}"/>
    <cellStyle name="Note 7 2 4 2" xfId="15769" xr:uid="{C2738494-CB3A-445C-B0DC-076C3619F69F}"/>
    <cellStyle name="Note 7 2 5" xfId="10012" xr:uid="{8D7FF255-ADFA-4670-959E-54E28704E248}"/>
    <cellStyle name="Note 7 3" xfId="1704" xr:uid="{00000000-0005-0000-0000-0000E1230000}"/>
    <cellStyle name="Note 7 3 2" xfId="4616" xr:uid="{00000000-0005-0000-0000-0000E2230000}"/>
    <cellStyle name="Note 7 3 2 2" xfId="13673" xr:uid="{24E81730-3701-4CAB-8D71-67B442D93A8F}"/>
    <cellStyle name="Note 7 3 3" xfId="7528" xr:uid="{00000000-0005-0000-0000-0000E3230000}"/>
    <cellStyle name="Note 7 3 3 2" xfId="16553" xr:uid="{736B253F-9883-440E-AB3C-5F856C230C75}"/>
    <cellStyle name="Note 7 3 4" xfId="10798" xr:uid="{80B53A68-2A27-4D42-A122-6612BBA627A2}"/>
    <cellStyle name="Note 7 4" xfId="3202" xr:uid="{00000000-0005-0000-0000-0000E4230000}"/>
    <cellStyle name="Note 7 4 2" xfId="12264" xr:uid="{A00AF98C-C74B-4C6E-A92C-1A6191437C24}"/>
    <cellStyle name="Note 7 5" xfId="6115" xr:uid="{00000000-0005-0000-0000-0000E5230000}"/>
    <cellStyle name="Note 7 5 2" xfId="15140" xr:uid="{2102A599-7C97-4857-886E-45E42FCA46AB}"/>
    <cellStyle name="Note 7 6" xfId="9379" xr:uid="{1732B1B0-A061-4D5D-8C76-7AEA33787FBF}"/>
    <cellStyle name="Note 8" xfId="279" xr:uid="{00000000-0005-0000-0000-0000E6230000}"/>
    <cellStyle name="Note 8 2" xfId="923" xr:uid="{00000000-0005-0000-0000-0000E7230000}"/>
    <cellStyle name="Note 8 2 2" xfId="2352" xr:uid="{00000000-0005-0000-0000-0000E8230000}"/>
    <cellStyle name="Note 8 2 2 2" xfId="5259" xr:uid="{00000000-0005-0000-0000-0000E9230000}"/>
    <cellStyle name="Note 8 2 2 2 2" xfId="14316" xr:uid="{A3B538CC-82B0-41EA-A1AE-EDE08BF77AF7}"/>
    <cellStyle name="Note 8 2 2 3" xfId="8175" xr:uid="{00000000-0005-0000-0000-0000EA230000}"/>
    <cellStyle name="Note 8 2 2 3 2" xfId="17195" xr:uid="{BB138908-7A5D-4A45-A2C6-0A786EBFBB75}"/>
    <cellStyle name="Note 8 2 2 4" xfId="11442" xr:uid="{9F022ECF-9E5D-486B-8D64-8C85D88DAFD9}"/>
    <cellStyle name="Note 8 2 3" xfId="3846" xr:uid="{00000000-0005-0000-0000-0000EB230000}"/>
    <cellStyle name="Note 8 2 3 2" xfId="12905" xr:uid="{6282B475-DF92-406D-B405-7D7C3FB68831}"/>
    <cellStyle name="Note 8 2 4" xfId="6758" xr:uid="{00000000-0005-0000-0000-0000EC230000}"/>
    <cellStyle name="Note 8 2 4 2" xfId="15783" xr:uid="{18B89A75-A1DB-45CE-A73F-0A009A4C2484}"/>
    <cellStyle name="Note 8 2 5" xfId="10026" xr:uid="{8F3AC88F-F1D9-44E5-A1B5-19291004B897}"/>
    <cellStyle name="Note 8 3" xfId="1718" xr:uid="{00000000-0005-0000-0000-0000ED230000}"/>
    <cellStyle name="Note 8 3 2" xfId="4630" xr:uid="{00000000-0005-0000-0000-0000EE230000}"/>
    <cellStyle name="Note 8 3 2 2" xfId="13687" xr:uid="{02494152-E1D4-469D-802C-68A760ACFA65}"/>
    <cellStyle name="Note 8 3 3" xfId="7542" xr:uid="{00000000-0005-0000-0000-0000EF230000}"/>
    <cellStyle name="Note 8 3 3 2" xfId="16567" xr:uid="{7052DF25-B8A4-4E50-B377-6BC52E0A0F35}"/>
    <cellStyle name="Note 8 3 4" xfId="10812" xr:uid="{9ACCD68A-3AC1-48BC-877C-5BF378794AC3}"/>
    <cellStyle name="Note 8 4" xfId="3216" xr:uid="{00000000-0005-0000-0000-0000F0230000}"/>
    <cellStyle name="Note 8 4 2" xfId="12278" xr:uid="{0F09A111-CA15-48B6-B7B9-6441CC422976}"/>
    <cellStyle name="Note 8 5" xfId="6129" xr:uid="{00000000-0005-0000-0000-0000F1230000}"/>
    <cellStyle name="Note 8 5 2" xfId="15154" xr:uid="{E82EC581-F4DE-4C31-9B96-B7791EDDA158}"/>
    <cellStyle name="Note 8 6" xfId="9393" xr:uid="{B2499653-E079-430B-9F1E-8C310BB7CB9E}"/>
    <cellStyle name="Note 9" xfId="300" xr:uid="{00000000-0005-0000-0000-0000F2230000}"/>
    <cellStyle name="Note 9 2" xfId="941" xr:uid="{00000000-0005-0000-0000-0000F3230000}"/>
    <cellStyle name="Note 9 2 2" xfId="2370" xr:uid="{00000000-0005-0000-0000-0000F4230000}"/>
    <cellStyle name="Note 9 2 2 2" xfId="5277" xr:uid="{00000000-0005-0000-0000-0000F5230000}"/>
    <cellStyle name="Note 9 2 2 2 2" xfId="14334" xr:uid="{B034AC55-5B65-4D69-84CF-FA58E9A645F7}"/>
    <cellStyle name="Note 9 2 2 3" xfId="8193" xr:uid="{00000000-0005-0000-0000-0000F6230000}"/>
    <cellStyle name="Note 9 2 2 3 2" xfId="17213" xr:uid="{6CFCEEC4-2D5B-486D-A8B5-7D16FBF590EB}"/>
    <cellStyle name="Note 9 2 2 4" xfId="11460" xr:uid="{1DBF29BD-8A85-4577-B2CD-37306DFD4738}"/>
    <cellStyle name="Note 9 2 3" xfId="3864" xr:uid="{00000000-0005-0000-0000-0000F7230000}"/>
    <cellStyle name="Note 9 2 3 2" xfId="12923" xr:uid="{AE1394E9-640B-44D2-9A5A-FA336266411D}"/>
    <cellStyle name="Note 9 2 4" xfId="6776" xr:uid="{00000000-0005-0000-0000-0000F8230000}"/>
    <cellStyle name="Note 9 2 4 2" xfId="15801" xr:uid="{B15363B0-A282-45D2-A737-71B7F579A7A9}"/>
    <cellStyle name="Note 9 2 5" xfId="10044" xr:uid="{D4AAF4FB-166B-4731-9E4E-37EBD5D1C0C2}"/>
    <cellStyle name="Note 9 3" xfId="1737" xr:uid="{00000000-0005-0000-0000-0000F9230000}"/>
    <cellStyle name="Note 9 3 2" xfId="4649" xr:uid="{00000000-0005-0000-0000-0000FA230000}"/>
    <cellStyle name="Note 9 3 2 2" xfId="13706" xr:uid="{BCB71C92-8092-4FEA-823A-21EBBA96756E}"/>
    <cellStyle name="Note 9 3 3" xfId="7560" xr:uid="{00000000-0005-0000-0000-0000FB230000}"/>
    <cellStyle name="Note 9 3 3 2" xfId="16585" xr:uid="{54856849-300C-487B-BF89-B4950FB4861D}"/>
    <cellStyle name="Note 9 3 4" xfId="10831" xr:uid="{2EDA4E06-1C0C-461F-8FAD-5D250B52594E}"/>
    <cellStyle name="Note 9 4" xfId="3234" xr:uid="{00000000-0005-0000-0000-0000FC230000}"/>
    <cellStyle name="Note 9 4 2" xfId="12296" xr:uid="{42FA5632-239E-410E-A992-D5F9ED7CAD1C}"/>
    <cellStyle name="Note 9 5" xfId="6147" xr:uid="{00000000-0005-0000-0000-0000FD230000}"/>
    <cellStyle name="Note 9 5 2" xfId="15172" xr:uid="{075359A1-A27C-462D-A5D7-BB66C13803D4}"/>
    <cellStyle name="Note 9 6" xfId="9412" xr:uid="{1B7E7634-3B27-4BF4-BDC2-353ED29AB869}"/>
    <cellStyle name="Output" xfId="16" builtinId="21" customBuiltin="1"/>
    <cellStyle name="Percent" xfId="5" builtinId="5" customBuiltin="1"/>
    <cellStyle name="Percent 10" xfId="128" xr:uid="{00000000-0005-0000-0000-000000240000}"/>
    <cellStyle name="Percent 2" xfId="63" xr:uid="{00000000-0005-0000-0000-000001240000}"/>
    <cellStyle name="Percent 2 5" xfId="106" xr:uid="{00000000-0005-0000-0000-000002240000}"/>
    <cellStyle name="Percent 3" xfId="95" xr:uid="{00000000-0005-0000-0000-000003240000}"/>
    <cellStyle name="Percent 3 2" xfId="1592" xr:uid="{00000000-0005-0000-0000-000004240000}"/>
    <cellStyle name="Percent 3 3" xfId="832" xr:uid="{00000000-0005-0000-0000-000005240000}"/>
    <cellStyle name="Percent 3 4" xfId="9239" xr:uid="{279E4EC3-80B5-4478-9A12-9E9023924256}"/>
    <cellStyle name="Percent 4" xfId="109" xr:uid="{00000000-0005-0000-0000-000006240000}"/>
    <cellStyle name="Percent 4 2" xfId="6034" xr:uid="{00000000-0005-0000-0000-000007240000}"/>
    <cellStyle name="Percent 5" xfId="116" xr:uid="{00000000-0005-0000-0000-000008240000}"/>
    <cellStyle name="Percent 5 2" xfId="142" xr:uid="{00000000-0005-0000-0000-000009240000}"/>
    <cellStyle name="Percent 6" xfId="9208" xr:uid="{72C26FDF-5E2A-451C-B9B5-BF249AD6AC28}"/>
    <cellStyle name="Percent 6 2" xfId="18218" xr:uid="{AA382D61-5D74-4ADB-A617-C2F9B11123A8}"/>
    <cellStyle name="Table_Heading" xfId="9209" xr:uid="{0B5E9282-CB30-4B87-9C4A-418D13C83728}"/>
    <cellStyle name="Title" xfId="7" builtinId="15" customBuiltin="1"/>
    <cellStyle name="Title 2" xfId="177" xr:uid="{00000000-0005-0000-0000-00000B240000}"/>
    <cellStyle name="Total" xfId="22" builtinId="25" customBuiltin="1"/>
    <cellStyle name="Warning Text" xfId="20" builtinId="11" customBuiltin="1"/>
  </cellStyles>
  <dxfs count="2">
    <dxf>
      <font>
        <b/>
        <color theme="1"/>
      </font>
      <fill>
        <patternFill patternType="none">
          <bgColor auto="1"/>
        </patternFill>
      </fill>
      <border>
        <bottom style="thin">
          <color theme="9"/>
        </bottom>
        <vertical/>
        <horizontal/>
      </border>
    </dxf>
    <dxf>
      <font>
        <b val="0"/>
        <i val="0"/>
        <sz val="8"/>
      </font>
      <fill>
        <patternFill patternType="solid">
          <bgColor theme="9" tint="0.79998168889431442"/>
        </patternFill>
      </fill>
      <border diagonalUp="0" diagonalDown="0">
        <left/>
        <right/>
        <top/>
        <bottom/>
        <vertical/>
        <horizontal/>
      </border>
    </dxf>
  </dxfs>
  <tableStyles count="1" defaultTableStyle="TableStyleMedium2" defaultPivotStyle="PivotStyleLight16">
    <tableStyle name="kpi.DB.slicer.1" pivot="0" table="0" count="2" xr9:uid="{00000000-0011-0000-FFFF-FFFF00000000}">
      <tableStyleElement type="wholeTable" dxfId="1"/>
      <tableStyleElement type="headerRow" dxfId="0"/>
    </tableStyle>
  </tableStyles>
  <colors>
    <indexedColors>
      <rgbColor rgb="00000000"/>
      <rgbColor rgb="00FFFFFF"/>
      <rgbColor rgb="00FF0000"/>
      <rgbColor rgb="0000FF00"/>
      <rgbColor rgb="000000FF"/>
      <rgbColor rgb="00FFFF00"/>
      <rgbColor rgb="00FF00FF"/>
      <rgbColor rgb="0000FFFF"/>
      <rgbColor rgb="00003868"/>
      <rgbColor rgb="000000FF"/>
      <rgbColor rgb="00255B89"/>
      <rgbColor rgb="00BE92C5"/>
      <rgbColor rgb="00F49C3E"/>
      <rgbColor rgb="00A7E0F4"/>
      <rgbColor rgb="007898B3"/>
      <rgbColor rgb="00A6CB95"/>
      <rgbColor rgb="00000000"/>
      <rgbColor rgb="0092499E"/>
      <rgbColor rgb="00C8C1BC"/>
      <rgbColor rgb="006CCBED"/>
      <rgbColor rgb="00FFD251"/>
      <rgbColor rgb="006AA94E"/>
      <rgbColor rgb="00C8C1BC"/>
      <rgbColor rgb="00C8C1BC"/>
      <rgbColor rgb="00255B89"/>
      <rgbColor rgb="0091867E"/>
      <rgbColor rgb="009D0E2D"/>
      <rgbColor rgb="006CCBED"/>
      <rgbColor rgb="0092499E"/>
      <rgbColor rgb="00C8C1BC"/>
      <rgbColor rgb="006AA94E"/>
      <rgbColor rgb="00F49C3E"/>
      <rgbColor rgb="007898B3"/>
      <rgbColor rgb="00DE7572"/>
      <rgbColor rgb="00A7E0F4"/>
      <rgbColor rgb="00BE92C5"/>
      <rgbColor rgb="00F8C48B"/>
      <rgbColor rgb="00A6CB95"/>
      <rgbColor rgb="00FFDD7D"/>
      <rgbColor rgb="00FFC726"/>
      <rgbColor rgb="00F8C48B"/>
      <rgbColor rgb="00C3DDB8"/>
      <rgbColor rgb="00D3B6D8"/>
      <rgbColor rgb="00C4EAF8"/>
      <rgbColor rgb="00FBD7B2"/>
      <rgbColor rgb="00B2C2D1"/>
      <rgbColor rgb="00FFE9A8"/>
      <rgbColor rgb="00EBB7B6"/>
      <rgbColor rgb="00F6B065"/>
      <rgbColor rgb="0088BA71"/>
      <rgbColor rgb="0089D5F1"/>
      <rgbColor rgb="00DE7572"/>
      <rgbColor rgb="00C23841"/>
      <rgbColor rgb="00FFFFFF"/>
      <rgbColor rgb="00FFC726"/>
      <rgbColor rgb="00FFFFFF"/>
      <rgbColor rgb="00E3DFDB"/>
      <rgbColor rgb="00A86DB1"/>
      <rgbColor rgb="00F5F1EF"/>
      <rgbColor rgb="00FFFFFF"/>
      <rgbColor rgb="009D0E2D"/>
      <rgbColor rgb="00FFDD7D"/>
      <rgbColor rgb="00AAA19A"/>
      <rgbColor rgb="0091867E"/>
    </indexedColors>
    <mruColors>
      <color rgb="FF141A2E"/>
      <color rgb="FFD1714B"/>
      <color rgb="FF160D3A"/>
      <color rgb="FF0000FF"/>
      <color rgb="FFF69CDC"/>
      <color rgb="FF6AA94E"/>
      <color rgb="FFFF7C80"/>
      <color rgb="FFFFFFCC"/>
      <color rgb="FFFFCC99"/>
      <color rgb="FFA3A3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1.xml"/><Relationship Id="rId21" Type="http://schemas.openxmlformats.org/officeDocument/2006/relationships/externalLink" Target="externalLinks/externalLink16.xml"/><Relationship Id="rId42" Type="http://schemas.openxmlformats.org/officeDocument/2006/relationships/externalLink" Target="externalLinks/externalLink37.xml"/><Relationship Id="rId47" Type="http://schemas.openxmlformats.org/officeDocument/2006/relationships/externalLink" Target="externalLinks/externalLink42.xml"/><Relationship Id="rId63" Type="http://schemas.openxmlformats.org/officeDocument/2006/relationships/externalLink" Target="externalLinks/externalLink58.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externalLink" Target="externalLinks/externalLink40.xml"/><Relationship Id="rId53" Type="http://schemas.openxmlformats.org/officeDocument/2006/relationships/externalLink" Target="externalLinks/externalLink48.xml"/><Relationship Id="rId58" Type="http://schemas.openxmlformats.org/officeDocument/2006/relationships/externalLink" Target="externalLinks/externalLink53.xml"/><Relationship Id="rId66" Type="http://schemas.openxmlformats.org/officeDocument/2006/relationships/externalLink" Target="externalLinks/externalLink61.xml"/><Relationship Id="rId74"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externalLink" Target="externalLinks/externalLink56.xml"/><Relationship Id="rId19" Type="http://schemas.openxmlformats.org/officeDocument/2006/relationships/externalLink" Target="externalLinks/externalLink1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externalLink" Target="externalLinks/externalLink43.xml"/><Relationship Id="rId56" Type="http://schemas.openxmlformats.org/officeDocument/2006/relationships/externalLink" Target="externalLinks/externalLink51.xml"/><Relationship Id="rId64" Type="http://schemas.openxmlformats.org/officeDocument/2006/relationships/externalLink" Target="externalLinks/externalLink59.xml"/><Relationship Id="rId69" Type="http://schemas.openxmlformats.org/officeDocument/2006/relationships/styles" Target="styles.xml"/><Relationship Id="rId8" Type="http://schemas.openxmlformats.org/officeDocument/2006/relationships/externalLink" Target="externalLinks/externalLink3.xml"/><Relationship Id="rId51" Type="http://schemas.openxmlformats.org/officeDocument/2006/relationships/externalLink" Target="externalLinks/externalLink46.xml"/><Relationship Id="rId72" Type="http://schemas.openxmlformats.org/officeDocument/2006/relationships/customXml" Target="../customXml/item1.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externalLink" Target="externalLinks/externalLink41.xml"/><Relationship Id="rId59" Type="http://schemas.openxmlformats.org/officeDocument/2006/relationships/externalLink" Target="externalLinks/externalLink54.xml"/><Relationship Id="rId67" Type="http://schemas.openxmlformats.org/officeDocument/2006/relationships/externalLink" Target="externalLinks/externalLink62.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54" Type="http://schemas.openxmlformats.org/officeDocument/2006/relationships/externalLink" Target="externalLinks/externalLink49.xml"/><Relationship Id="rId62" Type="http://schemas.openxmlformats.org/officeDocument/2006/relationships/externalLink" Target="externalLinks/externalLink57.xml"/><Relationship Id="rId70" Type="http://schemas.openxmlformats.org/officeDocument/2006/relationships/sharedStrings" Target="sharedStrings.xml"/><Relationship Id="rId75"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1.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externalLink" Target="externalLinks/externalLink44.xml"/><Relationship Id="rId57" Type="http://schemas.openxmlformats.org/officeDocument/2006/relationships/externalLink" Target="externalLinks/externalLink52.xml"/><Relationship Id="rId10" Type="http://schemas.openxmlformats.org/officeDocument/2006/relationships/externalLink" Target="externalLinks/externalLink5.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externalLink" Target="externalLinks/externalLink47.xml"/><Relationship Id="rId60" Type="http://schemas.openxmlformats.org/officeDocument/2006/relationships/externalLink" Target="externalLinks/externalLink55.xml"/><Relationship Id="rId65" Type="http://schemas.openxmlformats.org/officeDocument/2006/relationships/externalLink" Target="externalLinks/externalLink60.xml"/><Relationship Id="rId73"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externalLink" Target="externalLinks/externalLink4.xml"/><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39" Type="http://schemas.openxmlformats.org/officeDocument/2006/relationships/externalLink" Target="externalLinks/externalLink34.xml"/><Relationship Id="rId34" Type="http://schemas.openxmlformats.org/officeDocument/2006/relationships/externalLink" Target="externalLinks/externalLink29.xml"/><Relationship Id="rId50" Type="http://schemas.openxmlformats.org/officeDocument/2006/relationships/externalLink" Target="externalLinks/externalLink45.xml"/><Relationship Id="rId55" Type="http://schemas.openxmlformats.org/officeDocument/2006/relationships/externalLink" Target="externalLinks/externalLink50.xml"/><Relationship Id="rId7" Type="http://schemas.openxmlformats.org/officeDocument/2006/relationships/externalLink" Target="externalLinks/externalLink2.xml"/><Relationship Id="rId71"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cuments%20and%20Settings\GraemeT\Desktop\Bloomberg%20Tools\Ift%20index.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KRA-KPI'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usdcs101\depts\Documents%20and%20Settings\cwarin\Desktop\December%202004\June%2004\Consolidation%20YTD%2030%20JUNE%2004%20OL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kpmgaust-my.sharepoint.com/Dc/Tax/Aus/Cotax/08-09/Intco%20&amp;%20FX-0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kpmgaust-my.sharepoint.com/Dc/Tax/Aus/97-98/97TXRCRI.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kpmgaust-my.sharepoint.com/Users/Niek.VanderSluis/AppData/Local/Temp/wze853/Dummy%20Lin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DATA\SANDAN.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seles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Tfsnynetapp01\corp%20ib%20im\2005%20Business%20Reviews\06.%20Jun%202005\Corp,IB,IM%20Review\Business%20Review%20Model%20REVISED%20-%2006%20(v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USYDFSR11\_Advisory\Documents%20and%20Settings\joshua.becker\Local%20Settings\Temporary%20Internet%20Files\Content.IE5\S5UPWLGH\Plan%20-%202008\2008%20PLAN%20MODEL\TR%20Plan%20Model\TR%20Plan%20Stats%20Package_FIN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DS\4\Opportunities\Tesoro\Project%20Hawaii\Analysis_TSO.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tcusctstafas01\tresexec$\PLANNING%20&amp;%20DEVELOPMENT\Board%20and%20CFO%20Meetings\Capital%20Strategy%20Review%202006\share%20buyback%20dividend%20backup%20Cap%20Strat%20Review.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USYDFSR11\_Advisory\2008%20Plan\SBU%20Back-Up.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roteus\fincommon\PLANNING%20&amp;%20DEVELOPMENT\Malevy\STI\2006%20STI%20Slopes%20and%20Reconciliation%20v4.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ibna.msds.wachovia.net\root\Media%20and%20Communications%20IB\Clients\Hickory%20Tech\2009\2009.01%20Shareholder%20Rights%20Plan\Presentations\Sample%20Presentations\Magnus%20Back-up%20Excel\ProxyProposals.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Startup" Target="CIBIM%20%20Deck%20V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Target%20setting%20model%20v6.0%20-%20used%20for%20final%208-4-06%20deck.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USYDFSR11\_Advisory\TOC%20Presentations\Q2%20Presentations\Q2%20Presentation%20v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Proteus\fincommon\Documents%20and%20Settings\scott.waksman\Desktop\Copy%20of%20Copy%20of%20Target%20setting%20model%20v6.0%20-%20used%20for%20final%208-4-06%20deck.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USYDFSR11\_Advisory\2008%20Plan\2008%20Plan%20Presentation%20Template%20-%20FINAL%20v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USYDFSR11\_Advisory\Documents%20and%20Settings\Inna.Zaytseva\Local%20Settings\Temporary%20Internet%20Files\OLKBC\TR-P%20Plan%20Presentation%20Pack%20-%20JB%20slide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T:\PLANNING%20&amp;%20DEVELOPMENT\2007%20Plan\Target%20Setting\Target%20Setting%20Models\PLANNING%20&amp;%20DEVELOPMENT\Malevy\Intercompany%20Debt\2005%20Refinancing%20Worksheet%20-%20FINAL%20(4)%20NO%20LINK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cusctstafas01\tresexec$\Plan%20-%202008\Target%20Setting\2008%20Targeting%20-%20First%20Look%20&amp;%20Targeting%20Analysis%20-%207.16.07\First%20Look%20&amp;%20Targeting%20backu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USYDFSR11\_Advisory\Documents%20and%20Settings\joshua.becker\Local%20Settings\Temporary%20Internet%20Files\Content.IE5\S5UPWLGH\Plan%20-%202008\2008%20PLAN%20MODEL\TR%20Plan%20Model\TR%20Consolidation%20Model%205.7.08.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ibna.msds.wachovia.net\root\shared\BHC\Projects\Public%20Projects\Cueball%20(015188900)\Excel\QUIX%20Defense%20Profil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tcusctstafas01\CFO$\PLANNING%20&amp;%20DEVELOPMENT\2006%20Plan\Growth%20&amp;%20Returns%20Update\Summary%20Data%20-%20all%20MGs%20v9.2.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T:\PLANNING%20&amp;%20DEVELOPMENT\2007%20Plan\Target%20Setting\Target%20Setting%20Models\PLANNING%20&amp;%20DEVELOPMENT\2006%20Plan\Stats%20Package\Offline%20Analyses\CapEx%20by%20Rational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N:\IBD_Regional_Documents_Repository_AUST_Clients\EMR%20Capital(EGLF)\Spider\XCYPX\10.%20IPO%20Model\Source%20Excels\GG%20Vendor%20Model\2020.12.15%20Golden%20Grove_Stage%201%20Vendor%20Model_2021%20Budget.xlsb"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S:\My%20Documents\Workfiles\Work%20Files\NHG\Advanced%20Developmen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S_ams_23\d\Budgets\2002\Budget%20book\Oracle%20Source%20Data\OAPSFIN.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s2\greg\My%20Documents\Sailesh\Budget-2000-01\EGM%202000-2001\MINE%20PHYSICAL%20BUDGET%202000_01%20v3a"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PriceChartsNSWHardCoking1965to99andThermal1979to99Japan-f.doc"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Startup" Target="Applications/Microsoft%20Office%202008/Office/Startup/Excel/D/Excel/Capital/CAPDATA"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UDS\4\temp\C.program%20files.Notes5.data\Multiples%20Boursiers%202001-v2.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BJis001c\Pui-San.Wong$\cached\my%20documents\Manufacturing\Planning\2008BP\MLT%2022%20July\Cost%20Model%20(E-Rate%20Updated)\2008_Cost_Model_Pulau%20Bukom.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Ausydfsr12\_adv\Users\Eliask\AppData\Local\Microsoft\Windows\Temporary%20Internet%20Files\Content.Outlook\GI67LBB0\Mgmt%20Accts%20Data\Production%20Data\BPM-General%20Business%20Planning-Large%20Corporate,%20VAT-M-HF-UK-7.0.1.0.xlsb"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Library" Target="MSQUERY/XLQUERY.XLA"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Documents%20and%20Settings\apinheiro\Desktop\Alv\Modelo\Documents%20and%20Settings\lcobo\Local%20Settings\Temporary%20Internet%20Files\OLK4\An&#225;lise%20de%20balan&#231;o.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N:\IBD_Regional_Documents_Repository_AUST_Clients\EMR%20Capital(EGLF)\Spider\XCYPX\10.%20IPO%20Model\4.%20Source%20Excels\1.%20Historicals\1.%20Management%20Accounts\2021%20Mgmt%20Accts\GG\Reporting%20Model%20Mar%202021.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srpm02\ManAccount\COSTING\DAILY%20INC%20STATEMENT%20JAN%202000%20-%20DEC%202000\BU%20MAN%20report%20MAR%202000.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UDS\8\sschaefer1\Desktop\Drafts\Partners%20Group\Zeuss\Funds%20flow%20(to%20client)\Project%20Zeuss%20-%20Funds%20Flow%20-%20Deal%20allocation.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https://kpmgaust-my.sharepoint.com/Users/cwoodbridge/AppData/Roaming/Microsoft/Excel/SPN%20-%20CoCo%20-%20Mar%2013.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treadstone03\sharepoint\GENERAL\CBP\CBPXXX%20-%20Treadstone%20Partners%20-%20Merger%20Book\F.%20WIP\Revised\Piyush%20L%20-%20Public%20Ownership%20Analysis%20v1.xlsm"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TREADSTONE03\SharePoint\Users\Spare\Google%20Drive\Treadstone\Resources%20and%20Reference\Templates\Presentation\Standard%20Pages\Excel\CapIQ\Detailed%20Financial%20Tearsheet%20v1.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F:\Documents%20and%20Settings\dburas.AUS\Local%20Settings\Temporary%20Internet%20Files\OLK264\Ahafo%20Cash%20Flow\Ahafo%20Cash%20Flow\Ahafo%20Cash%20Flow\Ahafo%20Cash%20Flow\testfunction.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TRE-AUS-FILE\Redirected$\Users\harrism\AppData\Local\Microsoft\Windows\Temporary%20Internet%20Files\Content.Outlook\QPF28CDE\Provision%20info%20EX071%20Jan_13.xlsm"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N:\Budgets\COGEN\Q2_A%202006%20Forecast_Update\Wagerup%20Model%205%20July%202006.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ausydfsr11.au.kworld.kpmg.com\_tax\Users\vietle\AppData\Local\Microsoft\Windows\INetCache\Content.Outlook\FAZ0U5I0\Yr%20end%20Consolidation%20Dec-14%20FINAL%20V9%20(7).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emrcapital-my.sharepoint.com/Users/jtian/AppData/Roaming/Microsoft/Excel/20170412%20Golden%20Grove%20-%20Master%20model%20(version%202).xlsb"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fsper001\groups\My%20Documents\Workfiles\Work%20Files\NHG\Advanced%20Development.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usydfsr11.au.kworld.kpmg.com\_tax\Users\acho1\AppData\Local\Interwoven\NRPortbl\Client-Job\ACHO1\25931823_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UDS\9\lchen20\Documents\Work\CDC\20160914_CDC%20Business%20Services_ITR\20160630_CDC%20Group%20Holdings%20Pty%20Limited_ITR%20wps.xlsx"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swmlbn0002.swglg01.local\SAL-MLB-VPROJ002\SAL-MLB-VPROJ002\Documents%20and%20Settings\Richard.Boyd\My%20Documents\My%20Documents\Worksheet%20in%20ReportWriter%20(1).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aufwpfpi03.myintranet.local\UserDocs$\Users\Nicholas\Desktop\Oceanus%20Group%20FY%202009%20Audit\Zhangzhou%20Processing%20Plant\6110%20Creditors%20Combined%20Leadsheet.xls" TargetMode="External"/></Relationships>
</file>

<file path=xl/externalLinks/_rels/externalLink55.xml.rels><?xml version="1.0" encoding="UTF-8" standalone="yes"?>
<Relationships xmlns="http://schemas.openxmlformats.org/package/2006/relationships"><Relationship Id="rId1" Type="http://schemas.microsoft.com/office/2006/relationships/xlExternalLinkPath/xlPathMissing" Target="Worksheet%20in%205640%20F.A.%20Movement%20&amp;%20PIT%20on%20Depreciation" TargetMode="External"/></Relationships>
</file>

<file path=xl/externalLinks/_rels/externalLink56.xml.rels><?xml version="1.0" encoding="UTF-8" standalone="yes"?>
<Relationships xmlns="http://schemas.openxmlformats.org/package/2006/relationships"><Relationship Id="rId1" Type="http://schemas.microsoft.com/office/2006/relationships/xlExternalLinkPath/xlPathMissing" Target="Worksheet%20in%205640B%20F.A.Movement%20&amp;%20PIT%20on%20Depreciation%20at%2031%2012%202001"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F:\ACCT\FINRPTG\2003\Business_Rpt\June\Batu.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F:\ACCT\FINRPTG\2003\Business_Rpt\Sept\September.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UDS\7\ManAcc02\Snapshot%20YE31Dec01\Reports\E02_CON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https://kpmgaust-my.sharepoint.com/Documents%20and%20Settings/tkheman1/Local%20Settings/Temp/wz96ae/ManAcc04/Budget/5am/Mods/Alinta34emu.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ausdcs101\depts\MARTHA%20February%202004\Martha%20Weekly%20Report%20-%20%202%20February%202004.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O:\My%20Documents\SKKIM\Work1999\SKC%20CDP\My%20Documents\CIVIL\&#53664;&#47785;&#44204;&#51201;\%232CDU&#49892;&#5466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tings"/>
      <sheetName val="Company Lists"/>
      <sheetName val="Outputs"/>
      <sheetName val="Calculation Sheet"/>
      <sheetName val="Historical Studie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3"/>
      <sheetName val="GRAPH ALL"/>
      <sheetName val="DATA"/>
      <sheetName val="DT Codes"/>
      <sheetName val="Set up_Model"/>
      <sheetName val="Mill Feed Station_ALL"/>
      <sheetName val="Sheet2"/>
      <sheetName val="dropdown menus"/>
      <sheetName val="OOB dropdown"/>
      <sheetName val="UOM"/>
      <sheetName val="GEN and Plant Resources"/>
      <sheetName val="Operation Names"/>
      <sheetName val="Cost Component Classes (CST-05)"/>
      <sheetName val="Resource Costs (CST-10)"/>
      <sheetName val="BN100 - UOM - Master List"/>
      <sheetName val="Cost Categories (CST-11)"/>
      <sheetName val="Resource Classes (CST-12)"/>
      <sheetName val="BN100 - Units of Measures"/>
      <sheetName val="Formula Class - Master List"/>
      <sheetName val="Activities - Master List"/>
      <sheetName val="Resources -try 2"/>
      <sheetName val="Resources - Master List"/>
      <sheetName val="Resource-Instances -Master List"/>
      <sheetName val="Operation Names-Was Base"/>
      <sheetName val="Fudge"/>
      <sheetName val="CRP2 Item UOM Conversions"/>
      <sheetName val="Operations - As Was"/>
      <sheetName val="Operation-Resources - As Was"/>
      <sheetName val="Master convert list 20170407"/>
      <sheetName val="Conversions - Formula-&gt;Primary"/>
      <sheetName val="Conversions - Primary-&gt;Formula"/>
      <sheetName val="Conversions - Formula-&gt;Base"/>
      <sheetName val="CRP2 Items "/>
      <sheetName val="Conversions - Formula-&gt;Base(LB)"/>
      <sheetName val="Recipes"/>
      <sheetName val="Routings (Header)"/>
      <sheetName val="Routing-Operations"/>
      <sheetName val="Formulas (Header)"/>
      <sheetName val="Formula-Items"/>
      <sheetName val="Routing-Throughput"/>
      <sheetName val="Operation-Activity-Resources"/>
      <sheetName val="Operation (Header)"/>
      <sheetName val="Operation-Activities"/>
      <sheetName val="Recipe-VR"/>
      <sheetName val="Routing Step Dependencies"/>
      <sheetName val="Router-Step-PIs Router Notes"/>
      <sheetName val="Missing Conversions - 20170919"/>
      <sheetName val="Recipe-Throughput (aw20170921)"/>
      <sheetName val="Findings"/>
      <sheetName val="Validator"/>
      <sheetName val="Stuff"/>
      <sheetName val="Sheet1"/>
      <sheetName val="Payment Terms"/>
      <sheetName val="货币资金主表"/>
      <sheetName val="Expense Movement"/>
      <sheetName val="Graph"/>
      <sheetName val="Avg Rate Matrix"/>
      <sheetName val="Control"/>
      <sheetName val="Income Input"/>
      <sheetName val="lists"/>
      <sheetName val="TM1 Rent"/>
      <sheetName val="SOT"/>
      <sheetName val="1.  Set Up"/>
    </sheetNames>
    <sheetDataSet>
      <sheetData sheetId="0" refreshError="1"/>
      <sheetData sheetId="1" refreshError="1">
        <row r="2">
          <cell r="F2" t="str">
            <v>AUG</v>
          </cell>
          <cell r="G2" t="str">
            <v xml:space="preserve"> </v>
          </cell>
          <cell r="I2" t="str">
            <v>SEP</v>
          </cell>
          <cell r="J2" t="str">
            <v xml:space="preserve"> </v>
          </cell>
          <cell r="L2" t="str">
            <v>OCT</v>
          </cell>
          <cell r="M2" t="str">
            <v xml:space="preserve"> </v>
          </cell>
          <cell r="O2" t="str">
            <v>NOV</v>
          </cell>
          <cell r="P2" t="str">
            <v xml:space="preserve">      </v>
          </cell>
          <cell r="R2" t="str">
            <v>DEC</v>
          </cell>
          <cell r="U2" t="str">
            <v>JAN</v>
          </cell>
          <cell r="X2" t="str">
            <v>FEB</v>
          </cell>
          <cell r="AA2" t="str">
            <v>MAR</v>
          </cell>
          <cell r="AD2" t="str">
            <v>APR</v>
          </cell>
          <cell r="AG2" t="str">
            <v>MAY</v>
          </cell>
          <cell r="AJ2" t="str">
            <v>JUN</v>
          </cell>
        </row>
        <row r="5">
          <cell r="F5">
            <v>32</v>
          </cell>
          <cell r="G5">
            <v>25</v>
          </cell>
          <cell r="I5">
            <v>22</v>
          </cell>
          <cell r="J5">
            <v>25</v>
          </cell>
          <cell r="L5">
            <v>28</v>
          </cell>
          <cell r="M5">
            <v>25</v>
          </cell>
          <cell r="O5">
            <v>28</v>
          </cell>
          <cell r="P5">
            <v>25</v>
          </cell>
        </row>
        <row r="6">
          <cell r="F6">
            <v>65</v>
          </cell>
          <cell r="G6">
            <v>75</v>
          </cell>
          <cell r="I6">
            <v>77</v>
          </cell>
          <cell r="J6">
            <v>75</v>
          </cell>
          <cell r="L6">
            <v>74</v>
          </cell>
          <cell r="M6">
            <v>75</v>
          </cell>
          <cell r="O6">
            <v>82</v>
          </cell>
          <cell r="P6">
            <v>75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Z Consol"/>
      <sheetName val="B-ACM Group"/>
      <sheetName val="C-Waihi NZ"/>
      <sheetName val="D-Martha Mining+JV"/>
      <sheetName val="IC Recon 31May04"/>
      <sheetName val="Avg Realised Price 31MAY04"/>
      <sheetName val="IC Recon Mar04"/>
      <sheetName val="Amortization 31MAY04"/>
      <sheetName val="A-NZ Consol 31Mar04"/>
      <sheetName val="E-Welcome-Tax"/>
      <sheetName val="F-Waihi -Tax"/>
      <sheetName val="G-Martha-Tax"/>
      <sheetName val="Movements"/>
      <sheetName val="Fwd Appropiations Estimates"/>
      <sheetName val="AUAG"/>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sheetData sheetId="9"/>
      <sheetData sheetId="10"/>
      <sheetData sheetId="1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X Summary"/>
      <sheetName val="CRC -CR(NZ) Var Sum"/>
      <sheetName val="CRC-CRNZ Transactions 09"/>
      <sheetName val="CRC-CRNZ Transactions 08"/>
      <sheetName val="CRC -CRNZ Transactions 07"/>
      <sheetName val="CRC -CR(HK) Var Sum"/>
      <sheetName val="CRC -CRHK unreal fx model"/>
      <sheetName val="CRI -CR(HK) Var Sum"/>
      <sheetName val="CRI -CR(HK) unreal"/>
      <sheetName val="Unreal fx Model Explain"/>
      <sheetName val="CRNZ unreal fx (base model)"/>
      <sheetName val="CRC -CR(HK) Var Sum (2)"/>
      <sheetName val="Inputs"/>
      <sheetName val="SIC Hierachy (2)"/>
      <sheetName val="Transaction Categories"/>
      <sheetName val="Sheet2"/>
      <sheetName val="Company list"/>
      <sheetName val="TA Groups"/>
      <sheetName val="Currency"/>
      <sheetName val="Lists"/>
      <sheetName val="Appendix 2"/>
      <sheetName val="Activity Descrip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97TAXCRI"/>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cenario Input"/>
      <sheetName val="Unit input"/>
      <sheetName val="Default parameters"/>
      <sheetName val="Well count"/>
      <sheetName val="Fac Algorithms"/>
      <sheetName val="Dummy Link"/>
      <sheetName val="Revised BBC Long Term Forecasts"/>
      <sheetName val="CERA 2008 Q4 results"/>
      <sheetName val="Macro"/>
      <sheetName val="USGC"/>
      <sheetName val="280000 Crud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근"/>
      <sheetName val="#REF"/>
      <sheetName val="000000"/>
      <sheetName val="XXXXXX"/>
      <sheetName val="KUWATI(Total) "/>
      <sheetName val="GC-01"/>
      <sheetName val="GC-02"/>
      <sheetName val="GC-03"/>
      <sheetName val="GC-04"/>
      <sheetName val="GC-07"/>
      <sheetName val="GC-08"/>
      <sheetName val="GC-09"/>
      <sheetName val="GC-10"/>
      <sheetName val="GC-19"/>
      <sheetName val="GC-21"/>
      <sheetName val="GC-22"/>
      <sheetName val="견적조건"/>
      <sheetName val="대비표"/>
      <sheetName val="집계표 (TOTAL)"/>
      <sheetName val="집계표 (CIVIL-23)"/>
      <sheetName val="집계표 (FGRU)"/>
      <sheetName val="집계표 (25,26)"/>
      <sheetName val="집계표 (MEROX)"/>
      <sheetName val="집계표 (NITROGEN)"/>
      <sheetName val="집계표 (M4)"/>
      <sheetName val="집계표 (CIVIL4)"/>
      <sheetName val="집계표 (CIVIL6)"/>
      <sheetName val="집계표 (CIVIL7)"/>
      <sheetName val="내역서(DEMO TOTAL)"/>
      <sheetName val="내역서 (CIVIL-23)"/>
      <sheetName val="내역서 (fgru)"/>
      <sheetName val="내역서 (25&amp;26)"/>
      <sheetName val="내역서 (MEROX)"/>
      <sheetName val="내역서 (NITROGEN)"/>
      <sheetName val="내역서 (M4)"/>
      <sheetName val="내역서 (CIVIL-4)"/>
      <sheetName val="내역서 (CIVIL-6)"/>
      <sheetName val="내역서 (CIVIL-7)"/>
      <sheetName val="집계표(OPTION)"/>
      <sheetName val="OPTION 2"/>
      <sheetName val="OPTION 3"/>
      <sheetName val="Sheet2"/>
      <sheetName val="Sheet3"/>
      <sheetName val="2002년 현장공사비 국내 실적"/>
      <sheetName val="2003년국내현장공사비 실적"/>
      <sheetName val="_REF"/>
      <sheetName val="집계표_OPTION_"/>
      <sheetName val="당초"/>
      <sheetName val="단가(자재)"/>
      <sheetName val="단가(노임)"/>
      <sheetName val="기초목록"/>
      <sheetName val="노임단가"/>
      <sheetName val="???"/>
      <sheetName val="예산"/>
      <sheetName val="KP1590_E"/>
      <sheetName val="VC2 10.99"/>
      <sheetName val="영업3"/>
      <sheetName val="영업2"/>
      <sheetName val="1월"/>
      <sheetName val="BQMPALOC"/>
      <sheetName val="공문"/>
      <sheetName val="inter"/>
      <sheetName val="Sheet1"/>
      <sheetName val="연돌일위집계"/>
      <sheetName val="금액내역서"/>
      <sheetName val="ERECIN"/>
      <sheetName val="INPUT DATA"/>
      <sheetName val="BQ_Utl_Off"/>
      <sheetName val="Final(1)summary"/>
      <sheetName val="집계표 (25,26ဩ"/>
      <sheetName val="수입"/>
      <sheetName val="Form 0"/>
      <sheetName val="COVER"/>
      <sheetName val="??"/>
      <sheetName val="12CGOU"/>
      <sheetName val="경영혁신본부"/>
      <sheetName val="»ê±Ù"/>
      <sheetName val="갑지"/>
      <sheetName val="BD集計用"/>
      <sheetName val="___"/>
      <sheetName val="95삼성급(본사)"/>
      <sheetName val="DESCRIPTION"/>
      <sheetName val="Form D-1"/>
      <sheetName val="Form B-1"/>
      <sheetName val="Form F-1"/>
      <sheetName val="Assist(B-1)"/>
      <sheetName val="Form A"/>
      <sheetName val="KUWATI(Total)_"/>
      <sheetName val="OPTION_2"/>
      <sheetName val="OPTION_3"/>
      <sheetName val="집계표_(TOTAL)"/>
      <sheetName val="집계표_(CIVIL-23)"/>
      <sheetName val="집계표_(FGRU)"/>
      <sheetName val="집계표_(25,26)"/>
      <sheetName val="집계표_(MEROX)"/>
      <sheetName val="집계표_(NITROGEN)"/>
      <sheetName val="집계표_(M4)"/>
      <sheetName val="집계표_(CIVIL4)"/>
      <sheetName val="집계표_(CIVIL6)"/>
      <sheetName val="집계표_(CIVIL7)"/>
      <sheetName val="내역서(DEMO_TOTAL)"/>
      <sheetName val="내역서_(CIVIL-23)"/>
      <sheetName val="내역서_(fgru)"/>
      <sheetName val="내역서_(25&amp;26)"/>
      <sheetName val="내역서_(MEROX)"/>
      <sheetName val="내역서_(NITROGEN)"/>
      <sheetName val="내역서_(M4)"/>
      <sheetName val="내역서_(CIVIL-4)"/>
      <sheetName val="내역서_(CIVIL-6)"/>
      <sheetName val="내역서_(CIVIL-7)"/>
      <sheetName val="2002년_현장공사비_국내_실적"/>
      <sheetName val="2003년국내현장공사비_실적"/>
      <sheetName val="VC2_10_99"/>
      <sheetName val="세금자료"/>
      <sheetName val="__"/>
      <sheetName val="General Data"/>
      <sheetName val="DRUM"/>
      <sheetName val="eq_data"/>
      <sheetName val="SANDAN"/>
      <sheetName val="LABOR &amp; 자재"/>
      <sheetName val="제작도"/>
      <sheetName val="입출재고현황 (2)"/>
      <sheetName val="뜃맟뭁돽띿맟?-BLDG"/>
      <sheetName val="INPUT_DATA"/>
      <sheetName val="General_Data"/>
      <sheetName val="집계표_(25,26ဩ"/>
      <sheetName val="Form_0"/>
      <sheetName val="ESCON"/>
      <sheetName val="SALA-002"/>
      <sheetName val="TTL"/>
      <sheetName val="CB"/>
      <sheetName val="DHEQSUPT"/>
      <sheetName val="기성내역"/>
      <sheetName val="뜃맟뭁돽띿맟_-BLDG"/>
      <sheetName val="M-EQPT-Z"/>
      <sheetName val="Price Schedule"/>
      <sheetName val="간접비내역-1"/>
      <sheetName val="Lup2"/>
      <sheetName val="당진1,2호기전선관설치및접지4차공사내역서-을지"/>
      <sheetName val="POWER"/>
      <sheetName val="간접비 총괄"/>
      <sheetName val="노임단가표"/>
      <sheetName val="3.공통공사대비"/>
      <sheetName val="주간기성"/>
      <sheetName val="B"/>
      <sheetName val="내역서 耰&quot;_x0000__x0000_"/>
      <sheetName val="_x0008_"/>
      <sheetName val="비교검토"/>
      <sheetName val="???(OPTION)"/>
      <sheetName val="내역ࠜĀ_x0000_M4)"/>
      <sheetName val="h-013211-2"/>
      <sheetName val="BOROUGE2"/>
      <sheetName val="PRICES"/>
      <sheetName val="INSTR"/>
      <sheetName val="EQT-ESTN"/>
      <sheetName val="合成単価作成表-BLDG"/>
      <sheetName val="CAL."/>
      <sheetName val="???¡§????"/>
      <sheetName val="????¢ç¢®¡¿????"/>
      <sheetName val="??????????¢ç??????"/>
      <sheetName val="???????¢ç¢®¢¯????"/>
      <sheetName val="???????®¡¿????"/>
      <sheetName val="??????????????????"/>
      <sheetName val="Rate Analysis"/>
      <sheetName val="F4-F7"/>
      <sheetName val="IN"/>
      <sheetName val="Q&amp;pl-V"/>
      <sheetName val="물량"/>
      <sheetName val="WEIGHT LIST"/>
      <sheetName val="산#2-1 (2)"/>
      <sheetName val="POL6차-PIPING"/>
      <sheetName val="산#3-1"/>
      <sheetName val="BEND LOSS"/>
      <sheetName val="표지"/>
      <sheetName val="Cash2"/>
      <sheetName val="Z"/>
      <sheetName val="WE'T"/>
      <sheetName val="공사비 내역 (가)"/>
      <sheetName val="찍기"/>
      <sheetName val="실행"/>
      <sheetName val="내역서 耰&quot;??"/>
      <sheetName val="24V"/>
      <sheetName val="EQUIPMENT -2"/>
      <sheetName val="CTEMCOST"/>
      <sheetName val="EQUIP"/>
      <sheetName val="내역"/>
      <sheetName val="단면 (2)"/>
      <sheetName val="A"/>
      <sheetName val="6PILE  (돌출)"/>
      <sheetName val="Static Equip"/>
      <sheetName val="CAT_5"/>
      <sheetName val="Form A "/>
      <sheetName val="내역ࠜĀ?M4)"/>
      <sheetName val="LEGEND"/>
      <sheetName val="내역ࠜĀ_x005f_x0000_M4)"/>
      <sheetName val="PBS"/>
      <sheetName val="내역서 耰&quot;_x005f_x0000__x005f_x0000_"/>
      <sheetName val="_x005f_x0008_"/>
      <sheetName val="내역ࠜĀ_x005f_x005f_x005f_x0000_M4)"/>
      <sheetName val="PI"/>
      <sheetName val="EQUIP LIST"/>
      <sheetName val="SOURCE"/>
      <sheetName val="국내"/>
      <sheetName val="내역ࠜĀ"/>
      <sheetName val="jobhist"/>
      <sheetName val="PROCURE"/>
      <sheetName val="___(OPTION)"/>
      <sheetName val="___¡§____"/>
      <sheetName val="____¢ç¢®¡¿____"/>
      <sheetName val="__________¢ç______"/>
      <sheetName val="_______¢ç¢®¢¯____"/>
      <sheetName val="_______®¡¿____"/>
      <sheetName val="__________________"/>
      <sheetName val="내역서 耰&quot;__"/>
      <sheetName val="경영혁신본뷀"/>
      <sheetName val="electrical"/>
      <sheetName val="°ßÀûÁ¶°Ç"/>
      <sheetName val="´ëºñÇ¥"/>
      <sheetName val="Áý°èÇ¥ (TOTAL)"/>
      <sheetName val="Áý°èÇ¥ (CIVIL-23)"/>
      <sheetName val="Áý°èÇ¥ (FGRU)"/>
      <sheetName val="Áý°èÇ¥ (25,26)"/>
      <sheetName val="Áý°èÇ¥ (MEROX)"/>
      <sheetName val="Áý°èÇ¥ (NITROGEN)"/>
      <sheetName val="Áý°èÇ¥ (M4)"/>
      <sheetName val="Áý°èÇ¥ (CIVIL4)"/>
      <sheetName val="Áý°èÇ¥ (CIVIL6)"/>
      <sheetName val="Áý°èÇ¥ (CIVIL7)"/>
      <sheetName val="³»¿ª¼­(DEMO TOTAL)"/>
      <sheetName val="³»¿ª¼­ (CIVIL-23)"/>
      <sheetName val="³»¿ª¼­ (fgru)"/>
      <sheetName val="³»¿ª¼­ (25&amp;26)"/>
      <sheetName val="³»¿ª¼­ (MEROX)"/>
      <sheetName val="³»¿ª¼­ (NITROGEN)"/>
      <sheetName val="³»¿ª¼­ (M4)"/>
      <sheetName val="³»¿ª¼­ (CIVIL-4)"/>
      <sheetName val="³»¿ª¼­ (CIVIL-6)"/>
      <sheetName val="³»¿ª¼­ (CIVIL-7)"/>
      <sheetName val="Áý°èÇ¥(OPTION)"/>
      <sheetName val="2002³â ÇöÀå°ø»çºñ ±¹³» ½ÇÀû"/>
      <sheetName val="2003³â±¹³»ÇöÀå°ø»çºñ ½ÇÀû"/>
      <sheetName val="OPTION_21"/>
      <sheetName val="OPTION_31"/>
      <sheetName val="KUWATI(Total)_1"/>
      <sheetName val="집계표_(TOTAL)1"/>
      <sheetName val="집계표_(CIVIL-23)1"/>
      <sheetName val="집계표_(FGRU)1"/>
      <sheetName val="집계표_(25,26)1"/>
      <sheetName val="집계표_(MEROX)1"/>
      <sheetName val="집계표_(NITROGEN)1"/>
      <sheetName val="집계표_(M4)1"/>
      <sheetName val="집계표_(CIVIL4)1"/>
      <sheetName val="집계표_(CIVIL6)1"/>
      <sheetName val="집계표_(CIVIL7)1"/>
      <sheetName val="내역서(DEMO_TOTAL)1"/>
      <sheetName val="내역서_(CIVIL-23)1"/>
      <sheetName val="내역서_(fgru)1"/>
      <sheetName val="내역서_(25&amp;26)1"/>
      <sheetName val="내역서_(MEROX)1"/>
      <sheetName val="내역서_(NITROGEN)1"/>
      <sheetName val="내역서_(M4)1"/>
      <sheetName val="내역서_(CIVIL-4)1"/>
      <sheetName val="내역서_(CIVIL-6)1"/>
      <sheetName val="내역서_(CIVIL-7)1"/>
      <sheetName val="2002년_현장공사비_국내_실적1"/>
      <sheetName val="2003년국내현장공사비_실적1"/>
      <sheetName val="VC2_10_991"/>
      <sheetName val="INPUT_DATA1"/>
      <sheetName val="집계표_(25,26ဩ1"/>
      <sheetName val="Form_D-1"/>
      <sheetName val="Form_B-1"/>
      <sheetName val="Form_F-1"/>
      <sheetName val="Form_A"/>
      <sheetName val="Form_01"/>
      <sheetName val="입출재고현황_(2)"/>
      <sheetName val="General_Data1"/>
      <sheetName val="LABOR_&amp;_자재"/>
      <sheetName val="간접비_총괄"/>
      <sheetName val="Price_Schedule"/>
      <sheetName val="3_공통공사대비"/>
      <sheetName val="내역서_耰&quot;"/>
      <sheetName val=""/>
      <sheetName val="EQUIPMENT_-2"/>
      <sheetName val="CAL_"/>
      <sheetName val="Rate_Analysis"/>
      <sheetName val="내역서_耰&quot;??"/>
      <sheetName val="DATA"/>
      <sheetName val="당초내역서"/>
      <sheetName val="Sheet6"/>
      <sheetName val="갑지(추정)"/>
      <sheetName val="ELEC_DCI"/>
      <sheetName val="INST_DCI"/>
      <sheetName val="Compare"/>
      <sheetName val="3.Breakdown Direct Paint"/>
      <sheetName val="Spl"/>
      <sheetName val="BID"/>
      <sheetName val="Quantity"/>
      <sheetName val="Summary Sheets"/>
      <sheetName val="Engg-Exec-2"/>
      <sheetName val="Site-Precom-2"/>
      <sheetName val="Collab"/>
      <sheetName val="Transport"/>
      <sheetName val="Civil 1"/>
      <sheetName val="Civil 2"/>
      <sheetName val="Civil 3"/>
      <sheetName val="Site 1"/>
      <sheetName val="Site 2"/>
      <sheetName val="Site 3"/>
      <sheetName val="Site Faci"/>
      <sheetName val="Cont"/>
      <sheetName val="Engg-Exec-1"/>
      <sheetName val="Site-Precom-1"/>
      <sheetName val="Site-Precom-Vendor"/>
      <sheetName val="Risk-Anal"/>
      <sheetName val="Ranges"/>
      <sheetName val="User"/>
      <sheetName val="7. 월별투입내역서"/>
      <sheetName val="갑지1"/>
      <sheetName val="AREA"/>
      <sheetName val="바닥판"/>
      <sheetName val="TYPE1"/>
      <sheetName val="철근량"/>
      <sheetName val="토목주소"/>
      <sheetName val="프랜트면허"/>
      <sheetName val="역T형"/>
      <sheetName val="PILE"/>
      <sheetName val="Man Hole"/>
      <sheetName val="대로근거"/>
      <sheetName val="중로근거"/>
      <sheetName val="PRO_DCI"/>
      <sheetName val="HVAC_DCI"/>
      <sheetName val="PIPE_DCI"/>
      <sheetName val="일위대가표"/>
      <sheetName val="조건표"/>
      <sheetName val="일위대가"/>
      <sheetName val="내역표지"/>
      <sheetName val="산출2-기기동력"/>
      <sheetName val="40총괄"/>
      <sheetName val="40집계"/>
      <sheetName val="30신설일위대가"/>
      <sheetName val="30집계표"/>
      <sheetName val="NSCP견적물량"/>
      <sheetName val="공사비예산서(토목분)"/>
      <sheetName val="float&amp;bear"/>
      <sheetName val="Kfracture"/>
      <sheetName val="Sheet1 (2)"/>
      <sheetName val="수로보호공"/>
      <sheetName val="데이타"/>
      <sheetName val="식재인부"/>
      <sheetName val="입력시트"/>
      <sheetName val="9906"/>
      <sheetName val="계측 내역서"/>
      <sheetName val="내역서 耰&quot;_x005f_x005f_x005f_x0000__x005f_x005f_x0000"/>
      <sheetName val="_x005f_x005f_x005f_x0008_"/>
      <sheetName val="EQUIPOS"/>
      <sheetName val="견적"/>
      <sheetName val="CIVIL"/>
      <sheetName val="ERECT"/>
      <sheetName val="PROSUM"/>
      <sheetName val="직재"/>
      <sheetName val="I一般比"/>
      <sheetName val="내역ࠜĀ_M4)"/>
      <sheetName val="2.2 STAFF Scedule"/>
      <sheetName val="내역서_耰&quot;__"/>
      <sheetName val="기계내역서"/>
      <sheetName val="내역ࠜĀ_x005f_x005f_x005f_x005f_x005f_x005f_x005f_x0000_M4"/>
      <sheetName val="내역서 耰&quot;_x005f_x005f_x005f_x005f_x005f_x005f_x005f_x0000_"/>
      <sheetName val="_x005f_x005f_x005f_x005f_x005f_x005f_x005f_x0008_"/>
      <sheetName val="고압수량(철거)"/>
      <sheetName val="인부신상자료"/>
      <sheetName val="Z- GENERAL PRICE SUMMARY"/>
      <sheetName val=" Estimate  "/>
      <sheetName val="배관내역"/>
      <sheetName val="cable-data"/>
      <sheetName val="T 3"/>
      <sheetName val="HORI. VESSEL"/>
      <sheetName val="내역서"/>
      <sheetName val="criteria"/>
      <sheetName val="AILC004"/>
      <sheetName val="cable"/>
      <sheetName val="SummaryC"/>
      <sheetName val="Detail"/>
      <sheetName val="Sheet4"/>
      <sheetName val="Form B"/>
      <sheetName val="Resumen"/>
      <sheetName val="Precios Unitarios"/>
      <sheetName val="Insts"/>
      <sheetName val="Vind - BtB"/>
      <sheetName val="LV induction motors"/>
      <sheetName val="인원계획"/>
      <sheetName val="BSD (2)"/>
      <sheetName val="BCPAB"/>
      <sheetName val="Administrative Prices"/>
      <sheetName val="Calc"/>
      <sheetName val="WBS 44"/>
      <sheetName val="WBS 41"/>
      <sheetName val="Precios por Administración"/>
      <sheetName val="Subcon A"/>
      <sheetName val="MP MOB"/>
      <sheetName val="실행집계"/>
      <sheetName val="breakdown of wage rate"/>
      <sheetName val="Indirect Cost"/>
      <sheetName val="Unit"/>
      <sheetName val="breakdown_of_wage_rate"/>
      <sheetName val="Indirect_Cost"/>
      <sheetName val="생산계획"/>
      <sheetName val="97 사업추정(WEKI)"/>
      <sheetName val="상반기손익차2총괄"/>
      <sheetName val="VLOOKUP"/>
      <sheetName val="cal-foamglass"/>
      <sheetName val="정부노임단가"/>
      <sheetName val="연습"/>
      <sheetName val="운반"/>
      <sheetName val="Eq. Mobilization"/>
      <sheetName val="DB@Acess"/>
      <sheetName val="trf(36%)"/>
      <sheetName val="경제지표"/>
      <sheetName val="1100-1200-1300-1910-2140-LEV 2"/>
      <sheetName val="집계표"/>
      <sheetName val="BM DATA SHEET"/>
      <sheetName val="입찰품의서"/>
      <sheetName val="변경집계표"/>
      <sheetName val="수주추정"/>
      <sheetName val="Q-7100-001"/>
      <sheetName val="_x0002__x0000_뻘N_x0000__x0000__x0001_ࠀ역서"/>
      <sheetName val="All_2"/>
      <sheetName val="내역ࠜĀ_x005f_x005f_x005f_x005f_x005f_x005f_x005f_x005f_x0"/>
      <sheetName val="내역서 耰&quot;_x005f_x005f_x005f_x005f_x005f_x005f_x005f_x005f_"/>
      <sheetName val="_x005f_x005f_x005f_x005f_x005f_x005f_x005f_x005f_x005f_x005f_"/>
      <sheetName val="BATCH"/>
      <sheetName val="Monthly Load"/>
      <sheetName val="Weekly Load"/>
      <sheetName val="DCS"/>
      <sheetName val="FWBS7000,8000"/>
      <sheetName val="ANALYSER"/>
      <sheetName val="출금실적"/>
      <sheetName val="경영현황"/>
      <sheetName val="sum"/>
      <sheetName val="Summary"/>
      <sheetName val="[SANDAN.XLS??"/>
      <sheetName val="Lstsub"/>
      <sheetName val="RFP002"/>
      <sheetName val="내역서 耰&quot;"/>
      <sheetName val="총괄표"/>
      <sheetName val="Material Selections"/>
      <sheetName val="1350-A"/>
      <sheetName val="Piping_물량_정리_"/>
      <sheetName val="KUWATI(Total)_2"/>
      <sheetName val="집계표_(TOTAL)2"/>
      <sheetName val="집계표_(CIVIL-23)2"/>
      <sheetName val="집계표_(FGRU)2"/>
      <sheetName val="집계표_(25,26)2"/>
      <sheetName val="집계표_(MEROX)2"/>
      <sheetName val="집계표_(NITROGEN)2"/>
      <sheetName val="집계표_(M4)2"/>
      <sheetName val="집계표_(CIVIL4)2"/>
      <sheetName val="집계표_(CIVIL6)2"/>
      <sheetName val="집계표_(CIVIL7)2"/>
      <sheetName val="내역서(DEMO_TOTAL)2"/>
      <sheetName val="내역서_(CIVIL-23)2"/>
      <sheetName val="내역서_(fgru)2"/>
      <sheetName val="내역서_(25&amp;26)2"/>
      <sheetName val="내역서_(MEROX)2"/>
      <sheetName val="내역서_(NITROGEN)2"/>
      <sheetName val="내역서_(M4)2"/>
      <sheetName val="내역서_(CIVIL-4)2"/>
      <sheetName val="내역서_(CIVIL-6)2"/>
      <sheetName val="내역서_(CIVIL-7)2"/>
      <sheetName val="OPTION_22"/>
      <sheetName val="OPTION_32"/>
      <sheetName val="2002년_현장공사비_국내_실적2"/>
      <sheetName val="2003년국내현장공사비_실적2"/>
      <sheetName val="VC2_10_992"/>
      <sheetName val="KUWATI(Total)_3"/>
      <sheetName val="집계표_(TOTAL)3"/>
      <sheetName val="집계표_(CIVIL-23)3"/>
      <sheetName val="집계표_(FGRU)3"/>
      <sheetName val="집계표_(25,26)3"/>
      <sheetName val="집계표_(MEROX)3"/>
      <sheetName val="집계표_(NITROGEN)3"/>
      <sheetName val="집계표_(M4)3"/>
      <sheetName val="집계표_(CIVIL4)3"/>
      <sheetName val="집계표_(CIVIL6)3"/>
      <sheetName val="집계표_(CIVIL7)3"/>
      <sheetName val="내역서(DEMO_TOTAL)3"/>
      <sheetName val="내역서_(CIVIL-23)3"/>
      <sheetName val="내역서_(fgru)3"/>
      <sheetName val="내역서_(25&amp;26)3"/>
      <sheetName val="내역서_(MEROX)3"/>
      <sheetName val="내역서_(NITROGEN)3"/>
      <sheetName val="M_DB"/>
      <sheetName val="Hot"/>
      <sheetName val="Direct"/>
      <sheetName val="FORM-12"/>
      <sheetName val="내역서_(M4)3"/>
      <sheetName val="내역서_(CIVIL-4)3"/>
      <sheetName val="내역서_(CIVIL-6)3"/>
      <sheetName val="내역서_(CIVIL-7)3"/>
      <sheetName val="OPTION_23"/>
      <sheetName val="OPTION_33"/>
      <sheetName val="2002년_현장공사비_국내_실적3"/>
      <sheetName val="2003년국내현장공사비_실적3"/>
      <sheetName val="VC2_10_993"/>
      <sheetName val="일일총괄"/>
      <sheetName val="내역서 (∮ἀ嘆ɶ_x0000_᠀㬁_x0000_"/>
      <sheetName val="당초_xd8b4_∸ἀ"/>
      <sheetName val="Piping BQ for one turbine"/>
      <sheetName val="INPUT_DATA2"/>
      <sheetName val="집계표_(25,26ဩ2"/>
      <sheetName val="Form_02"/>
      <sheetName val="Form_D-11"/>
      <sheetName val="Form_B-11"/>
      <sheetName val="Form_F-11"/>
      <sheetName val="Form_A1"/>
      <sheetName val="입출재고현황_(2)1"/>
      <sheetName val="General_Data2"/>
      <sheetName val="LABOR_&amp;_자재1"/>
      <sheetName val="간접비_총괄1"/>
      <sheetName val="Price_Schedule1"/>
      <sheetName val="3_공통공사대비1"/>
      <sheetName val="내역서_耰&quot;??1"/>
      <sheetName val="CAL_1"/>
      <sheetName val="Rate_Analysis1"/>
      <sheetName val="EQUIPMENT_-21"/>
      <sheetName val="Static_Equip"/>
      <sheetName val="3_Breakdown_Direct_Paint"/>
      <sheetName val="WEIGHT_LIST"/>
      <sheetName val="산#2-1_(2)"/>
      <sheetName val="BEND_LOSS"/>
      <sheetName val="공사비_내역_(가)"/>
      <sheetName val="단면_(2)"/>
      <sheetName val="내역서_耰&quot;_x005f_x0000__x005f_x0000_"/>
      <sheetName val="6PILE__(돌출)"/>
      <sheetName val="Form_A_"/>
      <sheetName val="내역서_耰&quot;__1"/>
      <sheetName val="Summary_Sheets"/>
      <sheetName val="Civil_1"/>
      <sheetName val="Civil_2"/>
      <sheetName val="Civil_3"/>
      <sheetName val="Site_1"/>
      <sheetName val="Site_2"/>
      <sheetName val="Site_3"/>
      <sheetName val="Site_Faci"/>
      <sheetName val="7422CW00"/>
      <sheetName val="Utility and Fire flange"/>
      <sheetName val="Basic_Rate"/>
      <sheetName val="appendix_2_5_final_accounts"/>
      <sheetName val="Format"/>
      <sheetName val="Labour"/>
      <sheetName val="Material"/>
      <sheetName val="Sheet1_(2)"/>
      <sheetName val="금융"/>
      <sheetName val="Heavy Equipments"/>
      <sheetName val="AG Pipe Qty Analysis"/>
      <sheetName val="BM-Elec"/>
      <sheetName val="BM-Inst"/>
      <sheetName val="General"/>
      <sheetName val="Menus"/>
      <sheetName val="수량집계"/>
      <sheetName val="총괄집계표"/>
      <sheetName val="HP-Steamdrum"/>
      <sheetName val="Cal"/>
      <sheetName val="목표세부명세"/>
      <sheetName val="중기일위대가"/>
      <sheetName val="_x0002_?뻘N??_x0001_ࠀ역서"/>
      <sheetName val="_SANDAN.XLS__"/>
      <sheetName val="입찰내역 발주처 양식"/>
      <sheetName val="BREAKDOWN(철거설치)"/>
      <sheetName val="BREAKDOWN(신규설치)"/>
      <sheetName val="자바라1"/>
      <sheetName val="Code_Magics"/>
      <sheetName val="Code"/>
      <sheetName val="Curves"/>
      <sheetName val="Note"/>
      <sheetName val="data_dci"/>
      <sheetName val="Heads"/>
      <sheetName val="BASE"/>
      <sheetName val="data_mci"/>
      <sheetName val="BLDG_DCI"/>
      <sheetName val="BLDG_MCI"/>
      <sheetName val="PRO_A"/>
      <sheetName val="Tables"/>
      <sheetName val="Page_2"/>
      <sheetName val="Dbase"/>
      <sheetName val="behind"/>
      <sheetName val="Main"/>
      <sheetName val="costing_CV"/>
      <sheetName val="ITB_COST"/>
      <sheetName val="costing_ESDV"/>
      <sheetName val="costing_FE"/>
      <sheetName val="PROJECT"/>
      <sheetName val="Jobcost"/>
      <sheetName val="Default_Magics"/>
      <sheetName val="BM_DATA_SHEET"/>
      <sheetName val="Graph_(LGEN)"/>
      <sheetName val="PumpSpec"/>
      <sheetName val="costing_MOV"/>
      <sheetName val="PRO"/>
      <sheetName val="out_prog"/>
      <sheetName val="TABLE"/>
      <sheetName val="costing_Press"/>
      <sheetName val="96_121"/>
      <sheetName val="선적schedule_(2)"/>
      <sheetName val="System구분"/>
      <sheetName val="견적기준"/>
      <sheetName val="b_balju-단가단가단가"/>
      <sheetName val="10현장조직"/>
      <sheetName val="할증표"/>
      <sheetName val="choose"/>
      <sheetName val="TDTKP"/>
      <sheetName val="DK-KH"/>
      <sheetName val="_x0004__x0000__x000d__x0000__x0003__x0000__x0004__x0000__x0016__x0000__x000d__x0000__x0004_"/>
      <sheetName val="_x000a__x0000__x001b__x0000__x0006__x0000__x0006__x0000__x0008__x0000__x000a__x0000__x0000_"/>
      <sheetName val="Resource table"/>
      <sheetName val="원가"/>
      <sheetName val="중기"/>
      <sheetName val="Total"/>
      <sheetName val="97"/>
      <sheetName val="MANP"/>
      <sheetName val="C"/>
      <sheetName val="Equipment List"/>
      <sheetName val="info"/>
      <sheetName val="TP"/>
      <sheetName val="Form1.SQP"/>
      <sheetName val="Resource"/>
      <sheetName val="공정계획(내부계획25%,내부w.f)"/>
      <sheetName val="COVER-P"/>
      <sheetName val="품셈"/>
      <sheetName val="VIZ4"/>
      <sheetName val="VIZ7"/>
      <sheetName val="UZ"/>
      <sheetName val="실행내역"/>
      <sheetName val="_x0002_"/>
      <sheetName val="FWBS 1530"/>
      <sheetName val="Preliminaries"/>
      <sheetName val="piping"/>
      <sheetName val="Mech"/>
      <sheetName val="Fire Protection"/>
      <sheetName val="Buildings"/>
      <sheetName val="Instrument"/>
      <sheetName val="K_SURFACES"/>
      <sheetName val="SFN ORIG"/>
      <sheetName val="SFN"/>
      <sheetName val="R2564AHDTS"/>
      <sheetName val="CPS"/>
      <sheetName val="내역서 (∮ἀ嘆ɶ"/>
      <sheetName val="Dir Manpower Other Exp."/>
      <sheetName val="D-623D"/>
      <sheetName val="SCHEDD TAMBAHAN"/>
      <sheetName val="결과조달"/>
      <sheetName val="SS2"/>
      <sheetName val="w't table"/>
      <sheetName val="도"/>
      <sheetName val="Administrative_Prices"/>
      <sheetName val="WBS_44"/>
      <sheetName val="WBS_41"/>
      <sheetName val="Precios_por_Administración"/>
      <sheetName val="Precios_Unitarios"/>
      <sheetName val="Subcon_A"/>
      <sheetName val="사급자재집계표"/>
      <sheetName val="HVAC(사급자재)"/>
      <sheetName val="U-W"/>
      <sheetName val="수량산출서"/>
      <sheetName val="LOB"/>
      <sheetName val="Proposal"/>
      <sheetName val="실행예산 MM"/>
      <sheetName val="KUWATI(Total)_4"/>
      <sheetName val="OPTION_24"/>
      <sheetName val="OPTION_34"/>
      <sheetName val="집계표_(TOTAL)4"/>
      <sheetName val="집계표_(CIVIL-23)4"/>
      <sheetName val="집계표_(FGRU)4"/>
      <sheetName val="집계표_(25,26)4"/>
      <sheetName val="집계표_(MEROX)4"/>
      <sheetName val="집계표_(NITROGEN)4"/>
      <sheetName val="집계표_(M4)4"/>
      <sheetName val="집계표_(CIVIL4)4"/>
      <sheetName val="집계표_(CIVIL6)4"/>
      <sheetName val="집계표_(CIVIL7)4"/>
      <sheetName val="내역서(DEMO_TOTAL)4"/>
      <sheetName val="내역서_(CIVIL-23)4"/>
      <sheetName val="내역서_(fgru)4"/>
      <sheetName val="내역서_(25&amp;26)4"/>
      <sheetName val="내역서_(MEROX)4"/>
      <sheetName val="내역서_(NITROGEN)4"/>
      <sheetName val="내역서_(M4)4"/>
      <sheetName val="내역서_(CIVIL-4)4"/>
      <sheetName val="내역서_(CIVIL-6)4"/>
      <sheetName val="내역서_(CIVIL-7)4"/>
      <sheetName val="2002년_현장공사비_국내_실적4"/>
      <sheetName val="2003년국내현장공사비_실적4"/>
      <sheetName val="VC2_10_994"/>
      <sheetName val="INPUT_DATA3"/>
      <sheetName val="집계표_(25,26ဩ3"/>
      <sheetName val="Form_D-12"/>
      <sheetName val="Form_B-12"/>
      <sheetName val="Form_F-12"/>
      <sheetName val="Form_A2"/>
      <sheetName val="Form_03"/>
      <sheetName val="General_Data3"/>
      <sheetName val="LABOR_&amp;_자재2"/>
      <sheetName val="입출재고현황_(2)2"/>
      <sheetName val="Price_Schedule2"/>
      <sheetName val="간접비_총괄2"/>
      <sheetName val="3_공통공사대비2"/>
      <sheetName val="Rate_Analysis2"/>
      <sheetName val="EQUIPMENT_-22"/>
      <sheetName val="CAL_2"/>
      <sheetName val="내역서_耰&quot;_x005f_x0000__x005f_x0000_1"/>
      <sheetName val="Static_Equip1"/>
      <sheetName val="WEIGHT_LIST1"/>
      <sheetName val="산#2-1_(2)1"/>
      <sheetName val="BEND_LOSS1"/>
      <sheetName val="공사비_내역_(가)1"/>
      <sheetName val="6PILE__(돌출)1"/>
      <sheetName val="내역서_耰&quot;??2"/>
      <sheetName val="단면_(2)1"/>
      <sheetName val="Form_A_1"/>
      <sheetName val="3_Breakdown_Direct_Paint1"/>
      <sheetName val="Man_Hole"/>
      <sheetName val="Áý°èÇ¥_(TOTAL)"/>
      <sheetName val="Áý°èÇ¥_(CIVIL-23)"/>
      <sheetName val="Áý°èÇ¥_(FGRU)"/>
      <sheetName val="Áý°èÇ¥_(25,26)"/>
      <sheetName val="Áý°èÇ¥_(MEROX)"/>
      <sheetName val="Áý°èÇ¥_(NITROGEN)"/>
      <sheetName val="Áý°èÇ¥_(M4)"/>
      <sheetName val="Áý°èÇ¥_(CIVIL4)"/>
      <sheetName val="Áý°èÇ¥_(CIVIL6)"/>
      <sheetName val="Áý°èÇ¥_(CIVIL7)"/>
      <sheetName val="³»¿ª¼­(DEMO_TOTAL)"/>
      <sheetName val="³»¿ª¼­_(CIVIL-23)"/>
      <sheetName val="³»¿ª¼­_(fgru)"/>
      <sheetName val="³»¿ª¼­_(25&amp;26)"/>
      <sheetName val="³»¿ª¼­_(MEROX)"/>
      <sheetName val="³»¿ª¼­_(NITROGEN)"/>
      <sheetName val="³»¿ª¼­_(M4)"/>
      <sheetName val="³»¿ª¼­_(CIVIL-4)"/>
      <sheetName val="³»¿ª¼­_(CIVIL-6)"/>
      <sheetName val="³»¿ª¼­_(CIVIL-7)"/>
      <sheetName val="2002³â_ÇöÀå°ø»çºñ_±¹³»_½ÇÀû"/>
      <sheetName val="2003³â±¹³»ÇöÀå°ø»çºñ_½ÇÀû"/>
      <sheetName val="Civil_11"/>
      <sheetName val="Civil_21"/>
      <sheetName val="Civil_31"/>
      <sheetName val="Site_11"/>
      <sheetName val="Site_21"/>
      <sheetName val="Site_31"/>
      <sheetName val="Site_Faci1"/>
      <sheetName val="내역서_耰&quot;__2"/>
      <sheetName val="Summary_Sheets1"/>
      <sheetName val="Sheet1_(2)1"/>
      <sheetName val="내역서_耰&quot;_x005f_x005f_x005f_x0000__x005f_x005f_x0000"/>
      <sheetName val="계측_내역서"/>
      <sheetName val="2_2_STAFF_Scedule"/>
      <sheetName val="7__월별투입내역서"/>
      <sheetName val="내역서_耰&quot;_x005f_x005f_x005f_x005f_x005f_x005f_x005f_x0000_"/>
      <sheetName val="Z-_GENERAL_PRICE_SUMMARY"/>
      <sheetName val="_Estimate__"/>
      <sheetName val="T_3"/>
      <sheetName val="HORI__VESSEL"/>
      <sheetName val="내역서_耰&quot;_x005f_x005f_x005f_x005f_x005f_x005f_x005f_x005f_"/>
      <sheetName val="Vind_-_BtB"/>
      <sheetName val="LV_induction_motors"/>
      <sheetName val="BSD_(2)"/>
      <sheetName val="EQUIP_LIST"/>
      <sheetName val="MP_MOB"/>
      <sheetName val="Form_B"/>
      <sheetName val="뻘Nࠀ역서"/>
      <sheetName val="Monthly_Load"/>
      <sheetName val="Weekly_Load"/>
      <sheetName val="Material_Selections"/>
      <sheetName val="97_사업추정(WEKI)"/>
      <sheetName val="내역서_(∮ἀ嘆ɶ᠀㬁"/>
      <sheetName val="[SANDAN_XLS??"/>
      <sheetName val="Piping_BQ_for_one_turbine"/>
      <sheetName val="Eq__Mobilization"/>
      <sheetName val="Utility_and_Fire_flange"/>
      <sheetName val="Heavy_Equipments"/>
      <sheetName val="AG_Pipe_Qty_Analysis"/>
      <sheetName val="Costo-MO"/>
      <sheetName val="mto-rev0B"/>
      <sheetName val="BOQ-B.DOWN"/>
      <sheetName val="단가 (2)"/>
      <sheetName val="4-3LEVEL-5 epic.4"/>
      <sheetName val="부대비율"/>
      <sheetName val="ITB COST"/>
      <sheetName val="한강운반비"/>
      <sheetName val="강재"/>
      <sheetName val="OD5000"/>
      <sheetName val="BM_DATA_SHEET1"/>
      <sheetName val="내역서_耰&quot;1"/>
      <sheetName val="_x000a__x000a_"/>
      <sheetName val="Resource_table"/>
      <sheetName val="SFN_ORIG"/>
      <sheetName val="?뻘N??ࠀ역서"/>
      <sheetName val="_SANDAN_XLS__"/>
      <sheetName val="Equipment_List"/>
      <sheetName val="Form1_SQP"/>
      <sheetName val="공정계획(내부계획25%,내부w_f)"/>
      <sheetName val="MODULE CONFIRM"/>
      <sheetName val="분전반계산서(석관)"/>
      <sheetName val="이자율"/>
      <sheetName val="WIND"/>
      <sheetName val="노임9월"/>
      <sheetName val="SCHEDD_TAMBAHAN"/>
      <sheetName val="Dir_Manpower_Other_Exp_"/>
      <sheetName val="w't_table"/>
      <sheetName val="Fire_Protection"/>
      <sheetName val="입찰내역_발주처_양식"/>
      <sheetName val="CHANNEL"/>
      <sheetName val="PROTECTION "/>
      <sheetName val="CIBATU5OO"/>
      <sheetName val="CÓDIGOS"/>
      <sheetName val="MTP"/>
      <sheetName val="PROGRESS"/>
      <sheetName val="Cash In-Cash Out Actual"/>
      <sheetName val="Database"/>
      <sheetName val="Unit Price "/>
      <sheetName val="SILICATE"/>
      <sheetName val="_x0004_"/>
      <sheetName val="_x000a_"/>
      <sheetName val="Labor"/>
      <sheetName val="INPUT"/>
      <sheetName val="견적대비표"/>
      <sheetName val="FWBS"/>
      <sheetName val="설계명세1-1"/>
      <sheetName val="실행(ALT1)"/>
      <sheetName val="내역서1999.8최종"/>
      <sheetName val="실행철강하도"/>
      <sheetName val="전기"/>
      <sheetName val="plan&amp;section of foundation"/>
      <sheetName val="DESIGN CRITERIA"/>
      <sheetName val="CUADRO DE PRECIOS"/>
      <sheetName val="working load at the btm ft."/>
      <sheetName val="stability check"/>
      <sheetName val="design load"/>
      <sheetName val="breakdown_of_wage_rate1"/>
      <sheetName val="Indirect_Cost1"/>
      <sheetName val="MODULE_CONFIRM"/>
      <sheetName val="실행예산_MM"/>
      <sheetName val="plan&amp;section_of_foundation"/>
      <sheetName val="working_load_at_the_btm_ft_"/>
      <sheetName val="stability_check"/>
      <sheetName val="design_criteria"/>
      <sheetName val="design_load"/>
      <sheetName val="단가_(2)"/>
      <sheetName val="4-3LEVEL-5_epic_4"/>
      <sheetName val="BOQ-B_DOWN"/>
      <sheetName val="FWBS_1530"/>
      <sheetName val="dc1"/>
      <sheetName val="REDUCER"/>
      <sheetName val="DESIGN"/>
      <sheetName val="Checklist-Parameters"/>
      <sheetName val="Fillermetal"/>
      <sheetName val="Updating Form-Oct 2011"/>
      <sheetName val="Weld Consumable"/>
      <sheetName val="WQT"/>
      <sheetName val="NDE Cost-Summary"/>
      <sheetName val="9July Above Ground Pipe"/>
      <sheetName val="M 11"/>
      <sheetName val="Process Data 1"/>
      <sheetName val="배수내역"/>
      <sheetName val="판가반영"/>
      <sheetName val="공사내역"/>
      <sheetName val="일위대가(계측기설치)"/>
      <sheetName val="EP0618"/>
      <sheetName val="TDC COA Sumry"/>
      <sheetName val="TDC Item Dets"/>
      <sheetName val="TDC Item Sumry"/>
      <sheetName val="TDC Key Qty Sumry"/>
      <sheetName val="List - Components"/>
      <sheetName val="List - Equipment"/>
      <sheetName val="COA Sumry - Std Imp"/>
      <sheetName val="Contr TDC - Std Imp"/>
      <sheetName val="Item Sumry - Std Imp"/>
      <sheetName val="Unit Costs - Std Imp"/>
      <sheetName val="Unit MH - Std Imp"/>
      <sheetName val="Proj TIC - Std Imp"/>
      <sheetName val="Rekapitulasi"/>
      <sheetName val="BAG-2"/>
      <sheetName val="Overall"/>
      <sheetName val="salary"/>
      <sheetName val="첨부1-집행내역(요약)"/>
      <sheetName val="Closeout Control"/>
      <sheetName val="Site Findings Status Sheet"/>
      <sheetName val="Hoja2"/>
      <sheetName val="master"/>
      <sheetName val="MTO"/>
      <sheetName val="Elect_BOM"/>
      <sheetName val="Elect"/>
      <sheetName val="BQ"/>
      <sheetName val="aa_piping"/>
      <sheetName val="CABLE_DATA"/>
      <sheetName val="CIVIL_UP"/>
      <sheetName val="ETUDE_de_Prix__(2)"/>
      <sheetName val="選單"/>
      <sheetName val="BOQ"/>
      <sheetName val="내역ࠜĀ_x005f_x005f_x005f_x0000_M4"/>
      <sheetName val="내역서 耰&quot;_x005f_x005f_x005f_x0000_"/>
      <sheetName val="내역ࠜĀ_x005f_x005f_x005f_x005f_x0"/>
      <sheetName val="내역서 耰&quot;_x005f_x005f_x005f_x005f_"/>
      <sheetName val="내역서 耰&quot;_x005f_x0000__x0000"/>
      <sheetName val="_x005f_x005f_x005f_x005f_"/>
      <sheetName val="내역ࠜĀM4)"/>
      <sheetName val="Material Price"/>
      <sheetName val="KUWATI(Total)_5"/>
      <sheetName val="OPTION_25"/>
      <sheetName val="OPTION_35"/>
      <sheetName val="집계표_(TOTAL)5"/>
      <sheetName val="집계표_(CIVIL-23)5"/>
      <sheetName val="집계표_(FGRU)5"/>
      <sheetName val="집계표_(25,26)5"/>
      <sheetName val="집계표_(MEROX)5"/>
      <sheetName val="집계표_(NITROGEN)5"/>
      <sheetName val="집계표_(M4)5"/>
      <sheetName val="집계표_(CIVIL4)5"/>
      <sheetName val="집계표_(CIVIL6)5"/>
      <sheetName val="집계표_(CIVIL7)5"/>
      <sheetName val="내역서(DEMO_TOTAL)5"/>
      <sheetName val="내역서_(CIVIL-23)5"/>
      <sheetName val="내역서_(fgru)5"/>
      <sheetName val="내역서_(25&amp;26)5"/>
      <sheetName val="내역서_(MEROX)5"/>
      <sheetName val="내역서_(NITROGEN)5"/>
      <sheetName val="내역서_(M4)5"/>
      <sheetName val="내역서_(CIVIL-4)5"/>
      <sheetName val="내역서_(CIVIL-6)5"/>
      <sheetName val="내역서_(CIVIL-7)5"/>
      <sheetName val="2002년_현장공사비_국내_실적5"/>
      <sheetName val="2003년국내현장공사비_실적5"/>
      <sheetName val="VC2_10_995"/>
      <sheetName val="집계표_(25,26ဩ4"/>
      <sheetName val="INPUT_DATA4"/>
      <sheetName val="Form_04"/>
      <sheetName val="Form_D-13"/>
      <sheetName val="Form_B-13"/>
      <sheetName val="Form_F-13"/>
      <sheetName val="Form_A3"/>
      <sheetName val="입출재고현황_(2)3"/>
      <sheetName val="General_Data4"/>
      <sheetName val="LABOR_&amp;_자재3"/>
      <sheetName val="간접비_총괄3"/>
      <sheetName val="Price_Schedule3"/>
      <sheetName val="3_공통공사대비3"/>
      <sheetName val="Rate_Analysis3"/>
      <sheetName val="CAL_3"/>
      <sheetName val="EQUIPMENT_-23"/>
      <sheetName val="내역서_耰&quot;??3"/>
      <sheetName val="WEIGHT_LIST2"/>
      <sheetName val="산#2-1_(2)2"/>
      <sheetName val="BEND_LOSS2"/>
      <sheetName val="공사비_내역_(가)2"/>
      <sheetName val="단면_(2)2"/>
      <sheetName val="내역서_耰&quot;_x005f_x0000__x005f_x0000_2"/>
      <sheetName val="6PILE__(돌출)2"/>
      <sheetName val="Form_A_2"/>
      <sheetName val="Civil_12"/>
      <sheetName val="Civil_22"/>
      <sheetName val="Civil_32"/>
      <sheetName val="Site_12"/>
      <sheetName val="Site_22"/>
      <sheetName val="Site_32"/>
      <sheetName val="Site_Faci2"/>
      <sheetName val="3_Breakdown_Direct_Paint2"/>
      <sheetName val="Static_Equip2"/>
      <sheetName val="Áý°èÇ¥_(TOTAL)1"/>
      <sheetName val="Áý°èÇ¥_(CIVIL-23)1"/>
      <sheetName val="Áý°èÇ¥_(FGRU)1"/>
      <sheetName val="Áý°èÇ¥_(25,26)1"/>
      <sheetName val="Áý°èÇ¥_(MEROX)1"/>
      <sheetName val="Áý°èÇ¥_(NITROGEN)1"/>
      <sheetName val="Áý°èÇ¥_(M4)1"/>
      <sheetName val="Áý°èÇ¥_(CIVIL4)1"/>
      <sheetName val="Áý°èÇ¥_(CIVIL6)1"/>
      <sheetName val="Áý°èÇ¥_(CIVIL7)1"/>
      <sheetName val="³»¿ª¼­(DEMO_TOTAL)1"/>
      <sheetName val="³»¿ª¼­_(CIVIL-23)1"/>
      <sheetName val="³»¿ª¼­_(fgru)1"/>
      <sheetName val="³»¿ª¼­_(25&amp;26)1"/>
      <sheetName val="³»¿ª¼­_(MEROX)1"/>
      <sheetName val="³»¿ª¼­_(NITROGEN)1"/>
      <sheetName val="³»¿ª¼­_(M4)1"/>
      <sheetName val="³»¿ª¼­_(CIVIL-4)1"/>
      <sheetName val="³»¿ª¼­_(CIVIL-6)1"/>
      <sheetName val="³»¿ª¼­_(CIVIL-7)1"/>
      <sheetName val="2002³â_ÇöÀå°ø»çºñ_±¹³»_½ÇÀû1"/>
      <sheetName val="2003³â±¹³»ÇöÀå°ø»çºñ_½ÇÀû1"/>
      <sheetName val="내역서_耰&quot;__3"/>
      <sheetName val="Summary_Sheets2"/>
      <sheetName val="내역서_耰&quot;2"/>
      <sheetName val="Man_Hole1"/>
      <sheetName val="7__월별투입내역서1"/>
      <sheetName val="내역서_耰&quot;_x005f_x005f_x005f_x0000__x005f_x005f_x0001"/>
      <sheetName val="2_2_STAFF_Scedule1"/>
      <sheetName val="계측_내역서1"/>
      <sheetName val="내역서_耰&quot;_x005f_x005f_x005f_x005f_x005f_x005f_x00001"/>
      <sheetName val="Z-_GENERAL_PRICE_SUMMARY1"/>
      <sheetName val="_Estimate__1"/>
      <sheetName val="Sheet1_(2)2"/>
      <sheetName val="T_31"/>
      <sheetName val="Precios_Unitarios1"/>
      <sheetName val="HORI__VESSEL1"/>
      <sheetName val="EQUIP_LIST1"/>
      <sheetName val="MP_MOB1"/>
      <sheetName val="Form_B1"/>
      <sheetName val="Administrative_Prices1"/>
      <sheetName val="WBS_441"/>
      <sheetName val="WBS_411"/>
      <sheetName val="Precios_por_Administración1"/>
      <sheetName val="Subcon_A1"/>
      <sheetName val="Vind_-_BtB1"/>
      <sheetName val="LV_induction_motors1"/>
      <sheetName val="BSD_(2)1"/>
      <sheetName val="BM_DATA_SHEET2"/>
      <sheetName val="내역서_耰&quot;_x005f_x005f_x005f_x005f_x005f_x005f_x005f1"/>
      <sheetName val="97_사업추정(WEKI)1"/>
      <sheetName val="Monthly_Load1"/>
      <sheetName val="Weekly_Load1"/>
      <sheetName val="[SANDAN_XLS??1"/>
      <sheetName val="Piping_BQ_for_one_turbine1"/>
      <sheetName val="Utility_and_Fire_flange1"/>
      <sheetName val="Material_Selections1"/>
      <sheetName val="Eq__Mobilization1"/>
      <sheetName val="_SANDAN_XLS__1"/>
      <sheetName val="Resource_table1"/>
      <sheetName val="KUWATI(Total)_6"/>
      <sheetName val="집계표_(TOTAL)6"/>
      <sheetName val="집계표_(CIVIL-23)6"/>
      <sheetName val="집계표_(FGRU)6"/>
      <sheetName val="집계표_(25,26)6"/>
      <sheetName val="집계표_(MEROX)6"/>
      <sheetName val="집계표_(NITROGEN)6"/>
      <sheetName val="집계표_(M4)6"/>
      <sheetName val="집계표_(CIVIL4)6"/>
      <sheetName val="집계표_(CIVIL6)6"/>
      <sheetName val="집계표_(CIVIL7)6"/>
      <sheetName val="내역서(DEMO_TOTAL)6"/>
      <sheetName val="내역서_(CIVIL-23)6"/>
      <sheetName val="내역서_(fgru)6"/>
      <sheetName val="내역서_(25&amp;26)6"/>
      <sheetName val="내역서_(MEROX)6"/>
      <sheetName val="내역서_(NITROGEN)6"/>
      <sheetName val="내역서_(M4)6"/>
      <sheetName val="내역서_(CIVIL-4)6"/>
      <sheetName val="내역서_(CIVIL-6)6"/>
      <sheetName val="내역서_(CIVIL-7)6"/>
      <sheetName val="OPTION_26"/>
      <sheetName val="OPTION_36"/>
      <sheetName val="2002년_현장공사비_국내_실적6"/>
      <sheetName val="2003년국내현장공사비_실적6"/>
      <sheetName val="VC2_10_996"/>
      <sheetName val="집계표_(25,26ဩ5"/>
      <sheetName val="INPUT_DATA5"/>
      <sheetName val="Form_05"/>
      <sheetName val="Form_D-14"/>
      <sheetName val="Form_B-14"/>
      <sheetName val="Form_F-14"/>
      <sheetName val="Form_A4"/>
      <sheetName val="입출재고현황_(2)4"/>
      <sheetName val="General_Data5"/>
      <sheetName val="LABOR_&amp;_자재4"/>
      <sheetName val="간접비_총괄4"/>
      <sheetName val="Price_Schedule4"/>
      <sheetName val="3_공통공사대비4"/>
      <sheetName val="CAL_4"/>
      <sheetName val="Rate_Analysis4"/>
      <sheetName val="내역서_耰&quot;??4"/>
      <sheetName val="EQUIPMENT_-24"/>
      <sheetName val="6PILE__(돌출)3"/>
      <sheetName val="WEIGHT_LIST3"/>
      <sheetName val="산#2-1_(2)3"/>
      <sheetName val="BEND_LOSS3"/>
      <sheetName val="공사비_내역_(가)3"/>
      <sheetName val="3_Breakdown_Direct_Paint3"/>
      <sheetName val="Static_Equip3"/>
      <sheetName val="단면_(2)3"/>
      <sheetName val="Form_A_3"/>
      <sheetName val="내역서_耰&quot;_x005f_x0000__x005f_x0000_3"/>
      <sheetName val="내역서_耰&quot;__4"/>
      <sheetName val="Summary_Sheets3"/>
      <sheetName val="Civil_13"/>
      <sheetName val="Civil_23"/>
      <sheetName val="Civil_33"/>
      <sheetName val="Site_13"/>
      <sheetName val="Site_23"/>
      <sheetName val="Site_33"/>
      <sheetName val="Site_Faci3"/>
      <sheetName val="Áý°èÇ¥_(TOTAL)2"/>
      <sheetName val="Áý°èÇ¥_(CIVIL-23)2"/>
      <sheetName val="Áý°èÇ¥_(FGRU)2"/>
      <sheetName val="Áý°èÇ¥_(25,26)2"/>
      <sheetName val="Áý°èÇ¥_(MEROX)2"/>
      <sheetName val="Áý°èÇ¥_(NITROGEN)2"/>
      <sheetName val="Áý°èÇ¥_(M4)2"/>
      <sheetName val="Áý°èÇ¥_(CIVIL4)2"/>
      <sheetName val="Áý°èÇ¥_(CIVIL6)2"/>
      <sheetName val="Áý°èÇ¥_(CIVIL7)2"/>
      <sheetName val="³»¿ª¼­(DEMO_TOTAL)2"/>
      <sheetName val="³»¿ª¼­_(CIVIL-23)2"/>
      <sheetName val="³»¿ª¼­_(fgru)2"/>
      <sheetName val="³»¿ª¼­_(25&amp;26)2"/>
      <sheetName val="³»¿ª¼­_(MEROX)2"/>
      <sheetName val="³»¿ª¼­_(NITROGEN)2"/>
      <sheetName val="³»¿ª¼­_(M4)2"/>
      <sheetName val="³»¿ª¼­_(CIVIL-4)2"/>
      <sheetName val="³»¿ª¼­_(CIVIL-6)2"/>
      <sheetName val="³»¿ª¼­_(CIVIL-7)2"/>
      <sheetName val="2002³â_ÇöÀå°ø»çºñ_±¹³»_½ÇÀû2"/>
      <sheetName val="2003³â±¹³»ÇöÀå°ø»çºñ_½ÇÀû2"/>
      <sheetName val="2_2_STAFF_Scedule2"/>
      <sheetName val="EQUIP_LIST2"/>
      <sheetName val="BM_DATA_SHEET3"/>
      <sheetName val="Man_Hole2"/>
      <sheetName val="내역서_耰&quot;_x005f_x005f_x005f_x0000__x005f_x005f_x0002"/>
      <sheetName val="7__월별투입내역서2"/>
      <sheetName val="계측_내역서2"/>
      <sheetName val="내역서_耰&quot;_x005f_x005f_x005f_x005f_x005f_x005f_x00002"/>
      <sheetName val="Vind_-_BtB2"/>
      <sheetName val="LV_induction_motors2"/>
      <sheetName val="BSD_(2)2"/>
      <sheetName val="Sheet1_(2)3"/>
      <sheetName val="Z-_GENERAL_PRICE_SUMMARY2"/>
      <sheetName val="_Estimate__2"/>
      <sheetName val="T_32"/>
      <sheetName val="HORI__VESSEL2"/>
      <sheetName val="Precios_Unitarios2"/>
      <sheetName val="Administrative_Prices2"/>
      <sheetName val="WBS_442"/>
      <sheetName val="WBS_412"/>
      <sheetName val="Precios_por_Administración2"/>
      <sheetName val="Subcon_A2"/>
      <sheetName val="내역서_耰&quot;_x005f_x005f_x005f_x005f_x005f_x005f_x005f2"/>
      <sheetName val="MP_MOB2"/>
      <sheetName val="Form_B2"/>
      <sheetName val="내역서_耰&quot;3"/>
      <sheetName val="[SANDAN_XLS??2"/>
      <sheetName val="Piping_BQ_for_one_turbine2"/>
      <sheetName val="Monthly_Load2"/>
      <sheetName val="Weekly_Load2"/>
      <sheetName val="Material_Selections2"/>
      <sheetName val="Utility_and_Fire_flange2"/>
      <sheetName val="_SANDAN_XLS__2"/>
      <sheetName val="97_사업추정(WEKI)2"/>
      <sheetName val="Eq__Mobilization2"/>
      <sheetName val="breakdown_of_wage_rate2"/>
      <sheetName val="Indirect_Cost2"/>
      <sheetName val="Resource_table2"/>
      <sheetName val="CONFIG"/>
      <sheetName val="Datos"/>
      <sheetName val="SEX"/>
      <sheetName val="Currency Rate"/>
      <sheetName val="Personnel"/>
      <sheetName val="ANALISA"/>
      <sheetName val="PNT"/>
      <sheetName val="D7(1)"/>
      <sheetName val="5-ALAT(1)"/>
      <sheetName val="4-Basic Price"/>
      <sheetName val="Rekap"/>
      <sheetName val="AHS"/>
      <sheetName val="Evaluasi Penw"/>
      <sheetName val="Man Power &amp; Comp"/>
      <sheetName val="MP-PLAN"/>
      <sheetName val="L-TIGA"/>
      <sheetName val="Data List"/>
      <sheetName val="MP_PLAN"/>
      <sheetName val="10"/>
      <sheetName val="5"/>
      <sheetName val="1"/>
      <sheetName val="Engineering&amp;Management"/>
      <sheetName val="Tools &amp; Settings"/>
      <sheetName val="Data Summary"/>
      <sheetName val="Resources"/>
      <sheetName val="FFA"/>
      <sheetName val="Currencies"/>
      <sheetName val="Crew Costs"/>
      <sheetName val="Spread Costs"/>
      <sheetName val="Unique List_Misc"/>
      <sheetName val="SCH"/>
      <sheetName val="7422CW_x0013__x0000_"/>
      <sheetName val=" _x0000__x001b__x0000__x0006__x0000__x0006__x0000__x0008__x0000_ _x0000__x0000_"/>
      <sheetName val="할증 "/>
      <sheetName val="영업소실적"/>
      <sheetName val="PROJECT BRIEF"/>
      <sheetName val="tggwan(mac)"/>
      <sheetName val="Sum (Case-3)"/>
      <sheetName val="예산-내부"/>
      <sheetName val="Library"/>
      <sheetName val="Weekl_x0004__x0000__x0016__x0000__x000d__x0000_"/>
      <sheetName val="_x0000__x000e__x0000__x0005_"/>
      <sheetName val="내역서_(N_x0009__x000e__x000e__x000e__x0009__x0009__x0012__x0010__x000a_"/>
      <sheetName val="ഀࠀကЀЀԀЀԀ̀ᤀഀ؀Ѐༀ"/>
      <sheetName val="SUMMARY (0A)"/>
      <sheetName val="SUMMARY (1A)"/>
      <sheetName val="SUMMARY (1B)"/>
      <sheetName val="SUMMARY (03)"/>
      <sheetName val="F1"/>
      <sheetName val="F2"/>
      <sheetName val="F1(Cable Rack)"/>
      <sheetName val="F2(Cable Rack)"/>
      <sheetName val="F3(Cable Rack)"/>
      <sheetName val="F1 (POLYMER)"/>
      <sheetName val="F2 (POLYMER)"/>
      <sheetName val="F3 (POLYMER)"/>
      <sheetName val="F4 (POLYMER)"/>
      <sheetName val="F5( Polymerization )"/>
      <sheetName val="F6 ( Polymerization )"/>
      <sheetName val="B1 (Grid A-7, -6)"/>
      <sheetName val="B1 (Grid A, B)"/>
      <sheetName val="B1 (Grid C-7, -6)"/>
      <sheetName val="B2 (Grid -7 B, C) (1)"/>
      <sheetName val="B2 (Grid -7 B, C) (2)"/>
      <sheetName val="B2 (Grid -6 B, C) (1)"/>
      <sheetName val="B2 (Grid -6 B, C) (2)"/>
      <sheetName val="F1 (MONOMER)"/>
      <sheetName val="F2 (MONOMER)"/>
      <sheetName val="F3 (MONOMER)"/>
      <sheetName val="90K060C (MONOMER)"/>
      <sheetName val="F1 (EXTRUSION)"/>
      <sheetName val="F2 (EXTRUSION)"/>
      <sheetName val="F3 (EXTRUSION)"/>
      <sheetName val="F4 (EXTRUSION)"/>
      <sheetName val="F5 (EXTRUSION)"/>
      <sheetName val="F6A (EXTRUSION)"/>
      <sheetName val="F6D (EXTRUSION)"/>
      <sheetName val="F7 (EXTRUSION)"/>
      <sheetName val="F8 (EXTRUSION)"/>
      <sheetName val="F9 (EXTRUSION)"/>
      <sheetName val="F10 (EXTRUSION)"/>
      <sheetName val="F11 (EXTRUSION)"/>
      <sheetName val="B1 (Grid F-5`, 4`)"/>
      <sheetName val="B2 (Grid F,E-4`)"/>
      <sheetName val="B2 (Grid F,E-5`)"/>
      <sheetName val="B3 (Grid C,B-4`)"/>
      <sheetName val="B4 (Grid B,A-4`)"/>
      <sheetName val="B5 (Grid E-5`) &amp; (Grid D-5`)"/>
      <sheetName val="B6 (Grid E,D-5')"/>
      <sheetName val="B7 (Grid E,D-5')"/>
      <sheetName val="F-1"/>
      <sheetName val="95D040, A506"/>
      <sheetName val="95P040AB, A507"/>
      <sheetName val="95X020-U08, A602"/>
      <sheetName val="95X020-U07, A606"/>
      <sheetName val="95E040, A509"/>
      <sheetName val="95D024;025, A615"/>
      <sheetName val="95X020-U05, A601"/>
      <sheetName val="95X020-U02, A204"/>
      <sheetName val="Extruder FDN"/>
      <sheetName val="PF1a"/>
      <sheetName val="PF4"/>
      <sheetName val="PF4a"/>
      <sheetName val="PF5"/>
      <sheetName val="BOG COMP. FDN"/>
      <sheetName val="SOG COMP. FDN"/>
      <sheetName val="1G1 (Ground Beam)"/>
      <sheetName val="1G2-1(Ground Beam)"/>
      <sheetName val="1G2-2(Ground Beam)"/>
      <sheetName val="P1"/>
      <sheetName val="P2"/>
      <sheetName val="P3"/>
      <sheetName val="P4"/>
      <sheetName val="P5"/>
      <sheetName val="P6"/>
      <sheetName val="P7"/>
      <sheetName val="P8"/>
      <sheetName val="P9"/>
      <sheetName val="P10"/>
      <sheetName val="P11"/>
      <sheetName val="P12"/>
      <sheetName val="P13"/>
      <sheetName val="P14"/>
      <sheetName val="P15, 16"/>
      <sheetName val="LO CONSOLE FDN"/>
      <sheetName val="OIL COOLER FDN"/>
      <sheetName val="CW CONSOLE FDN (SOG)"/>
      <sheetName val="PD3"/>
      <sheetName val="SF1"/>
      <sheetName val="PD1"/>
      <sheetName val="PD2"/>
      <sheetName val="PD3 (SOG)"/>
      <sheetName val="SF1 (SOG)"/>
      <sheetName val="SF2 (SOG)"/>
      <sheetName val="SLAB (1S1-1)"/>
      <sheetName val="SLAB (1S1-2)"/>
      <sheetName val="SLAB (1S1-3)"/>
      <sheetName val="COLUMN (+5500)"/>
      <sheetName val="COLUMN (+12500)"/>
      <sheetName val="COLUMN (+15500)"/>
      <sheetName val="ETC."/>
      <sheetName val="RAB AR&amp;STR"/>
      <sheetName val="I-KAMAR"/>
      <sheetName val="UP MINOR"/>
      <sheetName val="내역서_(N _x000e__x000e__x000e_  _x0012__x0010__x000a_"/>
      <sheetName val="ANX3A11"/>
      <sheetName val="5.) Time Delays"/>
      <sheetName val="KP_List"/>
      <sheetName val="Material code"/>
      <sheetName val="_x0002__x0000_뻘N_x0000__x0000__"/>
      <sheetName val="_x0004__x0000__x000d__x0000__x0"/>
      <sheetName val="_x000a__x0000__x001b__x0000__x0"/>
      <sheetName val="_x0002__뻘N___x0001_ࠀ역서"/>
      <sheetName val="내역서_耰&quot;_x005f_x0000__x0000"/>
      <sheetName val="경비실"/>
      <sheetName val="Ocean Transporation Charge"/>
      <sheetName val="Codes.Pers"/>
      <sheetName val="In-House Summary"/>
      <sheetName val="Direct PMS"/>
      <sheetName val="OPT_x0012__x0000__x0010__x0000__x000a__x0000_"/>
      <sheetName val="_x0000__x0013__x0000__x0014_"/>
      <sheetName val="AUX"/>
      <sheetName val="Aux."/>
      <sheetName val="DB"/>
      <sheetName val="실행집_x0005_"/>
      <sheetName val="실행집聈"/>
      <sheetName val="Unt rate"/>
      <sheetName val="??-BLDG"/>
      <sheetName val="장산"/>
      <sheetName val="Process Data (2)"/>
      <sheetName val="Equipment_List1"/>
      <sheetName val="Form1_SQP1"/>
      <sheetName val="공정계획(내부계획25%,내부w_f)1"/>
      <sheetName val="Heavy_Equipments1"/>
      <sheetName val="AG_Pipe_Qty_Analysis1"/>
      <sheetName val="SFN_ORIG1"/>
      <sheetName val="w't_table1"/>
      <sheetName val="SCHEDD_TAMBAHAN1"/>
      <sheetName val="Fire_Protection1"/>
      <sheetName val="입찰내역_발주처_양식1"/>
      <sheetName val="Dir_Manpower_Other_Exp_1"/>
      <sheetName val="PROTECTION_"/>
      <sheetName val="ITB_COST1"/>
      <sheetName val="CUADRO_DE_PRECIOS"/>
      <sheetName val="Cash_In-Cash_Out_Actual"/>
      <sheetName val="Equipment_List2"/>
      <sheetName val="Form1_SQP2"/>
      <sheetName val="공정계획(내부계획25%,내부w_f)2"/>
      <sheetName val="Heavy_Equipments2"/>
      <sheetName val="AG_Pipe_Qty_Analysis2"/>
      <sheetName val="SFN_ORIG2"/>
      <sheetName val="w't_table2"/>
      <sheetName val="SCHEDD_TAMBAHAN2"/>
      <sheetName val="Fire_Protection2"/>
      <sheetName val="입찰내역_발주처_양식2"/>
      <sheetName val="Dir_Manpower_Other_Exp_2"/>
      <sheetName val="FWBS_15301"/>
      <sheetName val="내역서_(∮ἀ嘆ɶ1"/>
      <sheetName val="4-3LEVEL-5_epic_41"/>
      <sheetName val="단가_(2)1"/>
      <sheetName val="실행예산_MM1"/>
      <sheetName val="MODULE_CONFIRM1"/>
      <sheetName val="PROTECTION_1"/>
      <sheetName val="BOQ-B_DOWN1"/>
      <sheetName val="ITB_COST2"/>
      <sheetName val="CUADRO_DE_PRECIOS1"/>
      <sheetName val="Cash_In-Cash_Out_Actual1"/>
      <sheetName val="KUWATI(Total)_7"/>
      <sheetName val="집계표_(TOTAL)7"/>
      <sheetName val="집계표_(CIVIL-23)7"/>
      <sheetName val="집계표_(FGRU)7"/>
      <sheetName val="집계표_(25,26)7"/>
      <sheetName val="집계표_(MEROX)7"/>
      <sheetName val="집계표_(NITROGEN)7"/>
      <sheetName val="집계표_(M4)7"/>
      <sheetName val="집계표_(CIVIL4)7"/>
      <sheetName val="집계표_(CIVIL6)7"/>
      <sheetName val="집계표_(CIVIL7)7"/>
      <sheetName val="내역서(DEMO_TOTAL)7"/>
      <sheetName val="내역서_(CIVIL-23)7"/>
      <sheetName val="내역서_(fgru)7"/>
      <sheetName val="내역서_(25&amp;26)7"/>
      <sheetName val="내역서_(MEROX)7"/>
      <sheetName val="내역서_(NITROGEN)7"/>
      <sheetName val="내역서_(M4)7"/>
      <sheetName val="내역서_(CIVIL-4)7"/>
      <sheetName val="내역서_(CIVIL-6)7"/>
      <sheetName val="내역서_(CIVIL-7)7"/>
      <sheetName val="OPTION_27"/>
      <sheetName val="OPTION_37"/>
      <sheetName val="2002년_현장공사비_국내_실적7"/>
      <sheetName val="2003년국내현장공사비_실적7"/>
      <sheetName val="VC2_10_997"/>
      <sheetName val="집계표_(25,26ဩ6"/>
      <sheetName val="INPUT_DATA6"/>
      <sheetName val="입출재고현황_(2)5"/>
      <sheetName val="Form_06"/>
      <sheetName val="Form_D-15"/>
      <sheetName val="Form_B-15"/>
      <sheetName val="Form_F-15"/>
      <sheetName val="Form_A5"/>
      <sheetName val="General_Data6"/>
      <sheetName val="LABOR_&amp;_자재5"/>
      <sheetName val="Price_Schedule5"/>
      <sheetName val="간접비_총괄5"/>
      <sheetName val="3_공통공사대비5"/>
      <sheetName val="Rate_Analysis5"/>
      <sheetName val="CAL_5"/>
      <sheetName val="WEIGHT_LIST4"/>
      <sheetName val="산#2-1_(2)4"/>
      <sheetName val="BEND_LOSS4"/>
      <sheetName val="공사비_내역_(가)4"/>
      <sheetName val="내역서_耰&quot;??5"/>
      <sheetName val="EQUIPMENT_-25"/>
      <sheetName val="6PILE__(돌출)4"/>
      <sheetName val="Static_Equip4"/>
      <sheetName val="단면_(2)4"/>
      <sheetName val="Form_A_4"/>
      <sheetName val="내역서_耰&quot;_x005f_x0000__x005f_x0000_4"/>
      <sheetName val="3_Breakdown_Direct_Paint4"/>
      <sheetName val="내역서_耰&quot;__5"/>
      <sheetName val="Summary_Sheets4"/>
      <sheetName val="Civil_14"/>
      <sheetName val="Civil_24"/>
      <sheetName val="Civil_34"/>
      <sheetName val="Site_14"/>
      <sheetName val="Site_24"/>
      <sheetName val="Site_34"/>
      <sheetName val="Site_Faci4"/>
      <sheetName val="Administrative_Prices3"/>
      <sheetName val="WBS_443"/>
      <sheetName val="WBS_413"/>
      <sheetName val="Precios_por_Administración3"/>
      <sheetName val="Precios_Unitarios3"/>
      <sheetName val="Subcon_A3"/>
      <sheetName val="BM_DATA_SHEET4"/>
      <sheetName val="Áý°èÇ¥_(TOTAL)3"/>
      <sheetName val="Áý°èÇ¥_(CIVIL-23)3"/>
      <sheetName val="Áý°èÇ¥_(FGRU)3"/>
      <sheetName val="Áý°èÇ¥_(25,26)3"/>
      <sheetName val="Áý°èÇ¥_(MEROX)3"/>
      <sheetName val="Áý°èÇ¥_(NITROGEN)3"/>
      <sheetName val="Áý°èÇ¥_(M4)3"/>
      <sheetName val="Áý°èÇ¥_(CIVIL4)3"/>
      <sheetName val="Áý°èÇ¥_(CIVIL6)3"/>
      <sheetName val="Áý°èÇ¥_(CIVIL7)3"/>
      <sheetName val="³»¿ª¼­(DEMO_TOTAL)3"/>
      <sheetName val="³»¿ª¼­_(CIVIL-23)3"/>
      <sheetName val="³»¿ª¼­_(fgru)3"/>
      <sheetName val="³»¿ª¼­_(25&amp;26)3"/>
      <sheetName val="³»¿ª¼­_(MEROX)3"/>
      <sheetName val="³»¿ª¼­_(NITROGEN)3"/>
      <sheetName val="³»¿ª¼­_(M4)3"/>
      <sheetName val="³»¿ª¼­_(CIVIL-4)3"/>
      <sheetName val="³»¿ª¼­_(CIVIL-6)3"/>
      <sheetName val="³»¿ª¼­_(CIVIL-7)3"/>
      <sheetName val="2002³â_ÇöÀå°ø»çºñ_±¹³»_½ÇÀû3"/>
      <sheetName val="2003³â±¹³»ÇöÀå°ø»çºñ_½ÇÀû3"/>
      <sheetName val="EQUIP_LIST3"/>
      <sheetName val="Z-_GENERAL_PRICE_SUMMARY3"/>
      <sheetName val="_Estimate__3"/>
      <sheetName val="2_2_STAFF_Scedule3"/>
      <sheetName val="내역서_耰&quot;_x005f_x005f_x005f_x0000__x005f_x005f_x0003"/>
      <sheetName val="계측_내역서3"/>
      <sheetName val="Man_Hole3"/>
      <sheetName val="Sheet1_(2)4"/>
      <sheetName val="내역서_耰&quot;_x005f_x005f_x005f_x005f_x005f_x005f_x00003"/>
      <sheetName val="7__월별투입내역서3"/>
      <sheetName val="T_33"/>
      <sheetName val="HORI__VESSEL3"/>
      <sheetName val="Vind_-_BtB3"/>
      <sheetName val="LV_induction_motors3"/>
      <sheetName val="BSD_(2)3"/>
      <sheetName val="Monthly_Load3"/>
      <sheetName val="Weekly_Load3"/>
      <sheetName val="MP_MOB3"/>
      <sheetName val="Form_B3"/>
      <sheetName val="Material_Selections3"/>
      <sheetName val="내역서_耰&quot;_x005f_x005f_x005f_x005f_x005f_x005f_x005f3"/>
      <sheetName val="97_사업추정(WEKI)3"/>
      <sheetName val="breakdown_of_wage_rate3"/>
      <sheetName val="Indirect_Cost3"/>
      <sheetName val="[SANDAN_XLS??3"/>
      <sheetName val="Eq__Mobilization3"/>
      <sheetName val="Resource_table3"/>
      <sheetName val="Piping_BQ_for_one_turbine3"/>
      <sheetName val="Utility_and_Fire_flange3"/>
      <sheetName val="Equipment_List3"/>
      <sheetName val="Form1_SQP3"/>
      <sheetName val="공정계획(내부계획25%,내부w_f)3"/>
      <sheetName val="Heavy_Equipments3"/>
      <sheetName val="AG_Pipe_Qty_Analysis3"/>
      <sheetName val="_SANDAN_XLS__3"/>
      <sheetName val="SFN_ORIG3"/>
      <sheetName val="w't_table3"/>
      <sheetName val="SCHEDD_TAMBAHAN3"/>
      <sheetName val="Fire_Protection3"/>
      <sheetName val="입찰내역_발주처_양식3"/>
      <sheetName val="Dir_Manpower_Other_Exp_3"/>
      <sheetName val="FWBS_15302"/>
      <sheetName val="내역서_(∮ἀ嘆ɶ2"/>
      <sheetName val="4-3LEVEL-5_epic_42"/>
      <sheetName val="단가_(2)2"/>
      <sheetName val="실행예산_MM2"/>
      <sheetName val="MODULE_CONFIRM2"/>
      <sheetName val="PROTECTION_2"/>
      <sheetName val="BOQ-B_DOWN2"/>
      <sheetName val="ITB_COST3"/>
      <sheetName val="CUADRO_DE_PRECIOS2"/>
      <sheetName val="Cash_In-Cash_Out_Actual2"/>
      <sheetName val="KUWATI(Total)_8"/>
      <sheetName val="집계표_(TOTAL)8"/>
      <sheetName val="집계표_(CIVIL-23)8"/>
      <sheetName val="집계표_(FGRU)8"/>
      <sheetName val="집계표_(25,26)8"/>
      <sheetName val="집계표_(MEROX)8"/>
      <sheetName val="집계표_(NITROGEN)8"/>
      <sheetName val="집계표_(M4)8"/>
      <sheetName val="집계표_(CIVIL4)8"/>
      <sheetName val="집계표_(CIVIL6)8"/>
      <sheetName val="집계표_(CIVIL7)8"/>
      <sheetName val="내역서(DEMO_TOTAL)8"/>
      <sheetName val="내역서_(CIVIL-23)8"/>
      <sheetName val="내역서_(fgru)8"/>
      <sheetName val="내역서_(25&amp;26)8"/>
      <sheetName val="내역서_(MEROX)8"/>
      <sheetName val="내역서_(NITROGEN)8"/>
      <sheetName val="내역서_(M4)8"/>
      <sheetName val="내역서_(CIVIL-4)8"/>
      <sheetName val="내역서_(CIVIL-6)8"/>
      <sheetName val="내역서_(CIVIL-7)8"/>
      <sheetName val="OPTION_28"/>
      <sheetName val="OPTION_38"/>
      <sheetName val="2002년_현장공사비_국내_실적8"/>
      <sheetName val="2003년국내현장공사비_실적8"/>
      <sheetName val="VC2_10_998"/>
      <sheetName val="집계표_(25,26ဩ7"/>
      <sheetName val="INPUT_DATA7"/>
      <sheetName val="입출재고현황_(2)6"/>
      <sheetName val="Form_07"/>
      <sheetName val="Form_D-16"/>
      <sheetName val="Form_B-16"/>
      <sheetName val="Form_F-16"/>
      <sheetName val="Form_A6"/>
      <sheetName val="General_Data7"/>
      <sheetName val="LABOR_&amp;_자재6"/>
      <sheetName val="Price_Schedule6"/>
      <sheetName val="간접비_총괄6"/>
      <sheetName val="3_공통공사대비6"/>
      <sheetName val="Rate_Analysis6"/>
      <sheetName val="CAL_6"/>
      <sheetName val="WEIGHT_LIST5"/>
      <sheetName val="산#2-1_(2)5"/>
      <sheetName val="BEND_LOSS5"/>
      <sheetName val="공사비_내역_(가)5"/>
      <sheetName val="내역서_耰&quot;??6"/>
      <sheetName val="EQUIPMENT_-26"/>
      <sheetName val="6PILE__(돌출)5"/>
      <sheetName val="Static_Equip5"/>
      <sheetName val="단면_(2)5"/>
      <sheetName val="Form_A_5"/>
      <sheetName val="내역서_耰&quot;_x005f_x0000__x005f_x0000_5"/>
      <sheetName val="3_Breakdown_Direct_Paint5"/>
      <sheetName val="내역서_耰&quot;__6"/>
      <sheetName val="Summary_Sheets5"/>
      <sheetName val="Civil_15"/>
      <sheetName val="Civil_25"/>
      <sheetName val="Civil_35"/>
      <sheetName val="Site_15"/>
      <sheetName val="Site_25"/>
      <sheetName val="Site_35"/>
      <sheetName val="Site_Faci5"/>
      <sheetName val="Administrative_Prices4"/>
      <sheetName val="WBS_444"/>
      <sheetName val="WBS_414"/>
      <sheetName val="Precios_por_Administración4"/>
      <sheetName val="Precios_Unitarios4"/>
      <sheetName val="Subcon_A4"/>
      <sheetName val="BM_DATA_SHEET5"/>
      <sheetName val="Áý°èÇ¥_(TOTAL)4"/>
      <sheetName val="Áý°èÇ¥_(CIVIL-23)4"/>
      <sheetName val="Áý°èÇ¥_(FGRU)4"/>
      <sheetName val="Áý°èÇ¥_(25,26)4"/>
      <sheetName val="Áý°èÇ¥_(MEROX)4"/>
      <sheetName val="Áý°èÇ¥_(NITROGEN)4"/>
      <sheetName val="Áý°èÇ¥_(M4)4"/>
      <sheetName val="Áý°èÇ¥_(CIVIL4)4"/>
      <sheetName val="Áý°èÇ¥_(CIVIL6)4"/>
      <sheetName val="Áý°èÇ¥_(CIVIL7)4"/>
      <sheetName val="³»¿ª¼­(DEMO_TOTAL)4"/>
      <sheetName val="³»¿ª¼­_(CIVIL-23)4"/>
      <sheetName val="³»¿ª¼­_(fgru)4"/>
      <sheetName val="³»¿ª¼­_(25&amp;26)4"/>
      <sheetName val="³»¿ª¼­_(MEROX)4"/>
      <sheetName val="³»¿ª¼­_(NITROGEN)4"/>
      <sheetName val="³»¿ª¼­_(M4)4"/>
      <sheetName val="³»¿ª¼­_(CIVIL-4)4"/>
      <sheetName val="³»¿ª¼­_(CIVIL-6)4"/>
      <sheetName val="³»¿ª¼­_(CIVIL-7)4"/>
      <sheetName val="2002³â_ÇöÀå°ø»çºñ_±¹³»_½ÇÀû4"/>
      <sheetName val="2003³â±¹³»ÇöÀå°ø»çºñ_½ÇÀû4"/>
      <sheetName val="EQUIP_LIST4"/>
      <sheetName val="Z-_GENERAL_PRICE_SUMMARY4"/>
      <sheetName val="_Estimate__4"/>
      <sheetName val="2_2_STAFF_Scedule4"/>
      <sheetName val="내역서_耰&quot;_x005f_x005f_x005f_x0000__x005f_x005f_x0004"/>
      <sheetName val="계측_내역서4"/>
      <sheetName val="Man_Hole4"/>
      <sheetName val="Sheet1_(2)5"/>
      <sheetName val="내역서_耰&quot;_x005f_x005f_x005f_x005f_x005f_x005f_x00004"/>
      <sheetName val="7__월별투입내역서4"/>
      <sheetName val="T_34"/>
      <sheetName val="HORI__VESSEL4"/>
      <sheetName val="Vind_-_BtB4"/>
      <sheetName val="LV_induction_motors4"/>
      <sheetName val="BSD_(2)4"/>
      <sheetName val="Monthly_Load4"/>
      <sheetName val="Weekly_Load4"/>
      <sheetName val="MP_MOB4"/>
      <sheetName val="Form_B4"/>
      <sheetName val="Material_Selections4"/>
      <sheetName val="내역서_耰&quot;_x005f_x005f_x005f_x005f_x005f_x005f_x005f4"/>
      <sheetName val="97_사업추정(WEKI)4"/>
      <sheetName val="breakdown_of_wage_rate4"/>
      <sheetName val="Indirect_Cost4"/>
      <sheetName val="[SANDAN_XLS??4"/>
      <sheetName val="Eq__Mobilization4"/>
      <sheetName val="Resource_table4"/>
      <sheetName val="Piping_BQ_for_one_turbine4"/>
      <sheetName val="Utility_and_Fire_flange4"/>
      <sheetName val="Equipment_List4"/>
      <sheetName val="Form1_SQP4"/>
      <sheetName val="공정계획(내부계획25%,내부w_f)4"/>
      <sheetName val="Heavy_Equipments4"/>
      <sheetName val="AG_Pipe_Qty_Analysis4"/>
      <sheetName val="_SANDAN_XLS__4"/>
      <sheetName val="SFN_ORIG4"/>
      <sheetName val="w't_table4"/>
      <sheetName val="SCHEDD_TAMBAHAN4"/>
      <sheetName val="Fire_Protection4"/>
      <sheetName val="입찰내역_발주처_양식4"/>
      <sheetName val="Dir_Manpower_Other_Exp_4"/>
      <sheetName val="FWBS_15303"/>
      <sheetName val="내역서_(∮ἀ嘆ɶ3"/>
      <sheetName val="4-3LEVEL-5_epic_43"/>
      <sheetName val="단가_(2)3"/>
      <sheetName val="실행예산_MM3"/>
      <sheetName val="MODULE_CONFIRM3"/>
      <sheetName val="PROTECTION_3"/>
      <sheetName val="BOQ-B_DOWN3"/>
      <sheetName val="ITB_COST4"/>
      <sheetName val="CUADRO_DE_PRECIOS3"/>
      <sheetName val="Cash_In-Cash_Out_Actual3"/>
      <sheetName val="KUWATI(Total)_9"/>
      <sheetName val="집계표_(TOTAL)9"/>
      <sheetName val="집계표_(CIVIL-23)9"/>
      <sheetName val="집계표_(FGRU)9"/>
      <sheetName val="집계표_(25,26)9"/>
      <sheetName val="집계표_(MEROX)9"/>
      <sheetName val="집계표_(NITROGEN)9"/>
      <sheetName val="집계표_(M4)9"/>
      <sheetName val="집계표_(CIVIL4)9"/>
      <sheetName val="집계표_(CIVIL6)9"/>
      <sheetName val="집계표_(CIVIL7)9"/>
      <sheetName val="내역서(DEMO_TOTAL)9"/>
      <sheetName val="내역서_(CIVIL-23)9"/>
      <sheetName val="내역서_(fgru)9"/>
      <sheetName val="내역서_(25&amp;26)9"/>
      <sheetName val="내역서_(MEROX)9"/>
      <sheetName val="내역서_(NITROGEN)9"/>
      <sheetName val="내역서_(M4)9"/>
      <sheetName val="내역서_(CIVIL-4)9"/>
      <sheetName val="내역서_(CIVIL-6)9"/>
      <sheetName val="내역서_(CIVIL-7)9"/>
      <sheetName val="OPTION_29"/>
      <sheetName val="OPTION_39"/>
      <sheetName val="2002년_현장공사비_국내_실적9"/>
      <sheetName val="2003년국내현장공사비_실적9"/>
      <sheetName val="VC2_10_999"/>
      <sheetName val="집계표_(25,26ဩ8"/>
      <sheetName val="INPUT_DATA8"/>
      <sheetName val="입출재고현황_(2)7"/>
      <sheetName val="Form_08"/>
      <sheetName val="Form_D-17"/>
      <sheetName val="Form_B-17"/>
      <sheetName val="Form_F-17"/>
      <sheetName val="Form_A7"/>
      <sheetName val="General_Data8"/>
      <sheetName val="LABOR_&amp;_자재7"/>
      <sheetName val="Price_Schedule7"/>
      <sheetName val="간접비_총괄7"/>
      <sheetName val="3_공통공사대비7"/>
      <sheetName val="Rate_Analysis7"/>
      <sheetName val="CAL_7"/>
      <sheetName val="WEIGHT_LIST6"/>
      <sheetName val="산#2-1_(2)6"/>
      <sheetName val="BEND_LOSS6"/>
      <sheetName val="공사비_내역_(가)6"/>
      <sheetName val="내역서_耰&quot;??7"/>
      <sheetName val="EQUIPMENT_-27"/>
      <sheetName val="6PILE__(돌출)6"/>
      <sheetName val="Static_Equip6"/>
      <sheetName val="단면_(2)6"/>
      <sheetName val="Form_A_6"/>
      <sheetName val="내역서_耰&quot;_x005f_x0000__x005f_x0000_6"/>
      <sheetName val="3_Breakdown_Direct_Paint6"/>
      <sheetName val="내역서_耰&quot;__7"/>
      <sheetName val="Summary_Sheets6"/>
      <sheetName val="Civil_16"/>
      <sheetName val="Civil_26"/>
      <sheetName val="Civil_36"/>
      <sheetName val="Site_16"/>
      <sheetName val="Site_26"/>
      <sheetName val="Site_36"/>
      <sheetName val="Site_Faci6"/>
      <sheetName val="Administrative_Prices5"/>
      <sheetName val="WBS_445"/>
      <sheetName val="WBS_415"/>
      <sheetName val="Precios_por_Administración5"/>
      <sheetName val="Precios_Unitarios5"/>
      <sheetName val="Subcon_A5"/>
      <sheetName val="BM_DATA_SHEET6"/>
      <sheetName val="Áý°èÇ¥_(TOTAL)5"/>
      <sheetName val="Áý°èÇ¥_(CIVIL-23)5"/>
      <sheetName val="Áý°èÇ¥_(FGRU)5"/>
      <sheetName val="Áý°èÇ¥_(25,26)5"/>
      <sheetName val="Áý°èÇ¥_(MEROX)5"/>
      <sheetName val="Áý°èÇ¥_(NITROGEN)5"/>
      <sheetName val="Áý°èÇ¥_(M4)5"/>
      <sheetName val="Áý°èÇ¥_(CIVIL4)5"/>
      <sheetName val="Áý°èÇ¥_(CIVIL6)5"/>
      <sheetName val="Áý°èÇ¥_(CIVIL7)5"/>
      <sheetName val="³»¿ª¼­(DEMO_TOTAL)5"/>
      <sheetName val="³»¿ª¼­_(CIVIL-23)5"/>
      <sheetName val="³»¿ª¼­_(fgru)5"/>
      <sheetName val="³»¿ª¼­_(25&amp;26)5"/>
      <sheetName val="³»¿ª¼­_(MEROX)5"/>
      <sheetName val="³»¿ª¼­_(NITROGEN)5"/>
      <sheetName val="³»¿ª¼­_(M4)5"/>
      <sheetName val="³»¿ª¼­_(CIVIL-4)5"/>
      <sheetName val="³»¿ª¼­_(CIVIL-6)5"/>
      <sheetName val="³»¿ª¼­_(CIVIL-7)5"/>
      <sheetName val="2002³â_ÇöÀå°ø»çºñ_±¹³»_½ÇÀû5"/>
      <sheetName val="2003³â±¹³»ÇöÀå°ø»çºñ_½ÇÀû5"/>
      <sheetName val="EQUIP_LIST5"/>
      <sheetName val="Z-_GENERAL_PRICE_SUMMARY5"/>
      <sheetName val="_Estimate__5"/>
      <sheetName val="2_2_STAFF_Scedule5"/>
      <sheetName val="내역서_耰&quot;_x005f_x005f_x005f_x0000__x005f_x005f_x0005"/>
      <sheetName val="계측_내역서5"/>
      <sheetName val="Man_Hole5"/>
      <sheetName val="Sheet1_(2)6"/>
      <sheetName val="내역서_耰&quot;_x005f_x005f_x005f_x005f_x005f_x005f_x00005"/>
      <sheetName val="7__월별투입내역서5"/>
      <sheetName val="T_35"/>
      <sheetName val="HORI__VESSEL5"/>
      <sheetName val="Vind_-_BtB5"/>
      <sheetName val="LV_induction_motors5"/>
      <sheetName val="BSD_(2)5"/>
      <sheetName val="Monthly_Load5"/>
      <sheetName val="Weekly_Load5"/>
      <sheetName val="MP_MOB5"/>
      <sheetName val="Form_B5"/>
      <sheetName val="Material_Selections5"/>
      <sheetName val="내역서_耰&quot;_x005f_x005f_x005f_x005f_x005f_x005f_x005f5"/>
      <sheetName val="97_사업추정(WEKI)5"/>
      <sheetName val="breakdown_of_wage_rate5"/>
      <sheetName val="Indirect_Cost5"/>
      <sheetName val="[SANDAN_XLS??5"/>
      <sheetName val="Eq__Mobilization5"/>
      <sheetName val="Resource_table5"/>
      <sheetName val="Piping_BQ_for_one_turbine5"/>
      <sheetName val="Utility_and_Fire_flange5"/>
      <sheetName val="Equipment_List5"/>
      <sheetName val="Form1_SQP5"/>
      <sheetName val="공정계획(내부계획25%,내부w_f)5"/>
      <sheetName val="Heavy_Equipments5"/>
      <sheetName val="AG_Pipe_Qty_Analysis5"/>
      <sheetName val="_SANDAN_XLS__5"/>
      <sheetName val="SFN_ORIG5"/>
      <sheetName val="w't_table5"/>
      <sheetName val="SCHEDD_TAMBAHAN5"/>
      <sheetName val="Fire_Protection5"/>
      <sheetName val="입찰내역_발주처_양식5"/>
      <sheetName val="Dir_Manpower_Other_Exp_5"/>
      <sheetName val="FWBS_15304"/>
      <sheetName val="내역서_(∮ἀ嘆ɶ4"/>
      <sheetName val="4-3LEVEL-5_epic_44"/>
      <sheetName val="단가_(2)4"/>
      <sheetName val="실행예산_MM4"/>
      <sheetName val="MODULE_CONFIRM4"/>
      <sheetName val="PROTECTION_4"/>
      <sheetName val="BOQ-B_DOWN4"/>
      <sheetName val="ITB_COST5"/>
      <sheetName val="CUADRO_DE_PRECIOS4"/>
      <sheetName val="Cash_In-Cash_Out_Actual4"/>
      <sheetName val="내역서_(∮ἀ嘆ɶ"/>
      <sheetName val="99. FWBS(Ref)"/>
      <sheetName val="99. Change Rate"/>
      <sheetName val="골조시행"/>
      <sheetName val="Discounted Cash Flow"/>
      <sheetName val="HVAC"/>
      <sheetName val="경상"/>
      <sheetName val="예가표"/>
      <sheetName val="Cash Flow bulanan"/>
      <sheetName val="schalt"/>
      <sheetName val="schtng"/>
      <sheetName val="schbhn"/>
      <sheetName val="H.Satuan"/>
      <sheetName val="I_KAMAR"/>
      <sheetName val="Equip Rental Summary by Contr"/>
      <sheetName val="Project Equip Rental Summary"/>
      <sheetName val="Contractor Indirect Sumry"/>
      <sheetName val="Project Indirect Sumry"/>
      <sheetName val="COA Sumry by Area"/>
      <sheetName val="COA Sumry by Contr"/>
      <sheetName val="COA Sumry by RG"/>
      <sheetName val="TDC COA Grp Sumry"/>
      <sheetName val="TDC COA Grp Sumry by Area"/>
      <sheetName val="TDC COA Grp Sumry by RG"/>
      <sheetName val="Equipment Sumry"/>
      <sheetName val="TDC Item Dets-Full"/>
      <sheetName val="TDC Item Dets-IPM-Full"/>
      <sheetName val="TDC Item Sumry by Area"/>
      <sheetName val="TDC Item Sumry by RG"/>
      <sheetName val="TDC Key Qty Sumry by RG"/>
      <sheetName val="List - Equipment by Area"/>
      <sheetName val="List - Equipment by Contr"/>
      <sheetName val="Equipment - Unit Costs by Mat"/>
      <sheetName val="List - Equipment by Rep Grp"/>
      <sheetName val="Craft Summary by Contr"/>
      <sheetName val="Project Craft Summary"/>
      <sheetName val="Project Metrics"/>
      <sheetName val="  "/>
      <sheetName val=" "/>
      <sheetName val="breakdown of wage ra`f"/>
      <sheetName val="breakdown of wage ra"/>
      <sheetName val="breakdown of wage rað-"/>
      <sheetName val="00-Summary Information-ABB"/>
      <sheetName val="Updating_Form-Oct_2011"/>
      <sheetName val="Weld_Consumable"/>
      <sheetName val="NDE_Cost-Summary"/>
      <sheetName val="9July_Above_Ground_Pipe"/>
      <sheetName val="Tools_&amp;_Settings"/>
      <sheetName val="Data_Summary"/>
      <sheetName val="Crew_Costs"/>
      <sheetName val="Spread_Costs"/>
      <sheetName val="Unique_List_Misc"/>
      <sheetName val="M_11"/>
      <sheetName val="Process_Data_(2)"/>
      <sheetName val="plan&amp;section_of_foundation1"/>
      <sheetName val="Unit_Price_"/>
      <sheetName val="내역서1999_8최종"/>
      <sheetName val="working_load_at_the_btm_ft_1"/>
      <sheetName val="stability_check1"/>
      <sheetName val="design_load1"/>
      <sheetName val="1100-1200-1300-1910-2140-LEV_2"/>
      <sheetName val="Process_Data_1"/>
      <sheetName val="TDC_COA_Sumry"/>
      <sheetName val="TDC_Item_Dets"/>
      <sheetName val="TDC_Item_Sumry"/>
      <sheetName val="TDC_Key_Qty_Sumry"/>
      <sheetName val="List_-_Components"/>
      <sheetName val="List_-_Equipment"/>
      <sheetName val="COA_Sumry_-_Std_Imp"/>
      <sheetName val="Contr_TDC_-_Std_Imp"/>
      <sheetName val="Item_Sumry_-_Std_Imp"/>
      <sheetName val="Unit_Costs_-_Std_Imp"/>
      <sheetName val="Unit_MH_-_Std_Imp"/>
      <sheetName val="Proj_TIC_-_Std_Imp"/>
      <sheetName val="Closeout_Control"/>
      <sheetName val="Site_Findings_Status_Sheet"/>
      <sheetName val="내역서_耰&quot;_x005f_x005f_x005f_x0000_"/>
      <sheetName val="내역서_耰&quot;_x005f_x005f_x005f_x005f_"/>
      <sheetName val="Currency_Rate"/>
      <sheetName val="4-Basic_Price"/>
      <sheetName val="Evaluasi_Penw"/>
      <sheetName val="Man_Power_&amp;_Comp"/>
      <sheetName val="Data_List"/>
      <sheetName val="Material_Price"/>
      <sheetName val="Codes_Pers"/>
      <sheetName val="Sum_(Case-3)"/>
      <sheetName val="PROJECT_BRIEF"/>
      <sheetName val="In-House_Summary"/>
      <sheetName val="7422CW"/>
      <sheetName val="Pengesahan "/>
      <sheetName val="BILL"/>
      <sheetName val="배수공"/>
      <sheetName val="시행분석"/>
      <sheetName val="OCT.FDN"/>
      <sheetName val="D-3109"/>
      <sheetName val="내역서_耰&quot;5"/>
      <sheetName val="내역서_耰&quot;4"/>
      <sheetName val="검측서"/>
      <sheetName val="노임이"/>
      <sheetName val="Item code"/>
      <sheetName val="업체코드"/>
      <sheetName val="Chart_Cable"/>
      <sheetName val="Exchange Rate"/>
      <sheetName val="예산실적전체당월"/>
      <sheetName val="BD"/>
      <sheetName val="Pipe-Hot"/>
      <sheetName val="내역ࠜĀ_x005f_x0000_M4"/>
      <sheetName val="내역서 耰&quot;_x005f_x0000_"/>
      <sheetName val="내역ࠜĀ_x005f_x005f_x0"/>
      <sheetName val="내역서 耰&quot;_x005f_x005f_"/>
      <sheetName val="내역서 耰&quot;_x0000__x0000"/>
      <sheetName val="_x005f_x005f_"/>
      <sheetName val="내역서_耰&quot;_x0000__x0000"/>
      <sheetName val="Weekl_x0004_"/>
      <sheetName val="내역서_耰&quot;_x005f_x0000__x0001"/>
      <sheetName val="내역서_耰&quot;_x005f_x005f_x00001"/>
      <sheetName val="내역서_耰&quot;_x005f_x005f_x005f1"/>
      <sheetName val="내역서_耰&quot;_x005f_x0000__x0002"/>
      <sheetName val="내역서_耰&quot;_x005f_x005f_x00002"/>
      <sheetName val="내역서_耰&quot;_x005f_x005f_x005f2"/>
      <sheetName val="2.Overall Summary "/>
      <sheetName val="0. Resource　Code"/>
      <sheetName val="당초?∸ἀ"/>
      <sheetName val="breakdown of wage rap"/>
      <sheetName val="PROJEC䁔"/>
      <sheetName val="Jobcos䁴"/>
      <sheetName val="Sy䁳tem구분"/>
      <sheetName val="BM䀭Elec"/>
      <sheetName val="AN䁁LIS䁁"/>
      <sheetName val="BO䁑-B.䁄OWN"/>
      <sheetName val="HV䁁C(사자재)"/>
      <sheetName val="R2䀵64A䁈DTS"/>
      <sheetName val="mto-re䁶0B"/>
      <sheetName val="내역脜_(M䀴)4"/>
      <sheetName val="3_공통공사비2"/>
      <sheetName val="BEND_L䁏SS1"/>
      <sheetName val="Fo䁲m_A_1"/>
      <sheetName val="Ci䁶il_11"/>
      <sheetName val="Ci䁶il_䀳1"/>
      <sheetName val="Si䁴e_2䀱"/>
      <sheetName val="Si䁴e_F䁡ci1"/>
      <sheetName val="EQ䁕IP_䁌IST"/>
      <sheetName val="Su䁢con_A"/>
      <sheetName val="BS䁄_(2)"/>
      <sheetName val="FWBS_1䀵30"/>
      <sheetName val="breakdown of wage ra"/>
      <sheetName val="Bill rekap"/>
      <sheetName val="Harga Satuan"/>
      <sheetName val="LISTRIK"/>
      <sheetName val="F ALARM"/>
      <sheetName val="General Notes"/>
      <sheetName val="물량표"/>
      <sheetName val="PABS,Site info"/>
      <sheetName val="Direct_PMS"/>
      <sheetName val="5_)_Time_Delays"/>
      <sheetName val="OPT_x000a_"/>
      <sheetName val="Weekl_x000a_"/>
      <sheetName val="Aux_"/>
      <sheetName val="내역서_耰&quot;6"/>
      <sheetName val="내역서_耰&quot;_x005f_x0000__x00001"/>
      <sheetName val="Equip_Rental_Summary_by_Contr"/>
      <sheetName val="Project_Equip_Rental_Summary"/>
      <sheetName val="Contractor_Indirect_Sumry"/>
      <sheetName val="Project_Indirect_Sumry"/>
      <sheetName val="COA_Sumry_by_Area"/>
      <sheetName val="COA_Sumry_by_Contr"/>
      <sheetName val="COA_Sumry_by_RG"/>
      <sheetName val="TDC_COA_Grp_Sumry"/>
      <sheetName val="TDC_COA_Grp_Sumry_by_Area"/>
      <sheetName val="TDC_COA_Grp_Sumry_by_RG"/>
      <sheetName val="Equipment_Sumry"/>
      <sheetName val="TDC_Item_Dets-Full"/>
      <sheetName val="TDC_Item_Dets-IPM-Full"/>
      <sheetName val="TDC_Item_Sumry_by_Area"/>
      <sheetName val="TDC_Item_Sumry_by_RG"/>
      <sheetName val="TDC_Key_Qty_Sumry_by_RG"/>
      <sheetName val="List_-_Equipment_by_Area"/>
      <sheetName val="List_-_Equipment_by_Contr"/>
      <sheetName val="Equipment_-_Unit_Costs_by_Mat"/>
      <sheetName val="List_-_Equipment_by_Rep_Grp"/>
      <sheetName val="Craft_Summary_by_Contr"/>
      <sheetName val="Project_Craft_Summary"/>
      <sheetName val="Project_Metrics"/>
      <sheetName val="RAB_AR&amp;STR"/>
      <sheetName val="할증_"/>
      <sheetName val="내역서_(N____x000a_"/>
      <sheetName val="뻘N_"/>
      <sheetName val="_x000a__x0"/>
      <sheetName val="99__FWBS(Ref)"/>
      <sheetName val="99__Change_Rate"/>
      <sheetName val="2_Overall_Summary_"/>
      <sheetName val="_뻘N__ࠀ역서"/>
      <sheetName val="Grafico"/>
      <sheetName val="Raw data"/>
      <sheetName val="2. 현장 자금투입 집계표"/>
      <sheetName val="도면자료제출일정"/>
      <sheetName val="DROP DOWN"/>
      <sheetName val="Action Item"/>
      <sheetName val="Rating"/>
      <sheetName val="유림골조"/>
      <sheetName val="ID.CD"/>
      <sheetName val="_도면 및 도서 제출목록 및 일정_170202.xlsx"/>
      <sheetName val="Rates &amp; Legend"/>
      <sheetName val="9_1차이내역"/>
      <sheetName val="pipeline-1"/>
      <sheetName val="BQMP"/>
      <sheetName val="Equipment Spec List"/>
      <sheetName val="개시대사 (2)"/>
      <sheetName val="TYPE"/>
      <sheetName val="수량산출"/>
      <sheetName val="CAL1"/>
      <sheetName val="BQ_IMPORT"/>
      <sheetName val="용접품"/>
      <sheetName val="절단품"/>
      <sheetName val="대운산출"/>
      <sheetName val="차트 (2)"/>
      <sheetName val="Header"/>
      <sheetName val="SPEC LIST(EQUP, SYS)"/>
      <sheetName val="PWA"/>
      <sheetName val="Sheet5"/>
      <sheetName val="Distribution Table"/>
      <sheetName val="BA1047集約"/>
      <sheetName val="__x0000__x001b__x0000__x0006__x"/>
      <sheetName val="_"/>
      <sheetName val="Air Cooler-E"/>
      <sheetName val="LEGENDA"/>
      <sheetName val="손익차9월2"/>
      <sheetName val="EE-PROP"/>
      <sheetName val="DATA MENTAH"/>
      <sheetName val="design_criteria1"/>
      <sheetName val="MD"/>
      <sheetName val="HO_Site Rates-2011"/>
      <sheetName val="Al Taweelah"/>
      <sheetName val="TJ1Q47"/>
      <sheetName val="Particular Sch"/>
      <sheetName val="EVA-004-MEC"/>
      <sheetName val="drg"/>
      <sheetName val="BM"/>
      <sheetName val="구분"/>
      <sheetName val="Others"/>
      <sheetName val="2003상반기노임기준"/>
      <sheetName val="SUM "/>
      <sheetName val="Multi-currency"/>
      <sheetName val="BO䁑-B_䁄OWN"/>
      <sheetName val="UP_MINOR"/>
      <sheetName val="Cash_Flow_bulanan"/>
      <sheetName val="H_Satuan"/>
      <sheetName val="Bill_rekap"/>
      <sheetName val="Harga_Satuan"/>
      <sheetName val="F_ALARM"/>
      <sheetName val="내역서_(N   _x000a_"/>
      <sheetName val="Discounted_Cash_Flow"/>
      <sheetName val="Ocean_Transporation_Charge"/>
      <sheetName val="차트_(2)"/>
      <sheetName val="Pengesahan_"/>
      <sheetName val="Exchange_Rate"/>
      <sheetName val="Unt_rate"/>
      <sheetName val="Item_code"/>
      <sheetName val="SUMMARY_(0A)"/>
      <sheetName val="SUMMARY_(1A)"/>
      <sheetName val="SUMMARY_(1B)"/>
      <sheetName val="SUMMARY_(03)"/>
      <sheetName val="F1(Cable_Rack)"/>
      <sheetName val="F2(Cable_Rack)"/>
      <sheetName val="F3(Cable_Rack)"/>
      <sheetName val="F1_(POLYMER)"/>
      <sheetName val="F2_(POLYMER)"/>
      <sheetName val="F3_(POLYMER)"/>
      <sheetName val="F4_(POLYMER)"/>
      <sheetName val="F5(_Polymerization_)"/>
      <sheetName val="F6_(_Polymerization_)"/>
      <sheetName val="B1_(Grid_A-7,_-6)"/>
      <sheetName val="B1_(Grid_A,_B)"/>
      <sheetName val="B1_(Grid_C-7,_-6)"/>
      <sheetName val="B2_(Grid_-7_B,_C)_(1)"/>
      <sheetName val="B2_(Grid_-7_B,_C)_(2)"/>
      <sheetName val="B2_(Grid_-6_B,_C)_(1)"/>
      <sheetName val="B2_(Grid_-6_B,_C)_(2)"/>
      <sheetName val="F1_(MONOMER)"/>
      <sheetName val="F2_(MONOMER)"/>
      <sheetName val="F3_(MONOMER)"/>
      <sheetName val="90K060C_(MONOMER)"/>
      <sheetName val="F1_(EXTRUSION)"/>
      <sheetName val="F2_(EXTRUSION)"/>
      <sheetName val="F3_(EXTRUSION)"/>
      <sheetName val="F4_(EXTRUSION)"/>
      <sheetName val="F5_(EXTRUSION)"/>
      <sheetName val="F6A_(EXTRUSION)"/>
      <sheetName val="F6D_(EXTRUSION)"/>
      <sheetName val="F7_(EXTRUSION)"/>
      <sheetName val="F8_(EXTRUSION)"/>
      <sheetName val="F9_(EXTRUSION)"/>
      <sheetName val="F10_(EXTRUSION)"/>
      <sheetName val="F11_(EXTRUSION)"/>
      <sheetName val="B1_(Grid_F-5`,_4`)"/>
      <sheetName val="B2_(Grid_F,E-4`)"/>
      <sheetName val="B2_(Grid_F,E-5`)"/>
      <sheetName val="B3_(Grid_C,B-4`)"/>
      <sheetName val="B4_(Grid_B,A-4`)"/>
      <sheetName val="B5_(Grid_E-5`)_&amp;_(Grid_D-5`)"/>
      <sheetName val="B6_(Grid_E,D-5')"/>
      <sheetName val="B7_(Grid_E,D-5')"/>
      <sheetName val="95D040,_A506"/>
      <sheetName val="95P040AB,_A507"/>
      <sheetName val="95X020-U08,_A602"/>
      <sheetName val="95X020-U07,_A606"/>
      <sheetName val="95E040,_A509"/>
      <sheetName val="95D024;025,_A615"/>
      <sheetName val="95X020-U05,_A601"/>
      <sheetName val="95X020-U02,_A204"/>
      <sheetName val="Extruder_FDN"/>
      <sheetName val="BOG_COMP__FDN"/>
      <sheetName val="SOG_COMP__FDN"/>
      <sheetName val="1G1_(Ground_Beam)"/>
      <sheetName val="1G2-1(Ground_Beam)"/>
      <sheetName val="1G2-2(Ground_Beam)"/>
      <sheetName val="P15,_16"/>
      <sheetName val="LO_CONSOLE_FDN"/>
      <sheetName val="OIL_COOLER_FDN"/>
      <sheetName val="CW_CONSOLE_FDN_(SOG)"/>
      <sheetName val="PD3_(SOG)"/>
      <sheetName val="SF1_(SOG)"/>
      <sheetName val="SF2_(SOG)"/>
      <sheetName val="SLAB_(1S1-1)"/>
      <sheetName val="SLAB_(1S1-2)"/>
      <sheetName val="SLAB_(1S1-3)"/>
      <sheetName val="COLUMN_(+5500)"/>
      <sheetName val="COLUMN_(+12500)"/>
      <sheetName val="COLUMN_(+15500)"/>
      <sheetName val="ETC_"/>
      <sheetName val="2__현장_자금투입_집계표"/>
      <sheetName val="_도면_및_도서_제출목록_및_일정_170202_xlsx"/>
      <sheetName val="Rates_&amp;_Legend"/>
      <sheetName val="OCT_FDN"/>
      <sheetName val="General_Notes"/>
      <sheetName val="OPT_x0012_"/>
      <sheetName val="내역서_耰&quot;_x005f_x0000__x0003"/>
      <sheetName val="내역서_耰&quot;_x005f_x005f_x00003"/>
      <sheetName val="내역서_耰&quot;_x005f_x005f_x005f3"/>
      <sheetName val="내역서_耰&quot;_x005f_x0000__x0004"/>
      <sheetName val="내역서_耰&quot;_x005f_x005f_x00004"/>
      <sheetName val="내역서_耰&quot;_x005f_x005f_x005f4"/>
      <sheetName val="내역서_耰&quot;_x005f_x0000__x0005"/>
      <sheetName val="내역서_耰&quot;_x005f_x005f_x00005"/>
      <sheetName val="내역서_耰&quot;_x005f_x005f_x005f5"/>
      <sheetName val="내역서_耰&quot;_x005f_x0000_"/>
      <sheetName val="내역서_耰&quot;_x005f_x005f_"/>
      <sheetName val="내역ࠜĀ_x0000_M4"/>
      <sheetName val="내역ࠜĀ_x0"/>
      <sheetName val="내역서 耰&quot;_"/>
      <sheetName val="내역서_耰&quot;_x0000__x0001"/>
      <sheetName val="내역서_耰&quot;_x00001"/>
      <sheetName val="내역서_耰&quot;_x005f1"/>
      <sheetName val="내역서_耰&quot;_x0000__x0002"/>
      <sheetName val="내역서_耰&quot;_x00002"/>
      <sheetName val="내역서_耰&quot;_x005f2"/>
      <sheetName val="DISCIPLINE"/>
      <sheetName val="Analysis"/>
      <sheetName val="208"/>
      <sheetName val="Linelist LNGC Process"/>
      <sheetName val="내역서_耰&quot;_x0000__x0000_6"/>
      <sheetName val="USDKRW"/>
      <sheetName val="Inquiry"/>
      <sheetName val="품셈TABLE"/>
      <sheetName val="환율"/>
      <sheetName val="7422CW_x0013_"/>
      <sheetName val="Attach 4-18"/>
      <sheetName val="定额"/>
      <sheetName val="11.자재단가"/>
      <sheetName val="기기리스트"/>
      <sheetName val="내역서_(N _x000e__x000e__x000e_  _x0012__x0010_ "/>
      <sheetName val="TQ Format"/>
      <sheetName val="Pulldown"/>
      <sheetName val="14-Eng rate"/>
      <sheetName val="Cashflow Analysis"/>
      <sheetName val="CONST"/>
      <sheetName val="Données"/>
      <sheetName val="GraphData"/>
      <sheetName val="BHANDUP"/>
      <sheetName val="Register"/>
      <sheetName val="INPUT DATA OF SCHEDULE"/>
      <sheetName val="{}"/>
      <sheetName val=" _x0000__x001b__x0000__x0006__x"/>
      <sheetName val="Weekl_x0004__x0000__x0016__x000"/>
      <sheetName val="내역서_(N_x0009__x000e__x000e__x00"/>
      <sheetName val="내역서_(N _x000e__x000e__x000e_  _"/>
      <sheetName val="__-BLDG"/>
      <sheetName val="C1C2"/>
      <sheetName val="LIFE &amp; REP PROVN"/>
      <sheetName val="O&amp;M CREW"/>
      <sheetName val="내역서_(N _x000e__x000e__x00"/>
      <sheetName val="Tender data"/>
      <sheetName val="breakdown of wage raÐ¾"/>
      <sheetName val="热力"/>
      <sheetName val="PHSB"/>
      <sheetName val="AN"/>
      <sheetName val="EQUIPMENT_-_x0000_"/>
      <sheetName val="Additional data"/>
      <sheetName val="공사비SUM"/>
      <sheetName val="백분율"/>
      <sheetName val="33628-Rev. A"/>
      <sheetName val="내역(한신APT)"/>
      <sheetName val="ABUT수량-A1"/>
      <sheetName val="Finansal tamamlanma Eğrisi"/>
      <sheetName val="SIVA"/>
      <sheetName val="인산"/>
      <sheetName val="Benchmark"/>
      <sheetName val="바닥판_x0000_⽷_x0000_"/>
      <sheetName val="Codes"/>
      <sheetName val="Orçamento"/>
      <sheetName val="내역서 (∮ἀ嘆ɶ?᠀㬁?"/>
      <sheetName val="당초_xd8b4_➴ȭ"/>
      <sheetName val="서부산시설"/>
      <sheetName val="손익차총괄2"/>
      <sheetName val="SUPTMTO"/>
      <sheetName val="BSD ᯷㧓_x0001_"/>
      <sheetName val="공사비집계"/>
      <sheetName val="Drop-Downs"/>
      <sheetName val="EXPAN-1"/>
      <sheetName val="Basic"/>
      <sheetName val="B_Down"/>
      <sheetName val="Scheme Area Details_Block__ C2"/>
      <sheetName val="Values"/>
      <sheetName val="내역서 ᢐ_x001f__x0000__x0000_"/>
      <sheetName val="리스크 분류체계"/>
      <sheetName val="Risk"/>
      <sheetName val="광통신 견적내역서1"/>
      <sheetName val="Cash Flow"/>
      <sheetName val="Yield"/>
      <sheetName val="날개벽"/>
      <sheetName val="Precios Unitariԯ_x0000_"/>
      <sheetName val="KUWATI(Total)_10"/>
      <sheetName val="OPTION_210"/>
      <sheetName val="OPTION_310"/>
      <sheetName val="집계표_(TOTAL)10"/>
      <sheetName val="집계표_(CIVIL-23)10"/>
      <sheetName val="집계표_(FGRU)10"/>
      <sheetName val="집계표_(25,26)10"/>
      <sheetName val="집계표_(MEROX)10"/>
      <sheetName val="집계표_(NITROGEN)10"/>
      <sheetName val="집계표_(M4)10"/>
      <sheetName val="집계표_(CIVIL4)10"/>
      <sheetName val="집계표_(CIVIL6)10"/>
      <sheetName val="집계표_(CIVIL7)10"/>
      <sheetName val="내역서(DEMO_TOTAL)10"/>
      <sheetName val="내역서_(CIVIL-23)10"/>
      <sheetName val="내역서_(fgru)10"/>
      <sheetName val="내역서_(25&amp;26)10"/>
      <sheetName val="내역서_(MEROX)10"/>
      <sheetName val="내역서_(NITROGEN)10"/>
      <sheetName val="내역서_(M4)10"/>
      <sheetName val="내역서_(CIVIL-4)10"/>
      <sheetName val="내역서_(CIVIL-6)10"/>
      <sheetName val="내역서_(CIVIL-7)10"/>
      <sheetName val="2002년_현장공사비_국내_실적10"/>
      <sheetName val="2003년국내현장공사비_실적10"/>
      <sheetName val="VC2_10_9910"/>
      <sheetName val="INPUT_DATA9"/>
      <sheetName val="집계표_(25,26ဩ9"/>
      <sheetName val="Form_09"/>
      <sheetName val="Form_D-18"/>
      <sheetName val="Form_B-18"/>
      <sheetName val="Form_F-18"/>
      <sheetName val="Form_A8"/>
      <sheetName val="General_Data9"/>
      <sheetName val="LABOR_&amp;_자재8"/>
      <sheetName val="Rate_Analysis8"/>
      <sheetName val="입출재고현황_(2)8"/>
      <sheetName val="3_공통공사대비8"/>
      <sheetName val="간접비_총괄8"/>
      <sheetName val="Price_Schedule8"/>
      <sheetName val="CAL_8"/>
      <sheetName val="EQUIPMENT_-28"/>
      <sheetName val="공사비_내역_(가)7"/>
      <sheetName val="WEIGHT_LIST7"/>
      <sheetName val="산#2-1_(2)7"/>
      <sheetName val="BEND_LOSS7"/>
      <sheetName val="내역서_耰&quot;??8"/>
      <sheetName val="6PILE__(돌출)7"/>
      <sheetName val="Static_Equip7"/>
      <sheetName val="단면_(2)7"/>
      <sheetName val="Form_A_7"/>
      <sheetName val="내역서_耰&quot;_x005f_x0000__x005f_x0000_7"/>
      <sheetName val="3_Breakdown_Direct_Paint7"/>
      <sheetName val="내역서_耰&quot;__8"/>
      <sheetName val="Summary_Sheets7"/>
      <sheetName val="Civil_17"/>
      <sheetName val="Civil_27"/>
      <sheetName val="Civil_37"/>
      <sheetName val="Site_17"/>
      <sheetName val="Site_27"/>
      <sheetName val="Site_37"/>
      <sheetName val="Site_Faci7"/>
      <sheetName val="7__월별투입내역서6"/>
      <sheetName val="Áý°èÇ¥_(TOTAL)6"/>
      <sheetName val="Áý°èÇ¥_(CIVIL-23)6"/>
      <sheetName val="Áý°èÇ¥_(FGRU)6"/>
      <sheetName val="Áý°èÇ¥_(25,26)6"/>
      <sheetName val="Áý°èÇ¥_(MEROX)6"/>
      <sheetName val="Áý°èÇ¥_(NITROGEN)6"/>
      <sheetName val="Áý°èÇ¥_(M4)6"/>
      <sheetName val="Áý°èÇ¥_(CIVIL4)6"/>
      <sheetName val="Áý°èÇ¥_(CIVIL6)6"/>
      <sheetName val="Áý°èÇ¥_(CIVIL7)6"/>
      <sheetName val="³»¿ª¼­(DEMO_TOTAL)6"/>
      <sheetName val="³»¿ª¼­_(CIVIL-23)6"/>
      <sheetName val="³»¿ª¼­_(fgru)6"/>
      <sheetName val="³»¿ª¼­_(25&amp;26)6"/>
      <sheetName val="³»¿ª¼­_(MEROX)6"/>
      <sheetName val="³»¿ª¼­_(NITROGEN)6"/>
      <sheetName val="³»¿ª¼­_(M4)6"/>
      <sheetName val="³»¿ª¼­_(CIVIL-4)6"/>
      <sheetName val="³»¿ª¼­_(CIVIL-6)6"/>
      <sheetName val="³»¿ª¼­_(CIVIL-7)6"/>
      <sheetName val="2002³â_ÇöÀå°ø»çºñ_±¹³»_½ÇÀû6"/>
      <sheetName val="2003³â±¹³»ÇöÀå°ø»çºñ_½ÇÀû6"/>
      <sheetName val="2_2_STAFF_Scedule6"/>
      <sheetName val="내역서_耰&quot;_x005f_x005f_x005f_x0000__x005f_x005f_x0006"/>
      <sheetName val="계측_내역서6"/>
      <sheetName val="Man_Hole6"/>
      <sheetName val="내역서_耰&quot;_x005f_x005f_x005f_x005f_x005f_x005f_x00006"/>
      <sheetName val="Z-_GENERAL_PRICE_SUMMARY6"/>
      <sheetName val="_Estimate__6"/>
      <sheetName val="T_36"/>
      <sheetName val="Sheet1_(2)7"/>
      <sheetName val="HORI__VESSEL6"/>
      <sheetName val="EQUIP_LIST6"/>
      <sheetName val="Form_B6"/>
      <sheetName val="Precios_Unitarios6"/>
      <sheetName val="MP_MOB6"/>
      <sheetName val="BM_DATA_SHEET7"/>
      <sheetName val="Vind_-_BtB6"/>
      <sheetName val="LV_induction_motors6"/>
      <sheetName val="BSD_(2)6"/>
      <sheetName val="Administrative_Prices6"/>
      <sheetName val="WBS_446"/>
      <sheetName val="WBS_416"/>
      <sheetName val="Precios_por_Administración6"/>
      <sheetName val="Subcon_A6"/>
      <sheetName val="내역서_耰&quot;_x005f_x005f_x005f_x005f_x005f_x005f_x005f6"/>
      <sheetName val="97_사업추정(WEKI)6"/>
      <sheetName val="Monthly_Load6"/>
      <sheetName val="Weekly_Load6"/>
      <sheetName val="breakdown_of_wage_rate6"/>
      <sheetName val="Indirect_Cost6"/>
      <sheetName val="Material_Selections6"/>
      <sheetName val="Eq__Mobilization6"/>
      <sheetName val="[SANDAN_XLS??6"/>
      <sheetName val="Piping_BQ_for_one_turbine6"/>
      <sheetName val="Resource_table6"/>
      <sheetName val="Utility_and_Fire_flange6"/>
      <sheetName val="Equipment_List6"/>
      <sheetName val="Form1_SQP6"/>
      <sheetName val="공정계획(내부계획25%,내부w_f)6"/>
      <sheetName val="Heavy_Equipments6"/>
      <sheetName val="AG_Pipe_Qty_Analysis6"/>
      <sheetName val="4-3LEVEL-5_epic_45"/>
      <sheetName val="단가_(2)5"/>
      <sheetName val="w't_table6"/>
      <sheetName val="SCHEDD_TAMBAHAN6"/>
      <sheetName val="_SANDAN_XLS__6"/>
      <sheetName val="SFN_ORIG6"/>
      <sheetName val="Fire_Protection6"/>
      <sheetName val="입찰내역_발주처_양식6"/>
      <sheetName val="MODULE_CONFIRM5"/>
      <sheetName val="ITB_COST6"/>
      <sheetName val="내역서_(∮ἀ嘆ɶ5"/>
      <sheetName val="Dir_Manpower_Other_Exp_6"/>
      <sheetName val="Cash_In-Cash_Out_Actual5"/>
      <sheetName val="BOQ-B_DOWN5"/>
      <sheetName val="FWBS_15305"/>
      <sheetName val="실행예산_MM5"/>
      <sheetName val="PROTECTION_5"/>
      <sheetName val="내역서1999_8최종1"/>
      <sheetName val="plan&amp;section_of_foundation2"/>
      <sheetName val="working_load_at_the_btm_ft_2"/>
      <sheetName val="stability_check2"/>
      <sheetName val="design_load2"/>
      <sheetName val="Updating_Form-Oct_20111"/>
      <sheetName val="Weld_Consumable1"/>
      <sheetName val="NDE_Cost-Summary1"/>
      <sheetName val="9July_Above_Ground_Pipe1"/>
      <sheetName val="M_111"/>
      <sheetName val="Process_Data_11"/>
      <sheetName val="TDC_COA_Sumry1"/>
      <sheetName val="TDC_Item_Dets1"/>
      <sheetName val="TDC_Item_Sumry1"/>
      <sheetName val="TDC_Key_Qty_Sumry1"/>
      <sheetName val="List_-_Components1"/>
      <sheetName val="List_-_Equipment1"/>
      <sheetName val="COA_Sumry_-_Std_Imp1"/>
      <sheetName val="Contr_TDC_-_Std_Imp1"/>
      <sheetName val="Item_Sumry_-_Std_Imp1"/>
      <sheetName val="Unit_Costs_-_Std_Imp1"/>
      <sheetName val="Unit_MH_-_Std_Imp1"/>
      <sheetName val="Proj_TIC_-_Std_Imp1"/>
      <sheetName val="Unit_Price_1"/>
      <sheetName val="4-Basic_Price1"/>
      <sheetName val="Evaluasi_Penw1"/>
      <sheetName val="Sum_(Case-3)1"/>
      <sheetName val="Man_Power_&amp;_Comp1"/>
      <sheetName val="Data_List1"/>
      <sheetName val="Currency_Rate1"/>
      <sheetName val="Closeout_Control1"/>
      <sheetName val="PROJECT_BRIEF1"/>
      <sheetName val="CUADRO_DE_PRECIOS5"/>
      <sheetName val="Site_Findings_Status_Sheet1"/>
      <sheetName val="1100-1200-1300-1910-2140-LEV_21"/>
      <sheetName val="5_)_Time_Delays1"/>
      <sheetName val="Material_Price1"/>
      <sheetName val="내역서_耰&quot;_x005f_x005f_x005f_x0000_1"/>
      <sheetName val="내역서_耰&quot;_x005f_x005f_x005f_x005f_1"/>
      <sheetName val="내역서_耰&quot;_x005f_x0000__x00002"/>
      <sheetName val="할증_1"/>
      <sheetName val="RAB_AR&amp;STR1"/>
      <sheetName val="99__FWBS(Ref)1"/>
      <sheetName val="99__Change_Rate1"/>
      <sheetName val="SUMMARY_(0A)1"/>
      <sheetName val="SUMMARY_(1A)1"/>
      <sheetName val="SUMMARY_(1B)1"/>
      <sheetName val="SUMMARY_(03)1"/>
      <sheetName val="F1(Cable_Rack)1"/>
      <sheetName val="F2(Cable_Rack)1"/>
      <sheetName val="F3(Cable_Rack)1"/>
      <sheetName val="F1_(POLYMER)1"/>
      <sheetName val="F2_(POLYMER)1"/>
      <sheetName val="F3_(POLYMER)1"/>
      <sheetName val="F4_(POLYMER)1"/>
      <sheetName val="F5(_Polymerization_)1"/>
      <sheetName val="F6_(_Polymerization_)1"/>
      <sheetName val="B1_(Grid_A-7,_-6)1"/>
      <sheetName val="B1_(Grid_A,_B)1"/>
      <sheetName val="B1_(Grid_C-7,_-6)1"/>
      <sheetName val="B2_(Grid_-7_B,_C)_(1)1"/>
      <sheetName val="B2_(Grid_-7_B,_C)_(2)1"/>
      <sheetName val="B2_(Grid_-6_B,_C)_(1)1"/>
      <sheetName val="B2_(Grid_-6_B,_C)_(2)1"/>
      <sheetName val="F1_(MONOMER)1"/>
      <sheetName val="F2_(MONOMER)1"/>
      <sheetName val="F3_(MONOMER)1"/>
      <sheetName val="90K060C_(MONOMER)1"/>
      <sheetName val="F1_(EXTRUSION)1"/>
      <sheetName val="F2_(EXTRUSION)1"/>
      <sheetName val="F3_(EXTRUSION)1"/>
      <sheetName val="F4_(EXTRUSION)1"/>
      <sheetName val="F5_(EXTRUSION)1"/>
      <sheetName val="F6A_(EXTRUSION)1"/>
      <sheetName val="F6D_(EXTRUSION)1"/>
      <sheetName val="F7_(EXTRUSION)1"/>
      <sheetName val="F8_(EXTRUSION)1"/>
      <sheetName val="F9_(EXTRUSION)1"/>
      <sheetName val="F10_(EXTRUSION)1"/>
      <sheetName val="F11_(EXTRUSION)1"/>
      <sheetName val="B1_(Grid_F-5`,_4`)1"/>
      <sheetName val="B2_(Grid_F,E-4`)1"/>
      <sheetName val="B2_(Grid_F,E-5`)1"/>
      <sheetName val="B3_(Grid_C,B-4`)1"/>
      <sheetName val="B4_(Grid_B,A-4`)1"/>
      <sheetName val="B5_(Grid_E-5`)_&amp;_(Grid_D-5`)1"/>
      <sheetName val="B6_(Grid_E,D-5')1"/>
      <sheetName val="B7_(Grid_E,D-5')1"/>
      <sheetName val="95D040,_A5061"/>
      <sheetName val="95P040AB,_A5071"/>
      <sheetName val="95X020-U08,_A6021"/>
      <sheetName val="95X020-U07,_A6061"/>
      <sheetName val="95E040,_A5091"/>
      <sheetName val="95D024;025,_A6151"/>
      <sheetName val="95X020-U05,_A6011"/>
      <sheetName val="95X020-U02,_A2041"/>
      <sheetName val="Extruder_FDN1"/>
      <sheetName val="BOG_COMP__FDN1"/>
      <sheetName val="SOG_COMP__FDN1"/>
      <sheetName val="1G1_(Ground_Beam)1"/>
      <sheetName val="1G2-1(Ground_Beam)1"/>
      <sheetName val="1G2-2(Ground_Beam)1"/>
      <sheetName val="P15,_161"/>
      <sheetName val="LO_CONSOLE_FDN1"/>
      <sheetName val="OIL_COOLER_FDN1"/>
      <sheetName val="CW_CONSOLE_FDN_(SOG)1"/>
      <sheetName val="PD3_(SOG)1"/>
      <sheetName val="SF1_(SOG)1"/>
      <sheetName val="SF2_(SOG)1"/>
      <sheetName val="SLAB_(1S1-1)1"/>
      <sheetName val="SLAB_(1S1-2)1"/>
      <sheetName val="SLAB_(1S1-3)1"/>
      <sheetName val="COLUMN_(+5500)1"/>
      <sheetName val="COLUMN_(+12500)1"/>
      <sheetName val="COLUMN_(+15500)1"/>
      <sheetName val="ETC_1"/>
      <sheetName val="Tools_&amp;_Settings1"/>
      <sheetName val="Data_Summary1"/>
      <sheetName val="Crew_Costs1"/>
      <sheetName val="Spread_Costs1"/>
      <sheetName val="Unique_List_Misc1"/>
      <sheetName val="UP_MINOR1"/>
      <sheetName val="Equip_Rental_Summary_by_Contr1"/>
      <sheetName val="Project_Equip_Rental_Summary1"/>
      <sheetName val="Contractor_Indirect_Sumry1"/>
      <sheetName val="Project_Indirect_Sumry1"/>
      <sheetName val="COA_Sumry_by_Area1"/>
      <sheetName val="COA_Sumry_by_Contr1"/>
      <sheetName val="COA_Sumry_by_RG1"/>
      <sheetName val="TDC_COA_Grp_Sumry1"/>
      <sheetName val="TDC_COA_Grp_Sumry_by_Area1"/>
      <sheetName val="TDC_COA_Grp_Sumry_by_RG1"/>
      <sheetName val="Equipment_Sumry1"/>
      <sheetName val="TDC_Item_Dets-Full1"/>
      <sheetName val="TDC_Item_Dets-IPM-Full1"/>
      <sheetName val="TDC_Item_Sumry_by_Area1"/>
      <sheetName val="TDC_Item_Sumry_by_RG1"/>
      <sheetName val="TDC_Key_Qty_Sumry_by_RG1"/>
      <sheetName val="List_-_Equipment_by_Area1"/>
      <sheetName val="List_-_Equipment_by_Contr1"/>
      <sheetName val="Equipment_-_Unit_Costs_by_Mat1"/>
      <sheetName val="List_-_Equipment_by_Rep_Grp1"/>
      <sheetName val="Craft_Summary_by_Contr1"/>
      <sheetName val="Project_Craft_Summary1"/>
      <sheetName val="Project_Metrics1"/>
      <sheetName val="Item_code1"/>
      <sheetName val="In-House_Summary1"/>
      <sheetName val="Unt_rate1"/>
      <sheetName val="2__현장_자금투입_집계표1"/>
      <sheetName val="_도면_및_도서_제출목록_및_일정_170202_xlsx1"/>
      <sheetName val="Direct_PMS1"/>
      <sheetName val="Aux_1"/>
      <sheetName val="Codes_Pers1"/>
      <sheetName val="Rates_&amp;_Legend1"/>
      <sheetName val="Cash_Flow_bulanan1"/>
      <sheetName val="H_Satuan1"/>
      <sheetName val="Discounted_Cash_Flow1"/>
      <sheetName val="Ocean_Transporation_Charge1"/>
      <sheetName val="Pengesahan_1"/>
      <sheetName val="__1"/>
      <sheetName val="_1"/>
      <sheetName val="breakdown_of_wage_ra`f"/>
      <sheetName val="breakdown_of_wage_ra"/>
      <sheetName val="breakdown_of_wage_rað-"/>
      <sheetName val="00-Summary_Information-ABB"/>
      <sheetName val="OCT_FDN1"/>
      <sheetName val="General_Notes1"/>
      <sheetName val="BO䁑-B_䁄OWN1"/>
      <sheetName val="PABS,Site_info"/>
      <sheetName val="0__Resource　Code"/>
      <sheetName val="Exchange_Rate1"/>
      <sheetName val="Material_code"/>
      <sheetName val="Harga_Satuan1"/>
      <sheetName val="F_ALARM1"/>
      <sheetName val="DATA_MENTAH"/>
      <sheetName val="차트_(2)1"/>
      <sheetName val="Bill_rekap1"/>
      <sheetName val="breakdown_of_wage_rap"/>
      <sheetName val="Weekl"/>
      <sheetName val="Process_Data_(2)1"/>
      <sheetName val="실행집"/>
      <sheetName val="Raw_data"/>
      <sheetName val="breakdown_of_wage_ra"/>
      <sheetName val="Precios_Unitariԯ"/>
      <sheetName val="내역서_(N____x000a_1"/>
      <sheetName val="TQ_Format"/>
      <sheetName val="DROP_DOWN"/>
      <sheetName val="개시대사_(2)"/>
      <sheetName val="Action_Item"/>
      <sheetName val="ID_CD"/>
      <sheetName val="breakdown_of_wage_raÐ¾"/>
      <sheetName val="Additional_data"/>
      <sheetName val="__x"/>
      <sheetName val="Distribution_Table"/>
      <sheetName val="HO_Site_Rates-2011"/>
      <sheetName val="내역서_(N____"/>
      <sheetName val="C-301E~305E"/>
      <sheetName val="터파기및재료"/>
      <sheetName val="5. 월별투입내역서"/>
      <sheetName val="#¡REF"/>
      <sheetName val="WIP"/>
      <sheetName val="Rate"/>
      <sheetName val="Graph"/>
      <sheetName val="Master List"/>
      <sheetName val="Admin Manu 2-Equipment Type ID"/>
      <sheetName val="Sum(table)"/>
      <sheetName val="OIL SEPARATOR"/>
      <sheetName val="CATCH BASIN"/>
      <sheetName val="UG"/>
      <sheetName val="UG2"/>
      <sheetName val="UG3"/>
      <sheetName val="UG4"/>
      <sheetName val="FW Post Indicator Valve 24&quot;"/>
      <sheetName val="FW Post Indicator Valve 20&quot;"/>
      <sheetName val="FW Post Indicator Valve 6&quot;"/>
      <sheetName val="Fire Monitor or Hydrant 6&quot; FDN"/>
      <sheetName val="SUMP VB"/>
      <sheetName val="CLEANOUT 4&quot;"/>
      <sheetName val="Not reqd"/>
      <sheetName val="호환성 보고서"/>
      <sheetName val="E-160"/>
      <sheetName val="CASH"/>
      <sheetName val="Basis(site)"/>
      <sheetName val="Itembalance Report (18-sep-18)"/>
      <sheetName val="BUDGET SUMMARY "/>
      <sheetName val="Leyenda"/>
      <sheetName val="내역서_耰&quot;_x0000__x0003"/>
      <sheetName val="내역서_耰&quot;_x00003"/>
      <sheetName val="내역서_耰&quot;_x005f3"/>
      <sheetName val="내역서_耰&quot;_x0000__x0004"/>
      <sheetName val="내역서_耰&quot;_x00004"/>
      <sheetName val="내역서_耰&quot;_x005f4"/>
      <sheetName val="내역서_耰&quot;_x0000__x0005"/>
      <sheetName val="내역서_耰&quot;_x00005"/>
      <sheetName val="내역서_耰&quot;_x005f5"/>
      <sheetName val="내역서_耰&quot;_"/>
      <sheetName val="내역서_(N _x000e__x000e__x000e_  _x0012__x0010__"/>
      <sheetName val="OPT_"/>
      <sheetName val="Weekl_"/>
      <sheetName val="내역서_耰&quot;_x0000__x0000_7"/>
      <sheetName val="내역서_耰&quot;_x005f_x0000__x0006"/>
      <sheetName val="내역서_耰&quot;_x005f_x005f_x00006"/>
      <sheetName val="내역서_耰&quot;_x005f_x005f_x005f6"/>
      <sheetName val="내역서_耰&quot;_x005f_x0000_1"/>
      <sheetName val="내역서_耰&quot;_x005f_x005f_1"/>
      <sheetName val="Indirect"/>
      <sheetName val="Schedule "/>
      <sheetName val="Loading Struc"/>
      <sheetName val="Loading Pip"/>
      <sheetName val="Loading Overall (BASE Proposal)"/>
      <sheetName val="SCaffold"/>
      <sheetName val="Steel Structure"/>
      <sheetName val="UR"/>
      <sheetName val="Ref-Str"/>
      <sheetName val="PIPING AG-UG_NEW UNITS"/>
      <sheetName val="MEC_PIPING PREFABR"/>
      <sheetName val="Ref-Pip"/>
      <sheetName val="Working File-Pip"/>
      <sheetName val="Consumables"/>
      <sheetName val="NDT"/>
      <sheetName val="VALVES"/>
      <sheetName val="Supports"/>
      <sheetName val="Miscellaneous"/>
      <sheetName val="Equip_ISBL &amp; OSBL "/>
      <sheetName val="Painting"/>
      <sheetName val="INS-Piping"/>
      <sheetName val="INS-Equipment"/>
      <sheetName val="ELECTRICITY"/>
      <sheetName val="INSTRUMENTATION"/>
      <sheetName val="Precios Unitariԯ"/>
      <sheetName val="EQUIPMENT_-"/>
      <sheetName val="Activity Form"/>
      <sheetName val="Tables 3.1 to 3.5 EXH G"/>
      <sheetName val="Depreciation"/>
      <sheetName val="Validation"/>
      <sheetName val="Demand"/>
      <sheetName val="Occ"/>
      <sheetName val="Fig 4-14"/>
      <sheetName val="TABELE"/>
      <sheetName val="GM 000"/>
      <sheetName val="design_criteria2"/>
      <sheetName val="OPT"/>
      <sheetName val="SUM_"/>
      <sheetName val="Equipment_Spec_List"/>
      <sheetName val="SPEC_LIST(EQUP,_SYS)"/>
      <sheetName val="合成単価作成表_BLDG"/>
      <sheetName val="ADMON"/>
      <sheetName val="EQUIPOS DE SEGURIDAD"/>
      <sheetName val="MATERIALES CONSUMIBLES"/>
      <sheetName val="PERSONAL INDIRECTO "/>
      <sheetName val="내역서_耰&quot;_x0000__x0000_"/>
      <sheetName val="내역서_耰&quot;_x0000__x0000_1"/>
      <sheetName val="내역서_耰&quot;_x0000__x0000_2"/>
      <sheetName val="내역서_耰&quot;_x0000__x0000_3"/>
      <sheetName val="내역서_耰&quot;_x0000__x0000_4"/>
      <sheetName val="내역서_耰&quot;_x0000__x0000_5"/>
      <sheetName val="내역서 耰&quot;_x0000_"/>
      <sheetName val="내역서_耰&quot;_x0000__x00001"/>
      <sheetName val="내역서_耰&quot;_x0000_"/>
      <sheetName val="KUWATI(Total)_11"/>
      <sheetName val="집계표_(TOTAL)11"/>
      <sheetName val="집계표_(CIVIL-23)11"/>
      <sheetName val="집계표_(FGRU)11"/>
      <sheetName val="집계표_(25,26)11"/>
      <sheetName val="집계표_(MEROX)11"/>
      <sheetName val="집계표_(NITROGEN)11"/>
      <sheetName val="집계표_(M4)11"/>
      <sheetName val="집계표_(CIVIL4)11"/>
      <sheetName val="집계표_(CIVIL6)11"/>
      <sheetName val="집계표_(CIVIL7)11"/>
      <sheetName val="내역서(DEMO_TOTAL)11"/>
      <sheetName val="내역서_(CIVIL-23)11"/>
      <sheetName val="내역서_(fgru)11"/>
      <sheetName val="내역서_(25&amp;26)11"/>
      <sheetName val="내역서_(MEROX)11"/>
      <sheetName val="내역서_(NITROGEN)11"/>
      <sheetName val="내역서_(M4)11"/>
      <sheetName val="내역서_(CIVIL-4)11"/>
      <sheetName val="내역서_(CIVIL-6)11"/>
      <sheetName val="내역서_(CIVIL-7)11"/>
      <sheetName val="OPTION_211"/>
      <sheetName val="OPTION_311"/>
      <sheetName val="2002년_현장공사비_국내_실적11"/>
      <sheetName val="2003년국내현장공사비_실적11"/>
      <sheetName val="VC2_10_9911"/>
      <sheetName val="INPUT_DATA10"/>
      <sheetName val="집계표_(25,26ဩ10"/>
      <sheetName val="Form_D-19"/>
      <sheetName val="Form_B-19"/>
      <sheetName val="Form_F-19"/>
      <sheetName val="Form_A9"/>
      <sheetName val="Form_010"/>
      <sheetName val="입출재고현황_(2)9"/>
      <sheetName val="General_Data10"/>
      <sheetName val="LABOR_&amp;_자재9"/>
      <sheetName val="간접비_총괄9"/>
      <sheetName val="3_공통공사대비9"/>
      <sheetName val="Price_Schedule9"/>
      <sheetName val="Rate_Analysis9"/>
      <sheetName val="내역서_耰&quot;??9"/>
      <sheetName val="EQUIPMENT_-29"/>
      <sheetName val="CAL_9"/>
      <sheetName val="내역서_耰&quot;_x005f_x0000__x005f_x0000_8"/>
      <sheetName val="WEIGHT_LIST8"/>
      <sheetName val="산#2-1_(2)8"/>
      <sheetName val="BEND_LOSS8"/>
      <sheetName val="공사비_내역_(가)8"/>
      <sheetName val="6PILE__(돌출)8"/>
      <sheetName val="Man_Hole7"/>
      <sheetName val="Form_A_8"/>
      <sheetName val="단면_(2)8"/>
      <sheetName val="Static_Equip8"/>
      <sheetName val="3_Breakdown_Direct_Paint8"/>
      <sheetName val="WBS_447"/>
      <sheetName val="WBS_417"/>
      <sheetName val="Administrative_Prices7"/>
      <sheetName val="Precios_por_Administración7"/>
      <sheetName val="Precios_Unitarios7"/>
      <sheetName val="내역서_耰&quot;_x005f_x005f_x005f_x0000__x005f_x005f_x0007"/>
      <sheetName val="내역서_耰&quot;__9"/>
      <sheetName val="SFN_ORIG7"/>
      <sheetName val="Z-_GENERAL_PRICE_SUMMARY7"/>
      <sheetName val="_Estimate__7"/>
      <sheetName val="Updating_Form-Oct_20112"/>
      <sheetName val="Weld_Consumable2"/>
      <sheetName val="NDE_Cost-Summary2"/>
      <sheetName val="9July_Above_Ground_Pipe2"/>
      <sheetName val="Civil_18"/>
      <sheetName val="Civil_28"/>
      <sheetName val="Civil_38"/>
      <sheetName val="Site_18"/>
      <sheetName val="Site_28"/>
      <sheetName val="Site_38"/>
      <sheetName val="Site_Faci8"/>
      <sheetName val="Áý°èÇ¥_(TOTAL)7"/>
      <sheetName val="Áý°èÇ¥_(CIVIL-23)7"/>
      <sheetName val="Áý°èÇ¥_(FGRU)7"/>
      <sheetName val="Áý°èÇ¥_(25,26)7"/>
      <sheetName val="Áý°èÇ¥_(MEROX)7"/>
      <sheetName val="Áý°èÇ¥_(NITROGEN)7"/>
      <sheetName val="Áý°èÇ¥_(M4)7"/>
      <sheetName val="Áý°èÇ¥_(CIVIL4)7"/>
      <sheetName val="Áý°èÇ¥_(CIVIL6)7"/>
      <sheetName val="Áý°èÇ¥_(CIVIL7)7"/>
      <sheetName val="³»¿ª¼­(DEMO_TOTAL)7"/>
      <sheetName val="³»¿ª¼­_(CIVIL-23)7"/>
      <sheetName val="³»¿ª¼­_(fgru)7"/>
      <sheetName val="³»¿ª¼­_(25&amp;26)7"/>
      <sheetName val="³»¿ª¼­_(MEROX)7"/>
      <sheetName val="³»¿ª¼­_(NITROGEN)7"/>
      <sheetName val="³»¿ª¼­_(M4)7"/>
      <sheetName val="³»¿ª¼­_(CIVIL-4)7"/>
      <sheetName val="³»¿ª¼­_(CIVIL-6)7"/>
      <sheetName val="³»¿ª¼­_(CIVIL-7)7"/>
      <sheetName val="2002³â_ÇöÀå°ø»çºñ_±¹³»_½ÇÀû7"/>
      <sheetName val="2003³â±¹³»ÇöÀå°ø»çºñ_½ÇÀû7"/>
      <sheetName val="Summary_Sheets8"/>
      <sheetName val="2_2_STAFF_Scedule7"/>
      <sheetName val="내역서_耰&quot;_x005f_x005f_x005f_x005f_x005f_x005f_x00007"/>
      <sheetName val="Subcon_A7"/>
      <sheetName val="Sheet1_(2)8"/>
      <sheetName val="계측_내역서7"/>
      <sheetName val="7__월별투입내역서7"/>
      <sheetName val="T_37"/>
      <sheetName val="HORI__VESSEL7"/>
      <sheetName val="BM_DATA_SHEET8"/>
      <sheetName val="Vind_-_BtB7"/>
      <sheetName val="LV_induction_motors7"/>
      <sheetName val="BSD_(2)7"/>
      <sheetName val="내역서_耰&quot;_x005f_x005f_x005f_x005f_x005f_x005f_x005f7"/>
      <sheetName val="EQUIP_LIST7"/>
      <sheetName val="MP_MOB7"/>
      <sheetName val="Form_B7"/>
      <sheetName val="내역서_耰&quot;7"/>
      <sheetName val="Tools_&amp;_Settings2"/>
      <sheetName val="Data_Summary2"/>
      <sheetName val="Crew_Costs2"/>
      <sheetName val="Spread_Costs2"/>
      <sheetName val="Unique_List_Misc2"/>
      <sheetName val="M_112"/>
      <sheetName val="Process_Data_(2)2"/>
      <sheetName val="Monthly_Load7"/>
      <sheetName val="Weekly_Load7"/>
      <sheetName val="97_사업추정(WEKI)7"/>
      <sheetName val="breakdown_of_wage_rate7"/>
      <sheetName val="Indirect_Cost7"/>
      <sheetName val="Eq__Mobilization7"/>
      <sheetName val="Material_Selections7"/>
      <sheetName val="[SANDAN_XLS??7"/>
      <sheetName val="Piping_BQ_for_one_turbine7"/>
      <sheetName val="Resource_table7"/>
      <sheetName val="Utility_and_Fire_flange7"/>
      <sheetName val="Equipment_List7"/>
      <sheetName val="Form1_SQP7"/>
      <sheetName val="공정계획(내부계획25%,내부w_f)7"/>
      <sheetName val="_SANDAN_XLS__7"/>
      <sheetName val="w't_table7"/>
      <sheetName val="Heavy_Equipments7"/>
      <sheetName val="AG_Pipe_Qty_Analysis7"/>
      <sheetName val="SCHEDD_TAMBAHAN7"/>
      <sheetName val="Fire_Protection7"/>
      <sheetName val="입찰내역_발주처_양식7"/>
      <sheetName val="실행예산_MM6"/>
      <sheetName val="FWBS_15306"/>
      <sheetName val="Dir_Manpower_Other_Exp_7"/>
      <sheetName val="BOQ-B_DOWN6"/>
      <sheetName val="내역서_(∮ἀ嘆ɶ6"/>
      <sheetName val="MODULE_CONFIRM6"/>
      <sheetName val="ITB_COST7"/>
      <sheetName val="단가_(2)6"/>
      <sheetName val="4-3LEVEL-5_epic_46"/>
      <sheetName val="PROTECTION_6"/>
      <sheetName val="Cash_In-Cash_Out_Actual6"/>
      <sheetName val="CUADRO_DE_PRECIOS6"/>
      <sheetName val="Process_Data_12"/>
      <sheetName val="내역서1999_8최종2"/>
      <sheetName val="plan&amp;section_of_foundation3"/>
      <sheetName val="working_load_at_the_btm_ft_3"/>
      <sheetName val="stability_check3"/>
      <sheetName val="design_load3"/>
      <sheetName val="TDC_COA_Sumry2"/>
      <sheetName val="TDC_Item_Dets2"/>
      <sheetName val="TDC_Item_Sumry2"/>
      <sheetName val="TDC_Key_Qty_Sumry2"/>
      <sheetName val="List_-_Components2"/>
      <sheetName val="List_-_Equipment2"/>
      <sheetName val="COA_Sumry_-_Std_Imp2"/>
      <sheetName val="Contr_TDC_-_Std_Imp2"/>
      <sheetName val="Item_Sumry_-_Std_Imp2"/>
      <sheetName val="Unit_Costs_-_Std_Imp2"/>
      <sheetName val="Unit_MH_-_Std_Imp2"/>
      <sheetName val="Proj_TIC_-_Std_Imp2"/>
      <sheetName val="1100-1200-1300-1910-2140-LEV_22"/>
      <sheetName val="Material_Price2"/>
      <sheetName val="Currency_Rate2"/>
      <sheetName val="Unit_Price_2"/>
      <sheetName val="4-Basic_Price2"/>
      <sheetName val="Evaluasi_Penw2"/>
      <sheetName val="Man_Power_&amp;_Comp2"/>
      <sheetName val="Data_List2"/>
      <sheetName val="Closeout_Control2"/>
      <sheetName val="Sum_(Case-3)2"/>
      <sheetName val="PROJECT_BRIEF2"/>
      <sheetName val="Site_Findings_Status_Sheet2"/>
      <sheetName val="내역서_耰&quot;_x005f_x005f_x005f_x0000_2"/>
      <sheetName val="내역서_耰&quot;_x005f_x005f_x005f_x005f_2"/>
      <sheetName val="내역서_耰&quot;_x005f_x0000__x00003"/>
      <sheetName val="Equip_Rental_Summary_by_Contr2"/>
      <sheetName val="Project_Equip_Rental_Summary2"/>
      <sheetName val="Contractor_Indirect_Sumry2"/>
      <sheetName val="Project_Indirect_Sumry2"/>
      <sheetName val="COA_Sumry_by_Area2"/>
      <sheetName val="COA_Sumry_by_Contr2"/>
      <sheetName val="COA_Sumry_by_RG2"/>
      <sheetName val="TDC_COA_Grp_Sumry2"/>
      <sheetName val="TDC_COA_Grp_Sumry_by_Area2"/>
      <sheetName val="TDC_COA_Grp_Sumry_by_RG2"/>
      <sheetName val="Equipment_Sumry2"/>
      <sheetName val="TDC_Item_Dets-Full2"/>
      <sheetName val="TDC_Item_Dets-IPM-Full2"/>
      <sheetName val="TDC_Item_Sumry_by_Area2"/>
      <sheetName val="TDC_Item_Sumry_by_RG2"/>
      <sheetName val="TDC_Key_Qty_Sumry_by_RG2"/>
      <sheetName val="List_-_Equipment_by_Area2"/>
      <sheetName val="List_-_Equipment_by_Contr2"/>
      <sheetName val="Equipment_-_Unit_Costs_by_Mat2"/>
      <sheetName val="List_-_Equipment_by_Rep_Grp2"/>
      <sheetName val="Craft_Summary_by_Contr2"/>
      <sheetName val="Project_Craft_Summary2"/>
      <sheetName val="Project_Metrics2"/>
      <sheetName val="99__FWBS(Ref)2"/>
      <sheetName val="99__Change_Rate2"/>
      <sheetName val="RAB_AR&amp;STR2"/>
      <sheetName val="할증_2"/>
      <sheetName val="2_Overall_Summary_1"/>
      <sheetName val="In-House_Summary2"/>
      <sheetName val="Pengesahan_2"/>
      <sheetName val="UP_MINOR2"/>
      <sheetName val="5_)_Time_Delays2"/>
      <sheetName val="Item_code2"/>
      <sheetName val="Unt_rate2"/>
      <sheetName val="Codes_Pers2"/>
      <sheetName val="Direct_PMS2"/>
      <sheetName val="__2"/>
      <sheetName val="_2"/>
      <sheetName val="SUMMARY_(0A)2"/>
      <sheetName val="SUMMARY_(1A)2"/>
      <sheetName val="SUMMARY_(1B)2"/>
      <sheetName val="SUMMARY_(03)2"/>
      <sheetName val="F1(Cable_Rack)2"/>
      <sheetName val="F2(Cable_Rack)2"/>
      <sheetName val="F3(Cable_Rack)2"/>
      <sheetName val="F1_(POLYMER)2"/>
      <sheetName val="F2_(POLYMER)2"/>
      <sheetName val="F3_(POLYMER)2"/>
      <sheetName val="F4_(POLYMER)2"/>
      <sheetName val="F5(_Polymerization_)2"/>
      <sheetName val="F6_(_Polymerization_)2"/>
      <sheetName val="B1_(Grid_A-7,_-6)2"/>
      <sheetName val="B1_(Grid_A,_B)2"/>
      <sheetName val="B1_(Grid_C-7,_-6)2"/>
      <sheetName val="B2_(Grid_-7_B,_C)_(1)2"/>
      <sheetName val="B2_(Grid_-7_B,_C)_(2)2"/>
      <sheetName val="B2_(Grid_-6_B,_C)_(1)2"/>
      <sheetName val="B2_(Grid_-6_B,_C)_(2)2"/>
      <sheetName val="F1_(MONOMER)2"/>
      <sheetName val="F2_(MONOMER)2"/>
      <sheetName val="F3_(MONOMER)2"/>
      <sheetName val="90K060C_(MONOMER)2"/>
      <sheetName val="F1_(EXTRUSION)2"/>
      <sheetName val="F2_(EXTRUSION)2"/>
      <sheetName val="F3_(EXTRUSION)2"/>
      <sheetName val="F4_(EXTRUSION)2"/>
      <sheetName val="F5_(EXTRUSION)2"/>
      <sheetName val="F6A_(EXTRUSION)2"/>
      <sheetName val="F6D_(EXTRUSION)2"/>
      <sheetName val="F7_(EXTRUSION)2"/>
      <sheetName val="F8_(EXTRUSION)2"/>
      <sheetName val="F9_(EXTRUSION)2"/>
      <sheetName val="F10_(EXTRUSION)2"/>
      <sheetName val="F11_(EXTRUSION)2"/>
      <sheetName val="B1_(Grid_F-5`,_4`)2"/>
      <sheetName val="B2_(Grid_F,E-4`)2"/>
      <sheetName val="B2_(Grid_F,E-5`)2"/>
      <sheetName val="B3_(Grid_C,B-4`)2"/>
      <sheetName val="B4_(Grid_B,A-4`)2"/>
      <sheetName val="B5_(Grid_E-5`)_&amp;_(Grid_D-5`)2"/>
      <sheetName val="B6_(Grid_E,D-5')2"/>
      <sheetName val="B7_(Grid_E,D-5')2"/>
      <sheetName val="95D040,_A5062"/>
      <sheetName val="95P040AB,_A5072"/>
      <sheetName val="95X020-U08,_A6022"/>
      <sheetName val="95X020-U07,_A6062"/>
      <sheetName val="95E040,_A5092"/>
      <sheetName val="95D024;025,_A6152"/>
      <sheetName val="95X020-U05,_A6012"/>
      <sheetName val="95X020-U02,_A2042"/>
      <sheetName val="Extruder_FDN2"/>
      <sheetName val="BOG_COMP__FDN2"/>
      <sheetName val="SOG_COMP__FDN2"/>
      <sheetName val="1G1_(Ground_Beam)2"/>
      <sheetName val="1G2-1(Ground_Beam)2"/>
      <sheetName val="1G2-2(Ground_Beam)2"/>
      <sheetName val="P15,_162"/>
      <sheetName val="LO_CONSOLE_FDN2"/>
      <sheetName val="OIL_COOLER_FDN2"/>
      <sheetName val="CW_CONSOLE_FDN_(SOG)2"/>
      <sheetName val="PD3_(SOG)2"/>
      <sheetName val="SF1_(SOG)2"/>
      <sheetName val="SF2_(SOG)2"/>
      <sheetName val="SLAB_(1S1-1)2"/>
      <sheetName val="SLAB_(1S1-2)2"/>
      <sheetName val="SLAB_(1S1-3)2"/>
      <sheetName val="COLUMN_(+5500)2"/>
      <sheetName val="COLUMN_(+12500)2"/>
      <sheetName val="COLUMN_(+15500)2"/>
      <sheetName val="ETC_2"/>
      <sheetName val="breakdown_of_wage_ra`f1"/>
      <sheetName val="breakdown_of_wage_ra1"/>
      <sheetName val="breakdown_of_wage_rað-1"/>
      <sheetName val="00-Summary_Information-ABB1"/>
      <sheetName val="0__Resource　Code1"/>
      <sheetName val="Ocean_Transporation_Charge2"/>
      <sheetName val="Discounted_Cash_Flow2"/>
      <sheetName val="Cash_Flow_bulanan2"/>
      <sheetName val="H_Satuan2"/>
      <sheetName val="breakdown_of_wage_rap1"/>
      <sheetName val="BO䁑-B_䁄OWN2"/>
      <sheetName val="breakdown_of_wage_ra1"/>
      <sheetName val="Material_code1"/>
      <sheetName val="Aux_2"/>
      <sheetName val="OCT_FDN2"/>
      <sheetName val="Exchange_Rate2"/>
      <sheetName val="DATA_MENTAH1"/>
      <sheetName val="General_Notes2"/>
      <sheetName val="PABS,Site_info1"/>
      <sheetName val="Bill_rekap2"/>
      <sheetName val="Harga_Satuan2"/>
      <sheetName val="F_ALARM2"/>
      <sheetName val="HO_Site_Rates-20111"/>
      <sheetName val="Raw_data1"/>
      <sheetName val="2__현장_자금투입_집계표2"/>
      <sheetName val="_도면_및_도서_제출목록_및_일정_170202_xlsx2"/>
      <sheetName val="Rates_&amp;_Legend2"/>
      <sheetName val="내역서_耰&quot;_x005f_x0000_2"/>
      <sheetName val="내역서_耰&quot;_x005f_x005f_2"/>
      <sheetName val="내역서_耰&quot;_x0000"/>
      <sheetName val="내역ࠜĀM4"/>
      <sheetName val="내역서_耰&quot;_1"/>
      <sheetName val="내역서_耰&quot;_x0001"/>
      <sheetName val="내역서_耰&quot;_x0002"/>
      <sheetName val="Distribution_Table1"/>
      <sheetName val="차트_(2)2"/>
      <sheetName val="DROP_DOWN1"/>
      <sheetName val="Linelist_LNGC_Process1"/>
      <sheetName val="Action_Item1"/>
      <sheetName val="ID_CD1"/>
      <sheetName val="Equipment_Spec_List1"/>
      <sheetName val="내역서_(N____x000a_2"/>
      <sheetName val="개시대사_(2)1"/>
      <sheetName val="SPEC_LIST(EQUP,_SYS)1"/>
      <sheetName val="Air_Cooler-E1"/>
      <sheetName val="Al_Taweelah1"/>
      <sheetName val="Particular_Sch1"/>
      <sheetName val="Linelist_LNGC_Process"/>
      <sheetName val="Air_Cooler-E"/>
      <sheetName val="Al_Taweelah"/>
      <sheetName val="Particular_Sch"/>
      <sheetName val="16"/>
      <sheetName val="50"/>
      <sheetName val="Drop"/>
      <sheetName val="Dropdown"/>
      <sheetName val="2857Q&amp;PL"/>
      <sheetName val="단가"/>
      <sheetName val="Consortium VP"/>
      <sheetName val="Summary MONTH"/>
      <sheetName val="DESICON SUM"/>
      <sheetName val="DES TCF Rental"/>
      <sheetName val="DES TCF Maints pers"/>
      <sheetName val="DES TCF Heavy Equipment"/>
      <sheetName val="EQUIPMENT"/>
      <sheetName val="SECURITY"/>
      <sheetName val="SERVICES"/>
      <sheetName val="BANK BOND"/>
      <sheetName val="PHC WAREHOUSE - INFOONLY"/>
      <sheetName val="VENDORS"/>
      <sheetName val="CATERING CONTROL"/>
      <sheetName val="SUB CONTRACT"/>
      <sheetName val="SPDC - INFONLY"/>
      <sheetName val="VENDOR SCHEDUL"/>
      <sheetName val="VENDOR PRESENCE - COMM"/>
      <sheetName val="VENDOR PRESENCE - RECH"/>
      <sheetName val="VENDOR PRESENCE - COMM "/>
      <sheetName val="CONTRACT RATES"/>
      <sheetName val="SECL 리스크 분류체계 (2)"/>
      <sheetName val="목록"/>
      <sheetName val="MC-1"/>
      <sheetName val="95TOTREV"/>
      <sheetName val="내역서 ᢐ_x001f_"/>
      <sheetName val="SPT vs PHI"/>
      <sheetName val="CONCRETE TYPE"/>
      <sheetName val="List register"/>
      <sheetName val="1.설계기준"/>
      <sheetName val="FORM-0"/>
      <sheetName val="REF for VV"/>
      <sheetName val="REF"/>
      <sheetName val=" _x0000__x001b__x0000__x0"/>
      <sheetName val="OPT_x0012__x0000__x0010__x0000_ _x0000_"/>
      <sheetName val="Weekl "/>
      <sheetName val="내역서_(N___ "/>
      <sheetName val="내역서_(N    "/>
      <sheetName val=" _x0"/>
      <sheetName val="OPT "/>
      <sheetName val="단가대비표"/>
      <sheetName val="일위대가 "/>
      <sheetName val="98수문일위"/>
      <sheetName val="인원聈2"/>
      <sheetName val="인사자료총집계"/>
      <sheetName val="간접비"/>
      <sheetName val="조명시설"/>
      <sheetName val="달력"/>
      <sheetName val="급여"/>
      <sheetName val="견적서"/>
      <sheetName val="간접노무비"/>
      <sheetName val="BM #1"/>
      <sheetName val="설산1.나"/>
      <sheetName val="본사S"/>
      <sheetName val="건축내역"/>
      <sheetName val="TABLAS"/>
      <sheetName val="Cost Code"/>
      <sheetName val="Data Ref"/>
      <sheetName val="Interdept Rate"/>
      <sheetName val="입찰안"/>
      <sheetName val="전표분개장(공종별)"/>
      <sheetName val="노무비집계"/>
      <sheetName val="공통가설"/>
      <sheetName val="자재비"/>
      <sheetName val="감모비"/>
      <sheetName val="Index"/>
      <sheetName val="TESİSAT"/>
      <sheetName val="1.11.b"/>
      <sheetName val="Perm. Test"/>
      <sheetName val="配管単価"/>
      <sheetName val="Mat"/>
      <sheetName val="제출계산서"/>
      <sheetName val="Direct Histogram Rev. A (f)"/>
      <sheetName val="Folha1"/>
      <sheetName val="Att-1 CTCI MH rate"/>
      <sheetName val="공사"/>
      <sheetName val="LOADDAT"/>
      <sheetName val="Galian 1"/>
      <sheetName val="Analisa-Harga"/>
      <sheetName val="Analisa Lump sum"/>
      <sheetName val="data-pendukung"/>
      <sheetName val="Normalisasi"/>
      <sheetName val="CH-RANC"/>
      <sheetName val="351BQMCN"/>
      <sheetName val="rap"/>
      <sheetName val="As"/>
      <sheetName val="Sec I ML"/>
      <sheetName val="SoW"/>
      <sheetName val="CUACA"/>
      <sheetName val="ANALISA-S"/>
      <sheetName val="hrgsat"/>
      <sheetName val="SCHEDULE"/>
      <sheetName val="Analisa Fave"/>
      <sheetName val="Bank"/>
      <sheetName val="BUA"/>
      <sheetName val="Harsat Bahan"/>
      <sheetName val="Harsat Subkon"/>
      <sheetName val="Harsat Upah"/>
      <sheetName val="PP"/>
      <sheetName val="RAB"/>
      <sheetName val="Master 1.0"/>
      <sheetName val="Estimate"/>
      <sheetName val="Agregat Halus &amp; Kasar"/>
      <sheetName val="TABEL"/>
      <sheetName val="DIV_5"/>
      <sheetName val="DIV_7A"/>
      <sheetName val="DIV_2"/>
      <sheetName val="DIV_4"/>
      <sheetName val="DIV_6"/>
      <sheetName val="DIV_8"/>
      <sheetName val="HARGA MATERIAL"/>
      <sheetName val="MT_an"/>
      <sheetName val="dasar"/>
      <sheetName val="Harga Sat_APP"/>
      <sheetName val="AMP"/>
      <sheetName val="ANTEK-AGGA"/>
      <sheetName val="BURDA"/>
      <sheetName val="ANTEK-GAL"/>
      <sheetName val="HRS-ATB"/>
      <sheetName val="ANTEK-PRIME"/>
      <sheetName val="ANTEK-TIMB"/>
      <sheetName val="BD-LS"/>
      <sheetName val="BIA-LUMPSUM"/>
      <sheetName val="CRUSER"/>
      <sheetName val="FINAL"/>
      <sheetName val="KEBALAT"/>
      <sheetName val="Div2"/>
      <sheetName val="6-AGREGAT"/>
      <sheetName val="STAF"/>
      <sheetName val="jpr"/>
      <sheetName val="Hitung"/>
      <sheetName val="Tgh JGC-Inv I clp"/>
      <sheetName val="PCS "/>
      <sheetName val="Progress Statement-SI"/>
      <sheetName val="Progress Payment-3110"/>
      <sheetName val="Har_mat"/>
      <sheetName val="chitimc"/>
      <sheetName val="dongia (2)"/>
      <sheetName val="LKVL-CK-HT-GD1"/>
      <sheetName val="本体取纏"/>
      <sheetName val="鉄骨纏め"/>
      <sheetName val="34"/>
      <sheetName val="35"/>
      <sheetName val="TQ_Format1"/>
      <sheetName val="11_자재단가"/>
      <sheetName val="내역서_(N____1"/>
      <sheetName val="__x1"/>
      <sheetName val="Weekl_x000"/>
      <sheetName val="내역서_(N _x00"/>
      <sheetName val="LIFE_&amp;_REP_PROVN"/>
      <sheetName val="O&amp;M_CREW"/>
      <sheetName val="내역서_(N__x00"/>
      <sheetName val="Cashflow_Analysis"/>
      <sheetName val="breakdown_of_wage_raÐ¾1"/>
      <sheetName val="Additional_data1"/>
      <sheetName val="Schedule_"/>
      <sheetName val="Loading_Struc"/>
      <sheetName val="Loading_Pip"/>
      <sheetName val="Loading_Overall_(BASE_Proposal)"/>
      <sheetName val="Steel_Structure"/>
      <sheetName val="PIPING_AG-UG_NEW_UNITS"/>
      <sheetName val="MEC_PIPING_PREFABR"/>
      <sheetName val="Working_File-Pip"/>
      <sheetName val="Equip_ISBL_&amp;_OSBL_"/>
      <sheetName val="Attach_4-18"/>
      <sheetName val="INPUT_DATA_OF_SCHEDULE"/>
      <sheetName val="OIL_SEPARATOR"/>
      <sheetName val="CATCH_BASIN"/>
      <sheetName val="FW_Post_Indicator_Valve_24&quot;"/>
      <sheetName val="FW_Post_Indicator_Valve_20&quot;"/>
      <sheetName val="FW_Post_Indicator_Valve_6&quot;"/>
      <sheetName val="Fire_Monitor_or_Hydrant_6&quot;_FDN"/>
      <sheetName val="SUMP_VB"/>
      <sheetName val="CLEANOUT_4&quot;"/>
      <sheetName val="Not_reqd"/>
      <sheetName val="호환성_보고서"/>
      <sheetName val="Finansal_tamamlanma_Eğrisi"/>
      <sheetName val="Master_List"/>
      <sheetName val="Activity_Form"/>
      <sheetName val="내역서_(∮ἀ嘆ɶ?᠀㬁?"/>
      <sheetName val="내역서_ᢐ"/>
      <sheetName val="33628-Rev__A"/>
      <sheetName val="Admin_Manu_2-Equipment_Type_ID"/>
      <sheetName val="14-Eng_rate"/>
      <sheetName val="리스크_분류체계"/>
      <sheetName val="Itembalance_Report_(18-sep-18)"/>
      <sheetName val="BUDGET_SUMMARY_"/>
      <sheetName val="Wellhrs"/>
      <sheetName val="37"/>
      <sheetName val="64.4"/>
      <sheetName val="64.5"/>
      <sheetName val="22"/>
      <sheetName val="36.2"/>
      <sheetName val="36.1"/>
      <sheetName val="NP"/>
      <sheetName val="INSTLIST 1"/>
      <sheetName val="총괄"/>
      <sheetName val="P-Ins &amp; Bonds"/>
      <sheetName val="Land Dev't. Ph-1"/>
      <sheetName val="4300 UTILITY BLDG (2)"/>
      <sheetName val="0000"/>
      <sheetName val="tifico"/>
      <sheetName val="Enron Form"/>
      <sheetName val="表三甲"/>
      <sheetName val="SUMMARY MTO_02.2.35"/>
      <sheetName val="N.G METERING CALC."/>
      <sheetName val="N.G METERING"/>
      <sheetName val="N.G METERING (2)"/>
      <sheetName val="summary(order)"/>
      <sheetName val="CUMENE METERING"/>
      <sheetName val="N2 METERING "/>
      <sheetName val="H2 METERING  "/>
      <sheetName val="MS-5101"/>
      <sheetName val="MS-5401"/>
      <sheetName val="MS-5102"/>
      <sheetName val="CO METERING"/>
      <sheetName val="L-5301"/>
      <sheetName val="FitOutConfCentre"/>
      <sheetName val="DATASHT"/>
      <sheetName val="1.자금요약"/>
      <sheetName val="2.실행비투입"/>
      <sheetName val="3.본사집계"/>
      <sheetName val="3-1.본사투입"/>
      <sheetName val="4.지사집계"/>
      <sheetName val="4-1.지사투입"/>
      <sheetName val="5.현장총집계"/>
      <sheetName val="5-1.현금집계"/>
      <sheetName val="5-2.현금출납"/>
      <sheetName val="5-3.외상집계"/>
      <sheetName val="5-4.외상투입"/>
      <sheetName val="6.미지급금"/>
      <sheetName val="5-5.기타공제집계"/>
      <sheetName val="5-6.기타공제"/>
      <sheetName val="7.기성현황(실)"/>
      <sheetName val="8.한국인수당"/>
      <sheetName val="8.한국인수당 (Master file)"/>
      <sheetName val="9.기타수입"/>
      <sheetName val="10.투입집계"/>
      <sheetName val="(참고)CashFlow"/>
      <sheetName val="(참고)기성대투입"/>
      <sheetName val="(참고)기타공제"/>
      <sheetName val="(참고)미지급금"/>
      <sheetName val="5-4.외상투입 (2)"/>
      <sheetName val="16.기성현황(예)"/>
      <sheetName val="17.자금요약2"/>
      <sheetName val="18.실행대비투입2"/>
      <sheetName val="설명서"/>
      <sheetName val="PI-18031-M3-BOQ"/>
      <sheetName val="Void"/>
      <sheetName val="05. Curva S"/>
      <sheetName val="회사99"/>
      <sheetName val="7-2"/>
      <sheetName val="최종(1)사용"/>
      <sheetName val="Offer"/>
      <sheetName val="TR Rev vs Commit"/>
      <sheetName val="TR +MMHE PL report"/>
      <sheetName val="P23P2724 _ Commitment "/>
      <sheetName val="SPEC(RECEPTACLE)"/>
      <sheetName val="SPEC(CABLE &amp; WIRE)"/>
      <sheetName val="_x005f_x005f_x005f_x005f_x005f_x005f_x00ည톐ឮ"/>
      <sheetName val="F&amp;C"/>
      <sheetName val="Settings"/>
      <sheetName val="Lookup"/>
      <sheetName val="Payment Certificate-1"/>
      <sheetName val="PCL-1"/>
      <sheetName val="Floor wet"/>
      <sheetName val="Floor Balcony"/>
      <sheetName val="Hard scape Floor"/>
      <sheetName val="P03 Skirting"/>
      <sheetName val="GF wall"/>
      <sheetName val="Kitchen Wall wet LIN-701"/>
      <sheetName val="Wall wet LIN-601 "/>
      <sheetName val="BOQ (2)"/>
      <sheetName val="Kitchen"/>
      <sheetName val="VO Schedule-1"/>
      <sheetName val="Fly-1"/>
      <sheetName val="HOLD AMOUNT"/>
      <sheetName val="Back Charge (2)"/>
      <sheetName val="Penalties-1"/>
      <sheetName val="Temporary Deductions-1 "/>
      <sheetName val="Contracharges Check list-1 "/>
      <sheetName val="PC 03"/>
      <sheetName val="Sheet7"/>
      <sheetName val="Measurement sheet"/>
      <sheetName val="Material Only"/>
      <sheetName val="Man power supply"/>
      <sheetName val="Camp Deduction"/>
      <sheetName val="RESUMEN CD"/>
      <sheetName val="BOQ REV6"/>
      <sheetName val="QUANTITIES"/>
      <sheetName val="NAV000"/>
      <sheetName val="Maliyet Ozet"/>
      <sheetName val="USD"/>
      <sheetName val="OZET"/>
      <sheetName val="1.1-1.2"/>
      <sheetName val="1.3- 1.4"/>
      <sheetName val="2"/>
      <sheetName val="3.1"/>
      <sheetName val="3.2"/>
      <sheetName val="4.1(a)"/>
      <sheetName val="4.1(b)"/>
      <sheetName val="4.1.(c)"/>
      <sheetName val="5.1"/>
      <sheetName val="Kuwaitisation"/>
      <sheetName val="05__Curva_S"/>
      <sheetName val="Other data"/>
      <sheetName val="MOD-MOI-DOT"/>
      <sheetName val="주차구획선수량"/>
      <sheetName val="6.공정표"/>
      <sheetName val="สรุปราคา"/>
      <sheetName val="Bill 4.7 Predestain Bridge "/>
      <sheetName val="Bill 4.7 Predestain"/>
      <sheetName val="1.1 FT type 1"/>
      <sheetName val="1.2 FT type 1A"/>
      <sheetName val="1.3 FT type 2"/>
      <sheetName val="1.4 FT type 3"/>
      <sheetName val="1.5 FT type 4"/>
      <sheetName val="2.1 CL Outside"/>
      <sheetName val="2.2 CL Inside"/>
      <sheetName val="2.3 CL Ramp"/>
      <sheetName val="3.1 CB Outside"/>
      <sheetName val="3.2 CB Inside"/>
      <sheetName val="4.Stair"/>
      <sheetName val="5.Ramp"/>
      <sheetName val="6.Handrail"/>
      <sheetName val="Invoice (Interim No.28)"/>
      <sheetName val="Cost Summary"/>
      <sheetName val="Direct Cost"/>
      <sheetName val="Direct Cost (2)"/>
      <sheetName val="Summary (3)"/>
      <sheetName val="Indirect Cost Summary"/>
      <sheetName val="Budget"/>
      <sheetName val="내역서_(N___ 1"/>
      <sheetName val="품의서(지출)"/>
      <sheetName val="공통부대비"/>
      <sheetName val="금융비용"/>
      <sheetName val="을지"/>
      <sheetName val="부재치수입력"/>
      <sheetName val="OPT_x0012__x0000__x0010__x0000_"/>
      <sheetName val="Sheet307"/>
      <sheetName val="Sheet358"/>
      <sheetName val="Sheet359"/>
      <sheetName val="Sheet360"/>
      <sheetName val="Sheet361"/>
      <sheetName val="Sheet362"/>
      <sheetName val="Sheet363"/>
      <sheetName val="Sheet364"/>
      <sheetName val="Sheet365"/>
      <sheetName val="Sheet366"/>
      <sheetName val="Sheet367"/>
      <sheetName val="Sheet368"/>
      <sheetName val="Sheet369"/>
      <sheetName val="Sheet370"/>
      <sheetName val="Sheet371"/>
      <sheetName val="Sheet372"/>
      <sheetName val="Sheet373"/>
      <sheetName val="Up"/>
      <sheetName val="0.품의서(전체)"/>
      <sheetName val="LAST UPDATE"/>
      <sheetName val="External Issues"/>
      <sheetName val="name"/>
      <sheetName val="tblg denda"/>
      <sheetName val="304-06"/>
      <sheetName val="F1.4"/>
      <sheetName val="손익합산"/>
      <sheetName val="5. Work load(현재원기준)"/>
      <sheetName val="MEMBER"/>
      <sheetName val="A. ENGINEERING"/>
      <sheetName val="B-1. 배관자재"/>
      <sheetName val="B-2. 전기자재"/>
      <sheetName val="B-3. 계장자재"/>
      <sheetName val="B-4. 기계자재"/>
      <sheetName val="C-1. 공통가설"/>
      <sheetName val="C-2. 토목"/>
      <sheetName val="C-4. 철골"/>
      <sheetName val="C-5. 기계"/>
      <sheetName val="C-6. 배관"/>
      <sheetName val="C-7. 전기"/>
      <sheetName val="C-8. 계장"/>
      <sheetName val="C-9. 중장비"/>
      <sheetName val="C-10. 소방설비"/>
      <sheetName val="C-11. 보온"/>
      <sheetName val="C-12. CMS"/>
      <sheetName val="CCL"/>
      <sheetName val="Welder"/>
      <sheetName val="기준표"/>
      <sheetName val="BazaEL"/>
      <sheetName val="eqpmad2"/>
      <sheetName val="PROGRAM"/>
      <sheetName val="CASHFLOW"/>
      <sheetName val="_x0000__x0004_"/>
      <sheetName val="P Staff fac"/>
      <sheetName val="concrete"/>
      <sheetName val="beam-reinft-IIInd floor"/>
      <sheetName val="P-Site fac"/>
      <sheetName val="P-Clients fac"/>
      <sheetName val="Instrumentation&amp;Automation"/>
      <sheetName val="Sch.6"/>
      <sheetName val="6BPRO"/>
      <sheetName val="2013电气概算 价目表 (营改增调整)"/>
      <sheetName val="06定额"/>
      <sheetName val="RefG"/>
      <sheetName val="IRR sponsor"/>
      <sheetName val="4-Lane bridge"/>
      <sheetName val="Insulation_Utl_Off"/>
      <sheetName val="Note_Piping"/>
      <sheetName val="List Equip"/>
      <sheetName val="MatCost"/>
      <sheetName val="Process C (1-166)"/>
      <sheetName val="TRUCK HAUL CYCLE-waste"/>
      <sheetName val="Existing PC Pavement"/>
      <sheetName val="Subgrade"/>
      <sheetName val="GAE8'97"/>
      <sheetName val="LLEGADA"/>
      <sheetName val="DESBASTE"/>
      <sheetName val="Cash-Flow"/>
      <sheetName val="Master Data"/>
      <sheetName val="ind'l cp"/>
      <sheetName val="coutprod"/>
      <sheetName val="author_spending"/>
      <sheetName val="3.부제O호표"/>
      <sheetName val="5.소모재료비"/>
      <sheetName val="8.시멘트제원표"/>
      <sheetName val="2.품제O호표"/>
      <sheetName val="광통신_견적내역서1"/>
      <sheetName val="변수데이타"/>
      <sheetName val="입고대장"/>
      <sheetName val="SK-정비동"/>
      <sheetName val="본부 SHOP"/>
      <sheetName val="사업부"/>
      <sheetName val="로디아"/>
      <sheetName val="#6 MDU 일반"/>
      <sheetName val="#6 MDU엄반장"/>
      <sheetName val="FCC일상"/>
      <sheetName val="오만기계배관"/>
      <sheetName val="#6MDU 기계"/>
      <sheetName val="SK동력"/>
      <sheetName val="SOHAR철골"/>
      <sheetName val="HOU COMP`"/>
      <sheetName val="태국ATC"/>
      <sheetName val="FCC OBL-SHOP"/>
      <sheetName val="NEW FCC OBL"/>
      <sheetName val="#4 MDU"/>
      <sheetName val="#6 SHOP"/>
      <sheetName val="NRC OBL-조연식"/>
      <sheetName val="PE합성"/>
      <sheetName val="GDS"/>
      <sheetName val="광양복합"/>
      <sheetName val="광양-신철균"/>
      <sheetName val="광양-조연식 반장"/>
      <sheetName val="25BL"/>
      <sheetName val="#5MDU REV"/>
      <sheetName val="육상시설"/>
      <sheetName val="EPDM재가동"/>
      <sheetName val="쿠웨이트"/>
      <sheetName val="노임정리"/>
      <sheetName val="인원"/>
      <sheetName val="인원(8월)"/>
      <sheetName val="직영"/>
      <sheetName val="일반"/>
      <sheetName val="비계"/>
      <sheetName val="비계(조은)"/>
      <sheetName val="비계(영동)"/>
      <sheetName val="배관"/>
      <sheetName val="제관"/>
      <sheetName val="배관LBO"/>
      <sheetName val="TD"/>
      <sheetName val="열교"/>
      <sheetName val="열비"/>
      <sheetName val="BLC"/>
      <sheetName val="토목"/>
      <sheetName val="LBO PROJECT"/>
      <sheetName val="PEL"/>
      <sheetName val="유형분류"/>
      <sheetName val="VENDOR LIST"/>
      <sheetName val="공통비"/>
      <sheetName val="BOP LINE LIST"/>
      <sheetName val="매출관리"/>
      <sheetName val="절단표"/>
      <sheetName val="BSD_᯷㧓"/>
      <sheetName val="Tender_data"/>
      <sheetName val="Scheme_Area_Details_Block___C2"/>
      <sheetName val="Cash_Flow"/>
      <sheetName val="5__월별투입내역서"/>
      <sheetName val="GM_000"/>
      <sheetName val="1_설계기준"/>
      <sheetName val="일위대가_"/>
      <sheetName val="SD_Trains_2019"/>
      <sheetName val="Manpower Categories"/>
      <sheetName val="내역서_耰&quot;_x0000__x0006"/>
      <sheetName val="5.Cennik"/>
      <sheetName val="5_Cennik"/>
      <sheetName val="Powierzchnie"/>
      <sheetName val="Ramp data"/>
      <sheetName val="Lower Ground"/>
      <sheetName val="Income"/>
      <sheetName val="Assumptions"/>
      <sheetName val="Letting"/>
      <sheetName val="S-C+Market"/>
      <sheetName val="UBR"/>
      <sheetName val="Inputs"/>
      <sheetName val="AFFAN"/>
      <sheetName val="BOULEVARD"/>
      <sheetName val="PPlay_Data"/>
      <sheetName val="Cap Cost"/>
      <sheetName val="Control"/>
      <sheetName val="Data_Sheet"/>
      <sheetName val="RLV Calc"/>
      <sheetName val="Costs (dev)"/>
      <sheetName val="DE"/>
      <sheetName val="Bluewater NPV - sell January"/>
      <sheetName val="DW"/>
      <sheetName val="Calcs"/>
      <sheetName val="Upper Ground"/>
      <sheetName val="LANDSCAPE"/>
      <sheetName val="MALL"/>
      <sheetName val="PARK NE"/>
      <sheetName val="Financial Summary"/>
      <sheetName val="D&amp;C Calcs"/>
      <sheetName val="CA Upside_Downside Old"/>
      <sheetName val="EASEL CA Example"/>
      <sheetName val="Map"/>
      <sheetName val="내역서(실행)"/>
      <sheetName val="당초�ἀ"/>
      <sheetName val="EQUI-CONS"/>
      <sheetName val="내역서_耰&quot;_x0000__x0000_8"/>
      <sheetName val="내역서_耰&quot;_x00006"/>
      <sheetName val="내역서_耰&quot;_x005f6"/>
      <sheetName val="내역서_耰&quot;_x005f_x0000__x0007"/>
      <sheetName val="내역서_耰&quot;_x005f_x005f_x00007"/>
      <sheetName val="내역서_耰&quot;_x005f_x005f_x005f7"/>
      <sheetName val="내역서_耰&quot;_2"/>
      <sheetName val="당초_∸ἀ"/>
      <sheetName val="내역서 (∮ἀ嘆ɶ_᠀㬁_"/>
      <sheetName val="내역서_(∮ἀ嘆ɶ_᠀㬁_"/>
      <sheetName val="Vehicle Log"/>
      <sheetName val="M&amp;E Summary"/>
      <sheetName val="rev summary"/>
      <sheetName val="M&amp;E Prelims"/>
      <sheetName val="A-ELECT&amp;ELV"/>
      <sheetName val="B-FP (2)"/>
      <sheetName val="C-ACMV"/>
      <sheetName val="D-P&amp;S"/>
      <sheetName val="equiplist"/>
      <sheetName val="Sch.1"/>
      <sheetName val="KUWATI(Total)_12"/>
      <sheetName val="OPTION_212"/>
      <sheetName val="OPTION_312"/>
      <sheetName val="집계표_(TOTAL)12"/>
      <sheetName val="집계표_(CIVIL-23)12"/>
      <sheetName val="집계표_(FGRU)12"/>
      <sheetName val="집계표_(25,26)12"/>
      <sheetName val="집계표_(MEROX)12"/>
      <sheetName val="집계표_(NITROGEN)12"/>
      <sheetName val="집계표_(M4)12"/>
      <sheetName val="집계표_(CIVIL4)12"/>
      <sheetName val="집계표_(CIVIL6)12"/>
      <sheetName val="집계표_(CIVIL7)12"/>
      <sheetName val="내역서(DEMO_TOTAL)12"/>
      <sheetName val="내역서_(CIVIL-23)12"/>
      <sheetName val="내역서_(fgru)12"/>
      <sheetName val="내역서_(25&amp;26)12"/>
      <sheetName val="내역서_(MEROX)12"/>
      <sheetName val="내역서_(NITROGEN)12"/>
      <sheetName val="내역서_(M4)12"/>
      <sheetName val="내역서_(CIVIL-4)12"/>
      <sheetName val="내역서_(CIVIL-6)12"/>
      <sheetName val="내역서_(CIVIL-7)12"/>
      <sheetName val="2002년_현장공사비_국내_실적12"/>
      <sheetName val="2003년국내현장공사비_실적12"/>
      <sheetName val="VC2_10_9912"/>
      <sheetName val="INPUT_DATA11"/>
      <sheetName val="집계표_(25,26ဩ11"/>
      <sheetName val="Form_D-110"/>
      <sheetName val="Form_B-110"/>
      <sheetName val="Form_F-110"/>
      <sheetName val="Form_A10"/>
      <sheetName val="Form_011"/>
      <sheetName val="General_Data11"/>
      <sheetName val="LABOR_&amp;_자재10"/>
      <sheetName val="입출재고현황_(2)10"/>
      <sheetName val="Price_Schedule10"/>
      <sheetName val="간접비_총괄10"/>
      <sheetName val="3_공통공사대비10"/>
      <sheetName val="Rate_Analysis10"/>
      <sheetName val="EQUIPMENT_-210"/>
      <sheetName val="CAL_10"/>
      <sheetName val="내역서_耰&quot;_x005f_x0000__x005f_x0000_9"/>
      <sheetName val="Administrative_Prices8"/>
      <sheetName val="WBS_448"/>
      <sheetName val="WBS_418"/>
      <sheetName val="Precios_por_Administración8"/>
      <sheetName val="Precios_Unitarios8"/>
      <sheetName val="Static_Equip9"/>
      <sheetName val="Subcon_A8"/>
      <sheetName val="공사비_내역_(가)9"/>
      <sheetName val="WEIGHT_LIST9"/>
      <sheetName val="산#2-1_(2)9"/>
      <sheetName val="BEND_LOSS9"/>
      <sheetName val="내역서_耰&quot;??10"/>
      <sheetName val="단면_(2)9"/>
      <sheetName val="6PILE__(돌출)9"/>
      <sheetName val="Form_A_9"/>
      <sheetName val="3_Breakdown_Direct_Paint9"/>
      <sheetName val="내역서_耰&quot;__10"/>
      <sheetName val="Summary_Sheets9"/>
      <sheetName val="Civil_19"/>
      <sheetName val="Civil_29"/>
      <sheetName val="Civil_39"/>
      <sheetName val="Site_19"/>
      <sheetName val="Site_29"/>
      <sheetName val="Site_39"/>
      <sheetName val="Site_Faci9"/>
      <sheetName val="Áý°èÇ¥_(TOTAL)8"/>
      <sheetName val="Áý°èÇ¥_(CIVIL-23)8"/>
      <sheetName val="Áý°èÇ¥_(FGRU)8"/>
      <sheetName val="Áý°èÇ¥_(25,26)8"/>
      <sheetName val="Áý°èÇ¥_(MEROX)8"/>
      <sheetName val="Áý°èÇ¥_(NITROGEN)8"/>
      <sheetName val="Áý°èÇ¥_(M4)8"/>
      <sheetName val="Áý°èÇ¥_(CIVIL4)8"/>
      <sheetName val="Áý°èÇ¥_(CIVIL6)8"/>
      <sheetName val="Áý°èÇ¥_(CIVIL7)8"/>
      <sheetName val="³»¿ª¼­(DEMO_TOTAL)8"/>
      <sheetName val="³»¿ª¼­_(CIVIL-23)8"/>
      <sheetName val="³»¿ª¼­_(fgru)8"/>
      <sheetName val="³»¿ª¼­_(25&amp;26)8"/>
      <sheetName val="³»¿ª¼­_(MEROX)8"/>
      <sheetName val="³»¿ª¼­_(NITROGEN)8"/>
      <sheetName val="³»¿ª¼­_(M4)8"/>
      <sheetName val="³»¿ª¼­_(CIVIL-4)8"/>
      <sheetName val="³»¿ª¼­_(CIVIL-6)8"/>
      <sheetName val="³»¿ª¼­_(CIVIL-7)8"/>
      <sheetName val="2002³â_ÇöÀå°ø»çºñ_±¹³»_½ÇÀû8"/>
      <sheetName val="2003³â±¹³»ÇöÀå°ø»çºñ_½ÇÀû8"/>
      <sheetName val="2_2_STAFF_Scedule8"/>
      <sheetName val="EQUIP_LIST8"/>
      <sheetName val="BM_DATA_SHEET9"/>
      <sheetName val="Man_Hole8"/>
      <sheetName val="Sheet1_(2)9"/>
      <sheetName val="내역서_耰&quot;_x005f_x005f_x005f_x0000__x005f_x005f_x0008"/>
      <sheetName val="7__월별투입내역서8"/>
      <sheetName val="계측_내역서8"/>
      <sheetName val="내역서_耰&quot;_x005f_x005f_x005f_x005f_x005f_x005f_x00008"/>
      <sheetName val="Z-_GENERAL_PRICE_SUMMARY8"/>
      <sheetName val="_Estimate__8"/>
      <sheetName val="T_38"/>
      <sheetName val="HORI__VESSEL8"/>
      <sheetName val="MP_MOB8"/>
      <sheetName val="Form_B8"/>
      <sheetName val="Vind_-_BtB8"/>
      <sheetName val="LV_induction_motors8"/>
      <sheetName val="BSD_(2)8"/>
      <sheetName val="내역서_耰&quot;_x005f_x005f_x005f_x005f_x005f_x005f_x005f8"/>
      <sheetName val="Material_Selections8"/>
      <sheetName val="Monthly_Load8"/>
      <sheetName val="Weekly_Load8"/>
      <sheetName val="breakdown_of_wage_rate8"/>
      <sheetName val="Indirect_Cost8"/>
      <sheetName val="97_사업추정(WEKI)8"/>
      <sheetName val="[SANDAN_XLS??8"/>
      <sheetName val="Eq__Mobilization8"/>
      <sheetName val="Piping_BQ_for_one_turbine8"/>
      <sheetName val="Resource_table8"/>
      <sheetName val="Utility_and_Fire_flange8"/>
      <sheetName val="Heavy_Equipments8"/>
      <sheetName val="AG_Pipe_Qty_Analysis8"/>
      <sheetName val="_SANDAN_XLS__8"/>
      <sheetName val="입찰내역_발주처_양식8"/>
      <sheetName val="BOQ-B_DOWN7"/>
      <sheetName val="Equipment_List8"/>
      <sheetName val="Form1_SQP8"/>
      <sheetName val="공정계획(내부계획25%,내부w_f)8"/>
      <sheetName val="SFN_ORIG8"/>
      <sheetName val="w't_table8"/>
      <sheetName val="SCHEDD_TAMBAHAN8"/>
      <sheetName val="Fire_Protection8"/>
      <sheetName val="Dir_Manpower_Other_Exp_8"/>
      <sheetName val="실행예산_MM7"/>
      <sheetName val="MODULE_CONFIRM7"/>
      <sheetName val="FWBS_15307"/>
      <sheetName val="Unit_Price_3"/>
      <sheetName val="단가_(2)7"/>
      <sheetName val="4-3LEVEL-5_epic_47"/>
      <sheetName val="Sum_(Case-3)3"/>
      <sheetName val="내역서_(∮ἀ嘆ɶ7"/>
      <sheetName val="ITB_COST8"/>
      <sheetName val="PROTECTION_7"/>
      <sheetName val="Cash_In-Cash_Out_Actual7"/>
      <sheetName val="CUADRO_DE_PRECIOS7"/>
      <sheetName val="Currency_Rate3"/>
      <sheetName val="내역서_耰&quot;_x005f_x005f_x005f_x0000_3"/>
      <sheetName val="내역서_耰&quot;_x005f_x005f_x005f_x005f_3"/>
      <sheetName val="내역서_耰&quot;_x005f_x0000__x00004"/>
      <sheetName val="plan&amp;section_of_foundation4"/>
      <sheetName val="TDC_COA_Sumry3"/>
      <sheetName val="TDC_Item_Dets3"/>
      <sheetName val="TDC_Item_Sumry3"/>
      <sheetName val="TDC_Key_Qty_Sumry3"/>
      <sheetName val="List_-_Components3"/>
      <sheetName val="List_-_Equipment3"/>
      <sheetName val="COA_Sumry_-_Std_Imp3"/>
      <sheetName val="Contr_TDC_-_Std_Imp3"/>
      <sheetName val="Item_Sumry_-_Std_Imp3"/>
      <sheetName val="Unit_Costs_-_Std_Imp3"/>
      <sheetName val="Unit_MH_-_Std_Imp3"/>
      <sheetName val="Proj_TIC_-_Std_Imp3"/>
      <sheetName val="내역서1999_8최종3"/>
      <sheetName val="working_load_at_the_btm_ft_4"/>
      <sheetName val="stability_check4"/>
      <sheetName val="design_load4"/>
      <sheetName val="Updating_Form-Oct_20113"/>
      <sheetName val="Weld_Consumable3"/>
      <sheetName val="NDE_Cost-Summary3"/>
      <sheetName val="9July_Above_Ground_Pipe3"/>
      <sheetName val="M_113"/>
      <sheetName val="Process_Data_13"/>
      <sheetName val="Closeout_Control3"/>
      <sheetName val="4-Basic_Price3"/>
      <sheetName val="Evaluasi_Penw3"/>
      <sheetName val="Man_Power_&amp;_Comp3"/>
      <sheetName val="Data_List3"/>
      <sheetName val="PROJECT_BRIEF3"/>
      <sheetName val="5_)_Time_Delays3"/>
      <sheetName val="Site_Findings_Status_Sheet3"/>
      <sheetName val="Aux_3"/>
      <sheetName val="Direct_PMS3"/>
      <sheetName val="1100-1200-1300-1910-2140-LEV_23"/>
      <sheetName val="Material_Price3"/>
      <sheetName val="Tools_&amp;_Settings3"/>
      <sheetName val="Data_Summary3"/>
      <sheetName val="Crew_Costs3"/>
      <sheetName val="Spread_Costs3"/>
      <sheetName val="Unique_List_Misc3"/>
      <sheetName val="In-House_Summary3"/>
      <sheetName val="99__FWBS(Ref)3"/>
      <sheetName val="99__Change_Rate3"/>
      <sheetName val="RAB_AR&amp;STR3"/>
      <sheetName val="Discounted_Cash_Flow3"/>
      <sheetName val="할증_3"/>
      <sheetName val="Ocean_Transporation_Charge3"/>
      <sheetName val="SUMMARY_(0A)3"/>
      <sheetName val="SUMMARY_(1A)3"/>
      <sheetName val="SUMMARY_(1B)3"/>
      <sheetName val="SUMMARY_(03)3"/>
      <sheetName val="F1(Cable_Rack)3"/>
      <sheetName val="F2(Cable_Rack)3"/>
      <sheetName val="F3(Cable_Rack)3"/>
      <sheetName val="F1_(POLYMER)3"/>
      <sheetName val="F2_(POLYMER)3"/>
      <sheetName val="F3_(POLYMER)3"/>
      <sheetName val="F4_(POLYMER)3"/>
      <sheetName val="F5(_Polymerization_)3"/>
      <sheetName val="F6_(_Polymerization_)3"/>
      <sheetName val="B1_(Grid_A-7,_-6)3"/>
      <sheetName val="B1_(Grid_A,_B)3"/>
      <sheetName val="B1_(Grid_C-7,_-6)3"/>
      <sheetName val="B2_(Grid_-7_B,_C)_(1)3"/>
      <sheetName val="B2_(Grid_-7_B,_C)_(2)3"/>
      <sheetName val="B2_(Grid_-6_B,_C)_(1)3"/>
      <sheetName val="B2_(Grid_-6_B,_C)_(2)3"/>
      <sheetName val="F1_(MONOMER)3"/>
      <sheetName val="F2_(MONOMER)3"/>
      <sheetName val="F3_(MONOMER)3"/>
      <sheetName val="90K060C_(MONOMER)3"/>
      <sheetName val="F1_(EXTRUSION)3"/>
      <sheetName val="F2_(EXTRUSION)3"/>
      <sheetName val="F3_(EXTRUSION)3"/>
      <sheetName val="F4_(EXTRUSION)3"/>
      <sheetName val="F5_(EXTRUSION)3"/>
      <sheetName val="F6A_(EXTRUSION)3"/>
      <sheetName val="F6D_(EXTRUSION)3"/>
      <sheetName val="F7_(EXTRUSION)3"/>
      <sheetName val="F8_(EXTRUSION)3"/>
      <sheetName val="F9_(EXTRUSION)3"/>
      <sheetName val="F10_(EXTRUSION)3"/>
      <sheetName val="F11_(EXTRUSION)3"/>
      <sheetName val="B1_(Grid_F-5`,_4`)3"/>
      <sheetName val="B2_(Grid_F,E-4`)3"/>
      <sheetName val="B2_(Grid_F,E-5`)3"/>
      <sheetName val="B3_(Grid_C,B-4`)3"/>
      <sheetName val="B4_(Grid_B,A-4`)3"/>
      <sheetName val="B5_(Grid_E-5`)_&amp;_(Grid_D-5`)3"/>
      <sheetName val="B6_(Grid_E,D-5')3"/>
      <sheetName val="B7_(Grid_E,D-5')3"/>
      <sheetName val="95D040,_A5063"/>
      <sheetName val="95P040AB,_A5073"/>
      <sheetName val="95X020-U08,_A6023"/>
      <sheetName val="95X020-U07,_A6063"/>
      <sheetName val="95E040,_A5093"/>
      <sheetName val="95D024;025,_A6153"/>
      <sheetName val="95X020-U05,_A6013"/>
      <sheetName val="95X020-U02,_A2043"/>
      <sheetName val="Extruder_FDN3"/>
      <sheetName val="BOG_COMP__FDN3"/>
      <sheetName val="SOG_COMP__FDN3"/>
      <sheetName val="1G1_(Ground_Beam)3"/>
      <sheetName val="1G2-1(Ground_Beam)3"/>
      <sheetName val="1G2-2(Ground_Beam)3"/>
      <sheetName val="P15,_163"/>
      <sheetName val="LO_CONSOLE_FDN3"/>
      <sheetName val="OIL_COOLER_FDN3"/>
      <sheetName val="CW_CONSOLE_FDN_(SOG)3"/>
      <sheetName val="PD3_(SOG)3"/>
      <sheetName val="SF1_(SOG)3"/>
      <sheetName val="SF2_(SOG)3"/>
      <sheetName val="SLAB_(1S1-1)3"/>
      <sheetName val="SLAB_(1S1-2)3"/>
      <sheetName val="SLAB_(1S1-3)3"/>
      <sheetName val="COLUMN_(+5500)3"/>
      <sheetName val="COLUMN_(+12500)3"/>
      <sheetName val="COLUMN_(+15500)3"/>
      <sheetName val="ETC_3"/>
      <sheetName val="Cash_Flow_bulanan3"/>
      <sheetName val="H_Satuan3"/>
      <sheetName val="Unt_rate3"/>
      <sheetName val="Codes_Pers3"/>
      <sheetName val="Pengesahan_3"/>
      <sheetName val="Equip_Rental_Summary_by_Contr3"/>
      <sheetName val="Project_Equip_Rental_Summary3"/>
      <sheetName val="Contractor_Indirect_Sumry3"/>
      <sheetName val="Project_Indirect_Sumry3"/>
      <sheetName val="COA_Sumry_by_Area3"/>
      <sheetName val="COA_Sumry_by_Contr3"/>
      <sheetName val="COA_Sumry_by_RG3"/>
      <sheetName val="TDC_COA_Grp_Sumry3"/>
      <sheetName val="TDC_COA_Grp_Sumry_by_Area3"/>
      <sheetName val="TDC_COA_Grp_Sumry_by_RG3"/>
      <sheetName val="Equipment_Sumry3"/>
      <sheetName val="TDC_Item_Dets-Full3"/>
      <sheetName val="TDC_Item_Dets-IPM-Full3"/>
      <sheetName val="TDC_Item_Sumry_by_Area3"/>
      <sheetName val="TDC_Item_Sumry_by_RG3"/>
      <sheetName val="TDC_Key_Qty_Sumry_by_RG3"/>
      <sheetName val="List_-_Equipment_by_Area3"/>
      <sheetName val="List_-_Equipment_by_Contr3"/>
      <sheetName val="Equipment_-_Unit_Costs_by_Mat3"/>
      <sheetName val="List_-_Equipment_by_Rep_Grp3"/>
      <sheetName val="Craft_Summary_by_Contr3"/>
      <sheetName val="Project_Craft_Summary3"/>
      <sheetName val="Project_Metrics3"/>
      <sheetName val="Item_code3"/>
      <sheetName val="2_Overall_Summary_2"/>
      <sheetName val="BO䁑-B_䁄OWN3"/>
      <sheetName val="UP_MINOR3"/>
      <sheetName val="Bill_rekap3"/>
      <sheetName val="Harga_Satuan3"/>
      <sheetName val="F_ALARM3"/>
      <sheetName val="__3"/>
      <sheetName val="_3"/>
      <sheetName val="breakdown_of_wage_ra`f2"/>
      <sheetName val="breakdown_of_wage_ra2"/>
      <sheetName val="breakdown_of_wage_rað-2"/>
      <sheetName val="OCT_FDN3"/>
      <sheetName val="Exchange_Rate3"/>
      <sheetName val="00-Summary_Information-ABB2"/>
      <sheetName val="내역서_耰&quot;_x005f_x0000_3"/>
      <sheetName val="내역서_耰&quot;_x005f_x005f_3"/>
      <sheetName val="Raw_data2"/>
      <sheetName val="2__현장_자금투입_집계표3"/>
      <sheetName val="General_Notes3"/>
      <sheetName val="DROP_DOWN2"/>
      <sheetName val="Material_code2"/>
      <sheetName val="Action_Item2"/>
      <sheetName val="ID_CD2"/>
      <sheetName val="개시대사_(2)2"/>
      <sheetName val="Distribution_Table2"/>
      <sheetName val="_도면_및_도서_제출목록_및_일정_170202_xlsx3"/>
      <sheetName val="Rates_&amp;_Legend3"/>
      <sheetName val="DATA_MENTAH2"/>
      <sheetName val="차트_(2)3"/>
      <sheetName val="PABS,Site_info2"/>
      <sheetName val="0__Resource　Code2"/>
      <sheetName val="Process_Data_(2)3"/>
      <sheetName val="Particular_Sch2"/>
      <sheetName val="breakdown_of_wage_rap2"/>
      <sheetName val="breakdown_of_wage_ra2"/>
      <sheetName val="HO_Site_Rates-20112"/>
      <sheetName val="11_자재단가1"/>
      <sheetName val="Equipment_Spec_List2"/>
      <sheetName val="Al_Taweelah2"/>
      <sheetName val="Air_Cooler-E2"/>
      <sheetName val="SPEC_LIST(EQUP,_SYS)2"/>
      <sheetName val="내역서_(N____x000a_3"/>
      <sheetName val="Linelist_LNGC_Process2"/>
      <sheetName val="LIFE_&amp;_REP_PROVN1"/>
      <sheetName val="O&amp;M_CREW1"/>
      <sheetName val="SUM_1"/>
      <sheetName val="Cashflow_Analysis1"/>
      <sheetName val="TQ_Format2"/>
      <sheetName val="breakdown_of_wage_raÐ¾2"/>
      <sheetName val="Additional_data2"/>
      <sheetName val="OIL_SEPARATOR1"/>
      <sheetName val="CATCH_BASIN1"/>
      <sheetName val="FW_Post_Indicator_Valve_24&quot;1"/>
      <sheetName val="FW_Post_Indicator_Valve_20&quot;1"/>
      <sheetName val="FW_Post_Indicator_Valve_6&quot;1"/>
      <sheetName val="Fire_Monitor_or_Hydrant_6&quot;_FDN1"/>
      <sheetName val="SUMP_VB1"/>
      <sheetName val="CLEANOUT_4&quot;1"/>
      <sheetName val="Not_reqd1"/>
      <sheetName val="호환성_보고서1"/>
      <sheetName val="리스크_분류체계1"/>
      <sheetName val="SECL_리스크_분류체계_(2)"/>
      <sheetName val="Finansal_tamamlanma_Eğrisi1"/>
      <sheetName val="Attach_4-181"/>
      <sheetName val="33628-Rev__A1"/>
      <sheetName val="INPUT_DATA_OF_SCHEDULE1"/>
      <sheetName val="Master_List1"/>
      <sheetName val="설산1_나"/>
      <sheetName val="Tables_3_1_to_3_5_EXH_G"/>
      <sheetName val="내역서_(∮ἀ嘆ɶ?᠀㬁?1"/>
      <sheetName val="Admin_Manu_2-Equipment_Type_ID1"/>
      <sheetName val="14-Eng_rate1"/>
      <sheetName val="Activity_Form1"/>
      <sheetName val="Itembalance_Report_(18-sep-18)1"/>
      <sheetName val="BUDGET_SUMMARY_1"/>
      <sheetName val="Schedule_1"/>
      <sheetName val="Loading_Struc1"/>
      <sheetName val="Loading_Pip1"/>
      <sheetName val="Loading_Overall_(BASE_Proposal1"/>
      <sheetName val="Steel_Structure1"/>
      <sheetName val="PIPING_AG-UG_NEW_UNITS1"/>
      <sheetName val="MEC_PIPING_PREFABR1"/>
      <sheetName val="Working_File-Pip1"/>
      <sheetName val="Equip_ISBL_&amp;_OSBL_1"/>
      <sheetName val="EQUIPOS_DE_SEGURIDAD"/>
      <sheetName val="MATERIALES_CONSUMIBLES"/>
      <sheetName val="PERSONAL_INDIRECTO_"/>
      <sheetName val="List_register"/>
      <sheetName val="REF_for_VV"/>
      <sheetName val="Analisa_Fave"/>
      <sheetName val="Harsat_Bahan"/>
      <sheetName val="Harsat_Subkon"/>
      <sheetName val="Harsat_Upah"/>
      <sheetName val="Master_1_0"/>
      <sheetName val="Agregat_Halus_&amp;_Kasar"/>
      <sheetName val="HARGA_MATERIAL"/>
      <sheetName val="Harga_Sat_APP"/>
      <sheetName val="Tgh_JGC-Inv_I_clp"/>
      <sheetName val="PCS_"/>
      <sheetName val="Progress_Statement-SI"/>
      <sheetName val="Progress_Payment-3110"/>
      <sheetName val="Perm__Test"/>
      <sheetName val="Galian_1"/>
      <sheetName val="Analisa_Lump_sum"/>
      <sheetName val="Sec_I_ML"/>
      <sheetName val="dongia_(2)"/>
      <sheetName val="Fig_4-14"/>
      <sheetName val="Cost_Code"/>
      <sheetName val="Data_Ref"/>
      <sheetName val="Interdept_Rate"/>
      <sheetName val="INSTLIST_1"/>
      <sheetName val="BM_#1"/>
      <sheetName val="Direct_Histogram_Rev__A_(f)"/>
      <sheetName val="Att-1_CTCI_MH_rate"/>
      <sheetName val="SPT_vs_PHI"/>
      <sheetName val="SUMMARY_MTO_02_2_35"/>
      <sheetName val="N_G_METERING_CALC_"/>
      <sheetName val="N_G_METERING"/>
      <sheetName val="N_G_METERING_(2)"/>
      <sheetName val="CUMENE_METERING"/>
      <sheetName val="N2_METERING_"/>
      <sheetName val="H2_METERING__"/>
      <sheetName val="CO_METERING"/>
      <sheetName val="__x0"/>
      <sheetName val="Weekl_1"/>
      <sheetName val="내역서_(N____2"/>
      <sheetName val="내역서_(N____3"/>
      <sheetName val="OPT_1"/>
      <sheetName val="내역서_(N__x001"/>
      <sheetName val="64_4"/>
      <sheetName val="64_5"/>
      <sheetName val="36_2"/>
      <sheetName val="36_1"/>
      <sheetName val="Enron_Form"/>
      <sheetName val="1_자금요약"/>
      <sheetName val="2_실행비투입"/>
      <sheetName val="3_본사집계"/>
      <sheetName val="3-1_본사투입"/>
      <sheetName val="4_지사집계"/>
      <sheetName val="4-1_지사투입"/>
      <sheetName val="5_현장총집계"/>
      <sheetName val="5-1_현금집계"/>
      <sheetName val="5-2_현금출납"/>
      <sheetName val="5-3_외상집계"/>
      <sheetName val="5-4_외상투입"/>
      <sheetName val="6_미지급금"/>
      <sheetName val="5-5_기타공제집계"/>
      <sheetName val="5-6_기타공제"/>
      <sheetName val="7_기성현황(실)"/>
      <sheetName val="8_한국인수당"/>
      <sheetName val="8_한국인수당_(Master_file)"/>
      <sheetName val="9_기타수입"/>
      <sheetName val="10_투입집계"/>
      <sheetName val="5-4_외상투입_(2)"/>
      <sheetName val="16_기성현황(예)"/>
      <sheetName val="17_자금요약2"/>
      <sheetName val="18_실행대비투입2"/>
      <sheetName val="P-Ins_&amp;_Bonds"/>
      <sheetName val="Land_Dev't__Ph-1"/>
      <sheetName val="4300_UTILITY_BLDG_(2)"/>
      <sheetName val="TR_Rev_vs_Commit"/>
      <sheetName val="TR_+MMHE_PL_report"/>
      <sheetName val="P23P2724___Commitment_"/>
      <sheetName val="SPEC(CABLE_&amp;_WIRE)"/>
      <sheetName val="สรุปยอดเหล็กตาม Cost Record VY "/>
      <sheetName val="แนบ PR"/>
      <sheetName val="OR21 Final Forecast Rev.2"/>
      <sheetName val="Summary Forecast Budget 1&amp;2"/>
      <sheetName val="Summary Forecast Budget Rev 2"/>
      <sheetName val="Backup OR21 "/>
      <sheetName val="Budget for ENT"/>
      <sheetName val="ADJ. D-Wall&amp;BR Ent. Rev.2.1"/>
      <sheetName val="Rebar+Conพื้น Waste10%"/>
      <sheetName val="Backup D-Wall Ent. 13.07.19"/>
      <sheetName val="Backup BR.ENT. 13.07.19"/>
      <sheetName val="Final Forecast 72111"/>
      <sheetName val="IMP OR21 2019.07.11"/>
      <sheetName val="Concrete 72112"/>
      <sheetName val="หินเกล็ด "/>
      <sheetName val="เปรียบเทียบBudget BR."/>
      <sheetName val="ADJ. BR Ent. Rev.2.1 (2)"/>
      <sheetName val="แผนงานBarrette Pile"/>
      <sheetName val="BOQ  VI 03.09.19 "/>
      <sheetName val="Backup BR.BMA"/>
      <sheetName val="Sum Budget&amp;Rev.1"/>
      <sheetName val="Sum Budget Rev.1"/>
      <sheetName val="Sum Budget&amp;Rev.1_Rebar"/>
      <sheetName val="Sum Budget Rev 2_Rebar"/>
      <sheetName val="Rebar+Conพื้น Waste10% Rev.00"/>
      <sheetName val="Rebar+Conพื้น Waste10% Rev.01 "/>
      <sheetName val="Equip Rev.00 Budget"/>
      <sheetName val="Budget Waterpoofing"/>
      <sheetName val="MFG &amp; DEL"/>
      <sheetName val="Equipt Rental"/>
      <sheetName val="CFA"/>
      <sheetName val="EQ"/>
      <sheetName val="EQ USED (CORRECTED)"/>
      <sheetName val="CERTIFICATE"/>
      <sheetName val="Rebar Constant"/>
      <sheetName val="재공품기초자료"/>
      <sheetName val="하치장수불부"/>
      <sheetName val="산수배수"/>
      <sheetName val="CodeSheet"/>
      <sheetName val="CodeSheet(신2)"/>
      <sheetName val="Equip_Mstr"/>
      <sheetName val="Costing"/>
      <sheetName val="Equip_Mstr FOR 3A1"/>
      <sheetName val="Quotation"/>
      <sheetName val="ABB Summary"/>
      <sheetName val="Man power rate"/>
      <sheetName val="Const equip rate"/>
      <sheetName val="01-Gang Rate &amp; Info"/>
      <sheetName val="02-Precal"/>
      <sheetName val="03-WBS_IA-EI-OF-751-01-0202"/>
      <sheetName val="04-CA"/>
      <sheetName val="05-Sum Cost"/>
      <sheetName val="06-Indirect Loading"/>
      <sheetName val="07-Heavy Equipment"/>
      <sheetName val="08-RR Check List"/>
      <sheetName val="09-THABB"/>
      <sheetName val="10-FD33"/>
      <sheetName val="11-IndustryUsage"/>
      <sheetName val="12-ServiceCategory"/>
      <sheetName val="13-ChannelClass"/>
      <sheetName val="15-Master"/>
      <sheetName val="1) Risk and Opportunities"/>
      <sheetName val="2) Full Cost Calculation"/>
      <sheetName val="FxExchangeRatesBudget"/>
      <sheetName val="실행대비"/>
      <sheetName val="FAB별"/>
      <sheetName val="Sheet"/>
      <sheetName val="Statprod gab"/>
      <sheetName val="L 1"/>
      <sheetName val="예정(3)"/>
      <sheetName val="PIPE"/>
      <sheetName val="기초견적가"/>
      <sheetName val="TANK"/>
      <sheetName val="SG"/>
      <sheetName val="포장복구집계"/>
      <sheetName val="간선계산"/>
      <sheetName val="AS복구"/>
      <sheetName val="2000년1차"/>
      <sheetName val="DATE"/>
      <sheetName val="ITEM"/>
      <sheetName val="일반공사"/>
      <sheetName val="터널조도"/>
      <sheetName val="노임"/>
      <sheetName val="중기터파기"/>
      <sheetName val="G.R300경비"/>
      <sheetName val="계수시트"/>
      <sheetName val="투찰"/>
      <sheetName val="AS포장복구 "/>
      <sheetName val="시설물일위"/>
      <sheetName val="가설공사"/>
      <sheetName val="수목데이타"/>
      <sheetName val="단가조사"/>
      <sheetName val="식재"/>
      <sheetName val="99노임기준"/>
      <sheetName val="총괄내역서"/>
      <sheetName val="변수값"/>
      <sheetName val="청천내"/>
      <sheetName val="요율"/>
      <sheetName val="2공구하도급내역서"/>
      <sheetName val="기계경비(시간당)"/>
      <sheetName val="시설물"/>
      <sheetName val="연결임시"/>
      <sheetName val="구조물공"/>
      <sheetName val="부대tu"/>
      <sheetName val="중기조종사 단위단가"/>
      <sheetName val="9509"/>
      <sheetName val="투찰추정"/>
      <sheetName val="하부철근수량"/>
      <sheetName val="JUCKEYK"/>
      <sheetName val="식재출력용"/>
      <sheetName val="부대공"/>
      <sheetName val="가로등내역서"/>
      <sheetName val="램머"/>
      <sheetName val="저"/>
      <sheetName val="Baby일위대가"/>
      <sheetName val="45,46"/>
      <sheetName val="노무비"/>
      <sheetName val="지급자재"/>
      <sheetName val="노무비단가"/>
      <sheetName val="관리,공감"/>
      <sheetName val="입찰"/>
      <sheetName val="원가계산서"/>
      <sheetName val="산출내역서"/>
      <sheetName val="4차원가계산서"/>
      <sheetName val="중기상차"/>
      <sheetName val="단가결정"/>
      <sheetName val="유지관리"/>
      <sheetName val="단가산출"/>
      <sheetName val="9GNG운반"/>
      <sheetName val="내역아"/>
      <sheetName val="원가서"/>
      <sheetName val="여과지동"/>
      <sheetName val="울타리"/>
      <sheetName val="기초자료"/>
      <sheetName val="자재대"/>
      <sheetName val="조명율표"/>
      <sheetName val="재료"/>
      <sheetName val="200"/>
      <sheetName val="공정코드"/>
      <sheetName val="토공"/>
      <sheetName val="총괄-1"/>
      <sheetName val="도급"/>
      <sheetName val="포장공"/>
      <sheetName val="설 계"/>
      <sheetName val="현경"/>
      <sheetName val="소야공정계획표"/>
      <sheetName val=" 토목 처리장도급내역서 "/>
      <sheetName val="내역서_耰&quot;8"/>
      <sheetName val="광통신_견적내역서11"/>
      <sheetName val="Kodlamalar"/>
      <sheetName val="Kod_Location"/>
      <sheetName val="Option"/>
      <sheetName val="Garph Work-Cost"/>
      <sheetName val="견적의뢰"/>
      <sheetName val="InsertListDrawing 1 "/>
      <sheetName val="InD Mpower"/>
      <sheetName val="ANAL"/>
      <sheetName val="영동(D)"/>
      <sheetName val="동상부 Tact 기준 반입일정 및 수량_0217"/>
      <sheetName val="tblg_denda"/>
      <sheetName val="LRK "/>
      <sheetName val="GRAND REKAP"/>
      <sheetName val="HARSAT"/>
      <sheetName val="analisa (2)"/>
      <sheetName val="HargaDasar"/>
      <sheetName val="D-4-Struktur"/>
      <sheetName val="Analisa 2"/>
      <sheetName val="Up &amp; bhn"/>
      <sheetName val="Str"/>
      <sheetName val="HRG BHN"/>
      <sheetName val="Analisa (ok punya)"/>
      <sheetName val="SAT-DAS"/>
      <sheetName val="sdm"/>
      <sheetName val="Alat (2)"/>
      <sheetName val="RAB-NEGO"/>
      <sheetName val="DAF-2"/>
      <sheetName val="Anl"/>
      <sheetName val="AC"/>
      <sheetName val="MSP-Operator Building-Area C"/>
      <sheetName val="Statprod_gab"/>
      <sheetName val="L_1"/>
      <sheetName val="design_criteria3"/>
      <sheetName val="64_41"/>
      <sheetName val="64_51"/>
      <sheetName val="36_21"/>
      <sheetName val="36_11"/>
      <sheetName val="Statprod_gab1"/>
      <sheetName val="L_11"/>
      <sheetName val="Ana. PU"/>
      <sheetName val="tr-28202"/>
      <sheetName val="내역서_耰&quot;9"/>
      <sheetName val="design_criteria4"/>
      <sheetName val="64_42"/>
      <sheetName val="64_52"/>
      <sheetName val="36_22"/>
      <sheetName val="36_12"/>
      <sheetName val="Statprod_gab2"/>
      <sheetName val="L_12"/>
      <sheetName val="Analisa_(ok_punya)"/>
      <sheetName val="Perhit.Alat"/>
      <sheetName val="CF"/>
      <sheetName val="Insulation 150108"/>
      <sheetName val="breakdown of FA113"/>
      <sheetName val="P2-Project Data"/>
      <sheetName val="구매DWG-정산용"/>
      <sheetName val="SKEDULmaterial"/>
      <sheetName val="lab_eng"/>
      <sheetName val="eqp"/>
      <sheetName val="lab"/>
      <sheetName val="UPAH"/>
      <sheetName val="pricelist"/>
      <sheetName val="HAL-1"/>
      <sheetName val="a.h ars sum"/>
      <sheetName val="a.h ars"/>
      <sheetName val="3"/>
      <sheetName val="DAF.HRG"/>
      <sheetName val="Urai _Resap pengikat"/>
      <sheetName val="Kolom UT"/>
      <sheetName val="HB "/>
      <sheetName val="7.공정표"/>
      <sheetName val="EXR"/>
      <sheetName val="PERSONNELIST"/>
      <sheetName val="내역서(전체)"/>
      <sheetName val="Rekap Biaya"/>
      <sheetName val="Kuantitas &amp; Harga"/>
      <sheetName val="Nopember (2)"/>
      <sheetName val="Nopember"/>
      <sheetName val="SI-1"/>
      <sheetName val="Eng_Hrs (HO)"/>
      <sheetName val="-0.5 TABLA PRESUPUESTOS"/>
      <sheetName val="Sithe-PPL"/>
      <sheetName val="ﾄﾞﾊﾞｲFUEL GAS追見"/>
      <sheetName val="見積書"/>
      <sheetName val="Units"/>
      <sheetName val="Chap 2- Page 4 "/>
      <sheetName val="Sheet 14"/>
      <sheetName val="1234"/>
      <sheetName val="05__Curva_S1"/>
      <sheetName val="Payment_Certificate-1"/>
      <sheetName val="Floor_wet"/>
      <sheetName val="Floor_Balcony"/>
      <sheetName val="Hard_scape_Floor"/>
      <sheetName val="P03_Skirting"/>
      <sheetName val="GF_wall"/>
      <sheetName val="Kitchen_Wall_wet_LIN-701"/>
      <sheetName val="Wall_wet_LIN-601_"/>
      <sheetName val="BOQ_(2)"/>
      <sheetName val="VO_Schedule-1"/>
      <sheetName val="HOLD_AMOUNT"/>
      <sheetName val="Back_Charge_(2)"/>
      <sheetName val="Temporary_Deductions-1_"/>
      <sheetName val="Contracharges_Check_list-1_"/>
      <sheetName val="PC_03"/>
      <sheetName val="Measurement_sheet"/>
      <sheetName val="Material_Only"/>
      <sheetName val="Man_power_supply"/>
      <sheetName val="Camp_Deduction"/>
      <sheetName val="RESUMEN_CD"/>
      <sheetName val="BOQ_REV6"/>
      <sheetName val="Maliyet_Ozet"/>
      <sheetName val="1_1-1_2"/>
      <sheetName val="1_3-_1_4"/>
      <sheetName val="3_1"/>
      <sheetName val="3_2"/>
      <sheetName val="4_1(a)"/>
      <sheetName val="4_1(b)"/>
      <sheetName val="4_1_(c)"/>
      <sheetName val="5_1"/>
      <sheetName val="Other_data"/>
      <sheetName val="Consortium_VP"/>
      <sheetName val="Summary_MONTH"/>
      <sheetName val="DESICON_SUM"/>
      <sheetName val="DES_TCF_Rental"/>
      <sheetName val="DES_TCF_Maints_pers"/>
      <sheetName val="DES_TCF_Heavy_Equipment"/>
      <sheetName val="BANK_BOND"/>
      <sheetName val="PHC_WAREHOUSE_-_INFOONLY"/>
      <sheetName val="CATERING_CONTROL"/>
      <sheetName val="SUB_CONTRACT"/>
      <sheetName val="SPDC_-_INFONLY"/>
      <sheetName val="VENDOR_SCHEDUL"/>
      <sheetName val="VENDOR_PRESENCE_-_COMM"/>
      <sheetName val="VENDOR_PRESENCE_-_RECH"/>
      <sheetName val="VENDOR_PRESENCE_-_COMM_"/>
      <sheetName val="CONTRACT_RATES"/>
      <sheetName val="6_공정표"/>
      <sheetName val="Bill_4_7_Predestain_Bridge_"/>
      <sheetName val="Bill_4_7_Predestain"/>
      <sheetName val="1_1_FT_type_1"/>
      <sheetName val="1_2_FT_type_1A"/>
      <sheetName val="1_3_FT_type_2"/>
      <sheetName val="1_4_FT_type_3"/>
      <sheetName val="1_5_FT_type_4"/>
      <sheetName val="2_1_CL_Outside"/>
      <sheetName val="2_2_CL_Inside"/>
      <sheetName val="2_3_CL_Ramp"/>
      <sheetName val="3_1_CB_Outside"/>
      <sheetName val="3_2_CB_Inside"/>
      <sheetName val="4_Stair"/>
      <sheetName val="5_Ramp"/>
      <sheetName val="6_Handrail"/>
      <sheetName val="Invoice_(Interim_No_28)"/>
      <sheetName val="Cost_Summary"/>
      <sheetName val="Direct_Cost"/>
      <sheetName val="Direct_Cost_(2)"/>
      <sheetName val="Summary_(3)"/>
      <sheetName val="Indirect_Cost_Summary"/>
      <sheetName val="1_11_b"/>
      <sheetName val="Tubing"/>
      <sheetName val="VAT TU DIEN"/>
      <sheetName val="bldg list"/>
      <sheetName val="FC04_2030"/>
      <sheetName val="FC04_203099"/>
      <sheetName val="SWALE (구산)"/>
      <sheetName val="철거산출근거"/>
      <sheetName val="Drop-Down"/>
      <sheetName val="Tabla"/>
      <sheetName val="REF.ONLY"/>
      <sheetName val="A__ENGINEERING"/>
      <sheetName val="B-1__배관자재"/>
      <sheetName val="B-2__전기자재"/>
      <sheetName val="B-3__계장자재"/>
      <sheetName val="B-4__기계자재"/>
      <sheetName val="C-1__공통가설"/>
      <sheetName val="C-2__토목"/>
      <sheetName val="C-4__철골"/>
      <sheetName val="C-5__기계"/>
      <sheetName val="C-6__배관"/>
      <sheetName val="C-7__전기"/>
      <sheetName val="C-8__계장"/>
      <sheetName val="C-9__중장비"/>
      <sheetName val="C-10__소방설비"/>
      <sheetName val="C-11__보온"/>
      <sheetName val="C-12__CMS"/>
      <sheetName val="5__Work_load(현재원기준)"/>
      <sheetName val="0_품의서(전체)"/>
      <sheetName val="LAST_UPDATE"/>
      <sheetName val="External_Issues"/>
      <sheetName val="G_R300경비"/>
      <sheetName val="AS포장복구_"/>
      <sheetName val="중기조종사_단위단가"/>
      <sheetName val="설_계"/>
      <sheetName val="대비"/>
      <sheetName val="빙장비사양"/>
      <sheetName val="장비사양"/>
      <sheetName val="배합비(99-05-25)"/>
      <sheetName val="Mobilisasi"/>
      <sheetName val="Default"/>
      <sheetName val="harga"/>
      <sheetName val="4-MVAC"/>
      <sheetName val="G_SUMMARY"/>
      <sheetName val="Memb Schd"/>
      <sheetName val="PPC"/>
      <sheetName val="Tableau"/>
      <sheetName val="Coef et données"/>
      <sheetName val="SAP"/>
      <sheetName val="Pag_hal"/>
      <sheetName val="SAT-BHN"/>
      <sheetName val="Condition"/>
      <sheetName val="Setup"/>
      <sheetName val="@"/>
      <sheetName val="09월"/>
      <sheetName val="10월"/>
      <sheetName val="경영상태"/>
      <sheetName val="MOTORDATA"/>
      <sheetName val="ENE-CAL"/>
      <sheetName val="원가조정 내역"/>
      <sheetName val="KUWATI(Total)_13"/>
      <sheetName val="집계표_(TOTAL)13"/>
      <sheetName val="집계표_(CIVIL-23)13"/>
      <sheetName val="집계표_(FGRU)13"/>
      <sheetName val="집계표_(25,26)13"/>
      <sheetName val="집계표_(MEROX)13"/>
      <sheetName val="집계표_(NITROGEN)13"/>
      <sheetName val="집계표_(M4)13"/>
      <sheetName val="집계표_(CIVIL4)13"/>
      <sheetName val="집계표_(CIVIL6)13"/>
      <sheetName val="집계표_(CIVIL7)13"/>
      <sheetName val="내역서(DEMO_TOTAL)13"/>
      <sheetName val="내역서_(CIVIL-23)13"/>
      <sheetName val="내역서_(fgru)13"/>
      <sheetName val="내역서_(25&amp;26)13"/>
      <sheetName val="내역서_(MEROX)13"/>
      <sheetName val="내역서_(NITROGEN)13"/>
      <sheetName val="내역서_(M4)13"/>
      <sheetName val="내역서_(CIVIL-4)13"/>
      <sheetName val="내역서_(CIVIL-6)13"/>
      <sheetName val="내역서_(CIVIL-7)13"/>
      <sheetName val="OPTION_213"/>
      <sheetName val="OPTION_313"/>
      <sheetName val="2002년_현장공사비_국내_실적13"/>
      <sheetName val="2003년국내현장공사비_실적13"/>
      <sheetName val="VC2_10_9913"/>
      <sheetName val="INPUT_DATA12"/>
      <sheetName val="집계표_(25,26ဩ12"/>
      <sheetName val="입출재고현황_(2)11"/>
      <sheetName val="Form_012"/>
      <sheetName val="Form_D-111"/>
      <sheetName val="Form_B-111"/>
      <sheetName val="Form_F-111"/>
      <sheetName val="Form_A11"/>
      <sheetName val="General_Data12"/>
      <sheetName val="LABOR_&amp;_자재11"/>
      <sheetName val="간접비_총괄11"/>
      <sheetName val="Price_Schedule11"/>
      <sheetName val="3_공통공사대비11"/>
      <sheetName val="Rate_Analysis11"/>
      <sheetName val="내역서_耰&quot;??11"/>
      <sheetName val="EQUIPMENT_-211"/>
      <sheetName val="CAL_11"/>
      <sheetName val="WEIGHT_LIST10"/>
      <sheetName val="산#2-1_(2)10"/>
      <sheetName val="BEND_LOSS10"/>
      <sheetName val="공사비_내역_(가)10"/>
      <sheetName val="Form_A_10"/>
      <sheetName val="단면_(2)10"/>
      <sheetName val="Static_Equip10"/>
      <sheetName val="3_Breakdown_Direct_Paint10"/>
      <sheetName val="6PILE__(돌출)10"/>
      <sheetName val="내역서_耰&quot;_x005f_x0000__x005f_x0000_10"/>
      <sheetName val="Civil_110"/>
      <sheetName val="Civil_210"/>
      <sheetName val="Civil_310"/>
      <sheetName val="Site_110"/>
      <sheetName val="Site_210"/>
      <sheetName val="Site_310"/>
      <sheetName val="Site_Faci10"/>
      <sheetName val="Áý°èÇ¥_(TOTAL)9"/>
      <sheetName val="Áý°èÇ¥_(CIVIL-23)9"/>
      <sheetName val="Áý°èÇ¥_(FGRU)9"/>
      <sheetName val="Áý°èÇ¥_(25,26)9"/>
      <sheetName val="Áý°èÇ¥_(MEROX)9"/>
      <sheetName val="Áý°èÇ¥_(NITROGEN)9"/>
      <sheetName val="Áý°èÇ¥_(M4)9"/>
      <sheetName val="Áý°èÇ¥_(CIVIL4)9"/>
      <sheetName val="Áý°èÇ¥_(CIVIL6)9"/>
      <sheetName val="Áý°èÇ¥_(CIVIL7)9"/>
      <sheetName val="³»¿ª¼­(DEMO_TOTAL)9"/>
      <sheetName val="³»¿ª¼­_(CIVIL-23)9"/>
      <sheetName val="³»¿ª¼­_(fgru)9"/>
      <sheetName val="³»¿ª¼­_(25&amp;26)9"/>
      <sheetName val="³»¿ª¼­_(MEROX)9"/>
      <sheetName val="³»¿ª¼­_(NITROGEN)9"/>
      <sheetName val="³»¿ª¼­_(M4)9"/>
      <sheetName val="³»¿ª¼­_(CIVIL-4)9"/>
      <sheetName val="³»¿ª¼­_(CIVIL-6)9"/>
      <sheetName val="³»¿ª¼­_(CIVIL-7)9"/>
      <sheetName val="2002³â_ÇöÀå°ø»çºñ_±¹³»_½ÇÀû9"/>
      <sheetName val="2003³â±¹³»ÇöÀå°ø»çºñ_½ÇÀû9"/>
      <sheetName val="Man_Hole9"/>
      <sheetName val="Administrative_Prices9"/>
      <sheetName val="WBS_449"/>
      <sheetName val="WBS_419"/>
      <sheetName val="Precios_por_Administración9"/>
      <sheetName val="Precios_Unitarios9"/>
      <sheetName val="Subcon_A9"/>
      <sheetName val="내역서_耰&quot;__11"/>
      <sheetName val="Summary_Sheets10"/>
      <sheetName val="2_2_STAFF_Scedule9"/>
      <sheetName val="내역서_耰&quot;_x005f_x005f_x005f_x0000__x005f_x005f_x0009"/>
      <sheetName val="내역서_耰&quot;_x005f_x005f_x005f_x005f_x005f_x005f_x00009"/>
      <sheetName val="Z-_GENERAL_PRICE_SUMMARY9"/>
      <sheetName val="_Estimate__9"/>
      <sheetName val="내역서_耰&quot;_x005f_x005f_x005f_x005f_x005f_x005f_x005f9"/>
      <sheetName val="7__월별투입내역서9"/>
      <sheetName val="계측_내역서9"/>
      <sheetName val="Vind_-_BtB9"/>
      <sheetName val="LV_induction_motors9"/>
      <sheetName val="BSD_(2)9"/>
      <sheetName val="BM_DATA_SHEET10"/>
      <sheetName val="Sheet1_(2)10"/>
      <sheetName val="T_39"/>
      <sheetName val="HORI__VESSEL9"/>
      <sheetName val="EQUIP_LIST9"/>
      <sheetName val="MP_MOB9"/>
      <sheetName val="Form_B9"/>
      <sheetName val="Monthly_Load9"/>
      <sheetName val="Weekly_Load9"/>
      <sheetName val="97_사업추정(WEKI)9"/>
      <sheetName val="breakdown_of_wage_rate9"/>
      <sheetName val="Indirect_Cost9"/>
      <sheetName val="Material_Selections9"/>
      <sheetName val="[SANDAN_XLS??9"/>
      <sheetName val="Piping_BQ_for_one_turbine9"/>
      <sheetName val="Eq__Mobilization9"/>
      <sheetName val="Utility_and_Fire_flange9"/>
      <sheetName val="Heavy_Equipments9"/>
      <sheetName val="AG_Pipe_Qty_Analysis9"/>
      <sheetName val="_SANDAN_XLS__9"/>
      <sheetName val="입찰내역_발주처_양식9"/>
      <sheetName val="Resource_table9"/>
      <sheetName val="Equipment_List9"/>
      <sheetName val="Form1_SQP9"/>
      <sheetName val="공정계획(내부계획25%,내부w_f)9"/>
      <sheetName val="SCHEDD_TAMBAHAN9"/>
      <sheetName val="w't_table9"/>
      <sheetName val="SFN_ORIG9"/>
      <sheetName val="Fire_Protection9"/>
      <sheetName val="FWBS_15308"/>
      <sheetName val="내역서_(∮ἀ嘆ɶ8"/>
      <sheetName val="Dir_Manpower_Other_Exp_9"/>
      <sheetName val="ITB_COST9"/>
      <sheetName val="4-3LEVEL-5_epic_48"/>
      <sheetName val="단가_(2)8"/>
      <sheetName val="BOQ-B_DOWN8"/>
      <sheetName val="실행예산_MM8"/>
      <sheetName val="MODULE_CONFIRM8"/>
      <sheetName val="PROTECTION_8"/>
      <sheetName val="Cash_In-Cash_Out_Actual8"/>
      <sheetName val="내역서1999_8최종4"/>
      <sheetName val="Unit_Price_4"/>
      <sheetName val="CUADRO_DE_PRECIOS8"/>
      <sheetName val="plan&amp;section_of_foundation5"/>
      <sheetName val="1100-1200-1300-1910-2140-LEV_24"/>
      <sheetName val="Material_Price4"/>
      <sheetName val="TDC_COA_Sumry4"/>
      <sheetName val="TDC_Item_Dets4"/>
      <sheetName val="TDC_Item_Sumry4"/>
      <sheetName val="TDC_Key_Qty_Sumry4"/>
      <sheetName val="List_-_Components4"/>
      <sheetName val="List_-_Equipment4"/>
      <sheetName val="COA_Sumry_-_Std_Imp4"/>
      <sheetName val="Contr_TDC_-_Std_Imp4"/>
      <sheetName val="Item_Sumry_-_Std_Imp4"/>
      <sheetName val="Unit_Costs_-_Std_Imp4"/>
      <sheetName val="Unit_MH_-_Std_Imp4"/>
      <sheetName val="Proj_TIC_-_Std_Imp4"/>
      <sheetName val="Updating_Form-Oct_20114"/>
      <sheetName val="Weld_Consumable4"/>
      <sheetName val="NDE_Cost-Summary4"/>
      <sheetName val="9July_Above_Ground_Pipe4"/>
      <sheetName val="M_114"/>
      <sheetName val="Process_Data_14"/>
      <sheetName val="working_load_at_the_btm_ft_5"/>
      <sheetName val="stability_check5"/>
      <sheetName val="design_load5"/>
      <sheetName val="Currency_Rate4"/>
      <sheetName val="4-Basic_Price4"/>
      <sheetName val="Evaluasi_Penw4"/>
      <sheetName val="Man_Power_&amp;_Comp4"/>
      <sheetName val="Data_List4"/>
      <sheetName val="Closeout_Control4"/>
      <sheetName val="Site_Findings_Status_Sheet4"/>
      <sheetName val="Tools_&amp;_Settings4"/>
      <sheetName val="Data_Summary4"/>
      <sheetName val="Crew_Costs4"/>
      <sheetName val="Spread_Costs4"/>
      <sheetName val="Unique_List_Misc4"/>
      <sheetName val="내역서_耰&quot;_x005f_x005f_x005f_x0000_4"/>
      <sheetName val="내역서_耰&quot;_x005f_x005f_x005f_x005f_4"/>
      <sheetName val="내역서_耰&quot;_x005f_x0000__x00005"/>
      <sheetName val="할증_4"/>
      <sheetName val="99__FWBS(Ref)4"/>
      <sheetName val="99__Change_Rate4"/>
      <sheetName val="PROJECT_BRIEF4"/>
      <sheetName val="RAB_AR&amp;STR4"/>
      <sheetName val="Discounted_Cash_Flow4"/>
      <sheetName val="Sum_(Case-3)4"/>
      <sheetName val="Ocean_Transporation_Charge4"/>
      <sheetName val="SUMMARY_(0A)4"/>
      <sheetName val="SUMMARY_(1A)4"/>
      <sheetName val="SUMMARY_(1B)4"/>
      <sheetName val="SUMMARY_(03)4"/>
      <sheetName val="F1(Cable_Rack)4"/>
      <sheetName val="F2(Cable_Rack)4"/>
      <sheetName val="F3(Cable_Rack)4"/>
      <sheetName val="F1_(POLYMER)4"/>
      <sheetName val="F2_(POLYMER)4"/>
      <sheetName val="F3_(POLYMER)4"/>
      <sheetName val="F4_(POLYMER)4"/>
      <sheetName val="F5(_Polymerization_)4"/>
      <sheetName val="F6_(_Polymerization_)4"/>
      <sheetName val="B1_(Grid_A-7,_-6)4"/>
      <sheetName val="B1_(Grid_A,_B)4"/>
      <sheetName val="B1_(Grid_C-7,_-6)4"/>
      <sheetName val="B2_(Grid_-7_B,_C)_(1)4"/>
      <sheetName val="B2_(Grid_-7_B,_C)_(2)4"/>
      <sheetName val="B2_(Grid_-6_B,_C)_(1)4"/>
      <sheetName val="B2_(Grid_-6_B,_C)_(2)4"/>
      <sheetName val="F1_(MONOMER)4"/>
      <sheetName val="F2_(MONOMER)4"/>
      <sheetName val="F3_(MONOMER)4"/>
      <sheetName val="90K060C_(MONOMER)4"/>
      <sheetName val="F1_(EXTRUSION)4"/>
      <sheetName val="F2_(EXTRUSION)4"/>
      <sheetName val="F3_(EXTRUSION)4"/>
      <sheetName val="F4_(EXTRUSION)4"/>
      <sheetName val="F5_(EXTRUSION)4"/>
      <sheetName val="F6A_(EXTRUSION)4"/>
      <sheetName val="F6D_(EXTRUSION)4"/>
      <sheetName val="F7_(EXTRUSION)4"/>
      <sheetName val="F8_(EXTRUSION)4"/>
      <sheetName val="F9_(EXTRUSION)4"/>
      <sheetName val="F10_(EXTRUSION)4"/>
      <sheetName val="F11_(EXTRUSION)4"/>
      <sheetName val="B1_(Grid_F-5`,_4`)4"/>
      <sheetName val="B2_(Grid_F,E-4`)4"/>
      <sheetName val="B2_(Grid_F,E-5`)4"/>
      <sheetName val="B3_(Grid_C,B-4`)4"/>
      <sheetName val="B4_(Grid_B,A-4`)4"/>
      <sheetName val="B5_(Grid_E-5`)_&amp;_(Grid_D-5`)4"/>
      <sheetName val="B6_(Grid_E,D-5')4"/>
      <sheetName val="B7_(Grid_E,D-5')4"/>
      <sheetName val="95D040,_A5064"/>
      <sheetName val="95P040AB,_A5074"/>
      <sheetName val="95X020-U08,_A6024"/>
      <sheetName val="95X020-U07,_A6064"/>
      <sheetName val="95E040,_A5094"/>
      <sheetName val="95D024;025,_A6154"/>
      <sheetName val="95X020-U05,_A6014"/>
      <sheetName val="95X020-U02,_A2044"/>
      <sheetName val="Extruder_FDN4"/>
      <sheetName val="BOG_COMP__FDN4"/>
      <sheetName val="SOG_COMP__FDN4"/>
      <sheetName val="1G1_(Ground_Beam)4"/>
      <sheetName val="1G2-1(Ground_Beam)4"/>
      <sheetName val="1G2-2(Ground_Beam)4"/>
      <sheetName val="P15,_164"/>
      <sheetName val="LO_CONSOLE_FDN4"/>
      <sheetName val="OIL_COOLER_FDN4"/>
      <sheetName val="CW_CONSOLE_FDN_(SOG)4"/>
      <sheetName val="PD3_(SOG)4"/>
      <sheetName val="SF1_(SOG)4"/>
      <sheetName val="SF2_(SOG)4"/>
      <sheetName val="SLAB_(1S1-1)4"/>
      <sheetName val="SLAB_(1S1-2)4"/>
      <sheetName val="SLAB_(1S1-3)4"/>
      <sheetName val="COLUMN_(+5500)4"/>
      <sheetName val="COLUMN_(+12500)4"/>
      <sheetName val="COLUMN_(+15500)4"/>
      <sheetName val="ETC_4"/>
      <sheetName val="5_)_Time_Delays4"/>
      <sheetName val="Cash_Flow_bulanan4"/>
      <sheetName val="H_Satuan4"/>
      <sheetName val="In-House_Summary4"/>
      <sheetName val="Direct_PMS4"/>
      <sheetName val="Codes_Pers4"/>
      <sheetName val="Equip_Rental_Summary_by_Contr4"/>
      <sheetName val="Project_Equip_Rental_Summary4"/>
      <sheetName val="Contractor_Indirect_Sumry4"/>
      <sheetName val="Project_Indirect_Sumry4"/>
      <sheetName val="COA_Sumry_by_Area4"/>
      <sheetName val="COA_Sumry_by_Contr4"/>
      <sheetName val="COA_Sumry_by_RG4"/>
      <sheetName val="TDC_COA_Grp_Sumry4"/>
      <sheetName val="TDC_COA_Grp_Sumry_by_Area4"/>
      <sheetName val="TDC_COA_Grp_Sumry_by_RG4"/>
      <sheetName val="Equipment_Sumry4"/>
      <sheetName val="TDC_Item_Dets-Full4"/>
      <sheetName val="TDC_Item_Dets-IPM-Full4"/>
      <sheetName val="TDC_Item_Sumry_by_Area4"/>
      <sheetName val="TDC_Item_Sumry_by_RG4"/>
      <sheetName val="TDC_Key_Qty_Sumry_by_RG4"/>
      <sheetName val="List_-_Equipment_by_Area4"/>
      <sheetName val="List_-_Equipment_by_Contr4"/>
      <sheetName val="Equipment_-_Unit_Costs_by_Mat4"/>
      <sheetName val="List_-_Equipment_by_Rep_Grp4"/>
      <sheetName val="Craft_Summary_by_Contr4"/>
      <sheetName val="Project_Craft_Summary4"/>
      <sheetName val="Project_Metrics4"/>
      <sheetName val="Pengesahan_4"/>
      <sheetName val="00-Summary_Information-ABB3"/>
      <sheetName val="Unt_rate4"/>
      <sheetName val="__4"/>
      <sheetName val="_4"/>
      <sheetName val="breakdown_of_wage_ra`f3"/>
      <sheetName val="breakdown_of_wage_ra3"/>
      <sheetName val="breakdown_of_wage_rað-3"/>
      <sheetName val="UP_MINOR4"/>
      <sheetName val="Aux_4"/>
      <sheetName val="Item_code4"/>
      <sheetName val="BO䁑-B_䁄OWN4"/>
      <sheetName val="OCT_FDN4"/>
      <sheetName val="2__현장_자금투입_집계표4"/>
      <sheetName val="_도면_및_도서_제출목록_및_일정_170202_xlsx4"/>
      <sheetName val="2_Overall_Summary_3"/>
      <sheetName val="General_Notes4"/>
      <sheetName val="Exchange_Rate4"/>
      <sheetName val="내역서_耰&quot;_x005f_x0000_4"/>
      <sheetName val="내역서_耰&quot;_x005f_x005f_4"/>
      <sheetName val="Process_Data_(2)4"/>
      <sheetName val="내역서_耰&quot;_3"/>
      <sheetName val="Bill_rekap4"/>
      <sheetName val="Harga_Satuan4"/>
      <sheetName val="F_ALARM4"/>
      <sheetName val="PABS,Site_info3"/>
      <sheetName val="0__Resource　Code3"/>
      <sheetName val="breakdown_of_wage_rap3"/>
      <sheetName val="breakdown_of_wage_ra3"/>
      <sheetName val="Rates_&amp;_Legend4"/>
      <sheetName val="차트_(2)4"/>
      <sheetName val="DATA_MENTAH3"/>
      <sheetName val="Material_code3"/>
      <sheetName val="Raw_data3"/>
      <sheetName val="Distribution_Table3"/>
      <sheetName val="DROP_DOWN3"/>
      <sheetName val="개시대사_(2)3"/>
      <sheetName val="Action_Item3"/>
      <sheetName val="ID_CD3"/>
      <sheetName val="Equipment_Spec_List3"/>
      <sheetName val="SPEC_LIST(EQUP,_SYS)3"/>
      <sheetName val="Cashflow_Analysis2"/>
      <sheetName val="Finansal_tamamlanma_Eğrisi2"/>
      <sheetName val="내역서_(N____x000a_4"/>
      <sheetName val="EQUIPOS_DE_SEGURIDAD1"/>
      <sheetName val="MATERIALES_CONSUMIBLES1"/>
      <sheetName val="PERSONAL_INDIRECTO_1"/>
      <sheetName val="HO_Site_Rates-20113"/>
      <sheetName val="TQ_Format3"/>
      <sheetName val="breakdown_of_wage_raÐ¾3"/>
      <sheetName val="Additional_data3"/>
      <sheetName val="Linelist_LNGC_Process3"/>
      <sheetName val="Air_Cooler-E3"/>
      <sheetName val="Al_Taweelah3"/>
      <sheetName val="Particular_Sch3"/>
      <sheetName val="SUM_2"/>
      <sheetName val="11_자재단가2"/>
      <sheetName val="LIFE_&amp;_REP_PROVN2"/>
      <sheetName val="O&amp;M_CREW2"/>
      <sheetName val="Attach_4-182"/>
      <sheetName val="INPUT_DATA_OF_SCHEDULE2"/>
      <sheetName val="내역서_(∮ἀ嘆ɶ?᠀㬁?2"/>
      <sheetName val="Master_List2"/>
      <sheetName val="33628-Rev__A2"/>
      <sheetName val="Fig_4-141"/>
      <sheetName val="Admin_Manu_2-Equipment_Type_ID2"/>
      <sheetName val="OIL_SEPARATOR2"/>
      <sheetName val="CATCH_BASIN2"/>
      <sheetName val="FW_Post_Indicator_Valve_24&quot;2"/>
      <sheetName val="FW_Post_Indicator_Valve_20&quot;2"/>
      <sheetName val="FW_Post_Indicator_Valve_6&quot;2"/>
      <sheetName val="Fire_Monitor_or_Hydrant_6&quot;_FDN2"/>
      <sheetName val="SUMP_VB2"/>
      <sheetName val="CLEANOUT_4&quot;2"/>
      <sheetName val="Not_reqd2"/>
      <sheetName val="호환성_보고서2"/>
      <sheetName val="14-Eng_rate2"/>
      <sheetName val="리스크_분류체계2"/>
      <sheetName val="GM_0001"/>
      <sheetName val="Tender_data1"/>
      <sheetName val="Itembalance_Report_(18-sep-18)2"/>
      <sheetName val="BUDGET_SUMMARY_2"/>
      <sheetName val="Activity_Form2"/>
      <sheetName val="SECL_리스크_분류체계_(2)1"/>
      <sheetName val="Tables_3_1_to_3_5_EXH_G1"/>
      <sheetName val="Schedule_2"/>
      <sheetName val="Loading_Struc2"/>
      <sheetName val="Loading_Pip2"/>
      <sheetName val="Loading_Overall_(BASE_Proposal2"/>
      <sheetName val="Steel_Structure2"/>
      <sheetName val="PIPING_AG-UG_NEW_UNITS2"/>
      <sheetName val="MEC_PIPING_PREFABR2"/>
      <sheetName val="Working_File-Pip2"/>
      <sheetName val="Equip_ISBL_&amp;_OSBL_2"/>
      <sheetName val="Scheme_Area_Details_Block___C21"/>
      <sheetName val="SPT_vs_PHI1"/>
      <sheetName val="Cash_Flow1"/>
      <sheetName val="1_자금요약1"/>
      <sheetName val="2_실행비투입1"/>
      <sheetName val="3_본사집계1"/>
      <sheetName val="3-1_본사투입1"/>
      <sheetName val="4_지사집계1"/>
      <sheetName val="4-1_지사투입1"/>
      <sheetName val="5_현장총집계1"/>
      <sheetName val="5-1_현금집계1"/>
      <sheetName val="5-2_현금출납1"/>
      <sheetName val="5-3_외상집계1"/>
      <sheetName val="5-4_외상투입1"/>
      <sheetName val="6_미지급금1"/>
      <sheetName val="5-5_기타공제집계1"/>
      <sheetName val="5-6_기타공제1"/>
      <sheetName val="7_기성현황(실)1"/>
      <sheetName val="8_한국인수당1"/>
      <sheetName val="8_한국인수당_(Master_file)1"/>
      <sheetName val="9_기타수입1"/>
      <sheetName val="10_투입집계1"/>
      <sheetName val="5-4_외상투입_(2)1"/>
      <sheetName val="16_기성현황(예)1"/>
      <sheetName val="17_자금요약21"/>
      <sheetName val="18_실행대비투입21"/>
      <sheetName val="1_설계기준1"/>
      <sheetName val="5__월별투입내역서1"/>
      <sheetName val="REF_for_VV1"/>
      <sheetName val="설산1_나1"/>
      <sheetName val="05__Curva_S2"/>
      <sheetName val="List_register1"/>
      <sheetName val="Direct_Histogram_Rev__A_(f)1"/>
      <sheetName val="일위대가_1"/>
      <sheetName val="P-Ins_&amp;_Bonds1"/>
      <sheetName val="INSTLIST_11"/>
      <sheetName val="Weekl_2"/>
      <sheetName val="내역서_(N____4"/>
      <sheetName val="내역서_(N____5"/>
      <sheetName val="__x01"/>
      <sheetName val="OPT_2"/>
      <sheetName val="Payment_Certificate-11"/>
      <sheetName val="Floor_wet1"/>
      <sheetName val="Floor_Balcony1"/>
      <sheetName val="Hard_scape_Floor1"/>
      <sheetName val="P03_Skirting1"/>
      <sheetName val="GF_wall1"/>
      <sheetName val="Kitchen_Wall_wet_LIN-7011"/>
      <sheetName val="Wall_wet_LIN-601_1"/>
      <sheetName val="BOQ_(2)1"/>
      <sheetName val="VO_Schedule-11"/>
      <sheetName val="HOLD_AMOUNT1"/>
      <sheetName val="Back_Charge_(2)1"/>
      <sheetName val="Temporary_Deductions-1_1"/>
      <sheetName val="Contracharges_Check_list-1_1"/>
      <sheetName val="PC_031"/>
      <sheetName val="Measurement_sheet1"/>
      <sheetName val="Material_Only1"/>
      <sheetName val="Man_power_supply1"/>
      <sheetName val="Camp_Deduction1"/>
      <sheetName val="Att-1_CTCI_MH_rate1"/>
      <sheetName val="Other_data1"/>
      <sheetName val="RESUMEN_CD1"/>
      <sheetName val="BOQ_REV61"/>
      <sheetName val="Maliyet_Ozet1"/>
      <sheetName val="1_1-1_21"/>
      <sheetName val="1_3-_1_41"/>
      <sheetName val="3_11"/>
      <sheetName val="3_21"/>
      <sheetName val="4_1(a)1"/>
      <sheetName val="4_1(b)1"/>
      <sheetName val="4_1_(c)1"/>
      <sheetName val="5_11"/>
      <sheetName val="Consortium_VP1"/>
      <sheetName val="Summary_MONTH1"/>
      <sheetName val="DESICON_SUM1"/>
      <sheetName val="DES_TCF_Rental1"/>
      <sheetName val="DES_TCF_Maints_pers1"/>
      <sheetName val="DES_TCF_Heavy_Equipment1"/>
      <sheetName val="BANK_BOND1"/>
      <sheetName val="PHC_WAREHOUSE_-_INFOONLY1"/>
      <sheetName val="CATERING_CONTROL1"/>
      <sheetName val="SUB_CONTRACT1"/>
      <sheetName val="SPDC_-_INFONLY1"/>
      <sheetName val="VENDOR_SCHEDUL1"/>
      <sheetName val="VENDOR_PRESENCE_-_COMM1"/>
      <sheetName val="VENDOR_PRESENCE_-_RECH1"/>
      <sheetName val="VENDOR_PRESENCE_-_COMM_1"/>
      <sheetName val="CONTRACT_RATES1"/>
      <sheetName val="BM_#11"/>
      <sheetName val="Analisa_Fave1"/>
      <sheetName val="Harsat_Bahan1"/>
      <sheetName val="Harsat_Subkon1"/>
      <sheetName val="Harsat_Upah1"/>
      <sheetName val="Master_1_01"/>
      <sheetName val="Agregat_Halus_&amp;_Kasar1"/>
      <sheetName val="HARGA_MATERIAL1"/>
      <sheetName val="Harga_Sat_APP1"/>
      <sheetName val="Tgh_JGC-Inv_I_clp1"/>
      <sheetName val="PCS_1"/>
      <sheetName val="Progress_Statement-SI1"/>
      <sheetName val="Progress_Payment-31101"/>
      <sheetName val="Cost_Code1"/>
      <sheetName val="Data_Ref1"/>
      <sheetName val="Interdept_Rate1"/>
      <sheetName val="Perm__Test1"/>
      <sheetName val="Galian_11"/>
      <sheetName val="Analisa_Lump_sum1"/>
      <sheetName val="Sec_I_ML1"/>
      <sheetName val="Land_Dev't__Ph-11"/>
      <sheetName val="4300_UTILITY_BLDG_(2)1"/>
      <sheetName val="dongia_(2)1"/>
      <sheetName val="SPEC(CABLE_&amp;_WIRE)1"/>
      <sheetName val="내역서_(N__x002"/>
      <sheetName val="Enron_Form1"/>
      <sheetName val="SUMMARY_MTO_02_2_351"/>
      <sheetName val="N_G_METERING_CALC_1"/>
      <sheetName val="N_G_METERING1"/>
      <sheetName val="N_G_METERING_(2)1"/>
      <sheetName val="CUMENE_METERING1"/>
      <sheetName val="N2_METERING_1"/>
      <sheetName val="H2_METERING__1"/>
      <sheetName val="CO_METERING1"/>
      <sheetName val="6_공정표1"/>
      <sheetName val="Bill_4_7_Predestain_Bridge_1"/>
      <sheetName val="Bill_4_7_Predestain1"/>
      <sheetName val="1_1_FT_type_11"/>
      <sheetName val="1_2_FT_type_1A1"/>
      <sheetName val="1_3_FT_type_21"/>
      <sheetName val="1_4_FT_type_31"/>
      <sheetName val="1_5_FT_type_41"/>
      <sheetName val="2_1_CL_Outside1"/>
      <sheetName val="2_2_CL_Inside1"/>
      <sheetName val="2_3_CL_Ramp1"/>
      <sheetName val="3_1_CB_Outside1"/>
      <sheetName val="3_2_CB_Inside1"/>
      <sheetName val="4_Stair1"/>
      <sheetName val="5_Ramp1"/>
      <sheetName val="6_Handrail1"/>
      <sheetName val="Invoice_(Interim_No_28)1"/>
      <sheetName val="Cost_Summary1"/>
      <sheetName val="Direct_Cost1"/>
      <sheetName val="Direct_Cost_(2)1"/>
      <sheetName val="Summary_(3)1"/>
      <sheetName val="Indirect_Cost_Summary1"/>
      <sheetName val="1_11_b1"/>
      <sheetName val="5_Cennik1"/>
      <sheetName val="Data Ref."/>
      <sheetName val="KKS System Codes"/>
      <sheetName val="Price Schedule Code"/>
      <sheetName val="Definitions"/>
      <sheetName val="2013电气概算_价目表_(营改增调整)"/>
      <sheetName val="내역서_耰&quot;_x0003"/>
      <sheetName val="내역서_耰&quot;_x0004"/>
      <sheetName val="내역서_耰&quot;_x0005"/>
      <sheetName val="Addition-ProtectionSummary"/>
      <sheetName val="Project D"/>
      <sheetName val="ARCH"/>
      <sheetName val="Tender Summary"/>
      <sheetName val="Accountingword"/>
      <sheetName val="Main Control"/>
      <sheetName val="1) COMMON FACILITIES"/>
      <sheetName val="내역서_耰&quot;_x0000_1"/>
      <sheetName val="내역서_耰&quot;_x0000__x00002"/>
      <sheetName val="내역서_耰&quot;_x0000__x00003"/>
      <sheetName val="내역서_耰&quot;_x0000_2"/>
      <sheetName val="Scaffolding Volume"/>
      <sheetName val="DivLabor_Report"/>
      <sheetName val="Precios_Unitariԯ1"/>
      <sheetName val="광통신_견적내역서12"/>
      <sheetName val="내역서_耰&quot;_x0006"/>
      <sheetName val="CONCRETE_TYPE"/>
      <sheetName val="Sch_6"/>
      <sheetName val="IRR_sponsor"/>
      <sheetName val="4-Lane_bridge"/>
      <sheetName val="Existing_PC_Pavement"/>
      <sheetName val="List_Equip"/>
      <sheetName val="Process_C_(1-166)"/>
      <sheetName val="Master_Data"/>
      <sheetName val="ind'l_cp"/>
      <sheetName val="TRUCK_HAUL_CYCLE-waste"/>
      <sheetName val="Equipt_Rental"/>
      <sheetName val="EQ_USED_(CORRECTED)"/>
      <sheetName val="Rebar_Constant"/>
      <sheetName val="3_부제O호표"/>
      <sheetName val="5_소모재료비"/>
      <sheetName val="8_시멘트제원표"/>
      <sheetName val="2_품제O호표"/>
      <sheetName val="본부_SHOP"/>
      <sheetName val="#6_MDU_일반"/>
      <sheetName val="#6_MDU엄반장"/>
      <sheetName val="#6MDU_기계"/>
      <sheetName val="HOU_COMP`"/>
      <sheetName val="FCC_OBL-SHOP"/>
      <sheetName val="NEW_FCC_OBL"/>
      <sheetName val="#4_MDU"/>
      <sheetName val="#6_SHOP"/>
      <sheetName val="NRC_OBL-조연식"/>
      <sheetName val="광양-조연식_반장"/>
      <sheetName val="#5MDU_REV"/>
      <sheetName val="LBO_PROJECT"/>
      <sheetName val="VENDOR_LIST"/>
      <sheetName val="BOP_LINE_LIST"/>
      <sheetName val="내역서_(N____11"/>
      <sheetName val="-0_5_TABLA_PRESUPUESTOS"/>
      <sheetName val="ﾄﾞﾊﾞｲFUEL_GAS追見"/>
      <sheetName val="Pomoćni"/>
      <sheetName val="revenue"/>
      <sheetName val="sga"/>
      <sheetName val="engineering"/>
      <sheetName val="5__Work_load(현재원기준)1"/>
      <sheetName val="KUWATI(Total)_14"/>
      <sheetName val="집계표_(TOTAL)14"/>
      <sheetName val="집계표_(CIVIL-23)14"/>
      <sheetName val="집계표_(FGRU)14"/>
      <sheetName val="집계표_(25,26)14"/>
      <sheetName val="집계표_(MEROX)14"/>
      <sheetName val="집계표_(NITROGEN)14"/>
      <sheetName val="집계표_(M4)14"/>
      <sheetName val="집계표_(CIVIL4)14"/>
      <sheetName val="집계표_(CIVIL6)14"/>
      <sheetName val="집계표_(CIVIL7)14"/>
      <sheetName val="내역서(DEMO_TOTAL)14"/>
      <sheetName val="내역서_(CIVIL-23)14"/>
      <sheetName val="내역서_(fgru)14"/>
      <sheetName val="내역서_(25&amp;26)14"/>
      <sheetName val="내역서_(MEROX)14"/>
      <sheetName val="내역서_(NITROGEN)14"/>
      <sheetName val="내역서_(M4)14"/>
      <sheetName val="내역서_(CIVIL-4)14"/>
      <sheetName val="내역서_(CIVIL-6)14"/>
      <sheetName val="내역서_(CIVIL-7)14"/>
      <sheetName val="OPTION_214"/>
      <sheetName val="OPTION_314"/>
      <sheetName val="2002년_현장공사비_국내_실적14"/>
      <sheetName val="2003년국내현장공사비_실적14"/>
      <sheetName val="VC2_10_9914"/>
      <sheetName val="WEIGHT_LIST11"/>
      <sheetName val="산#2-1_(2)11"/>
      <sheetName val="BEND_LOSS11"/>
      <sheetName val="INPUT_DATA13"/>
      <sheetName val="집계표_(25,26ဩ13"/>
      <sheetName val="Form_013"/>
      <sheetName val="General_Data13"/>
      <sheetName val="LABOR_&amp;_자재12"/>
      <sheetName val="입출재고현황_(2)12"/>
      <sheetName val="Form_D-112"/>
      <sheetName val="Form_B-112"/>
      <sheetName val="Form_F-112"/>
      <sheetName val="Form_A12"/>
      <sheetName val="3_공통공사대비12"/>
      <sheetName val="간접비_총괄12"/>
      <sheetName val="Price_Schedule12"/>
      <sheetName val="CAL_12"/>
      <sheetName val="Rate_Analysis12"/>
      <sheetName val="단면_(2)11"/>
      <sheetName val="EQUIPMENT_-212"/>
      <sheetName val="공사비_내역_(가)11"/>
      <sheetName val="내역서_耰&quot;??12"/>
      <sheetName val="내역서_耰&quot;_x005f_x0000__x005f_x0000_11"/>
      <sheetName val="6PILE__(돌출)11"/>
      <sheetName val="Static_Equip11"/>
      <sheetName val="Form_A_11"/>
      <sheetName val="3_Breakdown_Direct_Paint11"/>
      <sheetName val="내역서_耰&quot;__12"/>
      <sheetName val="Summary_Sheets11"/>
      <sheetName val="Civil_111"/>
      <sheetName val="Civil_211"/>
      <sheetName val="Civil_311"/>
      <sheetName val="Site_111"/>
      <sheetName val="Site_211"/>
      <sheetName val="Site_311"/>
      <sheetName val="Site_Faci11"/>
      <sheetName val="7__월별투입내역서10"/>
      <sheetName val="Man_Hole10"/>
      <sheetName val="Sheet1_(2)11"/>
      <sheetName val="Áý°èÇ¥_(TOTAL)10"/>
      <sheetName val="Áý°èÇ¥_(CIVIL-23)10"/>
      <sheetName val="Áý°èÇ¥_(FGRU)10"/>
      <sheetName val="Áý°èÇ¥_(25,26)10"/>
      <sheetName val="Áý°èÇ¥_(MEROX)10"/>
      <sheetName val="Áý°èÇ¥_(NITROGEN)10"/>
      <sheetName val="Áý°èÇ¥_(M4)10"/>
      <sheetName val="Áý°èÇ¥_(CIVIL4)10"/>
      <sheetName val="Áý°èÇ¥_(CIVIL6)10"/>
      <sheetName val="Áý°èÇ¥_(CIVIL7)10"/>
      <sheetName val="³»¿ª¼­(DEMO_TOTAL)10"/>
      <sheetName val="³»¿ª¼­_(CIVIL-23)10"/>
      <sheetName val="³»¿ª¼­_(fgru)10"/>
      <sheetName val="³»¿ª¼­_(25&amp;26)10"/>
      <sheetName val="³»¿ª¼­_(MEROX)10"/>
      <sheetName val="³»¿ª¼­_(NITROGEN)10"/>
      <sheetName val="³»¿ª¼­_(M4)10"/>
      <sheetName val="³»¿ª¼­_(CIVIL-4)10"/>
      <sheetName val="³»¿ª¼­_(CIVIL-6)10"/>
      <sheetName val="³»¿ª¼­_(CIVIL-7)10"/>
      <sheetName val="2002³â_ÇöÀå°ø»çºñ_±¹³»_½ÇÀû10"/>
      <sheetName val="2003³â±¹³»ÇöÀå°ø»çºñ_½ÇÀû10"/>
      <sheetName val="계측_내역서10"/>
      <sheetName val="내역서_耰&quot;_x005f_x005f_x005f_x0000__x005f_x005f_x0010"/>
      <sheetName val="2_2_STAFF_Scedule10"/>
      <sheetName val="내역서_耰&quot;_x005f_x005f_x005f_x005f_x005f_x005f_x00010"/>
      <sheetName val="Z-_GENERAL_PRICE_SUMMARY10"/>
      <sheetName val="_Estimate__10"/>
      <sheetName val="T_310"/>
      <sheetName val="HORI__VESSEL10"/>
      <sheetName val="MP_MOB10"/>
      <sheetName val="BM_DATA_SHEET11"/>
      <sheetName val="w't_table10"/>
      <sheetName val="Administrative_Prices10"/>
      <sheetName val="WBS_4410"/>
      <sheetName val="WBS_4110"/>
      <sheetName val="Precios_por_Administración10"/>
      <sheetName val="Precios_Unitarios10"/>
      <sheetName val="Subcon_A10"/>
      <sheetName val="EQUIP_LIST10"/>
      <sheetName val="Vind_-_BtB10"/>
      <sheetName val="LV_induction_motors10"/>
      <sheetName val="BSD_(2)10"/>
      <sheetName val="Form_B10"/>
      <sheetName val="내역서_耰&quot;_x005f_x005f_x005f_x005f_x005f_x005f_x00510"/>
      <sheetName val="97_사업추정(WEKI)10"/>
      <sheetName val="[SANDAN_XLS??10"/>
      <sheetName val="Eq__Mobilization10"/>
      <sheetName val="Monthly_Load10"/>
      <sheetName val="Weekly_Load10"/>
      <sheetName val="breakdown_of_wage_rate10"/>
      <sheetName val="Indirect_Cost10"/>
      <sheetName val="Material_Selections10"/>
      <sheetName val="Piping_BQ_for_one_turbine10"/>
      <sheetName val="Item_code5"/>
      <sheetName val="공정계획(내부계획25%,내부w_f)10"/>
      <sheetName val="Utility_and_Fire_flange10"/>
      <sheetName val="SFN_ORIG10"/>
      <sheetName val="Resource_table10"/>
      <sheetName val="AG_Pipe_Qty_Analysis10"/>
      <sheetName val="Equipment_List10"/>
      <sheetName val="Form1_SQP10"/>
      <sheetName val="_SANDAN_XLS__10"/>
      <sheetName val="Heavy_Equipments10"/>
      <sheetName val="입찰내역_발주처_양식10"/>
      <sheetName val="BOQ-B_DOWN9"/>
      <sheetName val="실행예산_MM9"/>
      <sheetName val="Dir_Manpower_Other_Exp_10"/>
      <sheetName val="SCHEDD_TAMBAHAN10"/>
      <sheetName val="Fire_Protection10"/>
      <sheetName val="단가_(2)9"/>
      <sheetName val="4-3LEVEL-5_epic_49"/>
      <sheetName val="FWBS_15309"/>
      <sheetName val="MODULE_CONFIRM9"/>
      <sheetName val="내역서_(∮ἀ嘆ɶ9"/>
      <sheetName val="ITB_COST10"/>
      <sheetName val="PROTECTION_9"/>
      <sheetName val="Cash_In-Cash_Out_Actual9"/>
      <sheetName val="5_)_Time_Delays5"/>
      <sheetName val="Site_Findings_Status_Sheet5"/>
      <sheetName val="CUADRO_DE_PRECIOS9"/>
      <sheetName val="plan&amp;section_of_foundation6"/>
      <sheetName val="working_load_at_the_btm_ft_6"/>
      <sheetName val="stability_check6"/>
      <sheetName val="design_criteria5"/>
      <sheetName val="design_load6"/>
      <sheetName val="1100-1200-1300-1910-2140-LEV_25"/>
      <sheetName val="Material_Price5"/>
      <sheetName val="TDC_COA_Sumry5"/>
      <sheetName val="TDC_Item_Dets5"/>
      <sheetName val="TDC_Item_Sumry5"/>
      <sheetName val="TDC_Key_Qty_Sumry5"/>
      <sheetName val="List_-_Components5"/>
      <sheetName val="List_-_Equipment5"/>
      <sheetName val="COA_Sumry_-_Std_Imp5"/>
      <sheetName val="Contr_TDC_-_Std_Imp5"/>
      <sheetName val="Item_Sumry_-_Std_Imp5"/>
      <sheetName val="Unit_Costs_-_Std_Imp5"/>
      <sheetName val="Unit_MH_-_Std_Imp5"/>
      <sheetName val="Proj_TIC_-_Std_Imp5"/>
      <sheetName val="내역서1999_8최종5"/>
      <sheetName val="Closeout_Control5"/>
      <sheetName val="Currency_Rate5"/>
      <sheetName val="Unit_Price_5"/>
      <sheetName val="4-Basic_Price5"/>
      <sheetName val="Evaluasi_Penw5"/>
      <sheetName val="Man_Power_&amp;_Comp5"/>
      <sheetName val="Data_List5"/>
      <sheetName val="RAB_AR&amp;STR5"/>
      <sheetName val="PROJECT_BRIEF5"/>
      <sheetName val="내역서_耰&quot;_x005f_x005f_x005f_x0000_5"/>
      <sheetName val="내역서_耰&quot;_x005f_x005f_x005f_x005f_5"/>
      <sheetName val="내역서_耰&quot;_x005f_x0000__x00006"/>
      <sheetName val="Updating_Form-Oct_20115"/>
      <sheetName val="Weld_Consumable5"/>
      <sheetName val="NDE_Cost-Summary5"/>
      <sheetName val="9July_Above_Ground_Pipe5"/>
      <sheetName val="M_115"/>
      <sheetName val="Process_Data_15"/>
      <sheetName val="Sum_(Case-3)5"/>
      <sheetName val="할증_5"/>
      <sheetName val="Air_Cooler-E4"/>
      <sheetName val="2__현장_자금투입_집계표5"/>
      <sheetName val="Tools_&amp;_Settings5"/>
      <sheetName val="Data_Summary5"/>
      <sheetName val="Crew_Costs5"/>
      <sheetName val="Spread_Costs5"/>
      <sheetName val="Unique_List_Misc5"/>
      <sheetName val="UP_MINOR5"/>
      <sheetName val="Equip_Rental_Summary_by_Contr5"/>
      <sheetName val="Project_Equip_Rental_Summary5"/>
      <sheetName val="Contractor_Indirect_Sumry5"/>
      <sheetName val="Project_Indirect_Sumry5"/>
      <sheetName val="COA_Sumry_by_Area5"/>
      <sheetName val="COA_Sumry_by_Contr5"/>
      <sheetName val="COA_Sumry_by_RG5"/>
      <sheetName val="TDC_COA_Grp_Sumry5"/>
      <sheetName val="TDC_COA_Grp_Sumry_by_Area5"/>
      <sheetName val="TDC_COA_Grp_Sumry_by_RG5"/>
      <sheetName val="Equipment_Sumry5"/>
      <sheetName val="TDC_Item_Dets-Full5"/>
      <sheetName val="TDC_Item_Dets-IPM-Full5"/>
      <sheetName val="TDC_Item_Sumry_by_Area5"/>
      <sheetName val="TDC_Item_Sumry_by_RG5"/>
      <sheetName val="TDC_Key_Qty_Sumry_by_RG5"/>
      <sheetName val="List_-_Equipment_by_Area5"/>
      <sheetName val="List_-_Equipment_by_Contr5"/>
      <sheetName val="Equipment_-_Unit_Costs_by_Mat5"/>
      <sheetName val="List_-_Equipment_by_Rep_Grp5"/>
      <sheetName val="Craft_Summary_by_Contr5"/>
      <sheetName val="Project_Craft_Summary5"/>
      <sheetName val="Project_Metrics5"/>
      <sheetName val="99__FWBS(Ref)5"/>
      <sheetName val="99__Change_Rate5"/>
      <sheetName val="In-House_Summary5"/>
      <sheetName val="Unt_rate5"/>
      <sheetName val="SUMMARY_(0A)5"/>
      <sheetName val="SUMMARY_(1A)5"/>
      <sheetName val="SUMMARY_(1B)5"/>
      <sheetName val="SUMMARY_(03)5"/>
      <sheetName val="F1(Cable_Rack)5"/>
      <sheetName val="F2(Cable_Rack)5"/>
      <sheetName val="F3(Cable_Rack)5"/>
      <sheetName val="F1_(POLYMER)5"/>
      <sheetName val="F2_(POLYMER)5"/>
      <sheetName val="F3_(POLYMER)5"/>
      <sheetName val="F4_(POLYMER)5"/>
      <sheetName val="F5(_Polymerization_)5"/>
      <sheetName val="F6_(_Polymerization_)5"/>
      <sheetName val="B1_(Grid_A-7,_-6)5"/>
      <sheetName val="B1_(Grid_A,_B)5"/>
      <sheetName val="B1_(Grid_C-7,_-6)5"/>
      <sheetName val="B2_(Grid_-7_B,_C)_(1)5"/>
      <sheetName val="B2_(Grid_-7_B,_C)_(2)5"/>
      <sheetName val="B2_(Grid_-6_B,_C)_(1)5"/>
      <sheetName val="B2_(Grid_-6_B,_C)_(2)5"/>
      <sheetName val="F1_(MONOMER)5"/>
      <sheetName val="F2_(MONOMER)5"/>
      <sheetName val="F3_(MONOMER)5"/>
      <sheetName val="90K060C_(MONOMER)5"/>
      <sheetName val="F1_(EXTRUSION)5"/>
      <sheetName val="F2_(EXTRUSION)5"/>
      <sheetName val="F3_(EXTRUSION)5"/>
      <sheetName val="F4_(EXTRUSION)5"/>
      <sheetName val="F5_(EXTRUSION)5"/>
      <sheetName val="F6A_(EXTRUSION)5"/>
      <sheetName val="F6D_(EXTRUSION)5"/>
      <sheetName val="F7_(EXTRUSION)5"/>
      <sheetName val="F8_(EXTRUSION)5"/>
      <sheetName val="F9_(EXTRUSION)5"/>
      <sheetName val="F10_(EXTRUSION)5"/>
      <sheetName val="F11_(EXTRUSION)5"/>
      <sheetName val="B1_(Grid_F-5`,_4`)5"/>
      <sheetName val="B2_(Grid_F,E-4`)5"/>
      <sheetName val="B2_(Grid_F,E-5`)5"/>
      <sheetName val="B3_(Grid_C,B-4`)5"/>
      <sheetName val="B4_(Grid_B,A-4`)5"/>
      <sheetName val="B5_(Grid_E-5`)_&amp;_(Grid_D-5`)5"/>
      <sheetName val="B6_(Grid_E,D-5')5"/>
      <sheetName val="B7_(Grid_E,D-5')5"/>
      <sheetName val="95D040,_A5065"/>
      <sheetName val="95P040AB,_A5075"/>
      <sheetName val="95X020-U08,_A6025"/>
      <sheetName val="95X020-U07,_A6065"/>
      <sheetName val="95E040,_A5095"/>
      <sheetName val="95D024;025,_A6155"/>
      <sheetName val="95X020-U05,_A6015"/>
      <sheetName val="95X020-U02,_A2045"/>
      <sheetName val="Extruder_FDN5"/>
      <sheetName val="BOG_COMP__FDN5"/>
      <sheetName val="SOG_COMP__FDN5"/>
      <sheetName val="1G1_(Ground_Beam)5"/>
      <sheetName val="1G2-1(Ground_Beam)5"/>
      <sheetName val="1G2-2(Ground_Beam)5"/>
      <sheetName val="P15,_165"/>
      <sheetName val="LO_CONSOLE_FDN5"/>
      <sheetName val="OIL_COOLER_FDN5"/>
      <sheetName val="CW_CONSOLE_FDN_(SOG)5"/>
      <sheetName val="PD3_(SOG)5"/>
      <sheetName val="SF1_(SOG)5"/>
      <sheetName val="SF2_(SOG)5"/>
      <sheetName val="SLAB_(1S1-1)5"/>
      <sheetName val="SLAB_(1S1-2)5"/>
      <sheetName val="SLAB_(1S1-3)5"/>
      <sheetName val="COLUMN_(+5500)5"/>
      <sheetName val="COLUMN_(+12500)5"/>
      <sheetName val="COLUMN_(+15500)5"/>
      <sheetName val="ETC_5"/>
      <sheetName val="Discounted_Cash_Flow5"/>
      <sheetName val="Ocean_Transporation_Charge5"/>
      <sheetName val="Cash_Flow_bulanan5"/>
      <sheetName val="H_Satuan5"/>
      <sheetName val="OCT_FDN5"/>
      <sheetName val="Codes_Pers5"/>
      <sheetName val="General_Notes5"/>
      <sheetName val="BO䁑-B_䁄OWN5"/>
      <sheetName val="_도면_및_도서_제출목록_및_일정_170202_xlsx5"/>
      <sheetName val="Direct_PMS5"/>
      <sheetName val="Aux_5"/>
      <sheetName val="Rates_&amp;_Legend5"/>
      <sheetName val="Pengesahan_5"/>
      <sheetName val="00-Summary_Information-ABB4"/>
      <sheetName val="Harga_Satuan5"/>
      <sheetName val="F_ALARM5"/>
      <sheetName val="Distribution_Table4"/>
      <sheetName val="2_Overall_Summary_4"/>
      <sheetName val="__5"/>
      <sheetName val="_5"/>
      <sheetName val="breakdown_of_wage_ra`f4"/>
      <sheetName val="breakdown_of_wage_ra4"/>
      <sheetName val="breakdown_of_wage_rað-4"/>
      <sheetName val="Raw_data4"/>
      <sheetName val="Exchange_Rate5"/>
      <sheetName val="Bill_rekap5"/>
      <sheetName val="차트_(2)5"/>
      <sheetName val="Action_Item4"/>
      <sheetName val="PABS,Site_info4"/>
      <sheetName val="0__Resource　Code4"/>
      <sheetName val="Material_code4"/>
      <sheetName val="DATA_MENTAH4"/>
      <sheetName val="breakdown_of_wage_rap4"/>
      <sheetName val="내역서_耰&quot;_x005f_x0000_5"/>
      <sheetName val="내역서_耰&quot;_x005f_x005f_5"/>
      <sheetName val="Process_Data_(2)5"/>
      <sheetName val="breakdown_of_wage_ra4"/>
      <sheetName val="HO_Site_Rates-20114"/>
      <sheetName val="Particular_Sch4"/>
      <sheetName val="내역서_耰&quot;_4"/>
      <sheetName val="DROP_DOWN4"/>
      <sheetName val="Al_Taweelah4"/>
      <sheetName val="ID_CD4"/>
      <sheetName val="Equipment_Spec_List4"/>
      <sheetName val="개시대사_(2)4"/>
      <sheetName val="SPEC_LIST(EQUP,_SYS)4"/>
      <sheetName val="내역서_(N____x000a_5"/>
      <sheetName val="Linelist_LNGC_Process4"/>
      <sheetName val="SUM_3"/>
      <sheetName val="Tender_data2"/>
      <sheetName val="Cash_Flow2"/>
      <sheetName val="Scheme_Area_Details_Block___C22"/>
      <sheetName val="Fig_4-142"/>
      <sheetName val="GM_0002"/>
      <sheetName val="Tables_3_1_to_3_5_EXH_G2"/>
      <sheetName val="EQUIPOS_DE_SEGURIDAD2"/>
      <sheetName val="MATERIALES_CONSUMIBLES2"/>
      <sheetName val="PERSONAL_INDIRECTO_2"/>
      <sheetName val="설산1_나2"/>
      <sheetName val="일위대가_2"/>
      <sheetName val="SECL_리스크_분류체계_(2)2"/>
      <sheetName val="5__월별투입내역서2"/>
      <sheetName val="1_설계기준2"/>
      <sheetName val="BM_#12"/>
      <sheetName val="Cost_Code2"/>
      <sheetName val="Data_Ref2"/>
      <sheetName val="Interdept_Rate2"/>
      <sheetName val="REF_for_VV2"/>
      <sheetName val="Weekl_3"/>
      <sheetName val="내역서_(N____6"/>
      <sheetName val="__x02"/>
      <sheetName val="OPT_3"/>
      <sheetName val="P-Ins_&amp;_Bonds2"/>
      <sheetName val="Land_Dev't__Ph-12"/>
      <sheetName val="4300_UTILITY_BLDG_(2)2"/>
      <sheetName val="INSTLIST_12"/>
      <sheetName val="Analisa_Fave2"/>
      <sheetName val="Harsat_Bahan2"/>
      <sheetName val="Harsat_Subkon2"/>
      <sheetName val="Harsat_Upah2"/>
      <sheetName val="Master_1_02"/>
      <sheetName val="Agregat_Halus_&amp;_Kasar2"/>
      <sheetName val="HARGA_MATERIAL2"/>
      <sheetName val="Harga_Sat_APP2"/>
      <sheetName val="Tgh_JGC-Inv_I_clp2"/>
      <sheetName val="PCS_2"/>
      <sheetName val="Progress_Statement-SI2"/>
      <sheetName val="Progress_Payment-31102"/>
      <sheetName val="Direct_Histogram_Rev__A_(f)2"/>
      <sheetName val="List_register2"/>
      <sheetName val="Att-1_CTCI_MH_rate2"/>
      <sheetName val="Perm__Test2"/>
      <sheetName val="Galian_12"/>
      <sheetName val="Analisa_Lump_sum2"/>
      <sheetName val="Sec_I_ML2"/>
      <sheetName val="dongia_(2)2"/>
      <sheetName val="5__Work_load(현재원기준)2"/>
      <sheetName val="공통비총괄표"/>
      <sheetName val="매립"/>
      <sheetName val="MASTER_RATE ANALYSIS"/>
      <sheetName val="Intro"/>
      <sheetName val="CASHFLOWS"/>
      <sheetName val="MN T.B."/>
      <sheetName val="Headings"/>
      <sheetName val="INDIGINEOUS ITEMS "/>
      <sheetName val="Core Data"/>
      <sheetName val="final abstract"/>
      <sheetName val="Order_Summary"/>
      <sheetName val="Order_Summary_New"/>
      <sheetName val="Week ending"/>
      <sheetName val="Planners Workload"/>
      <sheetName val="MAY 00-Bobbins"/>
      <sheetName val="BALAN1"/>
      <sheetName val="2.2 띠장의 설계"/>
      <sheetName val="내역서_(N   _"/>
      <sheetName val="Raw Ref"/>
      <sheetName val="Cost Codes"/>
      <sheetName val="(10) Other Costs5"/>
      <sheetName val="Assmpns"/>
      <sheetName val="_x005f_x005f_x00ည톐ឮ"/>
      <sheetName val="Integrated-S Curve"/>
      <sheetName val="Team 3 S-Curve"/>
      <sheetName val="내역서_耰&quot;_x0000__x0000_9"/>
      <sheetName val="내역서_耰&quot;_x005f_x0000__x0008"/>
      <sheetName val="내역서_耰&quot;_x005f_x005f_x00008"/>
      <sheetName val="내역서_耰&quot;_x005f_x005f_x005f8"/>
      <sheetName val="내역서_耰&quot;_x0000_3"/>
      <sheetName val="내역서_耰&quot;_x0000__x0007"/>
      <sheetName val="내역서_耰&quot;_x00007"/>
      <sheetName val="내역서_耰&quot;_x005f7"/>
      <sheetName val="_x00ည톐ឮ"/>
      <sheetName val="내역서_耰&quot;_x0000__x00004"/>
      <sheetName val="Appendix A"/>
      <sheetName val="Star Rate"/>
      <sheetName val="upa"/>
      <sheetName val="Riser-1"/>
      <sheetName val="XZLC003_PART1"/>
      <sheetName val="F-31"/>
      <sheetName val="내역서_(N___ 2"/>
      <sheetName val="일위"/>
      <sheetName val="REQDELTA"/>
      <sheetName val="Inputs - Results"/>
      <sheetName val="CONTENT"/>
      <sheetName val="GENERAL "/>
      <sheetName val="Spec"/>
      <sheetName val="PCT"/>
      <sheetName val="Comb"/>
      <sheetName val="Tank Loading"/>
      <sheetName val="Fdn Calc"/>
      <sheetName val="PHT"/>
      <sheetName val="Resume"/>
      <sheetName val="ATTACHMENT"/>
      <sheetName val="LATERAL OCDI BH-02"/>
      <sheetName val="Lateral Broms"/>
      <sheetName val="N-SPT corr"/>
      <sheetName val="Curve N-SPT"/>
      <sheetName val="Dsr Hitung"/>
      <sheetName val="Mat Tower"/>
      <sheetName val="RT13526 CPI"/>
      <sheetName val="RT15918"/>
      <sheetName val="DPKlah"/>
      <sheetName val="HARVEST02"/>
      <sheetName val="COST BD"/>
      <sheetName val="Peralatan"/>
      <sheetName val="PCV"/>
      <sheetName val="Site_x0000__x0000_"/>
      <sheetName val="MRS"/>
      <sheetName val="P&amp;L"/>
      <sheetName val="Monthly S Curve SPK"/>
      <sheetName val="UPAH &amp; BHN ARS"/>
      <sheetName val="AHS ARS"/>
      <sheetName val="Analisa HSP"/>
      <sheetName val="Analisa Neraca"/>
      <sheetName val="입찰내역 발주처 양卤"/>
      <sheetName val="Load"/>
      <sheetName val="Data_ST"/>
      <sheetName val="VV_Ped"/>
      <sheetName val="JKT"/>
      <sheetName val="1195 B1"/>
      <sheetName val="Capel KI"/>
      <sheetName val="Capel PK"/>
      <sheetName val="page 6"/>
      <sheetName val="Raw Data-Combined"/>
      <sheetName val="Rates"/>
      <sheetName val="Summary HS Pipa CS"/>
      <sheetName val="AsumsiDasar"/>
      <sheetName val="Spread"/>
      <sheetName val="galian saluran"/>
      <sheetName val="05 Analisa Teknik"/>
      <sheetName val="내역ࠜĀ_x005f"/>
      <sheetName val="내역서 耰&quot;_x005f"/>
      <sheetName val="_x005f_x005f_x005f_x005F_x005f_x005f_"/>
      <sheetName val="당초?ἀ"/>
      <sheetName val="_x0004_?_x000d_?_x0003_?_x0004_?_x0016_?_x000d_?_x0004_"/>
      <sheetName val="_x000a_?_x001b_?_x0006_?_x0006_?_x0008_?_x000a_??"/>
      <sheetName val="내역서_耰&quot;_x005f"/>
      <sheetName val=" ?_x001b_?_x0006_?_x0006_?_x0008_? ??"/>
      <sheetName val="Weekl_x0004_?_x0016_?_x000d_?"/>
      <sheetName val="?_x000e_?_x0005_"/>
      <sheetName val="_x0002_?뻘N??_"/>
      <sheetName val="_x0004_?_x000d_?_x0"/>
      <sheetName val="_x000a_?_x001b_?_x0"/>
      <sheetName val="7422CW_x0013_?"/>
      <sheetName val="OPT_x0012_?_x0010_?_x000a_?"/>
      <sheetName val="?_x0013_?_x0014_"/>
      <sheetName val="Analisa SNI STANDART "/>
      <sheetName val="Schedul"/>
      <sheetName val="1.B"/>
      <sheetName val="EVAL-ANAL"/>
      <sheetName val="div-6"/>
      <sheetName val="RKP"/>
      <sheetName val="div-2"/>
      <sheetName val="lkalibrasi BENENAIN"/>
      <sheetName val="BQ_E20_02_Rp_"/>
      <sheetName val="ANAL.BOW"/>
      <sheetName val="Isolasi Luar Dalam"/>
      <sheetName val="Isolasi Luar"/>
      <sheetName val="PESANTREN"/>
      <sheetName val="G"/>
      <sheetName val="hs-str"/>
      <sheetName val="hs_str"/>
      <sheetName val="Rekap Addendum"/>
      <sheetName val="UNIT PRICE"/>
      <sheetName val="6"/>
      <sheetName val="7"/>
      <sheetName val="8"/>
      <sheetName val="9"/>
      <sheetName val="11"/>
      <sheetName val="12"/>
      <sheetName val="13"/>
      <sheetName val="14"/>
      <sheetName val="15"/>
      <sheetName val="17"/>
      <sheetName val="18"/>
      <sheetName val="19"/>
      <sheetName val="20"/>
      <sheetName val="4"/>
      <sheetName val="AT 2"/>
      <sheetName val="Jateng"/>
      <sheetName val="Jatim"/>
      <sheetName val=" hrg bhn"/>
      <sheetName val="BAHAN"/>
      <sheetName val="Steel-Twr"/>
      <sheetName val="Alat"/>
      <sheetName val="ENE-CAL 1"/>
      <sheetName val="자금신청서"/>
      <sheetName val="GAEYO"/>
      <sheetName val="CEQ_Master"/>
      <sheetName val="Man_Master"/>
      <sheetName val="여흥"/>
      <sheetName val="Diary"/>
      <sheetName val="RSC"/>
      <sheetName val="TTL_Qty"/>
      <sheetName val="QTY"/>
      <sheetName val="파이프류"/>
      <sheetName val="변수"/>
      <sheetName val="CAP"/>
      <sheetName val="график финансирования"/>
      <sheetName val="InD_Mpower"/>
      <sheetName val="내역서_(∮ἀ嘆ɶ_᠀㬁_1"/>
      <sheetName val="สรุปยอดเหล็กตาม_Cost_Record_VY_"/>
      <sheetName val="แนบ_PR"/>
      <sheetName val="OR21_Final_Forecast_Rev_2"/>
      <sheetName val="Summary_Forecast_Budget_1&amp;2"/>
      <sheetName val="Summary_Forecast_Budget_Rev_2"/>
      <sheetName val="Backup_OR21_"/>
      <sheetName val="Budget_for_ENT"/>
      <sheetName val="ADJ__D-Wall&amp;BR_Ent__Rev_2_1"/>
      <sheetName val="Rebar+Conพื้น_Waste10%"/>
      <sheetName val="Backup_D-Wall_Ent__13_07_19"/>
      <sheetName val="Backup_BR_ENT__13_07_19"/>
      <sheetName val="Final_Forecast_72111"/>
      <sheetName val="IMP_OR21_2019_07_11"/>
      <sheetName val="Concrete_72112"/>
      <sheetName val="หินเกล็ด_"/>
      <sheetName val="เปรียบเทียบBudget_BR_"/>
      <sheetName val="ADJ__BR_Ent__Rev_2_1_(2)"/>
      <sheetName val="แผนงานBarrette_Pile"/>
      <sheetName val="BOQ__VI_03_09_19_"/>
      <sheetName val="Backup_BR_BMA"/>
      <sheetName val="Sum_Budget&amp;Rev_1"/>
      <sheetName val="Sum_Budget_Rev_1"/>
      <sheetName val="Sum_Budget&amp;Rev_1_Rebar"/>
      <sheetName val="Sum_Budget_Rev_2_Rebar"/>
      <sheetName val="Rebar+Conพื้น_Waste10%_Rev_00"/>
      <sheetName val="Rebar+Conพื้น_Waste10%_Rev_01_"/>
      <sheetName val="Equip_Rev_00_Budget"/>
      <sheetName val="Budget_Waterpoofing"/>
      <sheetName val="ABB_Summary"/>
      <sheetName val="Man_power_rate"/>
      <sheetName val="Const_equip_rate"/>
      <sheetName val="01-Gang_Rate_&amp;_Info"/>
      <sheetName val="05-Sum_Cost"/>
      <sheetName val="06-Indirect_Loading"/>
      <sheetName val="07-Heavy_Equipment"/>
      <sheetName val="08-RR_Check_List"/>
      <sheetName val="1)_Risk_and_Opportunities"/>
      <sheetName val="2)_Full_Cost_Calculation"/>
      <sheetName val="F1_4"/>
      <sheetName val="tblg_denda1"/>
      <sheetName val="LRK_"/>
      <sheetName val="Insulation_150108"/>
      <sheetName val="Vehicle_Log"/>
      <sheetName val="M&amp;E_Summary"/>
      <sheetName val="rev_summary"/>
      <sheetName val="M&amp;E_Prelims"/>
      <sheetName val="B-FP_(2)"/>
      <sheetName val="Sch_1"/>
      <sheetName val="Addendum No.1 BILL 2"/>
      <sheetName val="Code 07"/>
      <sheetName val="Expenses"/>
      <sheetName val="Process Piping"/>
      <sheetName val="JGSummit Package 2 (CTCI)"/>
      <sheetName val="EST_EQUIPOS"/>
      <sheetName val="P. control"/>
      <sheetName val="EVAL"/>
      <sheetName val="Costing Detailed"/>
      <sheetName val="ER10_Old"/>
      <sheetName val="Basic Data Inputs"/>
      <sheetName val="6.2 Floor Finishes"/>
      <sheetName val="6_2_Floor_Finishes"/>
      <sheetName val="PLSt 03  "/>
      <sheetName val="П 7 курс аванса"/>
      <sheetName val="IncStat 03-04"/>
      <sheetName val="IncStat 03  "/>
      <sheetName val="Авансы по СНГ"/>
      <sheetName val="Site"/>
      <sheetName val="phuluc1"/>
      <sheetName val="TONGKE1P"/>
      <sheetName val="TKThep"/>
      <sheetName val="Bang KL"/>
      <sheetName val="소화실적"/>
      <sheetName val="계수"/>
      <sheetName val="수주계획('22)"/>
      <sheetName val="수주계획(22)"/>
      <sheetName val="전계가"/>
      <sheetName val="Monomers"/>
      <sheetName val="LV induction "/>
      <sheetName val="Áý°èÇ¥_(TOTAN)5"/>
      <sheetName val="INPUT_TABLE"/>
      <sheetName val="5.5FWBS CODE"/>
      <sheetName val="LDB"/>
      <sheetName val="S1BOQ"/>
      <sheetName val="C1 (calcolo)"/>
      <sheetName val="TABLO-3"/>
      <sheetName val="CC"/>
      <sheetName val="8-31-98"/>
      <sheetName val="combined 9-30"/>
      <sheetName val="worksheet inchican"/>
      <sheetName val="combined_9-30"/>
      <sheetName val="worksheet_inchican"/>
      <sheetName val="combined_9-301"/>
      <sheetName val="worksheet_inchican1"/>
      <sheetName val="8_31_98"/>
      <sheetName val="combined 9_30"/>
      <sheetName val="bar chart-rev"/>
      <sheetName val="combined_9_30"/>
      <sheetName val="bar_chart-rev"/>
      <sheetName val="combined_9_301"/>
      <sheetName val="bar_chart-rev1"/>
      <sheetName val="MATERIAL'S PRICE"/>
      <sheetName val="combined_9-303"/>
      <sheetName val="worksheet_inchican3"/>
      <sheetName val="combined_9_303"/>
      <sheetName val="bar_chart-rev3"/>
      <sheetName val="MATERIAL'S_PRICE1"/>
      <sheetName val="combined_9-302"/>
      <sheetName val="worksheet_inchican2"/>
      <sheetName val="combined_9_302"/>
      <sheetName val="bar_chart-rev2"/>
      <sheetName val="MATERIAL'S_PRICE"/>
      <sheetName val="arch-derivation"/>
      <sheetName val="Schedule S-Curve Revision#3"/>
      <sheetName val="Schedule_S-Curve_Revision#31"/>
      <sheetName val="Schedule_S-Curve_Revision#3"/>
      <sheetName val="PC &amp; PVS"/>
      <sheetName val="combined_9-304"/>
      <sheetName val="worksheet_inchican4"/>
      <sheetName val="combined_9_304"/>
      <sheetName val="bar_chart-rev4"/>
      <sheetName val="MATERIAL'S_PRICE2"/>
      <sheetName val="combined_9-305"/>
      <sheetName val="worksheet_inchican5"/>
      <sheetName val="combined_9_305"/>
      <sheetName val="bar_chart-rev5"/>
      <sheetName val="MATERIAL'S_PRICE3"/>
      <sheetName val="2.223M_due to adj profit"/>
      <sheetName val="derive"/>
      <sheetName val="Factor"/>
      <sheetName val="deriv"/>
      <sheetName val="Inchican Road Accomplishment"/>
      <sheetName val="Bill3-Basement"/>
      <sheetName val="combined_9-306"/>
      <sheetName val="worksheet_inchican6"/>
      <sheetName val="combined_9_306"/>
      <sheetName val="bar_chart-rev6"/>
      <sheetName val="MATERIAL'S_PRICE4"/>
      <sheetName val="Schedule_S-Curve_Revision#32"/>
      <sheetName val="PC_&amp;_PVS"/>
      <sheetName val="combined_9-307"/>
      <sheetName val="worksheet_inchican7"/>
      <sheetName val="combined_9_307"/>
      <sheetName val="bar_chart-rev7"/>
      <sheetName val="MATERIAL'S_PRICE5"/>
      <sheetName val="Schedule_S-Curve_Revision#33"/>
      <sheetName val="PC_&amp;_PVS1"/>
      <sheetName val="combined_9-308"/>
      <sheetName val="worksheet_inchican8"/>
      <sheetName val="combined_9_308"/>
      <sheetName val="bar_chart-rev8"/>
      <sheetName val="MATERIAL'S_PRICE6"/>
      <sheetName val="Schedule_S-Curve_Revision#34"/>
      <sheetName val="PC_&amp;_PVS2"/>
      <sheetName val="Shut down"/>
      <sheetName val="Building"/>
      <sheetName val="HSBC"/>
      <sheetName val="bill 2"/>
      <sheetName val="combined_9-309"/>
      <sheetName val="worksheet_inchican9"/>
      <sheetName val="combined_9_309"/>
      <sheetName val="bar_chart-rev9"/>
      <sheetName val="MATERIAL'S_PRICE7"/>
      <sheetName val="Schedule_S-Curve_Revision#36"/>
      <sheetName val="Schedule_S-Curve_Revision#35"/>
      <sheetName val="P2P"/>
      <sheetName val="combined_9-3010"/>
      <sheetName val="worksheet_inchican10"/>
      <sheetName val="combined_9_3010"/>
      <sheetName val="bar_chart-rev10"/>
      <sheetName val="MATERIAL'S_PRICE8"/>
      <sheetName val="PC_&amp;_PVS4"/>
      <sheetName val="PC_&amp;_PVS3"/>
      <sheetName val="factors"/>
      <sheetName val="s-31-98"/>
      <sheetName val="sorksheet inchican"/>
      <sheetName val="sombined 9-30"/>
      <sheetName val="30120302(PT3)-Nov"/>
      <sheetName val="S-Curve"/>
      <sheetName val="OPT1"/>
      <sheetName val="03"/>
      <sheetName val="REBAR"/>
      <sheetName val="PH 5"/>
      <sheetName val="Inchican_Road_Accomplishment"/>
      <sheetName val="Inchican_Road_Accomplishment2"/>
      <sheetName val="4-Lane_bridge2"/>
      <sheetName val="Inchican_Road_Accomplishment1"/>
      <sheetName val="4-Lane_bridge1"/>
      <sheetName val="MU"/>
      <sheetName val="CONTRACT-SUM"/>
      <sheetName val="remaining billing"/>
      <sheetName val="Hac.Lots"/>
      <sheetName val="Res.Lots"/>
      <sheetName val="Spine Road"/>
      <sheetName val="CSA"/>
      <sheetName val="INPUT DATA HERE"/>
      <sheetName val="combined_9-3011"/>
      <sheetName val="worksheet_inchican11"/>
      <sheetName val="combined_9_3011"/>
      <sheetName val="bar_chart-rev11"/>
      <sheetName val="MATERIAL'S_PRICE9"/>
      <sheetName val="Schedule_S-Curve_Revision#37"/>
      <sheetName val="PC_&amp;_PVS5"/>
      <sheetName val="2_223M_due_to_adj_profit"/>
      <sheetName val="bill_2"/>
      <sheetName val="Shut_down"/>
      <sheetName val="sorksheet_inchican"/>
      <sheetName val="sombined_9-30"/>
      <sheetName val="PH_5"/>
      <sheetName val="conditions"/>
      <sheetName val="openings"/>
      <sheetName val="option Y1"/>
      <sheetName val="Poundage"/>
      <sheetName val="4-Lane_bridge3"/>
      <sheetName val="Inchican_Road_Accomplishment3"/>
      <sheetName val="Land_Dev't__Ph-13"/>
      <sheetName val="remaining_billing"/>
      <sheetName val="Hac_Lots"/>
      <sheetName val="Res_Lots"/>
      <sheetName val="Spine_Road"/>
      <sheetName val="derivationB2&amp;B3"/>
      <sheetName val="Summary (overall)"/>
      <sheetName val="breakdown"/>
      <sheetName val="Adimi bldg"/>
      <sheetName val="Pump House"/>
      <sheetName val="Fuel Regu Station"/>
      <sheetName val="combined_9-3012"/>
      <sheetName val="worksheet_inchican12"/>
      <sheetName val="combined_9_3012"/>
      <sheetName val="bar_chart-rev12"/>
      <sheetName val="MATERIAL'S_PRICE10"/>
      <sheetName val="Schedule_S-Curve_Revision#38"/>
      <sheetName val="PC_&amp;_PVS6"/>
      <sheetName val="2_223M_due_to_adj_profit1"/>
      <sheetName val="4-Lane_bridge4"/>
      <sheetName val="Inchican_Road_Accomplishment4"/>
      <sheetName val="Land_Dev't__Ph-14"/>
      <sheetName val="bill_21"/>
      <sheetName val="Shut_down1"/>
      <sheetName val="sorksheet_inchican1"/>
      <sheetName val="sombined_9-301"/>
      <sheetName val="PH_51"/>
      <sheetName val="remaining_billing1"/>
      <sheetName val="Hac_Lots1"/>
      <sheetName val="Res_Lots1"/>
      <sheetName val="Spine_Road1"/>
      <sheetName val="INPUT_DATA_HERE"/>
      <sheetName val="option_Y1"/>
      <sheetName val="combined_9-3013"/>
      <sheetName val="worksheet_inchican13"/>
      <sheetName val="combined_9_3013"/>
      <sheetName val="bar_chart-rev13"/>
      <sheetName val="MATERIAL'S_PRICE11"/>
      <sheetName val="Schedule_S-Curve_Revision#39"/>
      <sheetName val="PC_&amp;_PVS7"/>
      <sheetName val="2_223M_due_to_adj_profit2"/>
      <sheetName val="4-Lane_bridge5"/>
      <sheetName val="Inchican_Road_Accomplishment5"/>
      <sheetName val="Land_Dev't__Ph-15"/>
      <sheetName val="bill_22"/>
      <sheetName val="Shut_down2"/>
      <sheetName val="sorksheet_inchican2"/>
      <sheetName val="sombined_9-302"/>
      <sheetName val="PH_52"/>
      <sheetName val="remaining_billing2"/>
      <sheetName val="Hac_Lots2"/>
      <sheetName val="Res_Lots2"/>
      <sheetName val="Spine_Road2"/>
      <sheetName val="INPUT_DATA_HERE1"/>
      <sheetName val="option_Y11"/>
      <sheetName val="combined_9-3014"/>
      <sheetName val="worksheet_inchican14"/>
      <sheetName val="combined_9_3014"/>
      <sheetName val="bar_chart-rev14"/>
      <sheetName val="MATERIAL'S_PRICE12"/>
      <sheetName val="Schedule_S-Curve_Revision#310"/>
      <sheetName val="PC_&amp;_PVS8"/>
      <sheetName val="2_223M_due_to_adj_profit3"/>
      <sheetName val="4-Lane_bridge6"/>
      <sheetName val="Inchican_Road_Accomplishment6"/>
      <sheetName val="Land_Dev't__Ph-16"/>
      <sheetName val="bill_23"/>
      <sheetName val="Shut_down3"/>
      <sheetName val="sorksheet_inchican3"/>
      <sheetName val="sombined_9-303"/>
      <sheetName val="PH_53"/>
      <sheetName val="remaining_billing3"/>
      <sheetName val="Hac_Lots3"/>
      <sheetName val="Res_Lots3"/>
      <sheetName val="Spine_Road3"/>
      <sheetName val="INPUT_DATA_HERE2"/>
      <sheetName val="option_Y12"/>
      <sheetName val="combined_9-3015"/>
      <sheetName val="worksheet_inchican15"/>
      <sheetName val="combined_9_3015"/>
      <sheetName val="bar_chart-rev15"/>
      <sheetName val="MATERIAL'S_PRICE13"/>
      <sheetName val="Schedule_S-Curve_Revision#311"/>
      <sheetName val="PC_&amp;_PVS9"/>
      <sheetName val="2_223M_due_to_adj_profit4"/>
      <sheetName val="4-Lane_bridge7"/>
      <sheetName val="Inchican_Road_Accomplishment7"/>
      <sheetName val="Land_Dev't__Ph-17"/>
      <sheetName val="bill_24"/>
      <sheetName val="Shut_down4"/>
      <sheetName val="sorksheet_inchican4"/>
      <sheetName val="sombined_9-304"/>
      <sheetName val="PH_54"/>
      <sheetName val="remaining_billing4"/>
      <sheetName val="Hac_Lots4"/>
      <sheetName val="Res_Lots4"/>
      <sheetName val="Spine_Road4"/>
      <sheetName val="INPUT_DATA_HERE3"/>
      <sheetName val="option_Y13"/>
      <sheetName val="combined_9-3016"/>
      <sheetName val="worksheet_inchican16"/>
      <sheetName val="combined_9_3016"/>
      <sheetName val="bar_chart-rev16"/>
      <sheetName val="MATERIAL'S_PRICE14"/>
      <sheetName val="Schedule_S-Curve_Revision#312"/>
      <sheetName val="PC_&amp;_PVS10"/>
      <sheetName val="2_223M_due_to_adj_profit5"/>
      <sheetName val="4-Lane_bridge8"/>
      <sheetName val="Inchican_Road_Accomplishment8"/>
      <sheetName val="Land_Dev't__Ph-18"/>
      <sheetName val="bill_25"/>
      <sheetName val="Shut_down5"/>
      <sheetName val="sorksheet_inchican5"/>
      <sheetName val="sombined_9-305"/>
      <sheetName val="PH_55"/>
      <sheetName val="remaining_billing5"/>
      <sheetName val="Hac_Lots5"/>
      <sheetName val="Res_Lots5"/>
      <sheetName val="Spine_Road5"/>
      <sheetName val="INPUT_DATA_HERE4"/>
      <sheetName val="option_Y14"/>
      <sheetName val="combined_9-3017"/>
      <sheetName val="worksheet_inchican17"/>
      <sheetName val="combined_9_3017"/>
      <sheetName val="bar_chart-rev17"/>
      <sheetName val="MATERIAL'S_PRICE15"/>
      <sheetName val="Schedule_S-Curve_Revision#313"/>
      <sheetName val="PC_&amp;_PVS11"/>
      <sheetName val="2_223M_due_to_adj_profit6"/>
      <sheetName val="Material_Price6"/>
      <sheetName val="4-Lane_bridge9"/>
      <sheetName val="Inchican_Road_Accomplishment9"/>
      <sheetName val="Land_Dev't__Ph-19"/>
      <sheetName val="bill_26"/>
      <sheetName val="Shut_down6"/>
      <sheetName val="sorksheet_inchican6"/>
      <sheetName val="sombined_9-306"/>
      <sheetName val="PH_56"/>
      <sheetName val="remaining_billing6"/>
      <sheetName val="Hac_Lots6"/>
      <sheetName val="Res_Lots6"/>
      <sheetName val="Spine_Road6"/>
      <sheetName val="INPUT_DATA_HERE5"/>
      <sheetName val="option_Y15"/>
      <sheetName val="combined_9-3018"/>
      <sheetName val="worksheet_inchican18"/>
      <sheetName val="combined_9_3018"/>
      <sheetName val="bar_chart-rev18"/>
      <sheetName val="MATERIAL'S_PRICE16"/>
      <sheetName val="Schedule_S-Curve_Revision#314"/>
      <sheetName val="PC_&amp;_PVS12"/>
      <sheetName val="2_223M_due_to_adj_profit7"/>
      <sheetName val="Material_Price7"/>
      <sheetName val="4-Lane_bridge10"/>
      <sheetName val="Inchican_Road_Accomplishment10"/>
      <sheetName val="Land_Dev't__Ph-110"/>
      <sheetName val="bill_27"/>
      <sheetName val="Shut_down7"/>
      <sheetName val="remaining_billing7"/>
      <sheetName val="Hac_Lots7"/>
      <sheetName val="Res_Lots7"/>
      <sheetName val="Spine_Road7"/>
      <sheetName val="sorksheet_inchican7"/>
      <sheetName val="sombined_9-307"/>
      <sheetName val="INPUT_DATA_HERE6"/>
      <sheetName val="PH_57"/>
      <sheetName val="option_Y16"/>
      <sheetName val="combined_9-3019"/>
      <sheetName val="worksheet_inchican19"/>
      <sheetName val="combined_9_3019"/>
      <sheetName val="bar_chart-rev19"/>
      <sheetName val="MATERIAL'S_PRICE17"/>
      <sheetName val="Schedule_S-Curve_Revision#315"/>
      <sheetName val="PC_&amp;_PVS13"/>
      <sheetName val="2_223M_due_to_adj_profit8"/>
      <sheetName val="Material_Price8"/>
      <sheetName val="4-Lane_bridge11"/>
      <sheetName val="Inchican_Road_Accomplishment11"/>
      <sheetName val="Land_Dev't__Ph-111"/>
      <sheetName val="bill_28"/>
      <sheetName val="Shut_down8"/>
      <sheetName val="sorksheet_inchican8"/>
      <sheetName val="sombined_9-308"/>
      <sheetName val="PH_58"/>
      <sheetName val="remaining_billing8"/>
      <sheetName val="Hac_Lots8"/>
      <sheetName val="Res_Lots8"/>
      <sheetName val="Spine_Road8"/>
      <sheetName val="INPUT_DATA_HERE7"/>
      <sheetName val="option_Y17"/>
      <sheetName val="combined_9-3020"/>
      <sheetName val="worksheet_inchican20"/>
      <sheetName val="combined_9_3020"/>
      <sheetName val="bar_chart-rev20"/>
      <sheetName val="MATERIAL'S_PRICE18"/>
      <sheetName val="Schedule_S-Curve_Revision#316"/>
      <sheetName val="PC_&amp;_PVS14"/>
      <sheetName val="2_223M_due_to_adj_profit9"/>
      <sheetName val="Material_Price9"/>
      <sheetName val="4-Lane_bridge12"/>
      <sheetName val="Inchican_Road_Accomplishment12"/>
      <sheetName val="Land_Dev't__Ph-112"/>
      <sheetName val="bill_29"/>
      <sheetName val="Shut_down9"/>
      <sheetName val="sorksheet_inchican9"/>
      <sheetName val="sombined_9-309"/>
      <sheetName val="PH_59"/>
      <sheetName val="remaining_billing9"/>
      <sheetName val="Hac_Lots9"/>
      <sheetName val="Res_Lots9"/>
      <sheetName val="Spine_Road9"/>
      <sheetName val="INPUT_DATA_HERE8"/>
      <sheetName val="option_Y18"/>
      <sheetName val="combined_9-3021"/>
      <sheetName val="worksheet_inchican21"/>
      <sheetName val="combined_9_3021"/>
      <sheetName val="bar_chart-rev21"/>
      <sheetName val="MATERIAL'S_PRICE19"/>
      <sheetName val="Schedule_S-Curve_Revision#317"/>
      <sheetName val="PC_&amp;_PVS15"/>
      <sheetName val="2_223M_due_to_adj_profit10"/>
      <sheetName val="Material_Price10"/>
      <sheetName val="4-Lane_bridge13"/>
      <sheetName val="Inchican_Road_Accomplishment13"/>
      <sheetName val="Land_Dev't__Ph-113"/>
      <sheetName val="bill_210"/>
      <sheetName val="Shut_down10"/>
      <sheetName val="sorksheet_inchican10"/>
      <sheetName val="sombined_9-3010"/>
      <sheetName val="PH_510"/>
      <sheetName val="remaining_billing10"/>
      <sheetName val="Hac_Lots10"/>
      <sheetName val="Res_Lots10"/>
      <sheetName val="Spine_Road10"/>
      <sheetName val="INPUT_DATA_HERE9"/>
      <sheetName val="option_Y19"/>
      <sheetName val="combined_9-3022"/>
      <sheetName val="worksheet_inchican22"/>
      <sheetName val="combined_9_3022"/>
      <sheetName val="bar_chart-rev22"/>
      <sheetName val="MATERIAL'S_PRICE20"/>
      <sheetName val="Schedule_S-Curve_Revision#318"/>
      <sheetName val="PC_&amp;_PVS16"/>
      <sheetName val="2_223M_due_to_adj_profit11"/>
      <sheetName val="Material_Price11"/>
      <sheetName val="4-Lane_bridge14"/>
      <sheetName val="Inchican_Road_Accomplishment14"/>
      <sheetName val="Land_Dev't__Ph-114"/>
      <sheetName val="bill_211"/>
      <sheetName val="Shut_down11"/>
      <sheetName val="sorksheet_inchican11"/>
      <sheetName val="sombined_9-3011"/>
      <sheetName val="PH_511"/>
      <sheetName val="remaining_billing11"/>
      <sheetName val="Hac_Lots11"/>
      <sheetName val="Res_Lots11"/>
      <sheetName val="Spine_Road11"/>
      <sheetName val="INPUT_DATA_HERE10"/>
      <sheetName val="option_Y110"/>
      <sheetName val="combined_9-3023"/>
      <sheetName val="worksheet_inchican23"/>
      <sheetName val="combined_9_3023"/>
      <sheetName val="bar_chart-rev23"/>
      <sheetName val="MATERIAL'S_PRICE21"/>
      <sheetName val="Schedule_S-Curve_Revision#319"/>
      <sheetName val="PC_&amp;_PVS17"/>
      <sheetName val="2_223M_due_to_adj_profit12"/>
      <sheetName val="Material_Price12"/>
      <sheetName val="4-Lane_bridge15"/>
      <sheetName val="Inchican_Road_Accomplishment15"/>
      <sheetName val="Land_Dev't__Ph-115"/>
      <sheetName val="bill_212"/>
      <sheetName val="Shut_down12"/>
      <sheetName val="sorksheet_inchican12"/>
      <sheetName val="sombined_9-3012"/>
      <sheetName val="PH_512"/>
      <sheetName val="remaining_billing12"/>
      <sheetName val="Hac_Lots12"/>
      <sheetName val="Res_Lots12"/>
      <sheetName val="Spine_Road12"/>
      <sheetName val="INPUT_DATA_HERE11"/>
      <sheetName val="option_Y111"/>
      <sheetName val="Footing Tie Beam"/>
      <sheetName val="combined_9-3024"/>
      <sheetName val="worksheet_inchican24"/>
      <sheetName val="combined_9_3024"/>
      <sheetName val="bar_chart-rev24"/>
      <sheetName val="MATERIAL'S_PRICE22"/>
      <sheetName val="Schedule_S-Curve_Revision#320"/>
      <sheetName val="PC_&amp;_PVS18"/>
      <sheetName val="2_223M_due_to_adj_profit13"/>
      <sheetName val="Material_Price13"/>
      <sheetName val="4-Lane_bridge16"/>
      <sheetName val="Inchican_Road_Accomplishment16"/>
      <sheetName val="Land_Dev't__Ph-116"/>
      <sheetName val="bill_213"/>
      <sheetName val="Shut_down13"/>
      <sheetName val="sorksheet_inchican13"/>
      <sheetName val="sombined_9-3013"/>
      <sheetName val="PH_513"/>
      <sheetName val="remaining_billing13"/>
      <sheetName val="Hac_Lots13"/>
      <sheetName val="Res_Lots13"/>
      <sheetName val="Spine_Road13"/>
      <sheetName val="INPUT_DATA_HERE12"/>
      <sheetName val="option_Y112"/>
      <sheetName val="UTILITIES"/>
      <sheetName val="FINAL NEGO"/>
      <sheetName val="DISCUSSION"/>
      <sheetName val="SIGN-OFF"/>
      <sheetName val="RFP Codes"/>
      <sheetName val="Bill summary of cost"/>
      <sheetName val="Schedule S-Curve (new scheme)"/>
      <sheetName val="UPA-struc"/>
      <sheetName val="Fire Suppression"/>
      <sheetName val="revised#1"/>
      <sheetName val="Materials"/>
      <sheetName val="lookups"/>
      <sheetName val="tabulation (comparison)"/>
      <sheetName val="area comp 2011 01 18"/>
      <sheetName val="combined_9-3025"/>
      <sheetName val="worksheet_inchican25"/>
      <sheetName val="combined_9_3025"/>
      <sheetName val="bar_chart-rev25"/>
      <sheetName val="MATERIAL'S_PRICE23"/>
      <sheetName val="PC_&amp;_PVS19"/>
      <sheetName val="Schedule_S-Curve_Revision#321"/>
      <sheetName val="Land_Dev't__Ph-117"/>
      <sheetName val="4-Lane_bridge17"/>
      <sheetName val="2_223M_due_to_adj_profit14"/>
      <sheetName val="Material_Price14"/>
      <sheetName val="Inchican_Road_Accomplishment17"/>
      <sheetName val="Shut_down14"/>
      <sheetName val="bill_214"/>
      <sheetName val="sorksheet_inchican14"/>
      <sheetName val="sombined_9-3014"/>
      <sheetName val="PH_514"/>
      <sheetName val="option_Y113"/>
      <sheetName val="remaining_billing14"/>
      <sheetName val="Hac_Lots14"/>
      <sheetName val="Res_Lots14"/>
      <sheetName val="Spine_Road14"/>
      <sheetName val="INPUT_DATA_HERE13"/>
      <sheetName val="Summary_(overall)"/>
      <sheetName val="Adimi_bldg"/>
      <sheetName val="Pump_House"/>
      <sheetName val="Fuel_Regu_Station"/>
      <sheetName val="FINAL_NEGO"/>
      <sheetName val="Footing_Tie_Beam"/>
      <sheetName val="RFP_Codes"/>
      <sheetName val="Bill_summary_of_cost"/>
      <sheetName val="unit_price"/>
      <sheetName val="Schedule_S-Curve_(new_scheme)"/>
      <sheetName val="Fire_Suppression"/>
      <sheetName val="tabulation_(comparison)"/>
      <sheetName val="area_comp_2011_01_18"/>
      <sheetName val="Addendum_No_1_BILL_2"/>
      <sheetName val="Tabulation "/>
      <sheetName val="afis"/>
      <sheetName val="COLUMN"/>
      <sheetName val="3.-RESOURCE LIST"/>
      <sheetName val="0.-SUMMARY"/>
      <sheetName val="3.2.AUX"/>
      <sheetName val="3.3.AUX-2"/>
      <sheetName val="見管SＴ"/>
      <sheetName val="見管ＧＴ"/>
      <sheetName val="GRAND SUM"/>
      <sheetName val="VCC 11110-461"/>
      <sheetName val="7.6.3.J.Inline Instrument"/>
      <sheetName val="Page1"/>
      <sheetName val="Home Office"/>
      <sheetName val="P_Staff_fac"/>
      <sheetName val="beam-reinft-IIInd_floor"/>
      <sheetName val="P-Site_fac"/>
      <sheetName val="P-Clients_fac"/>
      <sheetName val="价格取值"/>
      <sheetName val="Daily Forwards"/>
      <sheetName val="MSH51C"/>
      <sheetName val="Micro"/>
      <sheetName val="Macro"/>
      <sheetName val="Ra  stair"/>
      <sheetName val="HSATUAN"/>
      <sheetName val="Terbilang"/>
      <sheetName val="Harga Mat "/>
      <sheetName val="har-sat"/>
      <sheetName val="Section 1"/>
      <sheetName val="OE (KSB)"/>
      <sheetName val="TEST1"/>
      <sheetName val="Sew-Tahan"/>
      <sheetName val="HS"/>
      <sheetName val="Koordinat"/>
      <sheetName val="3-DIV4"/>
      <sheetName val="TRNS-C1"/>
      <sheetName val="plumbing"/>
      <sheetName val="뜃맟뭁돽띿맟-BLDG"/>
      <sheetName val="(OPTION)"/>
      <sheetName val="¢ç¢®¡¿"/>
      <sheetName val="¢ç"/>
      <sheetName val="¡§"/>
      <sheetName val="¢ç¢®¢¯"/>
      <sheetName val="®¡¿"/>
      <sheetName val="SANDAN.XLS"/>
      <sheetName val="SANDAN_XLS"/>
      <sheetName val="SANDAN_XLS1"/>
      <sheetName val="SANDAN_XLS2"/>
      <sheetName val="-BLDG"/>
      <sheetName val="SANDAN_XLS3"/>
      <sheetName val="SANDAN_XLS4"/>
      <sheetName val="SANDAN_XLS5"/>
      <sheetName val="SANDAN_XLS6"/>
      <sheetName val="SANDAN_XLS7"/>
      <sheetName val="Lists"/>
      <sheetName val="LV induction _x0000__x0000__x0005__x0000_묠"/>
      <sheetName val="MANPOWER-RATES"/>
      <sheetName val="EQUIPMENT-PRICE"/>
      <sheetName val="Instrument Proc"/>
      <sheetName val="MTO Civil Work"/>
      <sheetName val="Sched 3 (Construction)"/>
      <sheetName val="Sched 1 (Engineering)"/>
      <sheetName val="Sched 2 (Procurement "/>
      <sheetName val="JOB Code"/>
      <sheetName val="Days"/>
      <sheetName val="COVER_RECAP_INSTALL (2)"/>
      <sheetName val="COVER_RECAP_INSTALL"/>
      <sheetName val="Rekap Summary"/>
      <sheetName val="Rekap Breakdown"/>
      <sheetName val="Mapping"/>
      <sheetName val="Acceptance"/>
      <sheetName val="ISR"/>
      <sheetName val="Detail Eng"/>
      <sheetName val="Equiv.Length"/>
      <sheetName val="변경내역대비표(2)"/>
      <sheetName val="Elektrikal"/>
      <sheetName val="Rekap Analisa"/>
      <sheetName val="SchC"/>
      <sheetName val="SchA"/>
      <sheetName val="SewAlat"/>
      <sheetName val="ANALISA PEK.UMUM"/>
      <sheetName val="IN OUT"/>
      <sheetName val="_x005f_x0002_"/>
      <sheetName val="당초_x005f_xd8b4_∸ἀ"/>
      <sheetName val="_x005f_x0004_"/>
      <sheetName val="_x005f_x000a_"/>
      <sheetName val="_x005f_x0002__뻘N___x005f_x0001_ࠀ역서"/>
      <sheetName val="_x005f_x000a__x005f_x000a_"/>
      <sheetName val="내역서 耰&quot;_x005f_x005f_x005f_x0000__x0000"/>
      <sheetName val="_x005f_x005f_x005f_x005f_x005f_x005f_x005f_x005f_"/>
      <sheetName val="내역서_耰&quot;_x005f_x005f_x005f_x0000__x0000"/>
      <sheetName val="Weekl_x005f_x0004_"/>
      <sheetName val="내역서_(N _x005f_x000e__x005f_x000e__x005f_x000e_  _"/>
      <sheetName val="7422CW_x005f_x0013_"/>
      <sheetName val="OPT_x005f_x0012_"/>
      <sheetName val="실행집_x005f_x0005_"/>
      <sheetName val="내역서 ᢐ_x005f_x001f_"/>
      <sheetName val="내역서_耰&quot;_x005f_x005f_x005f_x0000__x0001"/>
      <sheetName val="내역서_耰&quot;_x005f_x005f_x005f_x005f_x00001"/>
      <sheetName val="내역서_耰&quot;_x005f_x005f_x005f_x005f_x005f1"/>
      <sheetName val="내역서_耰&quot;_x005f_x005f_x005f_x0000__x0002"/>
      <sheetName val="내역서_耰&quot;_x005f_x005f_x005f_x005f_x00002"/>
      <sheetName val="내역서_耰&quot;_x005f_x005f_x005f_x005f_x005f2"/>
      <sheetName val="내역서_耰&quot;_x005f_x005f_x005f_x0000__x00001"/>
      <sheetName val="Weekl_x005f_x000a_"/>
      <sheetName val="내역서_(N____x005f_x000a_"/>
      <sheetName val="내역서_(N   _x005f_x000a_"/>
      <sheetName val="_x005f_x000a__x0"/>
      <sheetName val="OPT_x005f_x000a_"/>
      <sheetName val="내역서_耰&quot;_x005f_x005f_x005f_x0000__x0003"/>
      <sheetName val="내역서_耰&quot;_x005f_x005f_x005f_x005f_x00003"/>
      <sheetName val="내역서_耰&quot;_x005f_x005f_x005f_x005f_x005f3"/>
      <sheetName val="내역서_耰&quot;_x005f_x005f_x005f_x0000__x0004"/>
      <sheetName val="내역서_耰&quot;_x005f_x005f_x005f_x005f_x00004"/>
      <sheetName val="내역서_耰&quot;_x005f_x005f_x005f_x005f_x005f4"/>
      <sheetName val="내역서_耰&quot;_x005f_x005f_x005f_x0000__x0005"/>
      <sheetName val="내역서_耰&quot;_x005f_x005f_x005f_x005f_x00005"/>
      <sheetName val="내역서_耰&quot;_x005f_x005f_x005f_x005f_x005f5"/>
      <sheetName val="_x005f_x0002__x005f_x0000_뻘N_x005f_x0000__x005f_x0000__"/>
      <sheetName val="내역서 (∮ἀ嘆ɶ_x005f_x0000_᠀㬁_x005f_x0000_"/>
      <sheetName val="_x005f_x0004__x005f_x0000__x005f_x000d__x005f_x0000__x0"/>
      <sheetName val="_x005f_x000a__x005f_x0000__x005f_x001b__x005f_x0000__x0"/>
      <sheetName val="Weekl_x005f_x0004__x005f_x0000__x005f_x0016__x000"/>
      <sheetName val="_x005f_x0000__x005f_x000e__x005f_x0000__x005f_x0005_"/>
      <sheetName val="내역서_(N_x005f_x0009__x005f_x000e__x005f_x000e__x00"/>
      <sheetName val=" _x005f_x0000__x005f_x001b__x005f_x0000__x005f_x0006__x"/>
      <sheetName val="7422CW_x005f_x0013__x005f_x0000_"/>
      <sheetName val="OPT_x005f_x0012__x005f_x0000__x005f_x0010__x005f_x0000_"/>
      <sheetName val="_x005f_x0000__x005f_x0013__x005f_x0000__x005f_x0014_"/>
      <sheetName val="내역서 ᢐ_x005f_x001f__x005f_x0000__x005f_x0000_"/>
      <sheetName val="EQUIPMENT_-_x005f_x0000_"/>
      <sheetName val="__x005f_x0000__x005f_x001b__x005f_x0000__x005f_x0006__x"/>
      <sheetName val="바닥판_x005f_x0000_⽷_x005f_x0000_"/>
      <sheetName val="내역서_耰&quot;_x005f_x005f_x005f_x0000__x00002"/>
      <sheetName val="내역서_(N____x005f_x000a_2"/>
      <sheetName val="내역서_(N____x005f_x000a_1"/>
      <sheetName val="내역서_耰&quot;_x005f_x005f_x005f_x0000__x00003"/>
      <sheetName val="Sat Bah _ Up"/>
      <sheetName val="DATA PROYEK"/>
      <sheetName val="rab me (by owner) "/>
      <sheetName val="BQ (by owner)"/>
      <sheetName val="rab me (fisik)"/>
      <sheetName val="abut2"/>
      <sheetName val="Man Power"/>
      <sheetName val="LIST ANHARSAT"/>
      <sheetName val="热工设备"/>
      <sheetName val="仪表设备"/>
      <sheetName val="grafik"/>
      <sheetName val="OP-DSU"/>
      <sheetName val="pro ra op"/>
      <sheetName val="analis standar(8m)"/>
      <sheetName val="Ex_Rate"/>
      <sheetName val="ShareCapital "/>
      <sheetName val="Inventories"/>
      <sheetName val="BAG_2"/>
      <sheetName val="ANALIS"/>
      <sheetName val="9-1차이내역"/>
      <sheetName val="Bangunan Utama"/>
      <sheetName val="daf-3(OK)"/>
      <sheetName val="daf-7(OK)"/>
      <sheetName val="Hrg.Sat"/>
      <sheetName val="Faktor"/>
      <sheetName val="luar"/>
      <sheetName val="RINC hotel"/>
      <sheetName val="RINC FIN T4 "/>
      <sheetName val="RINC FIN T4  _3_"/>
      <sheetName val="RINC FIN T4  _2_"/>
      <sheetName val="PNT-QUOT-#3"/>
      <sheetName val="COAT&amp;WRAP-QIOT-#3"/>
      <sheetName val="Breadown"/>
      <sheetName val="合成単価作成・-BLDG"/>
      <sheetName val="XL4Poppy"/>
      <sheetName val="BQ Summary"/>
      <sheetName val="FittingR1"/>
      <sheetName val="Gasket"/>
      <sheetName val="Bolt"/>
      <sheetName val="GKP"/>
      <sheetName val="renc mgn"/>
      <sheetName val="uraian analisa"/>
      <sheetName val="8LT 12"/>
      <sheetName val="Basic Price"/>
      <sheetName val="TL"/>
      <sheetName val="mob"/>
      <sheetName val="igp-03"/>
      <sheetName val="satuan"/>
      <sheetName val="DHSD"/>
      <sheetName val="kalibrasi-Tank"/>
      <sheetName val="terdistribusi"/>
      <sheetName val="MAT&amp;LABOR"/>
      <sheetName val="내역서 耰&quot;_x005f_x0000__x005f_x005f_x0000"/>
      <sheetName val="原始数据"/>
      <sheetName val="经评"/>
      <sheetName val="G2TempSheet"/>
      <sheetName val="30万表三"/>
      <sheetName val="表三"/>
      <sheetName val="ADI Edison Termoelettrica"/>
      <sheetName val="cespiti cet2 piombino (2)"/>
      <sheetName val="建筑定额 (2002)"/>
      <sheetName val="ADI"/>
      <sheetName val="运"/>
      <sheetName val="建筑定额"/>
      <sheetName val="建筑工程统计表06月份 "/>
      <sheetName val="FlujoTJ"/>
      <sheetName val="COS_REP.XLS"/>
      <sheetName val="Air Coolers"/>
    </sheetNames>
    <sheetDataSet>
      <sheetData sheetId="0"/>
      <sheetData sheetId="1" refreshError="1"/>
      <sheetData sheetId="2"/>
      <sheetData sheetId="3" refreshError="1"/>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sheetData sheetId="70" refreshError="1"/>
      <sheetData sheetId="71" refreshError="1"/>
      <sheetData sheetId="72" refreshError="1"/>
      <sheetData sheetId="73" refreshError="1"/>
      <sheetData sheetId="74" refreshError="1"/>
      <sheetData sheetId="75"/>
      <sheetData sheetId="76" refreshError="1"/>
      <sheetData sheetId="77" refreshError="1"/>
      <sheetData sheetId="78" refreshError="1"/>
      <sheetData sheetId="79" refreshError="1"/>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refreshError="1"/>
      <sheetData sheetId="134"/>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sheetData sheetId="293" refreshError="1"/>
      <sheetData sheetId="294" refreshError="1"/>
      <sheetData sheetId="295" refreshError="1"/>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refreshError="1"/>
      <sheetData sheetId="779"/>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sheetData sheetId="792"/>
      <sheetData sheetId="793"/>
      <sheetData sheetId="794"/>
      <sheetData sheetId="795"/>
      <sheetData sheetId="796"/>
      <sheetData sheetId="797"/>
      <sheetData sheetId="798"/>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sheetData sheetId="818" refreshError="1"/>
      <sheetData sheetId="819" refreshError="1"/>
      <sheetData sheetId="820"/>
      <sheetData sheetId="821"/>
      <sheetData sheetId="822" refreshError="1"/>
      <sheetData sheetId="823" refreshError="1"/>
      <sheetData sheetId="824" refreshError="1"/>
      <sheetData sheetId="825" refreshError="1"/>
      <sheetData sheetId="826"/>
      <sheetData sheetId="827" refreshError="1"/>
      <sheetData sheetId="828"/>
      <sheetData sheetId="829"/>
      <sheetData sheetId="830"/>
      <sheetData sheetId="831"/>
      <sheetData sheetId="832"/>
      <sheetData sheetId="833" refreshError="1"/>
      <sheetData sheetId="834"/>
      <sheetData sheetId="835"/>
      <sheetData sheetId="836"/>
      <sheetData sheetId="837"/>
      <sheetData sheetId="838"/>
      <sheetData sheetId="839"/>
      <sheetData sheetId="840"/>
      <sheetData sheetId="841" refreshError="1"/>
      <sheetData sheetId="842" refreshError="1"/>
      <sheetData sheetId="843" refreshError="1"/>
      <sheetData sheetId="844" refreshError="1"/>
      <sheetData sheetId="845" refreshError="1"/>
      <sheetData sheetId="846"/>
      <sheetData sheetId="847"/>
      <sheetData sheetId="848"/>
      <sheetData sheetId="849"/>
      <sheetData sheetId="850"/>
      <sheetData sheetId="85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sheetData sheetId="870"/>
      <sheetData sheetId="87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refreshError="1"/>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refreshError="1"/>
      <sheetData sheetId="1206" refreshError="1"/>
      <sheetData sheetId="1207" refreshError="1"/>
      <sheetData sheetId="1208" refreshError="1"/>
      <sheetData sheetId="1209" refreshError="1"/>
      <sheetData sheetId="1210" refreshError="1"/>
      <sheetData sheetId="1211" refreshError="1"/>
      <sheetData sheetId="1212" refreshError="1"/>
      <sheetData sheetId="1213" refreshError="1"/>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sheetData sheetId="1313"/>
      <sheetData sheetId="1314" refreshError="1"/>
      <sheetData sheetId="1315" refreshError="1"/>
      <sheetData sheetId="1316" refreshError="1"/>
      <sheetData sheetId="1317" refreshError="1"/>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refreshError="1"/>
      <sheetData sheetId="1468" refreshError="1"/>
      <sheetData sheetId="1469" refreshError="1"/>
      <sheetData sheetId="1470"/>
      <sheetData sheetId="1471" refreshError="1"/>
      <sheetData sheetId="1472" refreshError="1"/>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sheetData sheetId="1580"/>
      <sheetData sheetId="1581"/>
      <sheetData sheetId="1582"/>
      <sheetData sheetId="1583"/>
      <sheetData sheetId="1584"/>
      <sheetData sheetId="1585"/>
      <sheetData sheetId="1586"/>
      <sheetData sheetId="1587"/>
      <sheetData sheetId="1588"/>
      <sheetData sheetId="1589"/>
      <sheetData sheetId="1590"/>
      <sheetData sheetId="1591"/>
      <sheetData sheetId="1592"/>
      <sheetData sheetId="1593"/>
      <sheetData sheetId="1594"/>
      <sheetData sheetId="1595"/>
      <sheetData sheetId="1596"/>
      <sheetData sheetId="1597"/>
      <sheetData sheetId="1598"/>
      <sheetData sheetId="1599"/>
      <sheetData sheetId="1600"/>
      <sheetData sheetId="1601"/>
      <sheetData sheetId="1602"/>
      <sheetData sheetId="1603"/>
      <sheetData sheetId="1604"/>
      <sheetData sheetId="1605"/>
      <sheetData sheetId="1606"/>
      <sheetData sheetId="1607"/>
      <sheetData sheetId="1608"/>
      <sheetData sheetId="1609"/>
      <sheetData sheetId="1610"/>
      <sheetData sheetId="1611"/>
      <sheetData sheetId="1612"/>
      <sheetData sheetId="1613"/>
      <sheetData sheetId="1614"/>
      <sheetData sheetId="1615"/>
      <sheetData sheetId="1616"/>
      <sheetData sheetId="1617"/>
      <sheetData sheetId="1618"/>
      <sheetData sheetId="1619"/>
      <sheetData sheetId="1620"/>
      <sheetData sheetId="1621"/>
      <sheetData sheetId="1622"/>
      <sheetData sheetId="1623"/>
      <sheetData sheetId="1624"/>
      <sheetData sheetId="1625"/>
      <sheetData sheetId="1626"/>
      <sheetData sheetId="1627"/>
      <sheetData sheetId="1628"/>
      <sheetData sheetId="1629"/>
      <sheetData sheetId="1630"/>
      <sheetData sheetId="1631"/>
      <sheetData sheetId="1632"/>
      <sheetData sheetId="1633"/>
      <sheetData sheetId="1634"/>
      <sheetData sheetId="1635"/>
      <sheetData sheetId="1636"/>
      <sheetData sheetId="1637"/>
      <sheetData sheetId="1638"/>
      <sheetData sheetId="1639"/>
      <sheetData sheetId="1640"/>
      <sheetData sheetId="1641"/>
      <sheetData sheetId="1642"/>
      <sheetData sheetId="1643"/>
      <sheetData sheetId="1644"/>
      <sheetData sheetId="1645"/>
      <sheetData sheetId="1646"/>
      <sheetData sheetId="1647"/>
      <sheetData sheetId="1648"/>
      <sheetData sheetId="1649"/>
      <sheetData sheetId="1650"/>
      <sheetData sheetId="1651"/>
      <sheetData sheetId="1652"/>
      <sheetData sheetId="1653"/>
      <sheetData sheetId="1654"/>
      <sheetData sheetId="1655"/>
      <sheetData sheetId="1656"/>
      <sheetData sheetId="1657"/>
      <sheetData sheetId="1658"/>
      <sheetData sheetId="1659"/>
      <sheetData sheetId="1660"/>
      <sheetData sheetId="1661"/>
      <sheetData sheetId="1662"/>
      <sheetData sheetId="1663"/>
      <sheetData sheetId="1664"/>
      <sheetData sheetId="1665"/>
      <sheetData sheetId="1666"/>
      <sheetData sheetId="1667"/>
      <sheetData sheetId="1668"/>
      <sheetData sheetId="1669"/>
      <sheetData sheetId="1670"/>
      <sheetData sheetId="1671"/>
      <sheetData sheetId="1672"/>
      <sheetData sheetId="1673"/>
      <sheetData sheetId="1674"/>
      <sheetData sheetId="1675"/>
      <sheetData sheetId="1676"/>
      <sheetData sheetId="1677"/>
      <sheetData sheetId="1678"/>
      <sheetData sheetId="1679"/>
      <sheetData sheetId="1680"/>
      <sheetData sheetId="1681"/>
      <sheetData sheetId="1682"/>
      <sheetData sheetId="1683"/>
      <sheetData sheetId="1684"/>
      <sheetData sheetId="1685"/>
      <sheetData sheetId="1686"/>
      <sheetData sheetId="1687"/>
      <sheetData sheetId="1688"/>
      <sheetData sheetId="1689"/>
      <sheetData sheetId="1690"/>
      <sheetData sheetId="1691"/>
      <sheetData sheetId="1692"/>
      <sheetData sheetId="1693"/>
      <sheetData sheetId="1694"/>
      <sheetData sheetId="1695"/>
      <sheetData sheetId="1696"/>
      <sheetData sheetId="1697"/>
      <sheetData sheetId="1698"/>
      <sheetData sheetId="1699"/>
      <sheetData sheetId="1700"/>
      <sheetData sheetId="1701"/>
      <sheetData sheetId="1702"/>
      <sheetData sheetId="1703"/>
      <sheetData sheetId="1704"/>
      <sheetData sheetId="1705"/>
      <sheetData sheetId="1706"/>
      <sheetData sheetId="1707"/>
      <sheetData sheetId="1708"/>
      <sheetData sheetId="1709"/>
      <sheetData sheetId="1710"/>
      <sheetData sheetId="1711"/>
      <sheetData sheetId="1712"/>
      <sheetData sheetId="1713"/>
      <sheetData sheetId="1714"/>
      <sheetData sheetId="1715"/>
      <sheetData sheetId="1716"/>
      <sheetData sheetId="1717"/>
      <sheetData sheetId="1718"/>
      <sheetData sheetId="1719"/>
      <sheetData sheetId="1720"/>
      <sheetData sheetId="1721"/>
      <sheetData sheetId="1722"/>
      <sheetData sheetId="1723"/>
      <sheetData sheetId="1724"/>
      <sheetData sheetId="1725"/>
      <sheetData sheetId="1726"/>
      <sheetData sheetId="1727"/>
      <sheetData sheetId="1728"/>
      <sheetData sheetId="1729"/>
      <sheetData sheetId="1730"/>
      <sheetData sheetId="1731"/>
      <sheetData sheetId="1732"/>
      <sheetData sheetId="1733"/>
      <sheetData sheetId="1734"/>
      <sheetData sheetId="1735"/>
      <sheetData sheetId="1736"/>
      <sheetData sheetId="1737"/>
      <sheetData sheetId="1738"/>
      <sheetData sheetId="1739"/>
      <sheetData sheetId="1740"/>
      <sheetData sheetId="1741"/>
      <sheetData sheetId="1742"/>
      <sheetData sheetId="1743"/>
      <sheetData sheetId="1744"/>
      <sheetData sheetId="1745"/>
      <sheetData sheetId="1746"/>
      <sheetData sheetId="1747"/>
      <sheetData sheetId="1748"/>
      <sheetData sheetId="1749"/>
      <sheetData sheetId="1750"/>
      <sheetData sheetId="1751"/>
      <sheetData sheetId="1752"/>
      <sheetData sheetId="1753"/>
      <sheetData sheetId="1754"/>
      <sheetData sheetId="1755"/>
      <sheetData sheetId="1756"/>
      <sheetData sheetId="1757"/>
      <sheetData sheetId="1758"/>
      <sheetData sheetId="1759"/>
      <sheetData sheetId="1760"/>
      <sheetData sheetId="1761"/>
      <sheetData sheetId="1762"/>
      <sheetData sheetId="1763"/>
      <sheetData sheetId="1764"/>
      <sheetData sheetId="1765"/>
      <sheetData sheetId="1766"/>
      <sheetData sheetId="1767"/>
      <sheetData sheetId="1768"/>
      <sheetData sheetId="1769"/>
      <sheetData sheetId="1770"/>
      <sheetData sheetId="1771"/>
      <sheetData sheetId="1772"/>
      <sheetData sheetId="1773"/>
      <sheetData sheetId="1774"/>
      <sheetData sheetId="1775"/>
      <sheetData sheetId="1776"/>
      <sheetData sheetId="1777"/>
      <sheetData sheetId="1778"/>
      <sheetData sheetId="1779"/>
      <sheetData sheetId="1780"/>
      <sheetData sheetId="1781"/>
      <sheetData sheetId="1782"/>
      <sheetData sheetId="1783"/>
      <sheetData sheetId="1784"/>
      <sheetData sheetId="1785" refreshError="1"/>
      <sheetData sheetId="1786" refreshError="1"/>
      <sheetData sheetId="1787" refreshError="1"/>
      <sheetData sheetId="1788" refreshError="1"/>
      <sheetData sheetId="1789" refreshError="1"/>
      <sheetData sheetId="1790" refreshError="1"/>
      <sheetData sheetId="1791" refreshError="1"/>
      <sheetData sheetId="1792" refreshError="1"/>
      <sheetData sheetId="1793" refreshError="1"/>
      <sheetData sheetId="1794" refreshError="1"/>
      <sheetData sheetId="1795" refreshError="1"/>
      <sheetData sheetId="1796" refreshError="1"/>
      <sheetData sheetId="1797" refreshError="1"/>
      <sheetData sheetId="1798" refreshError="1"/>
      <sheetData sheetId="1799" refreshError="1"/>
      <sheetData sheetId="1800" refreshError="1"/>
      <sheetData sheetId="1801" refreshError="1"/>
      <sheetData sheetId="1802" refreshError="1"/>
      <sheetData sheetId="1803" refreshError="1"/>
      <sheetData sheetId="1804" refreshError="1"/>
      <sheetData sheetId="1805" refreshError="1"/>
      <sheetData sheetId="1806" refreshError="1"/>
      <sheetData sheetId="1807" refreshError="1"/>
      <sheetData sheetId="1808" refreshError="1"/>
      <sheetData sheetId="1809" refreshError="1"/>
      <sheetData sheetId="1810" refreshError="1"/>
      <sheetData sheetId="1811" refreshError="1"/>
      <sheetData sheetId="1812" refreshError="1"/>
      <sheetData sheetId="1813" refreshError="1"/>
      <sheetData sheetId="1814" refreshError="1"/>
      <sheetData sheetId="1815" refreshError="1"/>
      <sheetData sheetId="1816" refreshError="1"/>
      <sheetData sheetId="1817" refreshError="1"/>
      <sheetData sheetId="1818" refreshError="1"/>
      <sheetData sheetId="1819" refreshError="1"/>
      <sheetData sheetId="1820" refreshError="1"/>
      <sheetData sheetId="1821" refreshError="1"/>
      <sheetData sheetId="1822" refreshError="1"/>
      <sheetData sheetId="1823" refreshError="1"/>
      <sheetData sheetId="1824" refreshError="1"/>
      <sheetData sheetId="1825" refreshError="1"/>
      <sheetData sheetId="1826" refreshError="1"/>
      <sheetData sheetId="1827"/>
      <sheetData sheetId="1828"/>
      <sheetData sheetId="1829"/>
      <sheetData sheetId="1830"/>
      <sheetData sheetId="1831"/>
      <sheetData sheetId="1832"/>
      <sheetData sheetId="1833"/>
      <sheetData sheetId="1834"/>
      <sheetData sheetId="1835"/>
      <sheetData sheetId="1836"/>
      <sheetData sheetId="1837"/>
      <sheetData sheetId="1838" refreshError="1"/>
      <sheetData sheetId="1839" refreshError="1"/>
      <sheetData sheetId="1840" refreshError="1"/>
      <sheetData sheetId="1841" refreshError="1"/>
      <sheetData sheetId="1842" refreshError="1"/>
      <sheetData sheetId="1843" refreshError="1"/>
      <sheetData sheetId="1844" refreshError="1"/>
      <sheetData sheetId="1845" refreshError="1"/>
      <sheetData sheetId="1846" refreshError="1"/>
      <sheetData sheetId="1847" refreshError="1"/>
      <sheetData sheetId="1848" refreshError="1"/>
      <sheetData sheetId="1849" refreshError="1"/>
      <sheetData sheetId="1850" refreshError="1"/>
      <sheetData sheetId="1851" refreshError="1"/>
      <sheetData sheetId="1852" refreshError="1"/>
      <sheetData sheetId="1853" refreshError="1"/>
      <sheetData sheetId="1854" refreshError="1"/>
      <sheetData sheetId="1855" refreshError="1"/>
      <sheetData sheetId="1856" refreshError="1"/>
      <sheetData sheetId="1857" refreshError="1"/>
      <sheetData sheetId="1858" refreshError="1"/>
      <sheetData sheetId="1859" refreshError="1"/>
      <sheetData sheetId="1860" refreshError="1"/>
      <sheetData sheetId="1861" refreshError="1"/>
      <sheetData sheetId="1862" refreshError="1"/>
      <sheetData sheetId="1863" refreshError="1"/>
      <sheetData sheetId="1864" refreshError="1"/>
      <sheetData sheetId="1865" refreshError="1"/>
      <sheetData sheetId="1866" refreshError="1"/>
      <sheetData sheetId="1867" refreshError="1"/>
      <sheetData sheetId="1868"/>
      <sheetData sheetId="1869" refreshError="1"/>
      <sheetData sheetId="1870" refreshError="1"/>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sheetData sheetId="1880"/>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refreshError="1"/>
      <sheetData sheetId="1892" refreshError="1"/>
      <sheetData sheetId="1893" refreshError="1"/>
      <sheetData sheetId="1894" refreshError="1"/>
      <sheetData sheetId="1895" refreshError="1"/>
      <sheetData sheetId="1896" refreshError="1"/>
      <sheetData sheetId="1897" refreshError="1"/>
      <sheetData sheetId="1898" refreshError="1"/>
      <sheetData sheetId="1899"/>
      <sheetData sheetId="1900"/>
      <sheetData sheetId="1901"/>
      <sheetData sheetId="1902"/>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efreshError="1"/>
      <sheetData sheetId="1924" refreshError="1"/>
      <sheetData sheetId="1925" refreshError="1"/>
      <sheetData sheetId="1926" refreshError="1"/>
      <sheetData sheetId="1927" refreshError="1"/>
      <sheetData sheetId="1928" refreshError="1"/>
      <sheetData sheetId="1929" refreshError="1"/>
      <sheetData sheetId="1930" refreshError="1"/>
      <sheetData sheetId="1931" refreshError="1"/>
      <sheetData sheetId="1932" refreshError="1"/>
      <sheetData sheetId="1933" refreshError="1"/>
      <sheetData sheetId="1934" refreshError="1"/>
      <sheetData sheetId="1935" refreshError="1"/>
      <sheetData sheetId="1936" refreshError="1"/>
      <sheetData sheetId="1937" refreshError="1"/>
      <sheetData sheetId="1938" refreshError="1"/>
      <sheetData sheetId="1939" refreshError="1"/>
      <sheetData sheetId="1940" refreshError="1"/>
      <sheetData sheetId="1941" refreshError="1"/>
      <sheetData sheetId="1942"/>
      <sheetData sheetId="1943"/>
      <sheetData sheetId="1944"/>
      <sheetData sheetId="1945"/>
      <sheetData sheetId="1946"/>
      <sheetData sheetId="1947"/>
      <sheetData sheetId="1948"/>
      <sheetData sheetId="1949"/>
      <sheetData sheetId="1950"/>
      <sheetData sheetId="1951"/>
      <sheetData sheetId="1952"/>
      <sheetData sheetId="1953"/>
      <sheetData sheetId="1954"/>
      <sheetData sheetId="1955"/>
      <sheetData sheetId="1956"/>
      <sheetData sheetId="1957"/>
      <sheetData sheetId="1958"/>
      <sheetData sheetId="1959"/>
      <sheetData sheetId="1960"/>
      <sheetData sheetId="1961"/>
      <sheetData sheetId="1962"/>
      <sheetData sheetId="1963"/>
      <sheetData sheetId="1964"/>
      <sheetData sheetId="1965"/>
      <sheetData sheetId="1966"/>
      <sheetData sheetId="1967"/>
      <sheetData sheetId="1968"/>
      <sheetData sheetId="1969"/>
      <sheetData sheetId="1970"/>
      <sheetData sheetId="1971"/>
      <sheetData sheetId="1972"/>
      <sheetData sheetId="1973"/>
      <sheetData sheetId="1974"/>
      <sheetData sheetId="1975"/>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efreshError="1"/>
      <sheetData sheetId="1989" refreshError="1"/>
      <sheetData sheetId="1990" refreshError="1"/>
      <sheetData sheetId="1991" refreshError="1"/>
      <sheetData sheetId="1992" refreshError="1"/>
      <sheetData sheetId="1993" refreshError="1"/>
      <sheetData sheetId="1994" refreshError="1"/>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sheetData sheetId="2024" refreshError="1"/>
      <sheetData sheetId="2025" refreshError="1"/>
      <sheetData sheetId="2026" refreshError="1"/>
      <sheetData sheetId="2027"/>
      <sheetData sheetId="2028"/>
      <sheetData sheetId="2029"/>
      <sheetData sheetId="2030"/>
      <sheetData sheetId="2031"/>
      <sheetData sheetId="2032"/>
      <sheetData sheetId="2033"/>
      <sheetData sheetId="2034"/>
      <sheetData sheetId="2035"/>
      <sheetData sheetId="2036"/>
      <sheetData sheetId="2037"/>
      <sheetData sheetId="2038"/>
      <sheetData sheetId="2039"/>
      <sheetData sheetId="2040"/>
      <sheetData sheetId="2041"/>
      <sheetData sheetId="2042"/>
      <sheetData sheetId="2043"/>
      <sheetData sheetId="2044"/>
      <sheetData sheetId="2045"/>
      <sheetData sheetId="2046"/>
      <sheetData sheetId="2047"/>
      <sheetData sheetId="2048"/>
      <sheetData sheetId="2049"/>
      <sheetData sheetId="2050"/>
      <sheetData sheetId="2051"/>
      <sheetData sheetId="2052"/>
      <sheetData sheetId="2053"/>
      <sheetData sheetId="2054"/>
      <sheetData sheetId="2055"/>
      <sheetData sheetId="2056"/>
      <sheetData sheetId="2057"/>
      <sheetData sheetId="2058"/>
      <sheetData sheetId="2059"/>
      <sheetData sheetId="2060"/>
      <sheetData sheetId="2061"/>
      <sheetData sheetId="2062"/>
      <sheetData sheetId="2063"/>
      <sheetData sheetId="2064"/>
      <sheetData sheetId="2065"/>
      <sheetData sheetId="2066"/>
      <sheetData sheetId="2067"/>
      <sheetData sheetId="2068"/>
      <sheetData sheetId="2069"/>
      <sheetData sheetId="2070"/>
      <sheetData sheetId="2071"/>
      <sheetData sheetId="2072"/>
      <sheetData sheetId="2073"/>
      <sheetData sheetId="2074"/>
      <sheetData sheetId="2075"/>
      <sheetData sheetId="2076"/>
      <sheetData sheetId="2077"/>
      <sheetData sheetId="2078"/>
      <sheetData sheetId="2079"/>
      <sheetData sheetId="2080"/>
      <sheetData sheetId="2081"/>
      <sheetData sheetId="2082"/>
      <sheetData sheetId="2083"/>
      <sheetData sheetId="2084"/>
      <sheetData sheetId="2085"/>
      <sheetData sheetId="2086"/>
      <sheetData sheetId="2087"/>
      <sheetData sheetId="2088"/>
      <sheetData sheetId="2089"/>
      <sheetData sheetId="2090"/>
      <sheetData sheetId="2091"/>
      <sheetData sheetId="2092"/>
      <sheetData sheetId="2093"/>
      <sheetData sheetId="2094"/>
      <sheetData sheetId="2095"/>
      <sheetData sheetId="2096"/>
      <sheetData sheetId="2097" refreshError="1"/>
      <sheetData sheetId="2098"/>
      <sheetData sheetId="2099"/>
      <sheetData sheetId="2100"/>
      <sheetData sheetId="2101" refreshError="1"/>
      <sheetData sheetId="2102" refreshError="1"/>
      <sheetData sheetId="2103" refreshError="1"/>
      <sheetData sheetId="2104" refreshError="1"/>
      <sheetData sheetId="2105" refreshError="1"/>
      <sheetData sheetId="2106" refreshError="1"/>
      <sheetData sheetId="2107" refreshError="1"/>
      <sheetData sheetId="2108" refreshError="1"/>
      <sheetData sheetId="2109" refreshError="1"/>
      <sheetData sheetId="2110" refreshError="1"/>
      <sheetData sheetId="2111" refreshError="1"/>
      <sheetData sheetId="2112" refreshError="1"/>
      <sheetData sheetId="2113" refreshError="1"/>
      <sheetData sheetId="2114" refreshError="1"/>
      <sheetData sheetId="2115" refreshError="1"/>
      <sheetData sheetId="2116" refreshError="1"/>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sheetData sheetId="2138"/>
      <sheetData sheetId="2139"/>
      <sheetData sheetId="2140" refreshError="1"/>
      <sheetData sheetId="2141" refreshError="1"/>
      <sheetData sheetId="2142" refreshError="1"/>
      <sheetData sheetId="2143" refreshError="1"/>
      <sheetData sheetId="2144" refreshError="1"/>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efreshError="1"/>
      <sheetData sheetId="2158" refreshError="1"/>
      <sheetData sheetId="2159" refreshError="1"/>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efreshError="1"/>
      <sheetData sheetId="2174" refreshError="1"/>
      <sheetData sheetId="2175" refreshError="1"/>
      <sheetData sheetId="2176" refreshError="1"/>
      <sheetData sheetId="2177" refreshError="1"/>
      <sheetData sheetId="2178" refreshError="1"/>
      <sheetData sheetId="2179" refreshError="1"/>
      <sheetData sheetId="2180" refreshError="1"/>
      <sheetData sheetId="2181" refreshError="1"/>
      <sheetData sheetId="2182" refreshError="1"/>
      <sheetData sheetId="2183" refreshError="1"/>
      <sheetData sheetId="2184" refreshError="1"/>
      <sheetData sheetId="2185" refreshError="1"/>
      <sheetData sheetId="2186" refreshError="1"/>
      <sheetData sheetId="2187" refreshError="1"/>
      <sheetData sheetId="2188" refreshError="1"/>
      <sheetData sheetId="2189" refreshError="1"/>
      <sheetData sheetId="2190" refreshError="1"/>
      <sheetData sheetId="2191" refreshError="1"/>
      <sheetData sheetId="2192" refreshError="1"/>
      <sheetData sheetId="2193" refreshError="1"/>
      <sheetData sheetId="2194" refreshError="1"/>
      <sheetData sheetId="2195" refreshError="1"/>
      <sheetData sheetId="2196" refreshError="1"/>
      <sheetData sheetId="2197" refreshError="1"/>
      <sheetData sheetId="2198" refreshError="1"/>
      <sheetData sheetId="2199" refreshError="1"/>
      <sheetData sheetId="2200" refreshError="1"/>
      <sheetData sheetId="2201" refreshError="1"/>
      <sheetData sheetId="2202" refreshError="1"/>
      <sheetData sheetId="2203" refreshError="1"/>
      <sheetData sheetId="2204" refreshError="1"/>
      <sheetData sheetId="2205" refreshError="1"/>
      <sheetData sheetId="2206" refreshError="1"/>
      <sheetData sheetId="2207" refreshError="1"/>
      <sheetData sheetId="2208" refreshError="1"/>
      <sheetData sheetId="2209" refreshError="1"/>
      <sheetData sheetId="2210" refreshError="1"/>
      <sheetData sheetId="2211" refreshError="1"/>
      <sheetData sheetId="2212" refreshError="1"/>
      <sheetData sheetId="2213" refreshError="1"/>
      <sheetData sheetId="2214" refreshError="1"/>
      <sheetData sheetId="2215"/>
      <sheetData sheetId="2216"/>
      <sheetData sheetId="2217"/>
      <sheetData sheetId="2218"/>
      <sheetData sheetId="2219"/>
      <sheetData sheetId="2220"/>
      <sheetData sheetId="2221"/>
      <sheetData sheetId="2222"/>
      <sheetData sheetId="2223"/>
      <sheetData sheetId="2224"/>
      <sheetData sheetId="2225"/>
      <sheetData sheetId="2226"/>
      <sheetData sheetId="2227"/>
      <sheetData sheetId="2228"/>
      <sheetData sheetId="2229"/>
      <sheetData sheetId="2230"/>
      <sheetData sheetId="2231"/>
      <sheetData sheetId="2232"/>
      <sheetData sheetId="2233"/>
      <sheetData sheetId="2234"/>
      <sheetData sheetId="2235"/>
      <sheetData sheetId="2236"/>
      <sheetData sheetId="2237"/>
      <sheetData sheetId="2238"/>
      <sheetData sheetId="2239"/>
      <sheetData sheetId="2240"/>
      <sheetData sheetId="2241"/>
      <sheetData sheetId="2242"/>
      <sheetData sheetId="2243"/>
      <sheetData sheetId="2244"/>
      <sheetData sheetId="2245"/>
      <sheetData sheetId="2246"/>
      <sheetData sheetId="2247"/>
      <sheetData sheetId="2248"/>
      <sheetData sheetId="2249"/>
      <sheetData sheetId="2250"/>
      <sheetData sheetId="2251"/>
      <sheetData sheetId="2252"/>
      <sheetData sheetId="2253"/>
      <sheetData sheetId="2254"/>
      <sheetData sheetId="2255"/>
      <sheetData sheetId="2256"/>
      <sheetData sheetId="2257"/>
      <sheetData sheetId="2258"/>
      <sheetData sheetId="2259"/>
      <sheetData sheetId="2260"/>
      <sheetData sheetId="2261"/>
      <sheetData sheetId="2262"/>
      <sheetData sheetId="2263"/>
      <sheetData sheetId="2264"/>
      <sheetData sheetId="2265"/>
      <sheetData sheetId="2266"/>
      <sheetData sheetId="2267"/>
      <sheetData sheetId="2268"/>
      <sheetData sheetId="2269"/>
      <sheetData sheetId="2270"/>
      <sheetData sheetId="2271"/>
      <sheetData sheetId="2272"/>
      <sheetData sheetId="2273"/>
      <sheetData sheetId="2274"/>
      <sheetData sheetId="2275"/>
      <sheetData sheetId="2276"/>
      <sheetData sheetId="2277"/>
      <sheetData sheetId="2278"/>
      <sheetData sheetId="2279"/>
      <sheetData sheetId="2280"/>
      <sheetData sheetId="2281"/>
      <sheetData sheetId="2282"/>
      <sheetData sheetId="2283"/>
      <sheetData sheetId="2284"/>
      <sheetData sheetId="2285"/>
      <sheetData sheetId="2286"/>
      <sheetData sheetId="2287"/>
      <sheetData sheetId="2288"/>
      <sheetData sheetId="2289"/>
      <sheetData sheetId="2290"/>
      <sheetData sheetId="2291"/>
      <sheetData sheetId="2292"/>
      <sheetData sheetId="2293"/>
      <sheetData sheetId="2294"/>
      <sheetData sheetId="2295"/>
      <sheetData sheetId="2296"/>
      <sheetData sheetId="2297"/>
      <sheetData sheetId="2298"/>
      <sheetData sheetId="2299"/>
      <sheetData sheetId="2300"/>
      <sheetData sheetId="2301"/>
      <sheetData sheetId="2302"/>
      <sheetData sheetId="2303"/>
      <sheetData sheetId="2304"/>
      <sheetData sheetId="2305"/>
      <sheetData sheetId="2306"/>
      <sheetData sheetId="2307"/>
      <sheetData sheetId="2308"/>
      <sheetData sheetId="2309"/>
      <sheetData sheetId="2310"/>
      <sheetData sheetId="2311"/>
      <sheetData sheetId="2312"/>
      <sheetData sheetId="2313"/>
      <sheetData sheetId="2314"/>
      <sheetData sheetId="2315"/>
      <sheetData sheetId="2316"/>
      <sheetData sheetId="2317"/>
      <sheetData sheetId="2318"/>
      <sheetData sheetId="2319"/>
      <sheetData sheetId="2320"/>
      <sheetData sheetId="2321"/>
      <sheetData sheetId="2322"/>
      <sheetData sheetId="2323"/>
      <sheetData sheetId="2324"/>
      <sheetData sheetId="2325"/>
      <sheetData sheetId="2326"/>
      <sheetData sheetId="2327"/>
      <sheetData sheetId="2328"/>
      <sheetData sheetId="2329"/>
      <sheetData sheetId="2330"/>
      <sheetData sheetId="2331"/>
      <sheetData sheetId="2332"/>
      <sheetData sheetId="2333"/>
      <sheetData sheetId="2334"/>
      <sheetData sheetId="2335"/>
      <sheetData sheetId="2336"/>
      <sheetData sheetId="2337"/>
      <sheetData sheetId="2338"/>
      <sheetData sheetId="2339"/>
      <sheetData sheetId="2340"/>
      <sheetData sheetId="2341"/>
      <sheetData sheetId="2342"/>
      <sheetData sheetId="2343"/>
      <sheetData sheetId="2344"/>
      <sheetData sheetId="2345"/>
      <sheetData sheetId="2346"/>
      <sheetData sheetId="2347"/>
      <sheetData sheetId="2348"/>
      <sheetData sheetId="2349"/>
      <sheetData sheetId="2350"/>
      <sheetData sheetId="2351"/>
      <sheetData sheetId="2352"/>
      <sheetData sheetId="2353"/>
      <sheetData sheetId="2354"/>
      <sheetData sheetId="2355"/>
      <sheetData sheetId="2356"/>
      <sheetData sheetId="2357"/>
      <sheetData sheetId="2358"/>
      <sheetData sheetId="2359"/>
      <sheetData sheetId="2360"/>
      <sheetData sheetId="2361"/>
      <sheetData sheetId="2362"/>
      <sheetData sheetId="2363"/>
      <sheetData sheetId="2364"/>
      <sheetData sheetId="2365"/>
      <sheetData sheetId="2366"/>
      <sheetData sheetId="2367"/>
      <sheetData sheetId="2368"/>
      <sheetData sheetId="2369"/>
      <sheetData sheetId="2370"/>
      <sheetData sheetId="2371"/>
      <sheetData sheetId="2372"/>
      <sheetData sheetId="2373"/>
      <sheetData sheetId="2374"/>
      <sheetData sheetId="2375"/>
      <sheetData sheetId="2376"/>
      <sheetData sheetId="2377"/>
      <sheetData sheetId="2378"/>
      <sheetData sheetId="2379"/>
      <sheetData sheetId="2380"/>
      <sheetData sheetId="2381"/>
      <sheetData sheetId="2382"/>
      <sheetData sheetId="2383"/>
      <sheetData sheetId="2384"/>
      <sheetData sheetId="2385"/>
      <sheetData sheetId="2386"/>
      <sheetData sheetId="2387"/>
      <sheetData sheetId="2388"/>
      <sheetData sheetId="2389"/>
      <sheetData sheetId="2390"/>
      <sheetData sheetId="2391"/>
      <sheetData sheetId="2392"/>
      <sheetData sheetId="2393"/>
      <sheetData sheetId="2394"/>
      <sheetData sheetId="2395"/>
      <sheetData sheetId="2396"/>
      <sheetData sheetId="2397"/>
      <sheetData sheetId="2398"/>
      <sheetData sheetId="2399"/>
      <sheetData sheetId="2400"/>
      <sheetData sheetId="2401"/>
      <sheetData sheetId="2402"/>
      <sheetData sheetId="2403"/>
      <sheetData sheetId="2404"/>
      <sheetData sheetId="2405"/>
      <sheetData sheetId="2406"/>
      <sheetData sheetId="2407"/>
      <sheetData sheetId="2408"/>
      <sheetData sheetId="2409"/>
      <sheetData sheetId="2410"/>
      <sheetData sheetId="2411"/>
      <sheetData sheetId="2412"/>
      <sheetData sheetId="2413"/>
      <sheetData sheetId="2414"/>
      <sheetData sheetId="2415"/>
      <sheetData sheetId="2416"/>
      <sheetData sheetId="2417"/>
      <sheetData sheetId="2418"/>
      <sheetData sheetId="2419"/>
      <sheetData sheetId="2420"/>
      <sheetData sheetId="2421"/>
      <sheetData sheetId="2422"/>
      <sheetData sheetId="2423"/>
      <sheetData sheetId="2424"/>
      <sheetData sheetId="2425"/>
      <sheetData sheetId="2426"/>
      <sheetData sheetId="2427"/>
      <sheetData sheetId="2428"/>
      <sheetData sheetId="2429"/>
      <sheetData sheetId="2430"/>
      <sheetData sheetId="2431"/>
      <sheetData sheetId="2432"/>
      <sheetData sheetId="2433"/>
      <sheetData sheetId="2434"/>
      <sheetData sheetId="2435"/>
      <sheetData sheetId="2436"/>
      <sheetData sheetId="2437"/>
      <sheetData sheetId="2438"/>
      <sheetData sheetId="2439"/>
      <sheetData sheetId="2440"/>
      <sheetData sheetId="2441"/>
      <sheetData sheetId="2442"/>
      <sheetData sheetId="2443"/>
      <sheetData sheetId="2444"/>
      <sheetData sheetId="2445"/>
      <sheetData sheetId="2446"/>
      <sheetData sheetId="2447"/>
      <sheetData sheetId="2448"/>
      <sheetData sheetId="2449"/>
      <sheetData sheetId="2450"/>
      <sheetData sheetId="2451"/>
      <sheetData sheetId="2452"/>
      <sheetData sheetId="2453"/>
      <sheetData sheetId="2454"/>
      <sheetData sheetId="2455"/>
      <sheetData sheetId="2456"/>
      <sheetData sheetId="2457"/>
      <sheetData sheetId="2458"/>
      <sheetData sheetId="2459"/>
      <sheetData sheetId="2460"/>
      <sheetData sheetId="2461"/>
      <sheetData sheetId="2462"/>
      <sheetData sheetId="2463"/>
      <sheetData sheetId="2464"/>
      <sheetData sheetId="2465"/>
      <sheetData sheetId="2466"/>
      <sheetData sheetId="2467"/>
      <sheetData sheetId="2468"/>
      <sheetData sheetId="2469"/>
      <sheetData sheetId="2470"/>
      <sheetData sheetId="2471"/>
      <sheetData sheetId="2472"/>
      <sheetData sheetId="2473"/>
      <sheetData sheetId="2474"/>
      <sheetData sheetId="2475"/>
      <sheetData sheetId="2476"/>
      <sheetData sheetId="2477"/>
      <sheetData sheetId="2478"/>
      <sheetData sheetId="2479"/>
      <sheetData sheetId="2480"/>
      <sheetData sheetId="2481"/>
      <sheetData sheetId="2482"/>
      <sheetData sheetId="2483"/>
      <sheetData sheetId="2484"/>
      <sheetData sheetId="2485"/>
      <sheetData sheetId="2486"/>
      <sheetData sheetId="2487"/>
      <sheetData sheetId="2488"/>
      <sheetData sheetId="2489"/>
      <sheetData sheetId="2490"/>
      <sheetData sheetId="2491"/>
      <sheetData sheetId="2492"/>
      <sheetData sheetId="2493"/>
      <sheetData sheetId="2494"/>
      <sheetData sheetId="2495"/>
      <sheetData sheetId="2496"/>
      <sheetData sheetId="2497"/>
      <sheetData sheetId="2498"/>
      <sheetData sheetId="2499"/>
      <sheetData sheetId="2500"/>
      <sheetData sheetId="2501"/>
      <sheetData sheetId="2502"/>
      <sheetData sheetId="2503"/>
      <sheetData sheetId="2504"/>
      <sheetData sheetId="2505"/>
      <sheetData sheetId="2506"/>
      <sheetData sheetId="2507"/>
      <sheetData sheetId="2508"/>
      <sheetData sheetId="2509"/>
      <sheetData sheetId="2510"/>
      <sheetData sheetId="2511"/>
      <sheetData sheetId="2512"/>
      <sheetData sheetId="2513"/>
      <sheetData sheetId="2514"/>
      <sheetData sheetId="2515"/>
      <sheetData sheetId="2516"/>
      <sheetData sheetId="2517"/>
      <sheetData sheetId="2518"/>
      <sheetData sheetId="2519"/>
      <sheetData sheetId="2520"/>
      <sheetData sheetId="2521"/>
      <sheetData sheetId="2522"/>
      <sheetData sheetId="2523"/>
      <sheetData sheetId="2524"/>
      <sheetData sheetId="2525"/>
      <sheetData sheetId="2526"/>
      <sheetData sheetId="2527"/>
      <sheetData sheetId="2528"/>
      <sheetData sheetId="2529"/>
      <sheetData sheetId="2530"/>
      <sheetData sheetId="2531"/>
      <sheetData sheetId="2532"/>
      <sheetData sheetId="2533"/>
      <sheetData sheetId="2534"/>
      <sheetData sheetId="2535"/>
      <sheetData sheetId="2536"/>
      <sheetData sheetId="2537"/>
      <sheetData sheetId="2538"/>
      <sheetData sheetId="2539"/>
      <sheetData sheetId="2540"/>
      <sheetData sheetId="2541"/>
      <sheetData sheetId="2542" refreshError="1"/>
      <sheetData sheetId="2543"/>
      <sheetData sheetId="2544"/>
      <sheetData sheetId="2545"/>
      <sheetData sheetId="2546"/>
      <sheetData sheetId="2547" refreshError="1"/>
      <sheetData sheetId="2548" refreshError="1"/>
      <sheetData sheetId="2549"/>
      <sheetData sheetId="2550"/>
      <sheetData sheetId="2551"/>
      <sheetData sheetId="2552"/>
      <sheetData sheetId="2553" refreshError="1"/>
      <sheetData sheetId="2554" refreshError="1"/>
      <sheetData sheetId="2555" refreshError="1"/>
      <sheetData sheetId="2556" refreshError="1"/>
      <sheetData sheetId="2557" refreshError="1"/>
      <sheetData sheetId="2558" refreshError="1"/>
      <sheetData sheetId="2559" refreshError="1"/>
      <sheetData sheetId="2560"/>
      <sheetData sheetId="2561" refreshError="1"/>
      <sheetData sheetId="2562" refreshError="1"/>
      <sheetData sheetId="2563" refreshError="1"/>
      <sheetData sheetId="2564" refreshError="1"/>
      <sheetData sheetId="2565" refreshError="1"/>
      <sheetData sheetId="2566" refreshError="1"/>
      <sheetData sheetId="2567" refreshError="1"/>
      <sheetData sheetId="2568" refreshError="1"/>
      <sheetData sheetId="2569" refreshError="1"/>
      <sheetData sheetId="2570" refreshError="1"/>
      <sheetData sheetId="2571" refreshError="1"/>
      <sheetData sheetId="2572" refreshError="1"/>
      <sheetData sheetId="2573" refreshError="1"/>
      <sheetData sheetId="2574" refreshError="1"/>
      <sheetData sheetId="2575" refreshError="1"/>
      <sheetData sheetId="2576" refreshError="1"/>
      <sheetData sheetId="2577" refreshError="1"/>
      <sheetData sheetId="2578" refreshError="1"/>
      <sheetData sheetId="2579" refreshError="1"/>
      <sheetData sheetId="2580" refreshError="1"/>
      <sheetData sheetId="2581" refreshError="1"/>
      <sheetData sheetId="2582" refreshError="1"/>
      <sheetData sheetId="2583" refreshError="1"/>
      <sheetData sheetId="2584" refreshError="1"/>
      <sheetData sheetId="2585" refreshError="1"/>
      <sheetData sheetId="2586" refreshError="1"/>
      <sheetData sheetId="2587" refreshError="1"/>
      <sheetData sheetId="2588" refreshError="1"/>
      <sheetData sheetId="2589" refreshError="1"/>
      <sheetData sheetId="2590" refreshError="1"/>
      <sheetData sheetId="2591" refreshError="1"/>
      <sheetData sheetId="2592"/>
      <sheetData sheetId="2593" refreshError="1"/>
      <sheetData sheetId="2594" refreshError="1"/>
      <sheetData sheetId="2595" refreshError="1"/>
      <sheetData sheetId="2596"/>
      <sheetData sheetId="2597"/>
      <sheetData sheetId="2598"/>
      <sheetData sheetId="2599"/>
      <sheetData sheetId="2600"/>
      <sheetData sheetId="2601"/>
      <sheetData sheetId="2602"/>
      <sheetData sheetId="2603"/>
      <sheetData sheetId="2604"/>
      <sheetData sheetId="2605"/>
      <sheetData sheetId="2606"/>
      <sheetData sheetId="2607"/>
      <sheetData sheetId="2608"/>
      <sheetData sheetId="2609"/>
      <sheetData sheetId="2610"/>
      <sheetData sheetId="2611"/>
      <sheetData sheetId="2612"/>
      <sheetData sheetId="2613"/>
      <sheetData sheetId="2614"/>
      <sheetData sheetId="2615"/>
      <sheetData sheetId="2616"/>
      <sheetData sheetId="2617"/>
      <sheetData sheetId="2618"/>
      <sheetData sheetId="2619"/>
      <sheetData sheetId="2620"/>
      <sheetData sheetId="2621"/>
      <sheetData sheetId="2622"/>
      <sheetData sheetId="2623"/>
      <sheetData sheetId="2624"/>
      <sheetData sheetId="2625"/>
      <sheetData sheetId="2626" refreshError="1"/>
      <sheetData sheetId="2627" refreshError="1"/>
      <sheetData sheetId="2628" refreshError="1"/>
      <sheetData sheetId="2629" refreshError="1"/>
      <sheetData sheetId="2630" refreshError="1"/>
      <sheetData sheetId="2631" refreshError="1"/>
      <sheetData sheetId="2632" refreshError="1"/>
      <sheetData sheetId="2633" refreshError="1"/>
      <sheetData sheetId="2634" refreshError="1"/>
      <sheetData sheetId="2635" refreshError="1"/>
      <sheetData sheetId="2636" refreshError="1"/>
      <sheetData sheetId="2637" refreshError="1"/>
      <sheetData sheetId="2638"/>
      <sheetData sheetId="2639" refreshError="1"/>
      <sheetData sheetId="2640"/>
      <sheetData sheetId="2641"/>
      <sheetData sheetId="2642" refreshError="1"/>
      <sheetData sheetId="2643"/>
      <sheetData sheetId="2644"/>
      <sheetData sheetId="2645"/>
      <sheetData sheetId="2646"/>
      <sheetData sheetId="2647" refreshError="1"/>
      <sheetData sheetId="2648" refreshError="1"/>
      <sheetData sheetId="2649" refreshError="1"/>
      <sheetData sheetId="2650" refreshError="1"/>
      <sheetData sheetId="2651" refreshError="1"/>
      <sheetData sheetId="2652" refreshError="1"/>
      <sheetData sheetId="2653" refreshError="1"/>
      <sheetData sheetId="2654"/>
      <sheetData sheetId="2655" refreshError="1"/>
      <sheetData sheetId="2656"/>
      <sheetData sheetId="2657"/>
      <sheetData sheetId="2658"/>
      <sheetData sheetId="2659"/>
      <sheetData sheetId="2660"/>
      <sheetData sheetId="2661"/>
      <sheetData sheetId="2662"/>
      <sheetData sheetId="2663"/>
      <sheetData sheetId="2664"/>
      <sheetData sheetId="2665"/>
      <sheetData sheetId="2666"/>
      <sheetData sheetId="2667"/>
      <sheetData sheetId="2668"/>
      <sheetData sheetId="2669"/>
      <sheetData sheetId="2670"/>
      <sheetData sheetId="2671"/>
      <sheetData sheetId="2672"/>
      <sheetData sheetId="2673"/>
      <sheetData sheetId="2674"/>
      <sheetData sheetId="2675"/>
      <sheetData sheetId="2676"/>
      <sheetData sheetId="2677"/>
      <sheetData sheetId="2678"/>
      <sheetData sheetId="2679"/>
      <sheetData sheetId="2680"/>
      <sheetData sheetId="2681"/>
      <sheetData sheetId="2682"/>
      <sheetData sheetId="2683"/>
      <sheetData sheetId="2684"/>
      <sheetData sheetId="2685"/>
      <sheetData sheetId="2686"/>
      <sheetData sheetId="2687"/>
      <sheetData sheetId="2688"/>
      <sheetData sheetId="2689"/>
      <sheetData sheetId="2690"/>
      <sheetData sheetId="2691"/>
      <sheetData sheetId="2692"/>
      <sheetData sheetId="2693"/>
      <sheetData sheetId="2694"/>
      <sheetData sheetId="2695"/>
      <sheetData sheetId="2696"/>
      <sheetData sheetId="2697"/>
      <sheetData sheetId="2698"/>
      <sheetData sheetId="2699"/>
      <sheetData sheetId="2700"/>
      <sheetData sheetId="2701"/>
      <sheetData sheetId="2702"/>
      <sheetData sheetId="2703"/>
      <sheetData sheetId="2704"/>
      <sheetData sheetId="2705"/>
      <sheetData sheetId="2706"/>
      <sheetData sheetId="2707"/>
      <sheetData sheetId="2708"/>
      <sheetData sheetId="2709"/>
      <sheetData sheetId="2710"/>
      <sheetData sheetId="2711"/>
      <sheetData sheetId="2712"/>
      <sheetData sheetId="2713"/>
      <sheetData sheetId="2714"/>
      <sheetData sheetId="2715"/>
      <sheetData sheetId="2716"/>
      <sheetData sheetId="2717"/>
      <sheetData sheetId="2718"/>
      <sheetData sheetId="2719"/>
      <sheetData sheetId="2720"/>
      <sheetData sheetId="2721"/>
      <sheetData sheetId="2722"/>
      <sheetData sheetId="2723"/>
      <sheetData sheetId="2724"/>
      <sheetData sheetId="2725"/>
      <sheetData sheetId="2726"/>
      <sheetData sheetId="2727"/>
      <sheetData sheetId="2728"/>
      <sheetData sheetId="2729"/>
      <sheetData sheetId="2730"/>
      <sheetData sheetId="2731"/>
      <sheetData sheetId="2732"/>
      <sheetData sheetId="2733"/>
      <sheetData sheetId="2734"/>
      <sheetData sheetId="2735"/>
      <sheetData sheetId="2736"/>
      <sheetData sheetId="2737"/>
      <sheetData sheetId="2738"/>
      <sheetData sheetId="2739"/>
      <sheetData sheetId="2740"/>
      <sheetData sheetId="2741"/>
      <sheetData sheetId="2742"/>
      <sheetData sheetId="2743"/>
      <sheetData sheetId="2744"/>
      <sheetData sheetId="2745"/>
      <sheetData sheetId="2746"/>
      <sheetData sheetId="2747"/>
      <sheetData sheetId="2748"/>
      <sheetData sheetId="2749"/>
      <sheetData sheetId="2750"/>
      <sheetData sheetId="2751"/>
      <sheetData sheetId="2752"/>
      <sheetData sheetId="2753"/>
      <sheetData sheetId="2754"/>
      <sheetData sheetId="2755"/>
      <sheetData sheetId="2756"/>
      <sheetData sheetId="2757"/>
      <sheetData sheetId="2758"/>
      <sheetData sheetId="2759"/>
      <sheetData sheetId="2760"/>
      <sheetData sheetId="2761"/>
      <sheetData sheetId="2762"/>
      <sheetData sheetId="2763"/>
      <sheetData sheetId="2764"/>
      <sheetData sheetId="2765"/>
      <sheetData sheetId="2766"/>
      <sheetData sheetId="2767"/>
      <sheetData sheetId="2768"/>
      <sheetData sheetId="2769"/>
      <sheetData sheetId="2770"/>
      <sheetData sheetId="2771"/>
      <sheetData sheetId="2772"/>
      <sheetData sheetId="2773"/>
      <sheetData sheetId="2774"/>
      <sheetData sheetId="2775"/>
      <sheetData sheetId="2776"/>
      <sheetData sheetId="2777"/>
      <sheetData sheetId="2778"/>
      <sheetData sheetId="2779"/>
      <sheetData sheetId="2780"/>
      <sheetData sheetId="2781"/>
      <sheetData sheetId="2782"/>
      <sheetData sheetId="2783"/>
      <sheetData sheetId="2784"/>
      <sheetData sheetId="2785"/>
      <sheetData sheetId="2786"/>
      <sheetData sheetId="2787"/>
      <sheetData sheetId="2788"/>
      <sheetData sheetId="2789"/>
      <sheetData sheetId="2790"/>
      <sheetData sheetId="2791"/>
      <sheetData sheetId="2792"/>
      <sheetData sheetId="2793"/>
      <sheetData sheetId="2794"/>
      <sheetData sheetId="2795"/>
      <sheetData sheetId="2796"/>
      <sheetData sheetId="2797"/>
      <sheetData sheetId="2798"/>
      <sheetData sheetId="2799"/>
      <sheetData sheetId="2800"/>
      <sheetData sheetId="2801"/>
      <sheetData sheetId="2802"/>
      <sheetData sheetId="2803"/>
      <sheetData sheetId="2804"/>
      <sheetData sheetId="2805"/>
      <sheetData sheetId="2806"/>
      <sheetData sheetId="2807"/>
      <sheetData sheetId="2808"/>
      <sheetData sheetId="2809"/>
      <sheetData sheetId="2810"/>
      <sheetData sheetId="2811"/>
      <sheetData sheetId="2812"/>
      <sheetData sheetId="2813"/>
      <sheetData sheetId="2814"/>
      <sheetData sheetId="2815"/>
      <sheetData sheetId="2816"/>
      <sheetData sheetId="2817"/>
      <sheetData sheetId="2818"/>
      <sheetData sheetId="2819"/>
      <sheetData sheetId="2820"/>
      <sheetData sheetId="2821"/>
      <sheetData sheetId="2822"/>
      <sheetData sheetId="2823"/>
      <sheetData sheetId="2824"/>
      <sheetData sheetId="2825"/>
      <sheetData sheetId="2826"/>
      <sheetData sheetId="2827"/>
      <sheetData sheetId="2828"/>
      <sheetData sheetId="2829"/>
      <sheetData sheetId="2830"/>
      <sheetData sheetId="2831"/>
      <sheetData sheetId="2832"/>
      <sheetData sheetId="2833"/>
      <sheetData sheetId="2834"/>
      <sheetData sheetId="2835"/>
      <sheetData sheetId="2836"/>
      <sheetData sheetId="2837"/>
      <sheetData sheetId="2838"/>
      <sheetData sheetId="2839"/>
      <sheetData sheetId="2840"/>
      <sheetData sheetId="2841"/>
      <sheetData sheetId="2842"/>
      <sheetData sheetId="2843"/>
      <sheetData sheetId="2844"/>
      <sheetData sheetId="2845"/>
      <sheetData sheetId="2846"/>
      <sheetData sheetId="2847"/>
      <sheetData sheetId="2848"/>
      <sheetData sheetId="2849"/>
      <sheetData sheetId="2850"/>
      <sheetData sheetId="2851"/>
      <sheetData sheetId="2852"/>
      <sheetData sheetId="2853"/>
      <sheetData sheetId="2854"/>
      <sheetData sheetId="2855"/>
      <sheetData sheetId="2856"/>
      <sheetData sheetId="2857"/>
      <sheetData sheetId="2858"/>
      <sheetData sheetId="2859"/>
      <sheetData sheetId="2860"/>
      <sheetData sheetId="2861"/>
      <sheetData sheetId="2862"/>
      <sheetData sheetId="2863"/>
      <sheetData sheetId="2864"/>
      <sheetData sheetId="2865"/>
      <sheetData sheetId="2866"/>
      <sheetData sheetId="2867"/>
      <sheetData sheetId="2868"/>
      <sheetData sheetId="2869"/>
      <sheetData sheetId="2870"/>
      <sheetData sheetId="2871"/>
      <sheetData sheetId="2872"/>
      <sheetData sheetId="2873"/>
      <sheetData sheetId="2874"/>
      <sheetData sheetId="2875"/>
      <sheetData sheetId="2876"/>
      <sheetData sheetId="2877"/>
      <sheetData sheetId="2878"/>
      <sheetData sheetId="2879"/>
      <sheetData sheetId="2880"/>
      <sheetData sheetId="2881"/>
      <sheetData sheetId="2882"/>
      <sheetData sheetId="2883"/>
      <sheetData sheetId="2884"/>
      <sheetData sheetId="2885"/>
      <sheetData sheetId="2886"/>
      <sheetData sheetId="2887"/>
      <sheetData sheetId="2888"/>
      <sheetData sheetId="2889"/>
      <sheetData sheetId="2890"/>
      <sheetData sheetId="2891"/>
      <sheetData sheetId="2892"/>
      <sheetData sheetId="2893"/>
      <sheetData sheetId="2894"/>
      <sheetData sheetId="2895"/>
      <sheetData sheetId="2896"/>
      <sheetData sheetId="2897"/>
      <sheetData sheetId="2898"/>
      <sheetData sheetId="2899"/>
      <sheetData sheetId="2900"/>
      <sheetData sheetId="2901"/>
      <sheetData sheetId="2902"/>
      <sheetData sheetId="2903"/>
      <sheetData sheetId="2904"/>
      <sheetData sheetId="2905"/>
      <sheetData sheetId="2906"/>
      <sheetData sheetId="2907"/>
      <sheetData sheetId="2908"/>
      <sheetData sheetId="2909"/>
      <sheetData sheetId="2910"/>
      <sheetData sheetId="2911"/>
      <sheetData sheetId="2912"/>
      <sheetData sheetId="2913"/>
      <sheetData sheetId="2914"/>
      <sheetData sheetId="2915"/>
      <sheetData sheetId="2916"/>
      <sheetData sheetId="2917"/>
      <sheetData sheetId="2918"/>
      <sheetData sheetId="2919"/>
      <sheetData sheetId="2920"/>
      <sheetData sheetId="2921"/>
      <sheetData sheetId="2922"/>
      <sheetData sheetId="2923"/>
      <sheetData sheetId="2924"/>
      <sheetData sheetId="2925"/>
      <sheetData sheetId="2926"/>
      <sheetData sheetId="2927"/>
      <sheetData sheetId="2928"/>
      <sheetData sheetId="2929"/>
      <sheetData sheetId="2930"/>
      <sheetData sheetId="2931"/>
      <sheetData sheetId="2932"/>
      <sheetData sheetId="2933"/>
      <sheetData sheetId="2934"/>
      <sheetData sheetId="2935"/>
      <sheetData sheetId="2936"/>
      <sheetData sheetId="2937"/>
      <sheetData sheetId="2938"/>
      <sheetData sheetId="2939"/>
      <sheetData sheetId="2940"/>
      <sheetData sheetId="2941"/>
      <sheetData sheetId="2942"/>
      <sheetData sheetId="2943"/>
      <sheetData sheetId="2944"/>
      <sheetData sheetId="2945"/>
      <sheetData sheetId="2946"/>
      <sheetData sheetId="2947"/>
      <sheetData sheetId="2948"/>
      <sheetData sheetId="2949"/>
      <sheetData sheetId="2950"/>
      <sheetData sheetId="2951"/>
      <sheetData sheetId="2952"/>
      <sheetData sheetId="2953"/>
      <sheetData sheetId="2954"/>
      <sheetData sheetId="2955"/>
      <sheetData sheetId="2956"/>
      <sheetData sheetId="2957"/>
      <sheetData sheetId="2958"/>
      <sheetData sheetId="2959"/>
      <sheetData sheetId="2960"/>
      <sheetData sheetId="2961"/>
      <sheetData sheetId="2962"/>
      <sheetData sheetId="2963"/>
      <sheetData sheetId="2964"/>
      <sheetData sheetId="2965"/>
      <sheetData sheetId="2966"/>
      <sheetData sheetId="2967"/>
      <sheetData sheetId="2968"/>
      <sheetData sheetId="2969"/>
      <sheetData sheetId="2970"/>
      <sheetData sheetId="2971"/>
      <sheetData sheetId="2972"/>
      <sheetData sheetId="2973"/>
      <sheetData sheetId="2974"/>
      <sheetData sheetId="2975"/>
      <sheetData sheetId="2976"/>
      <sheetData sheetId="2977"/>
      <sheetData sheetId="2978"/>
      <sheetData sheetId="2979"/>
      <sheetData sheetId="2980"/>
      <sheetData sheetId="2981"/>
      <sheetData sheetId="2982"/>
      <sheetData sheetId="2983"/>
      <sheetData sheetId="2984"/>
      <sheetData sheetId="2985"/>
      <sheetData sheetId="2986"/>
      <sheetData sheetId="2987"/>
      <sheetData sheetId="2988"/>
      <sheetData sheetId="2989"/>
      <sheetData sheetId="2990"/>
      <sheetData sheetId="2991"/>
      <sheetData sheetId="2992"/>
      <sheetData sheetId="2993"/>
      <sheetData sheetId="2994"/>
      <sheetData sheetId="2995">
        <row r="4">
          <cell r="I4">
            <v>0</v>
          </cell>
        </row>
      </sheetData>
      <sheetData sheetId="2996"/>
      <sheetData sheetId="2997"/>
      <sheetData sheetId="2998"/>
      <sheetData sheetId="2999"/>
      <sheetData sheetId="3000"/>
      <sheetData sheetId="3001"/>
      <sheetData sheetId="3002"/>
      <sheetData sheetId="3003"/>
      <sheetData sheetId="3004"/>
      <sheetData sheetId="3005" refreshError="1"/>
      <sheetData sheetId="3006" refreshError="1"/>
      <sheetData sheetId="3007" refreshError="1"/>
      <sheetData sheetId="3008" refreshError="1"/>
      <sheetData sheetId="3009" refreshError="1"/>
      <sheetData sheetId="3010" refreshError="1"/>
      <sheetData sheetId="3011"/>
      <sheetData sheetId="3012"/>
      <sheetData sheetId="3013"/>
      <sheetData sheetId="3014"/>
      <sheetData sheetId="3015"/>
      <sheetData sheetId="3016"/>
      <sheetData sheetId="3017"/>
      <sheetData sheetId="3018"/>
      <sheetData sheetId="3019"/>
      <sheetData sheetId="3020"/>
      <sheetData sheetId="3021"/>
      <sheetData sheetId="3022"/>
      <sheetData sheetId="3023"/>
      <sheetData sheetId="3024"/>
      <sheetData sheetId="3025"/>
      <sheetData sheetId="3026"/>
      <sheetData sheetId="3027"/>
      <sheetData sheetId="3028"/>
      <sheetData sheetId="3029"/>
      <sheetData sheetId="3030"/>
      <sheetData sheetId="3031" refreshError="1"/>
      <sheetData sheetId="3032" refreshError="1"/>
      <sheetData sheetId="3033"/>
      <sheetData sheetId="3034"/>
      <sheetData sheetId="3035"/>
      <sheetData sheetId="3036" refreshError="1"/>
      <sheetData sheetId="3037" refreshError="1"/>
      <sheetData sheetId="3038" refreshError="1"/>
      <sheetData sheetId="3039" refreshError="1"/>
      <sheetData sheetId="3040" refreshError="1"/>
      <sheetData sheetId="3041" refreshError="1"/>
      <sheetData sheetId="3042" refreshError="1"/>
      <sheetData sheetId="3043"/>
      <sheetData sheetId="3044"/>
      <sheetData sheetId="3045"/>
      <sheetData sheetId="3046"/>
      <sheetData sheetId="3047"/>
      <sheetData sheetId="3048"/>
      <sheetData sheetId="3049"/>
      <sheetData sheetId="3050" refreshError="1"/>
      <sheetData sheetId="3051" refreshError="1"/>
      <sheetData sheetId="3052" refreshError="1"/>
      <sheetData sheetId="3053" refreshError="1"/>
      <sheetData sheetId="3054" refreshError="1"/>
      <sheetData sheetId="3055" refreshError="1"/>
      <sheetData sheetId="3056" refreshError="1"/>
      <sheetData sheetId="3057" refreshError="1"/>
      <sheetData sheetId="3058" refreshError="1"/>
      <sheetData sheetId="3059"/>
      <sheetData sheetId="3060"/>
      <sheetData sheetId="3061"/>
      <sheetData sheetId="3062" refreshError="1"/>
      <sheetData sheetId="3063" refreshError="1"/>
      <sheetData sheetId="3064" refreshError="1"/>
      <sheetData sheetId="3065" refreshError="1"/>
      <sheetData sheetId="3066" refreshError="1"/>
      <sheetData sheetId="3067" refreshError="1"/>
      <sheetData sheetId="3068" refreshError="1"/>
      <sheetData sheetId="3069" refreshError="1"/>
      <sheetData sheetId="3070" refreshError="1"/>
      <sheetData sheetId="3071" refreshError="1"/>
      <sheetData sheetId="3072" refreshError="1"/>
      <sheetData sheetId="3073" refreshError="1"/>
      <sheetData sheetId="3074" refreshError="1"/>
      <sheetData sheetId="3075" refreshError="1"/>
      <sheetData sheetId="3076" refreshError="1"/>
      <sheetData sheetId="3077" refreshError="1"/>
      <sheetData sheetId="3078" refreshError="1"/>
      <sheetData sheetId="3079" refreshError="1"/>
      <sheetData sheetId="3080" refreshError="1"/>
      <sheetData sheetId="3081" refreshError="1"/>
      <sheetData sheetId="3082" refreshError="1"/>
      <sheetData sheetId="3083"/>
      <sheetData sheetId="3084" refreshError="1"/>
      <sheetData sheetId="3085" refreshError="1"/>
      <sheetData sheetId="3086" refreshError="1"/>
      <sheetData sheetId="3087" refreshError="1"/>
      <sheetData sheetId="3088" refreshError="1"/>
      <sheetData sheetId="3089" refreshError="1"/>
      <sheetData sheetId="3090" refreshError="1"/>
      <sheetData sheetId="3091" refreshError="1"/>
      <sheetData sheetId="3092" refreshError="1"/>
      <sheetData sheetId="3093" refreshError="1"/>
      <sheetData sheetId="3094" refreshError="1"/>
      <sheetData sheetId="3095" refreshError="1"/>
      <sheetData sheetId="3096" refreshError="1"/>
      <sheetData sheetId="3097" refreshError="1"/>
      <sheetData sheetId="3098" refreshError="1"/>
      <sheetData sheetId="3099" refreshError="1"/>
      <sheetData sheetId="3100" refreshError="1"/>
      <sheetData sheetId="3101" refreshError="1"/>
      <sheetData sheetId="3102" refreshError="1"/>
      <sheetData sheetId="3103" refreshError="1"/>
      <sheetData sheetId="3104" refreshError="1"/>
      <sheetData sheetId="3105" refreshError="1"/>
      <sheetData sheetId="3106" refreshError="1"/>
      <sheetData sheetId="3107" refreshError="1"/>
      <sheetData sheetId="3108" refreshError="1"/>
      <sheetData sheetId="3109" refreshError="1"/>
      <sheetData sheetId="3110" refreshError="1"/>
      <sheetData sheetId="3111" refreshError="1"/>
      <sheetData sheetId="3112" refreshError="1"/>
      <sheetData sheetId="3113" refreshError="1"/>
      <sheetData sheetId="3114" refreshError="1"/>
      <sheetData sheetId="3115" refreshError="1"/>
      <sheetData sheetId="3116" refreshError="1"/>
      <sheetData sheetId="3117" refreshError="1"/>
      <sheetData sheetId="3118" refreshError="1"/>
      <sheetData sheetId="3119" refreshError="1"/>
      <sheetData sheetId="3120" refreshError="1"/>
      <sheetData sheetId="3121" refreshError="1"/>
      <sheetData sheetId="3122" refreshError="1"/>
      <sheetData sheetId="3123" refreshError="1"/>
      <sheetData sheetId="3124" refreshError="1"/>
      <sheetData sheetId="3125" refreshError="1"/>
      <sheetData sheetId="3126" refreshError="1"/>
      <sheetData sheetId="3127" refreshError="1"/>
      <sheetData sheetId="3128" refreshError="1"/>
      <sheetData sheetId="3129" refreshError="1"/>
      <sheetData sheetId="3130" refreshError="1"/>
      <sheetData sheetId="3131" refreshError="1"/>
      <sheetData sheetId="3132" refreshError="1"/>
      <sheetData sheetId="3133" refreshError="1"/>
      <sheetData sheetId="3134" refreshError="1"/>
      <sheetData sheetId="3135" refreshError="1"/>
      <sheetData sheetId="3136" refreshError="1"/>
      <sheetData sheetId="3137" refreshError="1"/>
      <sheetData sheetId="3138" refreshError="1"/>
      <sheetData sheetId="3139" refreshError="1"/>
      <sheetData sheetId="3140" refreshError="1"/>
      <sheetData sheetId="3141"/>
      <sheetData sheetId="3142"/>
      <sheetData sheetId="3143"/>
      <sheetData sheetId="3144"/>
      <sheetData sheetId="3145" refreshError="1"/>
      <sheetData sheetId="3146" refreshError="1"/>
      <sheetData sheetId="3147" refreshError="1"/>
      <sheetData sheetId="3148" refreshError="1"/>
      <sheetData sheetId="3149" refreshError="1"/>
      <sheetData sheetId="3150" refreshError="1"/>
      <sheetData sheetId="3151" refreshError="1"/>
      <sheetData sheetId="3152" refreshError="1"/>
      <sheetData sheetId="3153"/>
      <sheetData sheetId="3154"/>
      <sheetData sheetId="3155"/>
      <sheetData sheetId="3156"/>
      <sheetData sheetId="3157"/>
      <sheetData sheetId="3158"/>
      <sheetData sheetId="3159"/>
      <sheetData sheetId="3160"/>
      <sheetData sheetId="3161"/>
      <sheetData sheetId="3162"/>
      <sheetData sheetId="3163"/>
      <sheetData sheetId="3164"/>
      <sheetData sheetId="3165"/>
      <sheetData sheetId="3166"/>
      <sheetData sheetId="3167"/>
      <sheetData sheetId="3168"/>
      <sheetData sheetId="3169"/>
      <sheetData sheetId="3170"/>
      <sheetData sheetId="3171"/>
      <sheetData sheetId="3172"/>
      <sheetData sheetId="3173"/>
      <sheetData sheetId="3174"/>
      <sheetData sheetId="3175"/>
      <sheetData sheetId="3176"/>
      <sheetData sheetId="3177"/>
      <sheetData sheetId="3178"/>
      <sheetData sheetId="3179"/>
      <sheetData sheetId="3180"/>
      <sheetData sheetId="3181"/>
      <sheetData sheetId="3182"/>
      <sheetData sheetId="3183"/>
      <sheetData sheetId="3184"/>
      <sheetData sheetId="3185"/>
      <sheetData sheetId="3186"/>
      <sheetData sheetId="3187"/>
      <sheetData sheetId="3188"/>
      <sheetData sheetId="3189"/>
      <sheetData sheetId="3190"/>
      <sheetData sheetId="3191"/>
      <sheetData sheetId="3192"/>
      <sheetData sheetId="3193"/>
      <sheetData sheetId="3194"/>
      <sheetData sheetId="3195"/>
      <sheetData sheetId="3196"/>
      <sheetData sheetId="3197" refreshError="1"/>
      <sheetData sheetId="3198"/>
      <sheetData sheetId="3199"/>
      <sheetData sheetId="3200"/>
      <sheetData sheetId="3201"/>
      <sheetData sheetId="3202" refreshError="1"/>
      <sheetData sheetId="3203" refreshError="1"/>
      <sheetData sheetId="3204" refreshError="1"/>
      <sheetData sheetId="3205"/>
      <sheetData sheetId="3206" refreshError="1"/>
      <sheetData sheetId="3207" refreshError="1"/>
      <sheetData sheetId="3208" refreshError="1"/>
      <sheetData sheetId="3209" refreshError="1"/>
      <sheetData sheetId="3210" refreshError="1"/>
      <sheetData sheetId="3211" refreshError="1"/>
      <sheetData sheetId="3212" refreshError="1"/>
      <sheetData sheetId="3213" refreshError="1"/>
      <sheetData sheetId="3214"/>
      <sheetData sheetId="3215"/>
      <sheetData sheetId="3216"/>
      <sheetData sheetId="3217"/>
      <sheetData sheetId="3218"/>
      <sheetData sheetId="3219"/>
      <sheetData sheetId="3220"/>
      <sheetData sheetId="3221"/>
      <sheetData sheetId="3222"/>
      <sheetData sheetId="3223"/>
      <sheetData sheetId="3224"/>
      <sheetData sheetId="3225"/>
      <sheetData sheetId="3226"/>
      <sheetData sheetId="3227" refreshError="1"/>
      <sheetData sheetId="3228" refreshError="1"/>
      <sheetData sheetId="3229" refreshError="1"/>
      <sheetData sheetId="3230" refreshError="1"/>
      <sheetData sheetId="3231" refreshError="1"/>
      <sheetData sheetId="3232" refreshError="1"/>
      <sheetData sheetId="3233" refreshError="1"/>
      <sheetData sheetId="3234" refreshError="1"/>
      <sheetData sheetId="3235" refreshError="1"/>
      <sheetData sheetId="3236" refreshError="1"/>
      <sheetData sheetId="3237" refreshError="1"/>
      <sheetData sheetId="3238" refreshError="1"/>
      <sheetData sheetId="3239" refreshError="1"/>
      <sheetData sheetId="3240" refreshError="1"/>
      <sheetData sheetId="3241" refreshError="1"/>
      <sheetData sheetId="3242" refreshError="1"/>
      <sheetData sheetId="3243" refreshError="1"/>
      <sheetData sheetId="3244" refreshError="1"/>
      <sheetData sheetId="3245" refreshError="1"/>
      <sheetData sheetId="3246" refreshError="1"/>
      <sheetData sheetId="3247" refreshError="1"/>
      <sheetData sheetId="3248" refreshError="1"/>
      <sheetData sheetId="3249" refreshError="1"/>
      <sheetData sheetId="3250" refreshError="1"/>
      <sheetData sheetId="3251" refreshError="1"/>
      <sheetData sheetId="3252" refreshError="1"/>
      <sheetData sheetId="3253" refreshError="1"/>
      <sheetData sheetId="3254" refreshError="1"/>
      <sheetData sheetId="3255" refreshError="1"/>
      <sheetData sheetId="3256" refreshError="1"/>
      <sheetData sheetId="3257"/>
      <sheetData sheetId="3258"/>
      <sheetData sheetId="3259" refreshError="1"/>
      <sheetData sheetId="3260" refreshError="1"/>
      <sheetData sheetId="3261" refreshError="1"/>
      <sheetData sheetId="3262" refreshError="1"/>
      <sheetData sheetId="3263" refreshError="1"/>
      <sheetData sheetId="3264" refreshError="1"/>
      <sheetData sheetId="3265" refreshError="1"/>
      <sheetData sheetId="3266" refreshError="1"/>
      <sheetData sheetId="3267" refreshError="1"/>
      <sheetData sheetId="3268"/>
      <sheetData sheetId="3269" refreshError="1"/>
      <sheetData sheetId="3270" refreshError="1"/>
      <sheetData sheetId="3271" refreshError="1"/>
      <sheetData sheetId="3272" refreshError="1"/>
      <sheetData sheetId="3273"/>
      <sheetData sheetId="3274"/>
      <sheetData sheetId="3275"/>
      <sheetData sheetId="3276"/>
      <sheetData sheetId="3277"/>
      <sheetData sheetId="3278"/>
      <sheetData sheetId="3279"/>
      <sheetData sheetId="3280"/>
      <sheetData sheetId="3281"/>
      <sheetData sheetId="3282"/>
      <sheetData sheetId="3283"/>
      <sheetData sheetId="3284"/>
      <sheetData sheetId="3285"/>
      <sheetData sheetId="3286"/>
      <sheetData sheetId="3287"/>
      <sheetData sheetId="3288"/>
      <sheetData sheetId="3289"/>
      <sheetData sheetId="3290"/>
      <sheetData sheetId="3291"/>
      <sheetData sheetId="3292"/>
      <sheetData sheetId="3293"/>
      <sheetData sheetId="3294"/>
      <sheetData sheetId="3295"/>
      <sheetData sheetId="3296"/>
      <sheetData sheetId="3297"/>
      <sheetData sheetId="3298"/>
      <sheetData sheetId="3299"/>
      <sheetData sheetId="3300"/>
      <sheetData sheetId="3301"/>
      <sheetData sheetId="3302"/>
      <sheetData sheetId="3303"/>
      <sheetData sheetId="3304"/>
      <sheetData sheetId="3305"/>
      <sheetData sheetId="3306"/>
      <sheetData sheetId="3307"/>
      <sheetData sheetId="3308"/>
      <sheetData sheetId="3309"/>
      <sheetData sheetId="3310"/>
      <sheetData sheetId="3311"/>
      <sheetData sheetId="3312"/>
      <sheetData sheetId="3313"/>
      <sheetData sheetId="3314" refreshError="1"/>
      <sheetData sheetId="3315" refreshError="1"/>
      <sheetData sheetId="3316"/>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sheetData sheetId="3350"/>
      <sheetData sheetId="3351"/>
      <sheetData sheetId="3352"/>
      <sheetData sheetId="3353"/>
      <sheetData sheetId="3354"/>
      <sheetData sheetId="3355"/>
      <sheetData sheetId="3356"/>
      <sheetData sheetId="3357"/>
      <sheetData sheetId="3358"/>
      <sheetData sheetId="3359"/>
      <sheetData sheetId="3360"/>
      <sheetData sheetId="3361"/>
      <sheetData sheetId="3362"/>
      <sheetData sheetId="3363">
        <row r="4">
          <cell r="M4">
            <v>100</v>
          </cell>
        </row>
      </sheetData>
      <sheetData sheetId="3364"/>
      <sheetData sheetId="3365"/>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refreshError="1"/>
      <sheetData sheetId="3392" refreshError="1"/>
      <sheetData sheetId="3393" refreshError="1"/>
      <sheetData sheetId="3394" refreshError="1"/>
      <sheetData sheetId="3395" refreshError="1"/>
      <sheetData sheetId="3396" refreshError="1"/>
      <sheetData sheetId="3397" refreshError="1"/>
      <sheetData sheetId="3398" refreshError="1"/>
      <sheetData sheetId="3399" refreshError="1"/>
      <sheetData sheetId="3400"/>
      <sheetData sheetId="3401" refreshError="1"/>
      <sheetData sheetId="3402" refreshError="1"/>
      <sheetData sheetId="3403" refreshError="1"/>
      <sheetData sheetId="3404" refreshError="1"/>
      <sheetData sheetId="3405" refreshError="1"/>
      <sheetData sheetId="3406" refreshError="1"/>
      <sheetData sheetId="3407" refreshError="1"/>
      <sheetData sheetId="3408" refreshError="1"/>
      <sheetData sheetId="3409" refreshError="1"/>
      <sheetData sheetId="3410" refreshError="1"/>
      <sheetData sheetId="3411" refreshError="1"/>
      <sheetData sheetId="3412" refreshError="1"/>
      <sheetData sheetId="3413" refreshError="1"/>
      <sheetData sheetId="3414" refreshError="1"/>
      <sheetData sheetId="3415" refreshError="1"/>
      <sheetData sheetId="3416" refreshError="1"/>
      <sheetData sheetId="3417" refreshError="1"/>
      <sheetData sheetId="3418" refreshError="1"/>
      <sheetData sheetId="3419" refreshError="1"/>
      <sheetData sheetId="3420" refreshError="1"/>
      <sheetData sheetId="3421" refreshError="1"/>
      <sheetData sheetId="3422" refreshError="1"/>
      <sheetData sheetId="3423" refreshError="1"/>
      <sheetData sheetId="3424" refreshError="1"/>
      <sheetData sheetId="3425" refreshError="1"/>
      <sheetData sheetId="3426" refreshError="1"/>
      <sheetData sheetId="3427" refreshError="1"/>
      <sheetData sheetId="3428" refreshError="1"/>
      <sheetData sheetId="3429" refreshError="1"/>
      <sheetData sheetId="3430" refreshError="1"/>
      <sheetData sheetId="3431" refreshError="1"/>
      <sheetData sheetId="3432" refreshError="1"/>
      <sheetData sheetId="3433" refreshError="1"/>
      <sheetData sheetId="3434"/>
      <sheetData sheetId="3435"/>
      <sheetData sheetId="3436" refreshError="1"/>
      <sheetData sheetId="3437" refreshError="1"/>
      <sheetData sheetId="3438" refreshError="1"/>
      <sheetData sheetId="3439" refreshError="1"/>
      <sheetData sheetId="3440" refreshError="1"/>
      <sheetData sheetId="3441" refreshError="1"/>
      <sheetData sheetId="3442" refreshError="1"/>
      <sheetData sheetId="3443" refreshError="1"/>
      <sheetData sheetId="3444" refreshError="1"/>
      <sheetData sheetId="3445" refreshError="1"/>
      <sheetData sheetId="3446" refreshError="1"/>
      <sheetData sheetId="3447" refreshError="1"/>
      <sheetData sheetId="3448" refreshError="1"/>
      <sheetData sheetId="3449" refreshError="1"/>
      <sheetData sheetId="3450" refreshError="1"/>
      <sheetData sheetId="3451" refreshError="1"/>
      <sheetData sheetId="3452" refreshError="1"/>
      <sheetData sheetId="3453" refreshError="1"/>
      <sheetData sheetId="3454" refreshError="1"/>
      <sheetData sheetId="3455" refreshError="1"/>
      <sheetData sheetId="3456" refreshError="1"/>
      <sheetData sheetId="3457" refreshError="1"/>
      <sheetData sheetId="3458" refreshError="1"/>
      <sheetData sheetId="3459" refreshError="1"/>
      <sheetData sheetId="3460" refreshError="1"/>
      <sheetData sheetId="3461" refreshError="1"/>
      <sheetData sheetId="3462" refreshError="1"/>
      <sheetData sheetId="3463" refreshError="1"/>
      <sheetData sheetId="3464" refreshError="1"/>
      <sheetData sheetId="3465" refreshError="1"/>
      <sheetData sheetId="3466" refreshError="1"/>
      <sheetData sheetId="3467" refreshError="1"/>
      <sheetData sheetId="3468" refreshError="1"/>
      <sheetData sheetId="3469" refreshError="1"/>
      <sheetData sheetId="3470" refreshError="1"/>
      <sheetData sheetId="3471" refreshError="1"/>
      <sheetData sheetId="3472" refreshError="1"/>
      <sheetData sheetId="3473" refreshError="1"/>
      <sheetData sheetId="3474" refreshError="1"/>
      <sheetData sheetId="3475" refreshError="1"/>
      <sheetData sheetId="3476" refreshError="1"/>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ow r="4">
          <cell r="M4">
            <v>100</v>
          </cell>
        </row>
      </sheetData>
      <sheetData sheetId="3490"/>
      <sheetData sheetId="3491">
        <row r="4">
          <cell r="M4">
            <v>100</v>
          </cell>
        </row>
      </sheetData>
      <sheetData sheetId="3492">
        <row r="4">
          <cell r="M4">
            <v>100</v>
          </cell>
        </row>
      </sheetData>
      <sheetData sheetId="3493">
        <row r="4">
          <cell r="M4">
            <v>100</v>
          </cell>
        </row>
      </sheetData>
      <sheetData sheetId="3494">
        <row r="4">
          <cell r="M4">
            <v>100</v>
          </cell>
        </row>
      </sheetData>
      <sheetData sheetId="3495">
        <row r="4">
          <cell r="M4">
            <v>100</v>
          </cell>
        </row>
      </sheetData>
      <sheetData sheetId="3496">
        <row r="4">
          <cell r="M4">
            <v>100</v>
          </cell>
        </row>
      </sheetData>
      <sheetData sheetId="3497" refreshError="1"/>
      <sheetData sheetId="3498" refreshError="1"/>
      <sheetData sheetId="3499"/>
      <sheetData sheetId="3500" refreshError="1"/>
      <sheetData sheetId="350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sheetData sheetId="3542" refreshError="1"/>
      <sheetData sheetId="3543" refreshError="1"/>
      <sheetData sheetId="3544" refreshError="1"/>
      <sheetData sheetId="3545" refreshError="1"/>
      <sheetData sheetId="3546">
        <row r="4">
          <cell r="M4">
            <v>100</v>
          </cell>
        </row>
      </sheetData>
      <sheetData sheetId="3547">
        <row r="4">
          <cell r="M4">
            <v>100</v>
          </cell>
        </row>
      </sheetData>
      <sheetData sheetId="3548">
        <row r="4">
          <cell r="M4">
            <v>100</v>
          </cell>
        </row>
      </sheetData>
      <sheetData sheetId="3549">
        <row r="4">
          <cell r="M4">
            <v>100</v>
          </cell>
        </row>
      </sheetData>
      <sheetData sheetId="3550">
        <row r="4">
          <cell r="M4">
            <v>100</v>
          </cell>
        </row>
      </sheetData>
      <sheetData sheetId="3551">
        <row r="4">
          <cell r="M4">
            <v>100</v>
          </cell>
        </row>
      </sheetData>
      <sheetData sheetId="3552">
        <row r="4">
          <cell r="M4">
            <v>100</v>
          </cell>
        </row>
      </sheetData>
      <sheetData sheetId="3553" refreshError="1"/>
      <sheetData sheetId="3554" refreshError="1"/>
      <sheetData sheetId="3555"/>
      <sheetData sheetId="3556"/>
      <sheetData sheetId="3557"/>
      <sheetData sheetId="3558"/>
      <sheetData sheetId="3559"/>
      <sheetData sheetId="3560"/>
      <sheetData sheetId="3561"/>
      <sheetData sheetId="3562"/>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row r="4">
          <cell r="M4">
            <v>100</v>
          </cell>
        </row>
      </sheetData>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sheetData sheetId="3654"/>
      <sheetData sheetId="3655"/>
      <sheetData sheetId="3656"/>
      <sheetData sheetId="3657"/>
      <sheetData sheetId="3658"/>
      <sheetData sheetId="3659"/>
      <sheetData sheetId="3660"/>
      <sheetData sheetId="3661"/>
      <sheetData sheetId="3662"/>
      <sheetData sheetId="3663"/>
      <sheetData sheetId="3664"/>
      <sheetData sheetId="3665"/>
      <sheetData sheetId="3666"/>
      <sheetData sheetId="3667"/>
      <sheetData sheetId="3668"/>
      <sheetData sheetId="3669"/>
      <sheetData sheetId="3670"/>
      <sheetData sheetId="3671"/>
      <sheetData sheetId="3672"/>
      <sheetData sheetId="3673"/>
      <sheetData sheetId="3674"/>
      <sheetData sheetId="3675"/>
      <sheetData sheetId="3676"/>
      <sheetData sheetId="3677"/>
      <sheetData sheetId="3678"/>
      <sheetData sheetId="3679"/>
      <sheetData sheetId="3680"/>
      <sheetData sheetId="3681"/>
      <sheetData sheetId="3682"/>
      <sheetData sheetId="3683"/>
      <sheetData sheetId="3684"/>
      <sheetData sheetId="3685"/>
      <sheetData sheetId="3686"/>
      <sheetData sheetId="3687"/>
      <sheetData sheetId="3688"/>
      <sheetData sheetId="3689"/>
      <sheetData sheetId="3690"/>
      <sheetData sheetId="3691"/>
      <sheetData sheetId="3692"/>
      <sheetData sheetId="3693"/>
      <sheetData sheetId="3694"/>
      <sheetData sheetId="3695"/>
      <sheetData sheetId="3696"/>
      <sheetData sheetId="3697"/>
      <sheetData sheetId="3698"/>
      <sheetData sheetId="3699"/>
      <sheetData sheetId="3700"/>
      <sheetData sheetId="3701"/>
      <sheetData sheetId="3702"/>
      <sheetData sheetId="3703"/>
      <sheetData sheetId="3704"/>
      <sheetData sheetId="3705"/>
      <sheetData sheetId="3706"/>
      <sheetData sheetId="3707"/>
      <sheetData sheetId="3708"/>
      <sheetData sheetId="3709"/>
      <sheetData sheetId="3710"/>
      <sheetData sheetId="3711"/>
      <sheetData sheetId="3712"/>
      <sheetData sheetId="3713"/>
      <sheetData sheetId="3714"/>
      <sheetData sheetId="3715"/>
      <sheetData sheetId="3716"/>
      <sheetData sheetId="3717"/>
      <sheetData sheetId="3718"/>
      <sheetData sheetId="3719"/>
      <sheetData sheetId="3720"/>
      <sheetData sheetId="3721"/>
      <sheetData sheetId="3722"/>
      <sheetData sheetId="3723"/>
      <sheetData sheetId="3724"/>
      <sheetData sheetId="3725"/>
      <sheetData sheetId="3726"/>
      <sheetData sheetId="3727"/>
      <sheetData sheetId="3728"/>
      <sheetData sheetId="3729"/>
      <sheetData sheetId="3730"/>
      <sheetData sheetId="3731"/>
      <sheetData sheetId="3732"/>
      <sheetData sheetId="3733"/>
      <sheetData sheetId="3734"/>
      <sheetData sheetId="3735"/>
      <sheetData sheetId="3736"/>
      <sheetData sheetId="3737"/>
      <sheetData sheetId="3738">
        <row r="4">
          <cell r="I4">
            <v>0</v>
          </cell>
        </row>
      </sheetData>
      <sheetData sheetId="3739"/>
      <sheetData sheetId="3740"/>
      <sheetData sheetId="3741"/>
      <sheetData sheetId="3742"/>
      <sheetData sheetId="3743"/>
      <sheetData sheetId="3744"/>
      <sheetData sheetId="3745"/>
      <sheetData sheetId="3746"/>
      <sheetData sheetId="3747"/>
      <sheetData sheetId="3748"/>
      <sheetData sheetId="3749"/>
      <sheetData sheetId="3750"/>
      <sheetData sheetId="3751"/>
      <sheetData sheetId="3752"/>
      <sheetData sheetId="3753"/>
      <sheetData sheetId="3754"/>
      <sheetData sheetId="3755"/>
      <sheetData sheetId="3756"/>
      <sheetData sheetId="3757"/>
      <sheetData sheetId="3758"/>
      <sheetData sheetId="3759"/>
      <sheetData sheetId="3760"/>
      <sheetData sheetId="3761"/>
      <sheetData sheetId="3762"/>
      <sheetData sheetId="3763"/>
      <sheetData sheetId="3764"/>
      <sheetData sheetId="3765"/>
      <sheetData sheetId="3766"/>
      <sheetData sheetId="3767"/>
      <sheetData sheetId="3768"/>
      <sheetData sheetId="3769"/>
      <sheetData sheetId="3770"/>
      <sheetData sheetId="3771"/>
      <sheetData sheetId="3772"/>
      <sheetData sheetId="3773"/>
      <sheetData sheetId="3774"/>
      <sheetData sheetId="3775"/>
      <sheetData sheetId="3776"/>
      <sheetData sheetId="3777"/>
      <sheetData sheetId="3778"/>
      <sheetData sheetId="3779"/>
      <sheetData sheetId="3780"/>
      <sheetData sheetId="3781"/>
      <sheetData sheetId="3782"/>
      <sheetData sheetId="3783"/>
      <sheetData sheetId="3784"/>
      <sheetData sheetId="3785"/>
      <sheetData sheetId="3786"/>
      <sheetData sheetId="3787"/>
      <sheetData sheetId="3788"/>
      <sheetData sheetId="3789"/>
      <sheetData sheetId="3790"/>
      <sheetData sheetId="3791"/>
      <sheetData sheetId="3792"/>
      <sheetData sheetId="3793"/>
      <sheetData sheetId="3794"/>
      <sheetData sheetId="3795"/>
      <sheetData sheetId="3796"/>
      <sheetData sheetId="3797"/>
      <sheetData sheetId="3798"/>
      <sheetData sheetId="3799"/>
      <sheetData sheetId="3800"/>
      <sheetData sheetId="3801"/>
      <sheetData sheetId="3802"/>
      <sheetData sheetId="3803"/>
      <sheetData sheetId="3804"/>
      <sheetData sheetId="3805"/>
      <sheetData sheetId="3806"/>
      <sheetData sheetId="3807"/>
      <sheetData sheetId="3808"/>
      <sheetData sheetId="3809"/>
      <sheetData sheetId="3810"/>
      <sheetData sheetId="3811"/>
      <sheetData sheetId="3812"/>
      <sheetData sheetId="3813"/>
      <sheetData sheetId="3814"/>
      <sheetData sheetId="3815"/>
      <sheetData sheetId="3816"/>
      <sheetData sheetId="3817"/>
      <sheetData sheetId="3818"/>
      <sheetData sheetId="3819"/>
      <sheetData sheetId="3820"/>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row r="4">
          <cell r="M4">
            <v>100</v>
          </cell>
        </row>
      </sheetData>
      <sheetData sheetId="3860"/>
      <sheetData sheetId="3861"/>
      <sheetData sheetId="3862"/>
      <sheetData sheetId="3863"/>
      <sheetData sheetId="3864"/>
      <sheetData sheetId="3865"/>
      <sheetData sheetId="3866">
        <row r="4">
          <cell r="M4">
            <v>100</v>
          </cell>
        </row>
      </sheetData>
      <sheetData sheetId="3867">
        <row r="4">
          <cell r="M4">
            <v>100</v>
          </cell>
        </row>
      </sheetData>
      <sheetData sheetId="3868"/>
      <sheetData sheetId="3869"/>
      <sheetData sheetId="3870"/>
      <sheetData sheetId="3871">
        <row r="4">
          <cell r="M4">
            <v>100</v>
          </cell>
        </row>
      </sheetData>
      <sheetData sheetId="3872"/>
      <sheetData sheetId="3873">
        <row r="4">
          <cell r="M4">
            <v>100</v>
          </cell>
        </row>
      </sheetData>
      <sheetData sheetId="3874">
        <row r="4">
          <cell r="M4">
            <v>100</v>
          </cell>
        </row>
      </sheetData>
      <sheetData sheetId="3875">
        <row r="4">
          <cell r="M4">
            <v>100</v>
          </cell>
        </row>
      </sheetData>
      <sheetData sheetId="3876">
        <row r="4">
          <cell r="M4">
            <v>100</v>
          </cell>
        </row>
      </sheetData>
      <sheetData sheetId="3877"/>
      <sheetData sheetId="3878"/>
      <sheetData sheetId="3879"/>
      <sheetData sheetId="3880"/>
      <sheetData sheetId="3881"/>
      <sheetData sheetId="3882"/>
      <sheetData sheetId="3883"/>
      <sheetData sheetId="3884"/>
      <sheetData sheetId="3885"/>
      <sheetData sheetId="3886">
        <row r="4">
          <cell r="M4">
            <v>100</v>
          </cell>
        </row>
      </sheetData>
      <sheetData sheetId="3887"/>
      <sheetData sheetId="3888">
        <row r="4">
          <cell r="M4">
            <v>100</v>
          </cell>
        </row>
      </sheetData>
      <sheetData sheetId="3889">
        <row r="4">
          <cell r="M4">
            <v>100</v>
          </cell>
        </row>
      </sheetData>
      <sheetData sheetId="3890">
        <row r="4">
          <cell r="M4">
            <v>100</v>
          </cell>
        </row>
      </sheetData>
      <sheetData sheetId="3891">
        <row r="4">
          <cell r="M4">
            <v>100</v>
          </cell>
        </row>
      </sheetData>
      <sheetData sheetId="3892">
        <row r="4">
          <cell r="M4">
            <v>100</v>
          </cell>
        </row>
      </sheetData>
      <sheetData sheetId="3893"/>
      <sheetData sheetId="3894">
        <row r="4">
          <cell r="M4">
            <v>100</v>
          </cell>
        </row>
      </sheetData>
      <sheetData sheetId="3895">
        <row r="4">
          <cell r="M4">
            <v>100</v>
          </cell>
        </row>
      </sheetData>
      <sheetData sheetId="3896">
        <row r="4">
          <cell r="M4">
            <v>100</v>
          </cell>
        </row>
      </sheetData>
      <sheetData sheetId="3897">
        <row r="4">
          <cell r="M4">
            <v>100</v>
          </cell>
        </row>
      </sheetData>
      <sheetData sheetId="3898">
        <row r="4">
          <cell r="M4">
            <v>100</v>
          </cell>
        </row>
      </sheetData>
      <sheetData sheetId="3899">
        <row r="4">
          <cell r="M4">
            <v>100</v>
          </cell>
        </row>
      </sheetData>
      <sheetData sheetId="3900">
        <row r="4">
          <cell r="M4">
            <v>100</v>
          </cell>
        </row>
      </sheetData>
      <sheetData sheetId="3901">
        <row r="4">
          <cell r="M4">
            <v>100</v>
          </cell>
        </row>
      </sheetData>
      <sheetData sheetId="3902">
        <row r="4">
          <cell r="M4">
            <v>100</v>
          </cell>
        </row>
      </sheetData>
      <sheetData sheetId="3903">
        <row r="4">
          <cell r="M4">
            <v>100</v>
          </cell>
        </row>
      </sheetData>
      <sheetData sheetId="3904">
        <row r="4">
          <cell r="M4">
            <v>100</v>
          </cell>
        </row>
      </sheetData>
      <sheetData sheetId="3905">
        <row r="4">
          <cell r="M4">
            <v>100</v>
          </cell>
        </row>
      </sheetData>
      <sheetData sheetId="3906">
        <row r="4">
          <cell r="M4">
            <v>100</v>
          </cell>
        </row>
      </sheetData>
      <sheetData sheetId="3907">
        <row r="4">
          <cell r="M4">
            <v>100</v>
          </cell>
        </row>
      </sheetData>
      <sheetData sheetId="3908">
        <row r="4">
          <cell r="M4">
            <v>100</v>
          </cell>
        </row>
      </sheetData>
      <sheetData sheetId="3909">
        <row r="4">
          <cell r="M4">
            <v>100</v>
          </cell>
        </row>
      </sheetData>
      <sheetData sheetId="3910">
        <row r="4">
          <cell r="M4">
            <v>100</v>
          </cell>
        </row>
      </sheetData>
      <sheetData sheetId="3911">
        <row r="4">
          <cell r="M4">
            <v>100</v>
          </cell>
        </row>
      </sheetData>
      <sheetData sheetId="3912">
        <row r="4">
          <cell r="M4">
            <v>100</v>
          </cell>
        </row>
      </sheetData>
      <sheetData sheetId="3913">
        <row r="4">
          <cell r="M4">
            <v>100</v>
          </cell>
        </row>
      </sheetData>
      <sheetData sheetId="3914">
        <row r="4">
          <cell r="M4">
            <v>100</v>
          </cell>
        </row>
      </sheetData>
      <sheetData sheetId="3915">
        <row r="4">
          <cell r="M4">
            <v>100</v>
          </cell>
        </row>
      </sheetData>
      <sheetData sheetId="3916">
        <row r="4">
          <cell r="M4">
            <v>100</v>
          </cell>
        </row>
      </sheetData>
      <sheetData sheetId="3917">
        <row r="4">
          <cell r="M4">
            <v>100</v>
          </cell>
        </row>
      </sheetData>
      <sheetData sheetId="3918">
        <row r="4">
          <cell r="M4">
            <v>100</v>
          </cell>
        </row>
      </sheetData>
      <sheetData sheetId="3919">
        <row r="4">
          <cell r="M4">
            <v>100</v>
          </cell>
        </row>
      </sheetData>
      <sheetData sheetId="3920">
        <row r="4">
          <cell r="M4">
            <v>100</v>
          </cell>
        </row>
      </sheetData>
      <sheetData sheetId="3921">
        <row r="4">
          <cell r="M4">
            <v>100</v>
          </cell>
        </row>
      </sheetData>
      <sheetData sheetId="3922">
        <row r="4">
          <cell r="M4">
            <v>100</v>
          </cell>
        </row>
      </sheetData>
      <sheetData sheetId="3923">
        <row r="4">
          <cell r="M4">
            <v>100</v>
          </cell>
        </row>
      </sheetData>
      <sheetData sheetId="3924">
        <row r="30">
          <cell r="I30">
            <v>1.5402756378350848</v>
          </cell>
        </row>
      </sheetData>
      <sheetData sheetId="3925">
        <row r="4">
          <cell r="M4">
            <v>100</v>
          </cell>
        </row>
      </sheetData>
      <sheetData sheetId="3926">
        <row r="4">
          <cell r="M4">
            <v>100</v>
          </cell>
        </row>
      </sheetData>
      <sheetData sheetId="3927">
        <row r="4">
          <cell r="M4">
            <v>100</v>
          </cell>
        </row>
      </sheetData>
      <sheetData sheetId="3928">
        <row r="4">
          <cell r="M4">
            <v>100</v>
          </cell>
        </row>
      </sheetData>
      <sheetData sheetId="3929"/>
      <sheetData sheetId="3930">
        <row r="4">
          <cell r="M4">
            <v>100</v>
          </cell>
        </row>
      </sheetData>
      <sheetData sheetId="3931"/>
      <sheetData sheetId="3932"/>
      <sheetData sheetId="3933"/>
      <sheetData sheetId="3934"/>
      <sheetData sheetId="3935">
        <row r="4">
          <cell r="M4">
            <v>100</v>
          </cell>
        </row>
      </sheetData>
      <sheetData sheetId="3936">
        <row r="4">
          <cell r="M4">
            <v>100</v>
          </cell>
        </row>
      </sheetData>
      <sheetData sheetId="3937">
        <row r="4">
          <cell r="I4">
            <v>0</v>
          </cell>
        </row>
      </sheetData>
      <sheetData sheetId="3938">
        <row r="4">
          <cell r="M4">
            <v>100</v>
          </cell>
        </row>
      </sheetData>
      <sheetData sheetId="3939">
        <row r="4">
          <cell r="M4">
            <v>100</v>
          </cell>
        </row>
      </sheetData>
      <sheetData sheetId="3940">
        <row r="4">
          <cell r="M4">
            <v>100</v>
          </cell>
        </row>
      </sheetData>
      <sheetData sheetId="3941"/>
      <sheetData sheetId="3942"/>
      <sheetData sheetId="3943"/>
      <sheetData sheetId="3944"/>
      <sheetData sheetId="3945"/>
      <sheetData sheetId="3946"/>
      <sheetData sheetId="3947"/>
      <sheetData sheetId="3948"/>
      <sheetData sheetId="3949">
        <row r="4">
          <cell r="M4">
            <v>100</v>
          </cell>
        </row>
      </sheetData>
      <sheetData sheetId="3950"/>
      <sheetData sheetId="3951">
        <row r="4">
          <cell r="M4">
            <v>100</v>
          </cell>
        </row>
      </sheetData>
      <sheetData sheetId="3952">
        <row r="4">
          <cell r="M4">
            <v>100</v>
          </cell>
        </row>
      </sheetData>
      <sheetData sheetId="3953"/>
      <sheetData sheetId="3954">
        <row r="4">
          <cell r="M4">
            <v>100</v>
          </cell>
        </row>
      </sheetData>
      <sheetData sheetId="3955">
        <row r="4">
          <cell r="M4">
            <v>100</v>
          </cell>
        </row>
      </sheetData>
      <sheetData sheetId="3956">
        <row r="4">
          <cell r="M4">
            <v>100</v>
          </cell>
        </row>
      </sheetData>
      <sheetData sheetId="3957">
        <row r="4">
          <cell r="M4">
            <v>100</v>
          </cell>
        </row>
      </sheetData>
      <sheetData sheetId="3958">
        <row r="4">
          <cell r="M4">
            <v>100</v>
          </cell>
        </row>
      </sheetData>
      <sheetData sheetId="3959">
        <row r="4">
          <cell r="M4">
            <v>100</v>
          </cell>
        </row>
      </sheetData>
      <sheetData sheetId="3960"/>
      <sheetData sheetId="3961">
        <row r="4">
          <cell r="M4">
            <v>100</v>
          </cell>
        </row>
      </sheetData>
      <sheetData sheetId="3962">
        <row r="4">
          <cell r="M4">
            <v>100</v>
          </cell>
        </row>
      </sheetData>
      <sheetData sheetId="3963">
        <row r="4">
          <cell r="M4">
            <v>100</v>
          </cell>
        </row>
      </sheetData>
      <sheetData sheetId="3964">
        <row r="4">
          <cell r="M4">
            <v>100</v>
          </cell>
        </row>
      </sheetData>
      <sheetData sheetId="3965">
        <row r="4">
          <cell r="M4">
            <v>100</v>
          </cell>
        </row>
      </sheetData>
      <sheetData sheetId="3966">
        <row r="4">
          <cell r="I4">
            <v>0</v>
          </cell>
        </row>
      </sheetData>
      <sheetData sheetId="3967"/>
      <sheetData sheetId="3968"/>
      <sheetData sheetId="3969"/>
      <sheetData sheetId="3970"/>
      <sheetData sheetId="3971"/>
      <sheetData sheetId="3972"/>
      <sheetData sheetId="3973"/>
      <sheetData sheetId="3974">
        <row r="4">
          <cell r="I4">
            <v>0</v>
          </cell>
        </row>
      </sheetData>
      <sheetData sheetId="3975"/>
      <sheetData sheetId="3976"/>
      <sheetData sheetId="3977"/>
      <sheetData sheetId="3978"/>
      <sheetData sheetId="3979"/>
      <sheetData sheetId="3980"/>
      <sheetData sheetId="3981"/>
      <sheetData sheetId="3982"/>
      <sheetData sheetId="3983"/>
      <sheetData sheetId="3984"/>
      <sheetData sheetId="3985"/>
      <sheetData sheetId="3986">
        <row r="4">
          <cell r="I4">
            <v>0</v>
          </cell>
        </row>
      </sheetData>
      <sheetData sheetId="3987">
        <row r="4">
          <cell r="M4">
            <v>100</v>
          </cell>
        </row>
      </sheetData>
      <sheetData sheetId="3988">
        <row r="4">
          <cell r="M4">
            <v>100</v>
          </cell>
        </row>
      </sheetData>
      <sheetData sheetId="3989">
        <row r="4">
          <cell r="M4">
            <v>100</v>
          </cell>
        </row>
      </sheetData>
      <sheetData sheetId="3990">
        <row r="4">
          <cell r="I4">
            <v>0</v>
          </cell>
        </row>
      </sheetData>
      <sheetData sheetId="3991">
        <row r="4">
          <cell r="I4">
            <v>0</v>
          </cell>
        </row>
      </sheetData>
      <sheetData sheetId="3992">
        <row r="4">
          <cell r="M4">
            <v>100</v>
          </cell>
        </row>
      </sheetData>
      <sheetData sheetId="3993">
        <row r="4">
          <cell r="I4">
            <v>0</v>
          </cell>
        </row>
      </sheetData>
      <sheetData sheetId="3994">
        <row r="4">
          <cell r="I4">
            <v>0</v>
          </cell>
        </row>
      </sheetData>
      <sheetData sheetId="3995">
        <row r="4">
          <cell r="I4">
            <v>0</v>
          </cell>
        </row>
      </sheetData>
      <sheetData sheetId="3996">
        <row r="4">
          <cell r="M4">
            <v>100</v>
          </cell>
        </row>
      </sheetData>
      <sheetData sheetId="3997"/>
      <sheetData sheetId="3998"/>
      <sheetData sheetId="3999"/>
      <sheetData sheetId="4000"/>
      <sheetData sheetId="4001"/>
      <sheetData sheetId="4002"/>
      <sheetData sheetId="4003"/>
      <sheetData sheetId="4004"/>
      <sheetData sheetId="4005"/>
      <sheetData sheetId="4006"/>
      <sheetData sheetId="4007"/>
      <sheetData sheetId="4008"/>
      <sheetData sheetId="4009">
        <row r="4">
          <cell r="M4">
            <v>100</v>
          </cell>
        </row>
      </sheetData>
      <sheetData sheetId="4010"/>
      <sheetData sheetId="4011">
        <row r="4">
          <cell r="M4">
            <v>100</v>
          </cell>
        </row>
      </sheetData>
      <sheetData sheetId="4012"/>
      <sheetData sheetId="4013"/>
      <sheetData sheetId="4014"/>
      <sheetData sheetId="4015">
        <row r="4">
          <cell r="M4">
            <v>100</v>
          </cell>
        </row>
      </sheetData>
      <sheetData sheetId="4016" refreshError="1"/>
      <sheetData sheetId="4017" refreshError="1"/>
      <sheetData sheetId="4018">
        <row r="4">
          <cell r="M4">
            <v>100</v>
          </cell>
        </row>
      </sheetData>
      <sheetData sheetId="4019">
        <row r="4">
          <cell r="M4">
            <v>100</v>
          </cell>
        </row>
      </sheetData>
      <sheetData sheetId="4020">
        <row r="4">
          <cell r="M4">
            <v>100</v>
          </cell>
        </row>
      </sheetData>
      <sheetData sheetId="4021">
        <row r="4">
          <cell r="M4">
            <v>100</v>
          </cell>
        </row>
      </sheetData>
      <sheetData sheetId="4022">
        <row r="4">
          <cell r="M4">
            <v>100</v>
          </cell>
        </row>
      </sheetData>
      <sheetData sheetId="4023">
        <row r="4">
          <cell r="M4">
            <v>100</v>
          </cell>
        </row>
      </sheetData>
      <sheetData sheetId="4024">
        <row r="4">
          <cell r="M4">
            <v>100</v>
          </cell>
        </row>
      </sheetData>
      <sheetData sheetId="4025">
        <row r="4">
          <cell r="M4">
            <v>100</v>
          </cell>
        </row>
      </sheetData>
      <sheetData sheetId="4026">
        <row r="4">
          <cell r="M4">
            <v>100</v>
          </cell>
        </row>
      </sheetData>
      <sheetData sheetId="4027" refreshError="1"/>
      <sheetData sheetId="4028">
        <row r="4">
          <cell r="M4">
            <v>100</v>
          </cell>
        </row>
      </sheetData>
      <sheetData sheetId="4029" refreshError="1"/>
      <sheetData sheetId="4030" refreshError="1"/>
      <sheetData sheetId="4031" refreshError="1"/>
      <sheetData sheetId="4032" refreshError="1"/>
      <sheetData sheetId="4033" refreshError="1"/>
      <sheetData sheetId="4034">
        <row r="4">
          <cell r="M4">
            <v>100</v>
          </cell>
        </row>
      </sheetData>
      <sheetData sheetId="4035">
        <row r="4">
          <cell r="M4">
            <v>100</v>
          </cell>
        </row>
      </sheetData>
      <sheetData sheetId="4036">
        <row r="4">
          <cell r="M4">
            <v>100</v>
          </cell>
        </row>
      </sheetData>
      <sheetData sheetId="4037">
        <row r="4">
          <cell r="M4">
            <v>100</v>
          </cell>
        </row>
      </sheetData>
      <sheetData sheetId="4038">
        <row r="4">
          <cell r="M4">
            <v>100</v>
          </cell>
        </row>
      </sheetData>
      <sheetData sheetId="4039">
        <row r="4">
          <cell r="M4">
            <v>100</v>
          </cell>
        </row>
      </sheetData>
      <sheetData sheetId="4040">
        <row r="4">
          <cell r="M4">
            <v>100</v>
          </cell>
        </row>
      </sheetData>
      <sheetData sheetId="4041">
        <row r="4">
          <cell r="M4">
            <v>100</v>
          </cell>
        </row>
      </sheetData>
      <sheetData sheetId="4042">
        <row r="4">
          <cell r="M4">
            <v>100</v>
          </cell>
        </row>
      </sheetData>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sheetData sheetId="4052"/>
      <sheetData sheetId="4053" refreshError="1"/>
      <sheetData sheetId="4054" refreshError="1"/>
      <sheetData sheetId="4055" refreshError="1"/>
      <sheetData sheetId="4056" refreshError="1"/>
      <sheetData sheetId="4057" refreshError="1"/>
      <sheetData sheetId="4058" refreshError="1"/>
      <sheetData sheetId="4059">
        <row r="4">
          <cell r="M4">
            <v>100</v>
          </cell>
        </row>
      </sheetData>
      <sheetData sheetId="4060">
        <row r="4">
          <cell r="M4">
            <v>100</v>
          </cell>
        </row>
      </sheetData>
      <sheetData sheetId="4061">
        <row r="4">
          <cell r="M4">
            <v>100</v>
          </cell>
        </row>
      </sheetData>
      <sheetData sheetId="4062">
        <row r="4">
          <cell r="M4">
            <v>100</v>
          </cell>
        </row>
      </sheetData>
      <sheetData sheetId="4063">
        <row r="4">
          <cell r="M4">
            <v>100</v>
          </cell>
        </row>
      </sheetData>
      <sheetData sheetId="4064">
        <row r="4">
          <cell r="M4">
            <v>100</v>
          </cell>
        </row>
      </sheetData>
      <sheetData sheetId="4065">
        <row r="4">
          <cell r="M4">
            <v>100</v>
          </cell>
        </row>
      </sheetData>
      <sheetData sheetId="4066">
        <row r="4">
          <cell r="M4">
            <v>100</v>
          </cell>
        </row>
      </sheetData>
      <sheetData sheetId="4067">
        <row r="4">
          <cell r="M4">
            <v>100</v>
          </cell>
        </row>
      </sheetData>
      <sheetData sheetId="4068">
        <row r="4">
          <cell r="M4">
            <v>100</v>
          </cell>
        </row>
      </sheetData>
      <sheetData sheetId="4069">
        <row r="4">
          <cell r="M4">
            <v>100</v>
          </cell>
        </row>
      </sheetData>
      <sheetData sheetId="4070">
        <row r="4">
          <cell r="M4">
            <v>100</v>
          </cell>
        </row>
      </sheetData>
      <sheetData sheetId="4071">
        <row r="4">
          <cell r="M4">
            <v>100</v>
          </cell>
        </row>
      </sheetData>
      <sheetData sheetId="4072">
        <row r="4">
          <cell r="M4">
            <v>100</v>
          </cell>
        </row>
      </sheetData>
      <sheetData sheetId="4073">
        <row r="4">
          <cell r="M4">
            <v>100</v>
          </cell>
        </row>
      </sheetData>
      <sheetData sheetId="4074">
        <row r="4">
          <cell r="M4">
            <v>100</v>
          </cell>
        </row>
      </sheetData>
      <sheetData sheetId="4075">
        <row r="4">
          <cell r="M4">
            <v>100</v>
          </cell>
        </row>
      </sheetData>
      <sheetData sheetId="4076">
        <row r="4">
          <cell r="M4">
            <v>100</v>
          </cell>
        </row>
      </sheetData>
      <sheetData sheetId="4077">
        <row r="4">
          <cell r="M4">
            <v>100</v>
          </cell>
        </row>
      </sheetData>
      <sheetData sheetId="4078">
        <row r="4">
          <cell r="M4">
            <v>100</v>
          </cell>
        </row>
      </sheetData>
      <sheetData sheetId="4079">
        <row r="4">
          <cell r="M4">
            <v>100</v>
          </cell>
        </row>
      </sheetData>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sheetData sheetId="4164"/>
      <sheetData sheetId="4165" refreshError="1"/>
      <sheetData sheetId="4166" refreshError="1"/>
      <sheetData sheetId="4167" refreshError="1"/>
      <sheetData sheetId="4168" refreshError="1"/>
      <sheetData sheetId="4169"/>
      <sheetData sheetId="4170" refreshError="1"/>
      <sheetData sheetId="4171" refreshError="1"/>
      <sheetData sheetId="4172" refreshError="1"/>
      <sheetData sheetId="4173"/>
      <sheetData sheetId="4174" refreshError="1"/>
      <sheetData sheetId="4175"/>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sheetData sheetId="4187"/>
      <sheetData sheetId="4188" refreshError="1"/>
      <sheetData sheetId="4189" refreshError="1"/>
      <sheetData sheetId="4190" refreshError="1"/>
      <sheetData sheetId="4191" refreshError="1"/>
      <sheetData sheetId="4192" refreshError="1"/>
      <sheetData sheetId="4193" refreshError="1"/>
      <sheetData sheetId="4194" refreshError="1"/>
      <sheetData sheetId="4195"/>
      <sheetData sheetId="4196"/>
      <sheetData sheetId="4197"/>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refreshError="1"/>
      <sheetData sheetId="4252" refreshError="1"/>
      <sheetData sheetId="4253" refreshError="1"/>
      <sheetData sheetId="4254" refreshError="1"/>
      <sheetData sheetId="4255" refreshError="1"/>
      <sheetData sheetId="4256" refreshError="1"/>
      <sheetData sheetId="4257" refreshError="1"/>
      <sheetData sheetId="4258" refreshError="1"/>
      <sheetData sheetId="4259" refreshError="1"/>
      <sheetData sheetId="4260" refreshError="1"/>
      <sheetData sheetId="4261" refreshError="1"/>
      <sheetData sheetId="4262" refreshError="1"/>
      <sheetData sheetId="4263" refreshError="1"/>
      <sheetData sheetId="4264" refreshError="1"/>
      <sheetData sheetId="4265" refreshError="1"/>
      <sheetData sheetId="4266" refreshError="1"/>
      <sheetData sheetId="4267" refreshError="1"/>
      <sheetData sheetId="4268" refreshError="1"/>
      <sheetData sheetId="4269" refreshError="1"/>
      <sheetData sheetId="4270" refreshError="1"/>
      <sheetData sheetId="4271" refreshError="1"/>
      <sheetData sheetId="4272" refreshError="1"/>
      <sheetData sheetId="4273" refreshError="1"/>
      <sheetData sheetId="4274" refreshError="1"/>
      <sheetData sheetId="4275" refreshError="1"/>
      <sheetData sheetId="4276" refreshError="1"/>
      <sheetData sheetId="4277" refreshError="1"/>
      <sheetData sheetId="4278" refreshError="1"/>
      <sheetData sheetId="4279" refreshError="1"/>
      <sheetData sheetId="4280" refreshError="1"/>
      <sheetData sheetId="4281" refreshError="1"/>
      <sheetData sheetId="4282" refreshError="1"/>
      <sheetData sheetId="4283" refreshError="1"/>
      <sheetData sheetId="4284" refreshError="1"/>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refreshError="1"/>
      <sheetData sheetId="4302" refreshError="1"/>
      <sheetData sheetId="4303" refreshError="1"/>
      <sheetData sheetId="4304" refreshError="1"/>
      <sheetData sheetId="4305" refreshError="1"/>
      <sheetData sheetId="4306" refreshError="1"/>
      <sheetData sheetId="4307" refreshError="1"/>
      <sheetData sheetId="4308" refreshError="1"/>
      <sheetData sheetId="4309" refreshError="1"/>
      <sheetData sheetId="4310" refreshError="1"/>
      <sheetData sheetId="4311" refreshError="1"/>
      <sheetData sheetId="4312" refreshError="1"/>
      <sheetData sheetId="4313" refreshError="1"/>
      <sheetData sheetId="4314" refreshError="1"/>
      <sheetData sheetId="4315" refreshError="1"/>
      <sheetData sheetId="4316" refreshError="1"/>
      <sheetData sheetId="4317" refreshError="1"/>
      <sheetData sheetId="4318" refreshError="1"/>
      <sheetData sheetId="4319" refreshError="1"/>
      <sheetData sheetId="4320" refreshError="1"/>
      <sheetData sheetId="4321" refreshError="1"/>
      <sheetData sheetId="4322" refreshError="1"/>
      <sheetData sheetId="4323" refreshError="1"/>
      <sheetData sheetId="4324" refreshError="1"/>
      <sheetData sheetId="4325" refreshError="1"/>
      <sheetData sheetId="4326" refreshError="1"/>
      <sheetData sheetId="4327" refreshError="1"/>
      <sheetData sheetId="4328" refreshError="1"/>
      <sheetData sheetId="4329" refreshError="1"/>
      <sheetData sheetId="4330" refreshError="1"/>
      <sheetData sheetId="4331" refreshError="1"/>
      <sheetData sheetId="4332" refreshError="1"/>
      <sheetData sheetId="4333" refreshError="1"/>
      <sheetData sheetId="4334">
        <row r="4">
          <cell r="M4">
            <v>100</v>
          </cell>
        </row>
      </sheetData>
      <sheetData sheetId="4335"/>
      <sheetData sheetId="4336"/>
      <sheetData sheetId="4337"/>
      <sheetData sheetId="4338"/>
      <sheetData sheetId="4339"/>
      <sheetData sheetId="4340"/>
      <sheetData sheetId="4341"/>
      <sheetData sheetId="4342"/>
      <sheetData sheetId="4343"/>
      <sheetData sheetId="4344">
        <row r="4">
          <cell r="I4">
            <v>0</v>
          </cell>
        </row>
      </sheetData>
      <sheetData sheetId="4345"/>
      <sheetData sheetId="4346"/>
      <sheetData sheetId="4347"/>
      <sheetData sheetId="4348">
        <row r="4">
          <cell r="I4">
            <v>0</v>
          </cell>
        </row>
      </sheetData>
      <sheetData sheetId="4349"/>
      <sheetData sheetId="4350">
        <row r="4">
          <cell r="M4">
            <v>100</v>
          </cell>
        </row>
      </sheetData>
      <sheetData sheetId="4351"/>
      <sheetData sheetId="4352"/>
      <sheetData sheetId="4353"/>
      <sheetData sheetId="4354"/>
      <sheetData sheetId="4355"/>
      <sheetData sheetId="4356"/>
      <sheetData sheetId="4357"/>
      <sheetData sheetId="4358" refreshError="1"/>
      <sheetData sheetId="4359" refreshError="1"/>
      <sheetData sheetId="4360" refreshError="1"/>
      <sheetData sheetId="4361" refreshError="1"/>
      <sheetData sheetId="4362" refreshError="1"/>
      <sheetData sheetId="4363" refreshError="1"/>
      <sheetData sheetId="4364" refreshError="1"/>
      <sheetData sheetId="4365" refreshError="1"/>
      <sheetData sheetId="4366" refreshError="1"/>
      <sheetData sheetId="4367" refreshError="1"/>
      <sheetData sheetId="4368" refreshError="1"/>
      <sheetData sheetId="4369" refreshError="1"/>
      <sheetData sheetId="4370" refreshError="1"/>
      <sheetData sheetId="4371" refreshError="1"/>
      <sheetData sheetId="4372" refreshError="1"/>
      <sheetData sheetId="4373" refreshError="1"/>
      <sheetData sheetId="4374" refreshError="1"/>
      <sheetData sheetId="4375" refreshError="1"/>
      <sheetData sheetId="4376" refreshError="1"/>
      <sheetData sheetId="4377" refreshError="1"/>
      <sheetData sheetId="4378" refreshError="1"/>
      <sheetData sheetId="4379" refreshError="1"/>
      <sheetData sheetId="4380" refreshError="1"/>
      <sheetData sheetId="4381" refreshError="1"/>
      <sheetData sheetId="4382" refreshError="1"/>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row r="4">
          <cell r="I4">
            <v>0</v>
          </cell>
        </row>
      </sheetData>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sheetData sheetId="4768"/>
      <sheetData sheetId="4769"/>
      <sheetData sheetId="4770"/>
      <sheetData sheetId="4771"/>
      <sheetData sheetId="4772"/>
      <sheetData sheetId="4773"/>
      <sheetData sheetId="4774"/>
      <sheetData sheetId="4775"/>
      <sheetData sheetId="4776"/>
      <sheetData sheetId="4777"/>
      <sheetData sheetId="4778"/>
      <sheetData sheetId="4779"/>
      <sheetData sheetId="4780"/>
      <sheetData sheetId="4781"/>
      <sheetData sheetId="4782"/>
      <sheetData sheetId="4783"/>
      <sheetData sheetId="4784"/>
      <sheetData sheetId="4785"/>
      <sheetData sheetId="4786"/>
      <sheetData sheetId="4787"/>
      <sheetData sheetId="4788"/>
      <sheetData sheetId="4789"/>
      <sheetData sheetId="4790"/>
      <sheetData sheetId="4791"/>
      <sheetData sheetId="4792"/>
      <sheetData sheetId="4793"/>
      <sheetData sheetId="4794"/>
      <sheetData sheetId="4795"/>
      <sheetData sheetId="4796"/>
      <sheetData sheetId="4797"/>
      <sheetData sheetId="4798"/>
      <sheetData sheetId="4799"/>
      <sheetData sheetId="4800"/>
      <sheetData sheetId="4801"/>
      <sheetData sheetId="4802"/>
      <sheetData sheetId="4803"/>
      <sheetData sheetId="4804"/>
      <sheetData sheetId="4805"/>
      <sheetData sheetId="4806"/>
      <sheetData sheetId="4807"/>
      <sheetData sheetId="4808"/>
      <sheetData sheetId="4809"/>
      <sheetData sheetId="4810"/>
      <sheetData sheetId="4811"/>
      <sheetData sheetId="4812"/>
      <sheetData sheetId="4813"/>
      <sheetData sheetId="4814"/>
      <sheetData sheetId="4815"/>
      <sheetData sheetId="4816"/>
      <sheetData sheetId="4817"/>
      <sheetData sheetId="4818"/>
      <sheetData sheetId="4819"/>
      <sheetData sheetId="4820"/>
      <sheetData sheetId="4821"/>
      <sheetData sheetId="4822"/>
      <sheetData sheetId="4823"/>
      <sheetData sheetId="4824"/>
      <sheetData sheetId="4825"/>
      <sheetData sheetId="4826"/>
      <sheetData sheetId="4827"/>
      <sheetData sheetId="4828"/>
      <sheetData sheetId="4829"/>
      <sheetData sheetId="4830"/>
      <sheetData sheetId="4831"/>
      <sheetData sheetId="4832"/>
      <sheetData sheetId="4833"/>
      <sheetData sheetId="4834"/>
      <sheetData sheetId="4835"/>
      <sheetData sheetId="4836"/>
      <sheetData sheetId="4837"/>
      <sheetData sheetId="4838"/>
      <sheetData sheetId="4839"/>
      <sheetData sheetId="4840"/>
      <sheetData sheetId="4841"/>
      <sheetData sheetId="4842"/>
      <sheetData sheetId="4843"/>
      <sheetData sheetId="4844"/>
      <sheetData sheetId="4845"/>
      <sheetData sheetId="4846"/>
      <sheetData sheetId="4847"/>
      <sheetData sheetId="4848"/>
      <sheetData sheetId="4849"/>
      <sheetData sheetId="4850"/>
      <sheetData sheetId="4851"/>
      <sheetData sheetId="4852"/>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refreshError="1"/>
      <sheetData sheetId="4918" refreshError="1"/>
      <sheetData sheetId="4919" refreshError="1"/>
      <sheetData sheetId="4920" refreshError="1"/>
      <sheetData sheetId="4921"/>
      <sheetData sheetId="4922"/>
      <sheetData sheetId="4923"/>
      <sheetData sheetId="4924"/>
      <sheetData sheetId="4925" refreshError="1"/>
      <sheetData sheetId="4926" refreshError="1"/>
      <sheetData sheetId="4927" refreshError="1"/>
      <sheetData sheetId="4928" refreshError="1"/>
      <sheetData sheetId="4929" refreshError="1"/>
      <sheetData sheetId="4930" refreshError="1"/>
      <sheetData sheetId="4931" refreshError="1"/>
      <sheetData sheetId="4932" refreshError="1"/>
      <sheetData sheetId="4933" refreshError="1"/>
      <sheetData sheetId="4934" refreshError="1"/>
      <sheetData sheetId="4935" refreshError="1"/>
      <sheetData sheetId="4936" refreshError="1"/>
      <sheetData sheetId="4937" refreshError="1"/>
      <sheetData sheetId="4938"/>
      <sheetData sheetId="4939"/>
      <sheetData sheetId="4940"/>
      <sheetData sheetId="4941"/>
      <sheetData sheetId="4942"/>
      <sheetData sheetId="4943"/>
      <sheetData sheetId="4944"/>
      <sheetData sheetId="4945"/>
      <sheetData sheetId="4946"/>
      <sheetData sheetId="4947"/>
      <sheetData sheetId="4948"/>
      <sheetData sheetId="4949"/>
      <sheetData sheetId="4950"/>
      <sheetData sheetId="4951"/>
      <sheetData sheetId="4952"/>
      <sheetData sheetId="4953"/>
      <sheetData sheetId="4954"/>
      <sheetData sheetId="4955"/>
      <sheetData sheetId="4956"/>
      <sheetData sheetId="4957"/>
      <sheetData sheetId="4958"/>
      <sheetData sheetId="4959"/>
      <sheetData sheetId="4960"/>
      <sheetData sheetId="4961"/>
      <sheetData sheetId="4962"/>
      <sheetData sheetId="4963"/>
      <sheetData sheetId="4964"/>
      <sheetData sheetId="4965"/>
      <sheetData sheetId="4966"/>
      <sheetData sheetId="4967"/>
      <sheetData sheetId="4968"/>
      <sheetData sheetId="4969"/>
      <sheetData sheetId="4970"/>
      <sheetData sheetId="4971"/>
      <sheetData sheetId="4972"/>
      <sheetData sheetId="4973"/>
      <sheetData sheetId="4974"/>
      <sheetData sheetId="4975"/>
      <sheetData sheetId="4976" refreshError="1"/>
      <sheetData sheetId="4977" refreshError="1"/>
      <sheetData sheetId="4978" refreshError="1"/>
      <sheetData sheetId="4979" refreshError="1"/>
      <sheetData sheetId="4980"/>
      <sheetData sheetId="4981"/>
      <sheetData sheetId="4982"/>
      <sheetData sheetId="4983"/>
      <sheetData sheetId="4984"/>
      <sheetData sheetId="4985"/>
      <sheetData sheetId="4986"/>
      <sheetData sheetId="4987"/>
      <sheetData sheetId="4988"/>
      <sheetData sheetId="4989"/>
      <sheetData sheetId="4990"/>
      <sheetData sheetId="4991"/>
      <sheetData sheetId="4992"/>
      <sheetData sheetId="4993"/>
      <sheetData sheetId="4994"/>
      <sheetData sheetId="4995"/>
      <sheetData sheetId="4996"/>
      <sheetData sheetId="4997"/>
      <sheetData sheetId="4998"/>
      <sheetData sheetId="4999"/>
      <sheetData sheetId="5000"/>
      <sheetData sheetId="5001"/>
      <sheetData sheetId="5002"/>
      <sheetData sheetId="5003"/>
      <sheetData sheetId="5004"/>
      <sheetData sheetId="5005"/>
      <sheetData sheetId="5006"/>
      <sheetData sheetId="5007"/>
      <sheetData sheetId="5008"/>
      <sheetData sheetId="5009"/>
      <sheetData sheetId="5010"/>
      <sheetData sheetId="5011"/>
      <sheetData sheetId="5012"/>
      <sheetData sheetId="5013"/>
      <sheetData sheetId="5014"/>
      <sheetData sheetId="5015"/>
      <sheetData sheetId="5016"/>
      <sheetData sheetId="5017"/>
      <sheetData sheetId="5018"/>
      <sheetData sheetId="5019"/>
      <sheetData sheetId="5020"/>
      <sheetData sheetId="5021"/>
      <sheetData sheetId="5022"/>
      <sheetData sheetId="5023"/>
      <sheetData sheetId="5024"/>
      <sheetData sheetId="5025"/>
      <sheetData sheetId="5026"/>
      <sheetData sheetId="5027"/>
      <sheetData sheetId="5028"/>
      <sheetData sheetId="5029"/>
      <sheetData sheetId="5030"/>
      <sheetData sheetId="5031"/>
      <sheetData sheetId="5032"/>
      <sheetData sheetId="5033"/>
      <sheetData sheetId="5034"/>
      <sheetData sheetId="5035"/>
      <sheetData sheetId="5036"/>
      <sheetData sheetId="5037"/>
      <sheetData sheetId="5038"/>
      <sheetData sheetId="5039"/>
      <sheetData sheetId="5040"/>
      <sheetData sheetId="5041"/>
      <sheetData sheetId="5042"/>
      <sheetData sheetId="5043"/>
      <sheetData sheetId="5044"/>
      <sheetData sheetId="5045"/>
      <sheetData sheetId="5046"/>
      <sheetData sheetId="5047"/>
      <sheetData sheetId="5048"/>
      <sheetData sheetId="5049"/>
      <sheetData sheetId="5050"/>
      <sheetData sheetId="5051"/>
      <sheetData sheetId="5052"/>
      <sheetData sheetId="5053"/>
      <sheetData sheetId="5054"/>
      <sheetData sheetId="5055"/>
      <sheetData sheetId="5056"/>
      <sheetData sheetId="5057"/>
      <sheetData sheetId="5058"/>
      <sheetData sheetId="5059"/>
      <sheetData sheetId="5060"/>
      <sheetData sheetId="5061"/>
      <sheetData sheetId="5062"/>
      <sheetData sheetId="5063"/>
      <sheetData sheetId="5064"/>
      <sheetData sheetId="5065"/>
      <sheetData sheetId="5066"/>
      <sheetData sheetId="5067"/>
      <sheetData sheetId="5068"/>
      <sheetData sheetId="5069"/>
      <sheetData sheetId="5070"/>
      <sheetData sheetId="5071"/>
      <sheetData sheetId="5072"/>
      <sheetData sheetId="5073"/>
      <sheetData sheetId="5074"/>
      <sheetData sheetId="5075"/>
      <sheetData sheetId="5076"/>
      <sheetData sheetId="5077"/>
      <sheetData sheetId="5078"/>
      <sheetData sheetId="5079"/>
      <sheetData sheetId="5080"/>
      <sheetData sheetId="5081"/>
      <sheetData sheetId="5082"/>
      <sheetData sheetId="5083"/>
      <sheetData sheetId="5084"/>
      <sheetData sheetId="5085"/>
      <sheetData sheetId="5086"/>
      <sheetData sheetId="5087"/>
      <sheetData sheetId="5088"/>
      <sheetData sheetId="5089"/>
      <sheetData sheetId="5090"/>
      <sheetData sheetId="5091"/>
      <sheetData sheetId="5092"/>
      <sheetData sheetId="5093"/>
      <sheetData sheetId="5094"/>
      <sheetData sheetId="5095"/>
      <sheetData sheetId="5096"/>
      <sheetData sheetId="5097"/>
      <sheetData sheetId="5098"/>
      <sheetData sheetId="5099"/>
      <sheetData sheetId="5100"/>
      <sheetData sheetId="5101"/>
      <sheetData sheetId="5102"/>
      <sheetData sheetId="5103"/>
      <sheetData sheetId="5104"/>
      <sheetData sheetId="5105"/>
      <sheetData sheetId="5106"/>
      <sheetData sheetId="5107"/>
      <sheetData sheetId="5108"/>
      <sheetData sheetId="5109"/>
      <sheetData sheetId="5110"/>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row r="4">
          <cell r="M4">
            <v>100</v>
          </cell>
        </row>
      </sheetData>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refreshError="1"/>
      <sheetData sheetId="5372" refreshError="1"/>
      <sheetData sheetId="5373" refreshError="1"/>
      <sheetData sheetId="5374" refreshError="1"/>
      <sheetData sheetId="5375" refreshError="1"/>
      <sheetData sheetId="5376" refreshError="1"/>
      <sheetData sheetId="5377" refreshError="1"/>
      <sheetData sheetId="5378" refreshError="1"/>
      <sheetData sheetId="5379" refreshError="1"/>
      <sheetData sheetId="5380" refreshError="1"/>
      <sheetData sheetId="5381"/>
      <sheetData sheetId="5382" refreshError="1"/>
      <sheetData sheetId="5383" refreshError="1"/>
      <sheetData sheetId="5384" refreshError="1"/>
      <sheetData sheetId="5385" refreshError="1"/>
      <sheetData sheetId="5386" refreshError="1"/>
      <sheetData sheetId="5387" refreshError="1"/>
      <sheetData sheetId="5388" refreshError="1"/>
      <sheetData sheetId="5389" refreshError="1"/>
      <sheetData sheetId="5390" refreshError="1"/>
      <sheetData sheetId="5391" refreshError="1"/>
      <sheetData sheetId="5392" refreshError="1"/>
      <sheetData sheetId="5393" refreshError="1"/>
      <sheetData sheetId="5394" refreshError="1"/>
      <sheetData sheetId="5395" refreshError="1"/>
      <sheetData sheetId="5396"/>
      <sheetData sheetId="5397"/>
      <sheetData sheetId="5398"/>
      <sheetData sheetId="5399"/>
      <sheetData sheetId="5400"/>
      <sheetData sheetId="5401" refreshError="1"/>
      <sheetData sheetId="5402" refreshError="1"/>
      <sheetData sheetId="5403" refreshError="1"/>
      <sheetData sheetId="5404" refreshError="1"/>
      <sheetData sheetId="5405"/>
      <sheetData sheetId="5406" refreshError="1"/>
      <sheetData sheetId="5407" refreshError="1"/>
      <sheetData sheetId="5408" refreshError="1"/>
      <sheetData sheetId="5409" refreshError="1"/>
      <sheetData sheetId="5410" refreshError="1"/>
      <sheetData sheetId="5411" refreshError="1"/>
      <sheetData sheetId="5412"/>
      <sheetData sheetId="5413" refreshError="1"/>
      <sheetData sheetId="5414" refreshError="1"/>
      <sheetData sheetId="5415" refreshError="1"/>
      <sheetData sheetId="5416" refreshError="1"/>
      <sheetData sheetId="5417" refreshError="1"/>
      <sheetData sheetId="5418" refreshError="1"/>
      <sheetData sheetId="5419" refreshError="1"/>
      <sheetData sheetId="5420" refreshError="1"/>
      <sheetData sheetId="5421" refreshError="1"/>
      <sheetData sheetId="5422" refreshError="1"/>
      <sheetData sheetId="5423" refreshError="1"/>
      <sheetData sheetId="5424" refreshError="1"/>
      <sheetData sheetId="5425" refreshError="1"/>
      <sheetData sheetId="5426" refreshError="1"/>
      <sheetData sheetId="5427" refreshError="1"/>
      <sheetData sheetId="5428" refreshError="1"/>
      <sheetData sheetId="5429" refreshError="1"/>
      <sheetData sheetId="5430" refreshError="1"/>
      <sheetData sheetId="5431" refreshError="1"/>
      <sheetData sheetId="5432" refreshError="1"/>
      <sheetData sheetId="5433" refreshError="1"/>
      <sheetData sheetId="5434" refreshError="1"/>
      <sheetData sheetId="5435" refreshError="1"/>
      <sheetData sheetId="5436" refreshError="1"/>
      <sheetData sheetId="5437" refreshError="1"/>
      <sheetData sheetId="5438" refreshError="1"/>
      <sheetData sheetId="5439" refreshError="1"/>
      <sheetData sheetId="5440" refreshError="1"/>
      <sheetData sheetId="5441" refreshError="1"/>
      <sheetData sheetId="5442" refreshError="1"/>
      <sheetData sheetId="5443" refreshError="1"/>
      <sheetData sheetId="5444" refreshError="1"/>
      <sheetData sheetId="5445" refreshError="1"/>
      <sheetData sheetId="5446" refreshError="1"/>
      <sheetData sheetId="5447" refreshError="1"/>
      <sheetData sheetId="5448" refreshError="1"/>
      <sheetData sheetId="5449" refreshError="1"/>
      <sheetData sheetId="5450" refreshError="1"/>
      <sheetData sheetId="5451" refreshError="1"/>
      <sheetData sheetId="5452" refreshError="1"/>
      <sheetData sheetId="5453" refreshError="1"/>
      <sheetData sheetId="5454" refreshError="1"/>
      <sheetData sheetId="5455" refreshError="1"/>
      <sheetData sheetId="5456" refreshError="1"/>
      <sheetData sheetId="5457" refreshError="1"/>
      <sheetData sheetId="5458" refreshError="1"/>
      <sheetData sheetId="5459" refreshError="1"/>
      <sheetData sheetId="5460" refreshError="1"/>
      <sheetData sheetId="5461" refreshError="1"/>
      <sheetData sheetId="5462" refreshError="1"/>
      <sheetData sheetId="5463" refreshError="1"/>
      <sheetData sheetId="5464" refreshError="1"/>
      <sheetData sheetId="5465" refreshError="1"/>
      <sheetData sheetId="5466" refreshError="1"/>
      <sheetData sheetId="5467" refreshError="1"/>
      <sheetData sheetId="5468" refreshError="1"/>
      <sheetData sheetId="5469" refreshError="1"/>
      <sheetData sheetId="5470" refreshError="1"/>
      <sheetData sheetId="5471" refreshError="1"/>
      <sheetData sheetId="5472" refreshError="1"/>
      <sheetData sheetId="5473" refreshError="1"/>
      <sheetData sheetId="5474" refreshError="1"/>
      <sheetData sheetId="5475" refreshError="1"/>
      <sheetData sheetId="5476" refreshError="1"/>
      <sheetData sheetId="5477" refreshError="1"/>
      <sheetData sheetId="5478" refreshError="1"/>
      <sheetData sheetId="5479" refreshError="1"/>
      <sheetData sheetId="5480" refreshError="1"/>
      <sheetData sheetId="5481" refreshError="1"/>
      <sheetData sheetId="5482" refreshError="1"/>
      <sheetData sheetId="5483" refreshError="1"/>
      <sheetData sheetId="5484" refreshError="1"/>
      <sheetData sheetId="5485" refreshError="1"/>
      <sheetData sheetId="5486" refreshError="1"/>
      <sheetData sheetId="5487" refreshError="1"/>
      <sheetData sheetId="5488" refreshError="1"/>
      <sheetData sheetId="5489" refreshError="1"/>
      <sheetData sheetId="5490" refreshError="1"/>
      <sheetData sheetId="5491" refreshError="1"/>
      <sheetData sheetId="5492" refreshError="1"/>
      <sheetData sheetId="5493" refreshError="1"/>
      <sheetData sheetId="5494" refreshError="1"/>
      <sheetData sheetId="5495" refreshError="1"/>
      <sheetData sheetId="5496" refreshError="1"/>
      <sheetData sheetId="5497" refreshError="1"/>
      <sheetData sheetId="5498" refreshError="1"/>
      <sheetData sheetId="5499" refreshError="1"/>
      <sheetData sheetId="5500" refreshError="1"/>
      <sheetData sheetId="5501" refreshError="1"/>
      <sheetData sheetId="5502" refreshError="1"/>
      <sheetData sheetId="5503" refreshError="1"/>
      <sheetData sheetId="5504" refreshError="1"/>
      <sheetData sheetId="5505" refreshError="1"/>
      <sheetData sheetId="5506" refreshError="1"/>
      <sheetData sheetId="5507" refreshError="1"/>
      <sheetData sheetId="5508" refreshError="1"/>
      <sheetData sheetId="5509" refreshError="1"/>
      <sheetData sheetId="5510" refreshError="1"/>
      <sheetData sheetId="5511" refreshError="1"/>
      <sheetData sheetId="5512" refreshError="1"/>
      <sheetData sheetId="5513" refreshError="1"/>
      <sheetData sheetId="5514" refreshError="1"/>
      <sheetData sheetId="5515" refreshError="1"/>
      <sheetData sheetId="5516" refreshError="1"/>
      <sheetData sheetId="5517" refreshError="1"/>
      <sheetData sheetId="5518" refreshError="1"/>
      <sheetData sheetId="5519" refreshError="1"/>
      <sheetData sheetId="5520" refreshError="1"/>
      <sheetData sheetId="5521" refreshError="1"/>
      <sheetData sheetId="5522" refreshError="1"/>
      <sheetData sheetId="5523" refreshError="1"/>
      <sheetData sheetId="5524" refreshError="1"/>
      <sheetData sheetId="5525" refreshError="1"/>
      <sheetData sheetId="5526" refreshError="1"/>
      <sheetData sheetId="5527" refreshError="1"/>
      <sheetData sheetId="5528" refreshError="1"/>
      <sheetData sheetId="5529" refreshError="1"/>
      <sheetData sheetId="5530" refreshError="1"/>
      <sheetData sheetId="5531" refreshError="1"/>
      <sheetData sheetId="5532"/>
      <sheetData sheetId="5533"/>
      <sheetData sheetId="5534"/>
      <sheetData sheetId="5535"/>
      <sheetData sheetId="5536"/>
      <sheetData sheetId="5537"/>
      <sheetData sheetId="5538"/>
      <sheetData sheetId="5539"/>
      <sheetData sheetId="5540"/>
      <sheetData sheetId="5541"/>
      <sheetData sheetId="5542"/>
      <sheetData sheetId="5543"/>
      <sheetData sheetId="5544"/>
      <sheetData sheetId="5545"/>
      <sheetData sheetId="5546"/>
      <sheetData sheetId="5547"/>
      <sheetData sheetId="5548"/>
      <sheetData sheetId="5549"/>
      <sheetData sheetId="5550"/>
      <sheetData sheetId="5551"/>
      <sheetData sheetId="5552"/>
      <sheetData sheetId="5553"/>
      <sheetData sheetId="5554"/>
      <sheetData sheetId="5555"/>
      <sheetData sheetId="5556"/>
      <sheetData sheetId="5557"/>
      <sheetData sheetId="5558"/>
      <sheetData sheetId="5559"/>
      <sheetData sheetId="5560"/>
      <sheetData sheetId="5561"/>
      <sheetData sheetId="5562"/>
      <sheetData sheetId="5563"/>
      <sheetData sheetId="5564"/>
      <sheetData sheetId="5565"/>
      <sheetData sheetId="5566"/>
      <sheetData sheetId="5567"/>
      <sheetData sheetId="5568"/>
      <sheetData sheetId="5569"/>
      <sheetData sheetId="5570"/>
      <sheetData sheetId="5571"/>
      <sheetData sheetId="5572"/>
      <sheetData sheetId="5573"/>
      <sheetData sheetId="5574"/>
      <sheetData sheetId="5575"/>
      <sheetData sheetId="5576"/>
      <sheetData sheetId="5577"/>
      <sheetData sheetId="5578"/>
      <sheetData sheetId="5579"/>
      <sheetData sheetId="5580"/>
      <sheetData sheetId="558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sheetData sheetId="5595" refreshError="1"/>
      <sheetData sheetId="5596" refreshError="1"/>
      <sheetData sheetId="5597" refreshError="1"/>
      <sheetData sheetId="5598" refreshError="1"/>
      <sheetData sheetId="5599" refreshError="1"/>
      <sheetData sheetId="5600"/>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refreshError="1"/>
      <sheetData sheetId="5628" refreshError="1"/>
      <sheetData sheetId="5629" refreshError="1"/>
      <sheetData sheetId="5630" refreshError="1"/>
      <sheetData sheetId="5631" refreshError="1"/>
      <sheetData sheetId="5632" refreshError="1"/>
      <sheetData sheetId="5633" refreshError="1"/>
      <sheetData sheetId="5634" refreshError="1"/>
      <sheetData sheetId="5635">
        <row r="4">
          <cell r="M4">
            <v>100</v>
          </cell>
        </row>
      </sheetData>
      <sheetData sheetId="5636">
        <row r="4">
          <cell r="M4">
            <v>100</v>
          </cell>
        </row>
      </sheetData>
      <sheetData sheetId="5637">
        <row r="4">
          <cell r="M4">
            <v>100</v>
          </cell>
        </row>
      </sheetData>
      <sheetData sheetId="5638">
        <row r="4">
          <cell r="M4">
            <v>100</v>
          </cell>
        </row>
      </sheetData>
      <sheetData sheetId="5639" refreshError="1"/>
      <sheetData sheetId="5640" refreshError="1"/>
      <sheetData sheetId="5641" refreshError="1"/>
      <sheetData sheetId="5642" refreshError="1"/>
      <sheetData sheetId="5643" refreshError="1"/>
      <sheetData sheetId="5644" refreshError="1"/>
      <sheetData sheetId="5645" refreshError="1"/>
      <sheetData sheetId="5646" refreshError="1"/>
      <sheetData sheetId="5647" refreshError="1"/>
      <sheetData sheetId="5648" refreshError="1"/>
      <sheetData sheetId="5649" refreshError="1"/>
      <sheetData sheetId="5650">
        <row r="4">
          <cell r="M4">
            <v>100</v>
          </cell>
        </row>
      </sheetData>
      <sheetData sheetId="5651">
        <row r="4">
          <cell r="M4">
            <v>100</v>
          </cell>
        </row>
      </sheetData>
      <sheetData sheetId="5652">
        <row r="4">
          <cell r="M4">
            <v>100</v>
          </cell>
        </row>
      </sheetData>
      <sheetData sheetId="5653">
        <row r="4">
          <cell r="M4">
            <v>100</v>
          </cell>
        </row>
      </sheetData>
      <sheetData sheetId="5654">
        <row r="4">
          <cell r="M4">
            <v>100</v>
          </cell>
        </row>
      </sheetData>
      <sheetData sheetId="5655">
        <row r="4">
          <cell r="M4">
            <v>100</v>
          </cell>
        </row>
      </sheetData>
      <sheetData sheetId="5656">
        <row r="4">
          <cell r="M4">
            <v>100</v>
          </cell>
        </row>
      </sheetData>
      <sheetData sheetId="5657">
        <row r="4">
          <cell r="M4">
            <v>100</v>
          </cell>
        </row>
      </sheetData>
      <sheetData sheetId="5658" refreshError="1"/>
      <sheetData sheetId="5659" refreshError="1"/>
      <sheetData sheetId="5660" refreshError="1"/>
      <sheetData sheetId="5661" refreshError="1"/>
      <sheetData sheetId="5662" refreshError="1"/>
      <sheetData sheetId="5663" refreshError="1"/>
      <sheetData sheetId="5664" refreshError="1"/>
      <sheetData sheetId="5665" refreshError="1"/>
      <sheetData sheetId="5666">
        <row r="4">
          <cell r="M4">
            <v>100</v>
          </cell>
        </row>
      </sheetData>
      <sheetData sheetId="5667">
        <row r="4">
          <cell r="M4">
            <v>100</v>
          </cell>
        </row>
      </sheetData>
      <sheetData sheetId="5668">
        <row r="4">
          <cell r="M4">
            <v>100</v>
          </cell>
        </row>
      </sheetData>
      <sheetData sheetId="5669">
        <row r="4">
          <cell r="M4">
            <v>100</v>
          </cell>
        </row>
      </sheetData>
      <sheetData sheetId="5670">
        <row r="4">
          <cell r="M4">
            <v>100</v>
          </cell>
        </row>
      </sheetData>
      <sheetData sheetId="5671">
        <row r="4">
          <cell r="M4">
            <v>100</v>
          </cell>
        </row>
      </sheetData>
      <sheetData sheetId="5672">
        <row r="4">
          <cell r="M4">
            <v>100</v>
          </cell>
        </row>
      </sheetData>
      <sheetData sheetId="5673">
        <row r="4">
          <cell r="M4">
            <v>100</v>
          </cell>
        </row>
      </sheetData>
      <sheetData sheetId="5674">
        <row r="4">
          <cell r="M4">
            <v>100</v>
          </cell>
        </row>
      </sheetData>
      <sheetData sheetId="5675">
        <row r="4">
          <cell r="M4">
            <v>100</v>
          </cell>
        </row>
      </sheetData>
      <sheetData sheetId="5676">
        <row r="4">
          <cell r="M4">
            <v>100</v>
          </cell>
        </row>
      </sheetData>
      <sheetData sheetId="5677">
        <row r="4">
          <cell r="M4">
            <v>100</v>
          </cell>
        </row>
      </sheetData>
      <sheetData sheetId="5678">
        <row r="4">
          <cell r="M4">
            <v>100</v>
          </cell>
        </row>
      </sheetData>
      <sheetData sheetId="5679">
        <row r="4">
          <cell r="M4">
            <v>100</v>
          </cell>
        </row>
      </sheetData>
      <sheetData sheetId="5680">
        <row r="4">
          <cell r="M4">
            <v>100</v>
          </cell>
        </row>
      </sheetData>
      <sheetData sheetId="5681" refreshError="1"/>
      <sheetData sheetId="5682" refreshError="1"/>
      <sheetData sheetId="5683" refreshError="1"/>
      <sheetData sheetId="5684" refreshError="1"/>
      <sheetData sheetId="5685" refreshError="1"/>
      <sheetData sheetId="5686" refreshError="1"/>
      <sheetData sheetId="5687" refreshError="1"/>
      <sheetData sheetId="5688" refreshError="1"/>
      <sheetData sheetId="5689" refreshError="1"/>
      <sheetData sheetId="5690" refreshError="1"/>
      <sheetData sheetId="5691">
        <row r="4">
          <cell r="M4">
            <v>100</v>
          </cell>
        </row>
      </sheetData>
      <sheetData sheetId="5692">
        <row r="4">
          <cell r="M4">
            <v>100</v>
          </cell>
        </row>
      </sheetData>
      <sheetData sheetId="5693">
        <row r="4">
          <cell r="M4">
            <v>100</v>
          </cell>
        </row>
      </sheetData>
      <sheetData sheetId="5694">
        <row r="4">
          <cell r="M4">
            <v>100</v>
          </cell>
        </row>
      </sheetData>
      <sheetData sheetId="5695">
        <row r="4">
          <cell r="M4">
            <v>100</v>
          </cell>
        </row>
      </sheetData>
      <sheetData sheetId="5696">
        <row r="4">
          <cell r="M4">
            <v>100</v>
          </cell>
        </row>
      </sheetData>
      <sheetData sheetId="5697" refreshError="1"/>
      <sheetData sheetId="5698" refreshError="1"/>
      <sheetData sheetId="5699" refreshError="1"/>
      <sheetData sheetId="5700">
        <row r="30">
          <cell r="I30">
            <v>1.5402756378350848</v>
          </cell>
        </row>
      </sheetData>
      <sheetData sheetId="5701">
        <row r="30">
          <cell r="I30">
            <v>1.5402756378350848</v>
          </cell>
        </row>
      </sheetData>
      <sheetData sheetId="5702" refreshError="1"/>
      <sheetData sheetId="5703" refreshError="1"/>
      <sheetData sheetId="5704" refreshError="1"/>
      <sheetData sheetId="5705" refreshError="1"/>
      <sheetData sheetId="5706" refreshError="1"/>
      <sheetData sheetId="5707" refreshError="1"/>
      <sheetData sheetId="5708" refreshError="1"/>
      <sheetData sheetId="5709" refreshError="1"/>
      <sheetData sheetId="5710" refreshError="1"/>
      <sheetData sheetId="5711" refreshError="1"/>
      <sheetData sheetId="5712" refreshError="1"/>
      <sheetData sheetId="5713" refreshError="1"/>
      <sheetData sheetId="5714" refreshError="1"/>
      <sheetData sheetId="5715" refreshError="1"/>
      <sheetData sheetId="5716" refreshError="1"/>
      <sheetData sheetId="5717" refreshError="1"/>
      <sheetData sheetId="5718" refreshError="1"/>
      <sheetData sheetId="5719" refreshError="1"/>
      <sheetData sheetId="5720" refreshError="1"/>
      <sheetData sheetId="5721" refreshError="1"/>
      <sheetData sheetId="5722" refreshError="1"/>
      <sheetData sheetId="5723" refreshError="1"/>
      <sheetData sheetId="5724" refreshError="1"/>
      <sheetData sheetId="5725" refreshError="1"/>
      <sheetData sheetId="5726" refreshError="1"/>
      <sheetData sheetId="5727" refreshError="1"/>
      <sheetData sheetId="5728" refreshError="1"/>
      <sheetData sheetId="5729" refreshError="1"/>
      <sheetData sheetId="5730" refreshError="1"/>
      <sheetData sheetId="5731" refreshError="1"/>
      <sheetData sheetId="5732" refreshError="1"/>
      <sheetData sheetId="5733" refreshError="1"/>
      <sheetData sheetId="5734" refreshError="1"/>
      <sheetData sheetId="5735" refreshError="1"/>
      <sheetData sheetId="5736" refreshError="1"/>
      <sheetData sheetId="5737" refreshError="1"/>
      <sheetData sheetId="5738" refreshError="1"/>
      <sheetData sheetId="5739" refreshError="1"/>
      <sheetData sheetId="5740" refreshError="1"/>
      <sheetData sheetId="5741" refreshError="1"/>
      <sheetData sheetId="5742" refreshError="1"/>
      <sheetData sheetId="5743" refreshError="1"/>
      <sheetData sheetId="5744" refreshError="1"/>
      <sheetData sheetId="5745" refreshError="1"/>
      <sheetData sheetId="5746">
        <row r="4">
          <cell r="I4">
            <v>0</v>
          </cell>
        </row>
      </sheetData>
      <sheetData sheetId="5747">
        <row r="4">
          <cell r="I4">
            <v>0</v>
          </cell>
        </row>
      </sheetData>
      <sheetData sheetId="5748">
        <row r="4">
          <cell r="I4">
            <v>0</v>
          </cell>
        </row>
      </sheetData>
      <sheetData sheetId="5749">
        <row r="4">
          <cell r="I4">
            <v>0</v>
          </cell>
        </row>
      </sheetData>
      <sheetData sheetId="5750">
        <row r="4">
          <cell r="I4">
            <v>0</v>
          </cell>
        </row>
      </sheetData>
      <sheetData sheetId="5751">
        <row r="4">
          <cell r="I4">
            <v>0</v>
          </cell>
        </row>
      </sheetData>
      <sheetData sheetId="5752" refreshError="1"/>
      <sheetData sheetId="5753" refreshError="1"/>
      <sheetData sheetId="5754">
        <row r="4">
          <cell r="I4">
            <v>0</v>
          </cell>
        </row>
      </sheetData>
      <sheetData sheetId="5755" refreshError="1"/>
      <sheetData sheetId="5756" refreshError="1"/>
      <sheetData sheetId="5757" refreshError="1"/>
      <sheetData sheetId="5758" refreshError="1"/>
      <sheetData sheetId="5759">
        <row r="4">
          <cell r="I4">
            <v>0</v>
          </cell>
        </row>
      </sheetData>
      <sheetData sheetId="5760">
        <row r="4">
          <cell r="I4">
            <v>0</v>
          </cell>
        </row>
      </sheetData>
      <sheetData sheetId="5761">
        <row r="4">
          <cell r="I4">
            <v>0</v>
          </cell>
        </row>
      </sheetData>
      <sheetData sheetId="5762">
        <row r="4">
          <cell r="I4">
            <v>0</v>
          </cell>
        </row>
      </sheetData>
      <sheetData sheetId="5763">
        <row r="4">
          <cell r="I4">
            <v>0</v>
          </cell>
        </row>
      </sheetData>
      <sheetData sheetId="5764">
        <row r="4">
          <cell r="I4">
            <v>0</v>
          </cell>
        </row>
      </sheetData>
      <sheetData sheetId="5765">
        <row r="4">
          <cell r="I4">
            <v>0</v>
          </cell>
        </row>
      </sheetData>
      <sheetData sheetId="5766">
        <row r="4">
          <cell r="I4">
            <v>0</v>
          </cell>
        </row>
      </sheetData>
      <sheetData sheetId="5767">
        <row r="4">
          <cell r="I4">
            <v>0</v>
          </cell>
        </row>
      </sheetData>
      <sheetData sheetId="5768">
        <row r="4">
          <cell r="I4">
            <v>0</v>
          </cell>
        </row>
      </sheetData>
      <sheetData sheetId="5769">
        <row r="4">
          <cell r="I4">
            <v>0</v>
          </cell>
        </row>
      </sheetData>
      <sheetData sheetId="5770">
        <row r="4">
          <cell r="I4">
            <v>0</v>
          </cell>
        </row>
      </sheetData>
      <sheetData sheetId="5771">
        <row r="4">
          <cell r="I4">
            <v>0</v>
          </cell>
        </row>
      </sheetData>
      <sheetData sheetId="5772">
        <row r="4">
          <cell r="I4">
            <v>0</v>
          </cell>
        </row>
      </sheetData>
      <sheetData sheetId="5773">
        <row r="4">
          <cell r="I4">
            <v>0</v>
          </cell>
        </row>
      </sheetData>
      <sheetData sheetId="5774">
        <row r="4">
          <cell r="I4">
            <v>0</v>
          </cell>
        </row>
      </sheetData>
      <sheetData sheetId="5775">
        <row r="4">
          <cell r="I4">
            <v>0</v>
          </cell>
        </row>
      </sheetData>
      <sheetData sheetId="5776">
        <row r="4">
          <cell r="I4">
            <v>0</v>
          </cell>
        </row>
      </sheetData>
      <sheetData sheetId="5777">
        <row r="4">
          <cell r="I4">
            <v>0</v>
          </cell>
        </row>
      </sheetData>
      <sheetData sheetId="5778">
        <row r="4">
          <cell r="I4">
            <v>0</v>
          </cell>
        </row>
      </sheetData>
      <sheetData sheetId="5779">
        <row r="4">
          <cell r="I4">
            <v>0</v>
          </cell>
        </row>
      </sheetData>
      <sheetData sheetId="5780">
        <row r="4">
          <cell r="I4">
            <v>0</v>
          </cell>
        </row>
      </sheetData>
      <sheetData sheetId="5781">
        <row r="4">
          <cell r="I4">
            <v>0</v>
          </cell>
        </row>
      </sheetData>
      <sheetData sheetId="5782">
        <row r="4">
          <cell r="I4">
            <v>0</v>
          </cell>
        </row>
      </sheetData>
      <sheetData sheetId="5783">
        <row r="4">
          <cell r="I4">
            <v>0</v>
          </cell>
        </row>
      </sheetData>
      <sheetData sheetId="5784">
        <row r="4">
          <cell r="I4">
            <v>0</v>
          </cell>
        </row>
      </sheetData>
      <sheetData sheetId="5785">
        <row r="4">
          <cell r="I4">
            <v>0</v>
          </cell>
        </row>
      </sheetData>
      <sheetData sheetId="5786">
        <row r="4">
          <cell r="I4">
            <v>0</v>
          </cell>
        </row>
      </sheetData>
      <sheetData sheetId="5787">
        <row r="4">
          <cell r="I4">
            <v>0</v>
          </cell>
        </row>
      </sheetData>
      <sheetData sheetId="5788">
        <row r="4">
          <cell r="I4">
            <v>0</v>
          </cell>
        </row>
      </sheetData>
      <sheetData sheetId="5789">
        <row r="4">
          <cell r="I4">
            <v>0</v>
          </cell>
        </row>
      </sheetData>
      <sheetData sheetId="5790">
        <row r="4">
          <cell r="I4">
            <v>0</v>
          </cell>
        </row>
      </sheetData>
      <sheetData sheetId="5791">
        <row r="4">
          <cell r="I4">
            <v>0</v>
          </cell>
        </row>
      </sheetData>
      <sheetData sheetId="5792">
        <row r="4">
          <cell r="I4">
            <v>0</v>
          </cell>
        </row>
      </sheetData>
      <sheetData sheetId="5793">
        <row r="4">
          <cell r="I4">
            <v>0</v>
          </cell>
        </row>
      </sheetData>
      <sheetData sheetId="5794">
        <row r="4">
          <cell r="I4">
            <v>0</v>
          </cell>
        </row>
      </sheetData>
      <sheetData sheetId="5795">
        <row r="4">
          <cell r="I4">
            <v>0</v>
          </cell>
        </row>
      </sheetData>
      <sheetData sheetId="5796">
        <row r="4">
          <cell r="I4">
            <v>0</v>
          </cell>
        </row>
      </sheetData>
      <sheetData sheetId="5797">
        <row r="4">
          <cell r="I4">
            <v>0</v>
          </cell>
        </row>
      </sheetData>
      <sheetData sheetId="5798">
        <row r="4">
          <cell r="I4">
            <v>0</v>
          </cell>
        </row>
      </sheetData>
      <sheetData sheetId="5799">
        <row r="4">
          <cell r="I4">
            <v>0</v>
          </cell>
        </row>
      </sheetData>
      <sheetData sheetId="5800">
        <row r="4">
          <cell r="I4">
            <v>0</v>
          </cell>
        </row>
      </sheetData>
      <sheetData sheetId="5801">
        <row r="4">
          <cell r="I4">
            <v>0</v>
          </cell>
        </row>
      </sheetData>
      <sheetData sheetId="5802">
        <row r="4">
          <cell r="I4">
            <v>0</v>
          </cell>
        </row>
      </sheetData>
      <sheetData sheetId="5803">
        <row r="4">
          <cell r="I4">
            <v>0</v>
          </cell>
        </row>
      </sheetData>
      <sheetData sheetId="5804">
        <row r="4">
          <cell r="I4">
            <v>0</v>
          </cell>
        </row>
      </sheetData>
      <sheetData sheetId="5805">
        <row r="4">
          <cell r="I4">
            <v>0</v>
          </cell>
        </row>
      </sheetData>
      <sheetData sheetId="5806">
        <row r="4">
          <cell r="I4">
            <v>0</v>
          </cell>
        </row>
      </sheetData>
      <sheetData sheetId="5807">
        <row r="4">
          <cell r="I4">
            <v>0</v>
          </cell>
        </row>
      </sheetData>
      <sheetData sheetId="5808">
        <row r="4">
          <cell r="I4">
            <v>0</v>
          </cell>
        </row>
      </sheetData>
      <sheetData sheetId="5809">
        <row r="4">
          <cell r="M4">
            <v>100</v>
          </cell>
        </row>
      </sheetData>
      <sheetData sheetId="5810">
        <row r="4">
          <cell r="I4">
            <v>0</v>
          </cell>
        </row>
      </sheetData>
      <sheetData sheetId="5811">
        <row r="4">
          <cell r="I4">
            <v>0</v>
          </cell>
        </row>
      </sheetData>
      <sheetData sheetId="5812">
        <row r="4">
          <cell r="M4">
            <v>100</v>
          </cell>
        </row>
      </sheetData>
      <sheetData sheetId="5813">
        <row r="4">
          <cell r="M4">
            <v>100</v>
          </cell>
        </row>
      </sheetData>
      <sheetData sheetId="5814">
        <row r="4">
          <cell r="M4">
            <v>100</v>
          </cell>
        </row>
      </sheetData>
      <sheetData sheetId="5815">
        <row r="4">
          <cell r="I4">
            <v>0</v>
          </cell>
        </row>
      </sheetData>
      <sheetData sheetId="5816">
        <row r="4">
          <cell r="M4">
            <v>100</v>
          </cell>
        </row>
      </sheetData>
      <sheetData sheetId="5817">
        <row r="4">
          <cell r="I4">
            <v>0</v>
          </cell>
        </row>
      </sheetData>
      <sheetData sheetId="5818">
        <row r="4">
          <cell r="I4">
            <v>0</v>
          </cell>
        </row>
      </sheetData>
      <sheetData sheetId="5819">
        <row r="4">
          <cell r="M4">
            <v>100</v>
          </cell>
        </row>
      </sheetData>
      <sheetData sheetId="5820">
        <row r="4">
          <cell r="I4">
            <v>0</v>
          </cell>
        </row>
      </sheetData>
      <sheetData sheetId="5821">
        <row r="4">
          <cell r="I4">
            <v>0</v>
          </cell>
        </row>
      </sheetData>
      <sheetData sheetId="5822">
        <row r="4">
          <cell r="M4">
            <v>100</v>
          </cell>
        </row>
      </sheetData>
      <sheetData sheetId="5823">
        <row r="4">
          <cell r="I4">
            <v>0</v>
          </cell>
        </row>
      </sheetData>
      <sheetData sheetId="5824">
        <row r="4">
          <cell r="I4">
            <v>0</v>
          </cell>
        </row>
      </sheetData>
      <sheetData sheetId="5825">
        <row r="4">
          <cell r="I4">
            <v>0</v>
          </cell>
        </row>
      </sheetData>
      <sheetData sheetId="5826">
        <row r="4">
          <cell r="I4">
            <v>0</v>
          </cell>
        </row>
      </sheetData>
      <sheetData sheetId="5827">
        <row r="4">
          <cell r="I4">
            <v>0</v>
          </cell>
        </row>
      </sheetData>
      <sheetData sheetId="5828">
        <row r="4">
          <cell r="I4">
            <v>0</v>
          </cell>
        </row>
      </sheetData>
      <sheetData sheetId="5829">
        <row r="4">
          <cell r="I4">
            <v>0</v>
          </cell>
        </row>
      </sheetData>
      <sheetData sheetId="5830">
        <row r="4">
          <cell r="I4">
            <v>0</v>
          </cell>
        </row>
      </sheetData>
      <sheetData sheetId="5831">
        <row r="4">
          <cell r="I4">
            <v>0</v>
          </cell>
        </row>
      </sheetData>
      <sheetData sheetId="5832">
        <row r="4">
          <cell r="I4">
            <v>0</v>
          </cell>
        </row>
      </sheetData>
      <sheetData sheetId="5833">
        <row r="4">
          <cell r="I4">
            <v>0</v>
          </cell>
        </row>
      </sheetData>
      <sheetData sheetId="5834">
        <row r="4">
          <cell r="I4">
            <v>0</v>
          </cell>
        </row>
      </sheetData>
      <sheetData sheetId="5835">
        <row r="4">
          <cell r="I4">
            <v>0</v>
          </cell>
        </row>
      </sheetData>
      <sheetData sheetId="5836">
        <row r="4">
          <cell r="I4">
            <v>0</v>
          </cell>
        </row>
      </sheetData>
      <sheetData sheetId="5837">
        <row r="4">
          <cell r="I4">
            <v>0</v>
          </cell>
        </row>
      </sheetData>
      <sheetData sheetId="5838">
        <row r="4">
          <cell r="I4">
            <v>0</v>
          </cell>
        </row>
      </sheetData>
      <sheetData sheetId="5839">
        <row r="4">
          <cell r="M4">
            <v>100</v>
          </cell>
        </row>
      </sheetData>
      <sheetData sheetId="5840">
        <row r="4">
          <cell r="I4">
            <v>0</v>
          </cell>
        </row>
      </sheetData>
      <sheetData sheetId="5841">
        <row r="4">
          <cell r="I4">
            <v>0</v>
          </cell>
        </row>
      </sheetData>
      <sheetData sheetId="5842">
        <row r="4">
          <cell r="M4">
            <v>100</v>
          </cell>
        </row>
      </sheetData>
      <sheetData sheetId="5843">
        <row r="4">
          <cell r="I4">
            <v>0</v>
          </cell>
        </row>
      </sheetData>
      <sheetData sheetId="5844">
        <row r="4">
          <cell r="I4">
            <v>0</v>
          </cell>
        </row>
      </sheetData>
      <sheetData sheetId="5845">
        <row r="4">
          <cell r="I4">
            <v>0</v>
          </cell>
        </row>
      </sheetData>
      <sheetData sheetId="5846">
        <row r="4">
          <cell r="M4">
            <v>100</v>
          </cell>
        </row>
      </sheetData>
      <sheetData sheetId="5847">
        <row r="4">
          <cell r="M4">
            <v>100</v>
          </cell>
        </row>
      </sheetData>
      <sheetData sheetId="5848">
        <row r="4">
          <cell r="I4">
            <v>0</v>
          </cell>
        </row>
      </sheetData>
      <sheetData sheetId="5849">
        <row r="4">
          <cell r="I4">
            <v>0</v>
          </cell>
        </row>
      </sheetData>
      <sheetData sheetId="5850">
        <row r="4">
          <cell r="M4">
            <v>100</v>
          </cell>
        </row>
      </sheetData>
      <sheetData sheetId="5851">
        <row r="4">
          <cell r="M4">
            <v>100</v>
          </cell>
        </row>
      </sheetData>
      <sheetData sheetId="5852">
        <row r="4">
          <cell r="M4">
            <v>100</v>
          </cell>
        </row>
      </sheetData>
      <sheetData sheetId="5853">
        <row r="4">
          <cell r="M4">
            <v>100</v>
          </cell>
        </row>
      </sheetData>
      <sheetData sheetId="5854">
        <row r="4">
          <cell r="I4">
            <v>0</v>
          </cell>
        </row>
      </sheetData>
      <sheetData sheetId="5855">
        <row r="4">
          <cell r="M4">
            <v>100</v>
          </cell>
        </row>
      </sheetData>
      <sheetData sheetId="5856">
        <row r="4">
          <cell r="M4">
            <v>100</v>
          </cell>
        </row>
      </sheetData>
      <sheetData sheetId="5857">
        <row r="4">
          <cell r="M4">
            <v>100</v>
          </cell>
        </row>
      </sheetData>
      <sheetData sheetId="5858">
        <row r="4">
          <cell r="M4">
            <v>100</v>
          </cell>
        </row>
      </sheetData>
      <sheetData sheetId="5859">
        <row r="4">
          <cell r="M4">
            <v>100</v>
          </cell>
        </row>
      </sheetData>
      <sheetData sheetId="5860">
        <row r="4">
          <cell r="M4">
            <v>100</v>
          </cell>
        </row>
      </sheetData>
      <sheetData sheetId="5861">
        <row r="4">
          <cell r="M4">
            <v>100</v>
          </cell>
        </row>
      </sheetData>
      <sheetData sheetId="5862">
        <row r="4">
          <cell r="M4">
            <v>100</v>
          </cell>
        </row>
      </sheetData>
      <sheetData sheetId="5863">
        <row r="4">
          <cell r="M4">
            <v>100</v>
          </cell>
        </row>
      </sheetData>
      <sheetData sheetId="5864">
        <row r="4">
          <cell r="M4">
            <v>100</v>
          </cell>
        </row>
      </sheetData>
      <sheetData sheetId="5865">
        <row r="4">
          <cell r="M4">
            <v>100</v>
          </cell>
        </row>
      </sheetData>
      <sheetData sheetId="5866">
        <row r="4">
          <cell r="M4">
            <v>100</v>
          </cell>
        </row>
      </sheetData>
      <sheetData sheetId="5867">
        <row r="4">
          <cell r="M4">
            <v>100</v>
          </cell>
        </row>
      </sheetData>
      <sheetData sheetId="5868">
        <row r="4">
          <cell r="M4">
            <v>100</v>
          </cell>
        </row>
      </sheetData>
      <sheetData sheetId="5869">
        <row r="4">
          <cell r="M4">
            <v>100</v>
          </cell>
        </row>
      </sheetData>
      <sheetData sheetId="5870">
        <row r="4">
          <cell r="M4">
            <v>100</v>
          </cell>
        </row>
      </sheetData>
      <sheetData sheetId="5871">
        <row r="4">
          <cell r="M4">
            <v>100</v>
          </cell>
        </row>
      </sheetData>
      <sheetData sheetId="5872">
        <row r="4">
          <cell r="M4">
            <v>100</v>
          </cell>
        </row>
      </sheetData>
      <sheetData sheetId="5873">
        <row r="4">
          <cell r="M4">
            <v>100</v>
          </cell>
        </row>
      </sheetData>
      <sheetData sheetId="5874">
        <row r="4">
          <cell r="M4">
            <v>100</v>
          </cell>
        </row>
      </sheetData>
      <sheetData sheetId="5875">
        <row r="4">
          <cell r="M4">
            <v>100</v>
          </cell>
        </row>
      </sheetData>
      <sheetData sheetId="5876">
        <row r="4">
          <cell r="M4">
            <v>100</v>
          </cell>
        </row>
      </sheetData>
      <sheetData sheetId="5877">
        <row r="4">
          <cell r="M4">
            <v>100</v>
          </cell>
        </row>
      </sheetData>
      <sheetData sheetId="5878">
        <row r="4">
          <cell r="M4">
            <v>100</v>
          </cell>
        </row>
      </sheetData>
      <sheetData sheetId="5879">
        <row r="4">
          <cell r="M4">
            <v>100</v>
          </cell>
        </row>
      </sheetData>
      <sheetData sheetId="5880">
        <row r="4">
          <cell r="M4">
            <v>100</v>
          </cell>
        </row>
      </sheetData>
      <sheetData sheetId="5881">
        <row r="4">
          <cell r="M4">
            <v>100</v>
          </cell>
        </row>
      </sheetData>
      <sheetData sheetId="5882">
        <row r="4">
          <cell r="M4">
            <v>100</v>
          </cell>
        </row>
      </sheetData>
      <sheetData sheetId="5883">
        <row r="4">
          <cell r="M4">
            <v>100</v>
          </cell>
        </row>
      </sheetData>
      <sheetData sheetId="5884">
        <row r="4">
          <cell r="M4">
            <v>100</v>
          </cell>
        </row>
      </sheetData>
      <sheetData sheetId="5885">
        <row r="4">
          <cell r="M4">
            <v>100</v>
          </cell>
        </row>
      </sheetData>
      <sheetData sheetId="5886">
        <row r="4">
          <cell r="M4">
            <v>100</v>
          </cell>
        </row>
      </sheetData>
      <sheetData sheetId="5887">
        <row r="4">
          <cell r="M4">
            <v>100</v>
          </cell>
        </row>
      </sheetData>
      <sheetData sheetId="5888">
        <row r="4">
          <cell r="M4">
            <v>100</v>
          </cell>
        </row>
      </sheetData>
      <sheetData sheetId="5889">
        <row r="4">
          <cell r="M4">
            <v>100</v>
          </cell>
        </row>
      </sheetData>
      <sheetData sheetId="5890">
        <row r="4">
          <cell r="M4">
            <v>100</v>
          </cell>
        </row>
      </sheetData>
      <sheetData sheetId="5891">
        <row r="4">
          <cell r="M4">
            <v>100</v>
          </cell>
        </row>
      </sheetData>
      <sheetData sheetId="5892">
        <row r="4">
          <cell r="M4">
            <v>100</v>
          </cell>
        </row>
      </sheetData>
      <sheetData sheetId="5893">
        <row r="4">
          <cell r="M4">
            <v>100</v>
          </cell>
        </row>
      </sheetData>
      <sheetData sheetId="5894">
        <row r="4">
          <cell r="M4">
            <v>100</v>
          </cell>
        </row>
      </sheetData>
      <sheetData sheetId="5895">
        <row r="4">
          <cell r="M4">
            <v>100</v>
          </cell>
        </row>
      </sheetData>
      <sheetData sheetId="5896">
        <row r="4">
          <cell r="M4">
            <v>100</v>
          </cell>
        </row>
      </sheetData>
      <sheetData sheetId="5897">
        <row r="4">
          <cell r="M4">
            <v>100</v>
          </cell>
        </row>
      </sheetData>
      <sheetData sheetId="5898">
        <row r="4">
          <cell r="M4">
            <v>100</v>
          </cell>
        </row>
      </sheetData>
      <sheetData sheetId="5899">
        <row r="4">
          <cell r="M4">
            <v>100</v>
          </cell>
        </row>
      </sheetData>
      <sheetData sheetId="5900">
        <row r="4">
          <cell r="M4">
            <v>100</v>
          </cell>
        </row>
      </sheetData>
      <sheetData sheetId="5901">
        <row r="4">
          <cell r="M4">
            <v>100</v>
          </cell>
        </row>
      </sheetData>
      <sheetData sheetId="5902">
        <row r="4">
          <cell r="M4">
            <v>100</v>
          </cell>
        </row>
      </sheetData>
      <sheetData sheetId="5903">
        <row r="4">
          <cell r="M4">
            <v>100</v>
          </cell>
        </row>
      </sheetData>
      <sheetData sheetId="5904">
        <row r="4">
          <cell r="M4">
            <v>100</v>
          </cell>
        </row>
      </sheetData>
      <sheetData sheetId="5905">
        <row r="4">
          <cell r="M4">
            <v>100</v>
          </cell>
        </row>
      </sheetData>
      <sheetData sheetId="5906">
        <row r="4">
          <cell r="M4">
            <v>100</v>
          </cell>
        </row>
      </sheetData>
      <sheetData sheetId="5907">
        <row r="4">
          <cell r="M4">
            <v>100</v>
          </cell>
        </row>
      </sheetData>
      <sheetData sheetId="5908">
        <row r="4">
          <cell r="M4">
            <v>100</v>
          </cell>
        </row>
      </sheetData>
      <sheetData sheetId="5909">
        <row r="4">
          <cell r="M4">
            <v>100</v>
          </cell>
        </row>
      </sheetData>
      <sheetData sheetId="5910">
        <row r="4">
          <cell r="M4">
            <v>100</v>
          </cell>
        </row>
      </sheetData>
      <sheetData sheetId="5911">
        <row r="4">
          <cell r="M4">
            <v>100</v>
          </cell>
        </row>
      </sheetData>
      <sheetData sheetId="5912">
        <row r="4">
          <cell r="M4">
            <v>100</v>
          </cell>
        </row>
      </sheetData>
      <sheetData sheetId="5913">
        <row r="4">
          <cell r="M4">
            <v>100</v>
          </cell>
        </row>
      </sheetData>
      <sheetData sheetId="5914">
        <row r="4">
          <cell r="M4">
            <v>100</v>
          </cell>
        </row>
      </sheetData>
      <sheetData sheetId="5915">
        <row r="4">
          <cell r="M4">
            <v>100</v>
          </cell>
        </row>
      </sheetData>
      <sheetData sheetId="5916">
        <row r="4">
          <cell r="M4">
            <v>100</v>
          </cell>
        </row>
      </sheetData>
      <sheetData sheetId="5917">
        <row r="4">
          <cell r="M4">
            <v>100</v>
          </cell>
        </row>
      </sheetData>
      <sheetData sheetId="5918">
        <row r="4">
          <cell r="M4">
            <v>100</v>
          </cell>
        </row>
      </sheetData>
      <sheetData sheetId="5919">
        <row r="4">
          <cell r="M4">
            <v>100</v>
          </cell>
        </row>
      </sheetData>
      <sheetData sheetId="5920">
        <row r="4">
          <cell r="M4">
            <v>100</v>
          </cell>
        </row>
      </sheetData>
      <sheetData sheetId="5921">
        <row r="4">
          <cell r="M4">
            <v>100</v>
          </cell>
        </row>
      </sheetData>
      <sheetData sheetId="5922">
        <row r="4">
          <cell r="M4">
            <v>100</v>
          </cell>
        </row>
      </sheetData>
      <sheetData sheetId="5923">
        <row r="4">
          <cell r="M4">
            <v>100</v>
          </cell>
        </row>
      </sheetData>
      <sheetData sheetId="5924">
        <row r="4">
          <cell r="M4">
            <v>100</v>
          </cell>
        </row>
      </sheetData>
      <sheetData sheetId="5925">
        <row r="4">
          <cell r="M4">
            <v>100</v>
          </cell>
        </row>
      </sheetData>
      <sheetData sheetId="5926">
        <row r="4">
          <cell r="M4">
            <v>100</v>
          </cell>
        </row>
      </sheetData>
      <sheetData sheetId="5927">
        <row r="4">
          <cell r="M4">
            <v>100</v>
          </cell>
        </row>
      </sheetData>
      <sheetData sheetId="5928">
        <row r="4">
          <cell r="M4">
            <v>100</v>
          </cell>
        </row>
      </sheetData>
      <sheetData sheetId="5929">
        <row r="4">
          <cell r="M4">
            <v>100</v>
          </cell>
        </row>
      </sheetData>
      <sheetData sheetId="5930">
        <row r="4">
          <cell r="M4">
            <v>100</v>
          </cell>
        </row>
      </sheetData>
      <sheetData sheetId="5931">
        <row r="4">
          <cell r="M4">
            <v>100</v>
          </cell>
        </row>
      </sheetData>
      <sheetData sheetId="5932">
        <row r="4">
          <cell r="M4">
            <v>100</v>
          </cell>
        </row>
      </sheetData>
      <sheetData sheetId="5933">
        <row r="4">
          <cell r="M4">
            <v>100</v>
          </cell>
        </row>
      </sheetData>
      <sheetData sheetId="5934">
        <row r="4">
          <cell r="M4">
            <v>100</v>
          </cell>
        </row>
      </sheetData>
      <sheetData sheetId="5935">
        <row r="4">
          <cell r="M4">
            <v>100</v>
          </cell>
        </row>
      </sheetData>
      <sheetData sheetId="5936">
        <row r="4">
          <cell r="M4">
            <v>100</v>
          </cell>
        </row>
      </sheetData>
      <sheetData sheetId="5937">
        <row r="4">
          <cell r="M4">
            <v>100</v>
          </cell>
        </row>
      </sheetData>
      <sheetData sheetId="5938">
        <row r="4">
          <cell r="M4">
            <v>100</v>
          </cell>
        </row>
      </sheetData>
      <sheetData sheetId="5939">
        <row r="4">
          <cell r="M4">
            <v>100</v>
          </cell>
        </row>
      </sheetData>
      <sheetData sheetId="5940">
        <row r="4">
          <cell r="M4">
            <v>100</v>
          </cell>
        </row>
      </sheetData>
      <sheetData sheetId="5941">
        <row r="4">
          <cell r="M4">
            <v>100</v>
          </cell>
        </row>
      </sheetData>
      <sheetData sheetId="5942">
        <row r="4">
          <cell r="M4">
            <v>100</v>
          </cell>
        </row>
      </sheetData>
      <sheetData sheetId="5943">
        <row r="4">
          <cell r="M4">
            <v>100</v>
          </cell>
        </row>
      </sheetData>
      <sheetData sheetId="5944">
        <row r="4">
          <cell r="M4">
            <v>100</v>
          </cell>
        </row>
      </sheetData>
      <sheetData sheetId="5945">
        <row r="4">
          <cell r="M4">
            <v>100</v>
          </cell>
        </row>
      </sheetData>
      <sheetData sheetId="5946">
        <row r="4">
          <cell r="M4">
            <v>100</v>
          </cell>
        </row>
      </sheetData>
      <sheetData sheetId="5947">
        <row r="4">
          <cell r="M4">
            <v>100</v>
          </cell>
        </row>
      </sheetData>
      <sheetData sheetId="5948">
        <row r="4">
          <cell r="M4">
            <v>100</v>
          </cell>
        </row>
      </sheetData>
      <sheetData sheetId="5949">
        <row r="4">
          <cell r="M4">
            <v>100</v>
          </cell>
        </row>
      </sheetData>
      <sheetData sheetId="5950">
        <row r="4">
          <cell r="M4">
            <v>100</v>
          </cell>
        </row>
      </sheetData>
      <sheetData sheetId="5951">
        <row r="4">
          <cell r="M4">
            <v>100</v>
          </cell>
        </row>
      </sheetData>
      <sheetData sheetId="5952">
        <row r="4">
          <cell r="M4">
            <v>100</v>
          </cell>
        </row>
      </sheetData>
      <sheetData sheetId="5953">
        <row r="4">
          <cell r="M4">
            <v>100</v>
          </cell>
        </row>
      </sheetData>
      <sheetData sheetId="5954">
        <row r="4">
          <cell r="M4">
            <v>100</v>
          </cell>
        </row>
      </sheetData>
      <sheetData sheetId="5955">
        <row r="4">
          <cell r="M4">
            <v>100</v>
          </cell>
        </row>
      </sheetData>
      <sheetData sheetId="5956">
        <row r="4">
          <cell r="M4">
            <v>100</v>
          </cell>
        </row>
      </sheetData>
      <sheetData sheetId="5957">
        <row r="4">
          <cell r="M4">
            <v>100</v>
          </cell>
        </row>
      </sheetData>
      <sheetData sheetId="5958">
        <row r="4">
          <cell r="M4">
            <v>100</v>
          </cell>
        </row>
      </sheetData>
      <sheetData sheetId="5959">
        <row r="4">
          <cell r="M4">
            <v>100</v>
          </cell>
        </row>
      </sheetData>
      <sheetData sheetId="5960">
        <row r="4">
          <cell r="M4">
            <v>100</v>
          </cell>
        </row>
      </sheetData>
      <sheetData sheetId="5961">
        <row r="4">
          <cell r="M4">
            <v>100</v>
          </cell>
        </row>
      </sheetData>
      <sheetData sheetId="5962">
        <row r="4">
          <cell r="M4">
            <v>100</v>
          </cell>
        </row>
      </sheetData>
      <sheetData sheetId="5963">
        <row r="4">
          <cell r="M4">
            <v>100</v>
          </cell>
        </row>
      </sheetData>
      <sheetData sheetId="5964">
        <row r="4">
          <cell r="M4">
            <v>100</v>
          </cell>
        </row>
      </sheetData>
      <sheetData sheetId="5965">
        <row r="4">
          <cell r="M4">
            <v>100</v>
          </cell>
        </row>
      </sheetData>
      <sheetData sheetId="5966">
        <row r="4">
          <cell r="M4">
            <v>100</v>
          </cell>
        </row>
      </sheetData>
      <sheetData sheetId="5967">
        <row r="4">
          <cell r="M4">
            <v>100</v>
          </cell>
        </row>
      </sheetData>
      <sheetData sheetId="5968">
        <row r="4">
          <cell r="M4">
            <v>100</v>
          </cell>
        </row>
      </sheetData>
      <sheetData sheetId="5969">
        <row r="4">
          <cell r="M4">
            <v>100</v>
          </cell>
        </row>
      </sheetData>
      <sheetData sheetId="5970">
        <row r="4">
          <cell r="M4">
            <v>100</v>
          </cell>
        </row>
      </sheetData>
      <sheetData sheetId="5971">
        <row r="4">
          <cell r="M4">
            <v>100</v>
          </cell>
        </row>
      </sheetData>
      <sheetData sheetId="5972">
        <row r="4">
          <cell r="M4">
            <v>100</v>
          </cell>
        </row>
      </sheetData>
      <sheetData sheetId="5973">
        <row r="4">
          <cell r="M4">
            <v>100</v>
          </cell>
        </row>
      </sheetData>
      <sheetData sheetId="5974">
        <row r="4">
          <cell r="M4">
            <v>100</v>
          </cell>
        </row>
      </sheetData>
      <sheetData sheetId="5975">
        <row r="4">
          <cell r="M4">
            <v>100</v>
          </cell>
        </row>
      </sheetData>
      <sheetData sheetId="5976">
        <row r="4">
          <cell r="M4">
            <v>100</v>
          </cell>
        </row>
      </sheetData>
      <sheetData sheetId="5977">
        <row r="4">
          <cell r="M4">
            <v>100</v>
          </cell>
        </row>
      </sheetData>
      <sheetData sheetId="5978">
        <row r="4">
          <cell r="M4">
            <v>100</v>
          </cell>
        </row>
      </sheetData>
      <sheetData sheetId="5979">
        <row r="4">
          <cell r="M4">
            <v>100</v>
          </cell>
        </row>
      </sheetData>
      <sheetData sheetId="5980">
        <row r="4">
          <cell r="M4">
            <v>100</v>
          </cell>
        </row>
      </sheetData>
      <sheetData sheetId="5981">
        <row r="4">
          <cell r="M4">
            <v>100</v>
          </cell>
        </row>
      </sheetData>
      <sheetData sheetId="5982">
        <row r="4">
          <cell r="M4">
            <v>100</v>
          </cell>
        </row>
      </sheetData>
      <sheetData sheetId="5983">
        <row r="4">
          <cell r="M4">
            <v>100</v>
          </cell>
        </row>
      </sheetData>
      <sheetData sheetId="5984">
        <row r="4">
          <cell r="M4">
            <v>100</v>
          </cell>
        </row>
      </sheetData>
      <sheetData sheetId="5985">
        <row r="4">
          <cell r="M4">
            <v>100</v>
          </cell>
        </row>
      </sheetData>
      <sheetData sheetId="5986">
        <row r="4">
          <cell r="M4">
            <v>100</v>
          </cell>
        </row>
      </sheetData>
      <sheetData sheetId="5987">
        <row r="4">
          <cell r="M4">
            <v>100</v>
          </cell>
        </row>
      </sheetData>
      <sheetData sheetId="5988">
        <row r="4">
          <cell r="M4">
            <v>100</v>
          </cell>
        </row>
      </sheetData>
      <sheetData sheetId="5989">
        <row r="4">
          <cell r="M4">
            <v>100</v>
          </cell>
        </row>
      </sheetData>
      <sheetData sheetId="5990">
        <row r="4">
          <cell r="M4">
            <v>100</v>
          </cell>
        </row>
      </sheetData>
      <sheetData sheetId="5991">
        <row r="4">
          <cell r="M4">
            <v>100</v>
          </cell>
        </row>
      </sheetData>
      <sheetData sheetId="5992">
        <row r="4">
          <cell r="M4">
            <v>100</v>
          </cell>
        </row>
      </sheetData>
      <sheetData sheetId="5993">
        <row r="4">
          <cell r="M4">
            <v>100</v>
          </cell>
        </row>
      </sheetData>
      <sheetData sheetId="5994">
        <row r="4">
          <cell r="M4">
            <v>100</v>
          </cell>
        </row>
      </sheetData>
      <sheetData sheetId="5995">
        <row r="4">
          <cell r="M4">
            <v>100</v>
          </cell>
        </row>
      </sheetData>
      <sheetData sheetId="5996">
        <row r="4">
          <cell r="M4">
            <v>100</v>
          </cell>
        </row>
      </sheetData>
      <sheetData sheetId="5997">
        <row r="4">
          <cell r="M4">
            <v>100</v>
          </cell>
        </row>
      </sheetData>
      <sheetData sheetId="5998">
        <row r="4">
          <cell r="M4">
            <v>100</v>
          </cell>
        </row>
      </sheetData>
      <sheetData sheetId="5999">
        <row r="4">
          <cell r="M4">
            <v>100</v>
          </cell>
        </row>
      </sheetData>
      <sheetData sheetId="6000">
        <row r="4">
          <cell r="M4">
            <v>100</v>
          </cell>
        </row>
      </sheetData>
      <sheetData sheetId="6001">
        <row r="4">
          <cell r="M4">
            <v>100</v>
          </cell>
        </row>
      </sheetData>
      <sheetData sheetId="6002">
        <row r="4">
          <cell r="M4">
            <v>100</v>
          </cell>
        </row>
      </sheetData>
      <sheetData sheetId="6003">
        <row r="4">
          <cell r="M4">
            <v>100</v>
          </cell>
        </row>
      </sheetData>
      <sheetData sheetId="6004">
        <row r="4">
          <cell r="M4">
            <v>100</v>
          </cell>
        </row>
      </sheetData>
      <sheetData sheetId="6005">
        <row r="4">
          <cell r="M4">
            <v>100</v>
          </cell>
        </row>
      </sheetData>
      <sheetData sheetId="6006">
        <row r="4">
          <cell r="M4">
            <v>100</v>
          </cell>
        </row>
      </sheetData>
      <sheetData sheetId="6007">
        <row r="4">
          <cell r="M4">
            <v>100</v>
          </cell>
        </row>
      </sheetData>
      <sheetData sheetId="6008">
        <row r="4">
          <cell r="M4">
            <v>100</v>
          </cell>
        </row>
      </sheetData>
      <sheetData sheetId="6009">
        <row r="4">
          <cell r="M4">
            <v>100</v>
          </cell>
        </row>
      </sheetData>
      <sheetData sheetId="6010">
        <row r="4">
          <cell r="M4">
            <v>100</v>
          </cell>
        </row>
      </sheetData>
      <sheetData sheetId="6011">
        <row r="4">
          <cell r="M4">
            <v>100</v>
          </cell>
        </row>
      </sheetData>
      <sheetData sheetId="6012">
        <row r="4">
          <cell r="M4">
            <v>100</v>
          </cell>
        </row>
      </sheetData>
      <sheetData sheetId="6013">
        <row r="4">
          <cell r="M4">
            <v>100</v>
          </cell>
        </row>
      </sheetData>
      <sheetData sheetId="6014">
        <row r="4">
          <cell r="M4">
            <v>100</v>
          </cell>
        </row>
      </sheetData>
      <sheetData sheetId="6015">
        <row r="4">
          <cell r="M4">
            <v>100</v>
          </cell>
        </row>
      </sheetData>
      <sheetData sheetId="6016">
        <row r="4">
          <cell r="M4">
            <v>100</v>
          </cell>
        </row>
      </sheetData>
      <sheetData sheetId="6017">
        <row r="4">
          <cell r="M4">
            <v>100</v>
          </cell>
        </row>
      </sheetData>
      <sheetData sheetId="6018">
        <row r="4">
          <cell r="M4">
            <v>100</v>
          </cell>
        </row>
      </sheetData>
      <sheetData sheetId="6019">
        <row r="4">
          <cell r="M4">
            <v>100</v>
          </cell>
        </row>
      </sheetData>
      <sheetData sheetId="6020">
        <row r="4">
          <cell r="M4">
            <v>100</v>
          </cell>
        </row>
      </sheetData>
      <sheetData sheetId="6021">
        <row r="4">
          <cell r="M4">
            <v>100</v>
          </cell>
        </row>
      </sheetData>
      <sheetData sheetId="6022">
        <row r="4">
          <cell r="M4">
            <v>100</v>
          </cell>
        </row>
      </sheetData>
      <sheetData sheetId="6023">
        <row r="4">
          <cell r="I4">
            <v>0</v>
          </cell>
        </row>
      </sheetData>
      <sheetData sheetId="6024">
        <row r="4">
          <cell r="M4">
            <v>100</v>
          </cell>
        </row>
      </sheetData>
      <sheetData sheetId="6025">
        <row r="4">
          <cell r="M4">
            <v>100</v>
          </cell>
        </row>
      </sheetData>
      <sheetData sheetId="6026">
        <row r="4">
          <cell r="M4">
            <v>100</v>
          </cell>
        </row>
      </sheetData>
      <sheetData sheetId="6027">
        <row r="4">
          <cell r="M4">
            <v>100</v>
          </cell>
        </row>
      </sheetData>
      <sheetData sheetId="6028">
        <row r="4">
          <cell r="M4">
            <v>100</v>
          </cell>
        </row>
      </sheetData>
      <sheetData sheetId="6029">
        <row r="4">
          <cell r="M4">
            <v>100</v>
          </cell>
        </row>
      </sheetData>
      <sheetData sheetId="6030" refreshError="1"/>
      <sheetData sheetId="6031">
        <row r="4">
          <cell r="M4">
            <v>100</v>
          </cell>
        </row>
      </sheetData>
      <sheetData sheetId="6032">
        <row r="4">
          <cell r="M4">
            <v>100</v>
          </cell>
        </row>
      </sheetData>
      <sheetData sheetId="6033">
        <row r="4">
          <cell r="I4">
            <v>0</v>
          </cell>
        </row>
      </sheetData>
      <sheetData sheetId="6034">
        <row r="4">
          <cell r="M4">
            <v>100</v>
          </cell>
        </row>
      </sheetData>
      <sheetData sheetId="6035">
        <row r="4">
          <cell r="I4">
            <v>0</v>
          </cell>
        </row>
      </sheetData>
      <sheetData sheetId="6036">
        <row r="4">
          <cell r="M4">
            <v>100</v>
          </cell>
        </row>
      </sheetData>
      <sheetData sheetId="6037">
        <row r="4">
          <cell r="I4">
            <v>0</v>
          </cell>
        </row>
      </sheetData>
      <sheetData sheetId="6038">
        <row r="4">
          <cell r="M4">
            <v>100</v>
          </cell>
        </row>
      </sheetData>
      <sheetData sheetId="6039">
        <row r="4">
          <cell r="I4">
            <v>0</v>
          </cell>
        </row>
      </sheetData>
      <sheetData sheetId="6040">
        <row r="4">
          <cell r="M4">
            <v>100</v>
          </cell>
        </row>
      </sheetData>
      <sheetData sheetId="6041">
        <row r="4">
          <cell r="M4">
            <v>100</v>
          </cell>
        </row>
      </sheetData>
      <sheetData sheetId="6042">
        <row r="4">
          <cell r="M4">
            <v>100</v>
          </cell>
        </row>
      </sheetData>
      <sheetData sheetId="6043">
        <row r="4">
          <cell r="M4">
            <v>100</v>
          </cell>
        </row>
      </sheetData>
      <sheetData sheetId="6044">
        <row r="4">
          <cell r="I4">
            <v>0</v>
          </cell>
        </row>
      </sheetData>
      <sheetData sheetId="6045">
        <row r="4">
          <cell r="M4">
            <v>100</v>
          </cell>
        </row>
      </sheetData>
      <sheetData sheetId="6046" refreshError="1"/>
      <sheetData sheetId="6047" refreshError="1"/>
      <sheetData sheetId="6048" refreshError="1"/>
      <sheetData sheetId="6049" refreshError="1"/>
      <sheetData sheetId="6050" refreshError="1"/>
      <sheetData sheetId="6051" refreshError="1"/>
      <sheetData sheetId="6052" refreshError="1"/>
      <sheetData sheetId="6053" refreshError="1"/>
      <sheetData sheetId="6054" refreshError="1"/>
      <sheetData sheetId="6055">
        <row r="4">
          <cell r="I4">
            <v>0</v>
          </cell>
        </row>
      </sheetData>
      <sheetData sheetId="6056">
        <row r="4">
          <cell r="I4">
            <v>0</v>
          </cell>
        </row>
      </sheetData>
      <sheetData sheetId="6057">
        <row r="4">
          <cell r="I4">
            <v>0</v>
          </cell>
        </row>
      </sheetData>
      <sheetData sheetId="6058">
        <row r="4">
          <cell r="I4">
            <v>0</v>
          </cell>
        </row>
      </sheetData>
      <sheetData sheetId="6059">
        <row r="4">
          <cell r="I4">
            <v>0</v>
          </cell>
        </row>
      </sheetData>
      <sheetData sheetId="6060">
        <row r="4">
          <cell r="I4">
            <v>0</v>
          </cell>
        </row>
      </sheetData>
      <sheetData sheetId="6061">
        <row r="4">
          <cell r="I4">
            <v>0</v>
          </cell>
        </row>
      </sheetData>
      <sheetData sheetId="6062">
        <row r="4">
          <cell r="I4">
            <v>0</v>
          </cell>
        </row>
      </sheetData>
      <sheetData sheetId="6063">
        <row r="4">
          <cell r="I4">
            <v>0</v>
          </cell>
        </row>
      </sheetData>
      <sheetData sheetId="6064">
        <row r="4">
          <cell r="I4">
            <v>0</v>
          </cell>
        </row>
      </sheetData>
      <sheetData sheetId="6065">
        <row r="4">
          <cell r="I4">
            <v>0</v>
          </cell>
        </row>
      </sheetData>
      <sheetData sheetId="6066">
        <row r="4">
          <cell r="I4">
            <v>0</v>
          </cell>
        </row>
      </sheetData>
      <sheetData sheetId="6067" refreshError="1"/>
      <sheetData sheetId="6068" refreshError="1"/>
      <sheetData sheetId="6069" refreshError="1"/>
      <sheetData sheetId="6070" refreshError="1"/>
      <sheetData sheetId="6071" refreshError="1"/>
      <sheetData sheetId="6072" refreshError="1"/>
      <sheetData sheetId="6073" refreshError="1"/>
      <sheetData sheetId="6074" refreshError="1"/>
      <sheetData sheetId="6075" refreshError="1"/>
      <sheetData sheetId="6076" refreshError="1"/>
      <sheetData sheetId="6077" refreshError="1"/>
      <sheetData sheetId="6078" refreshError="1"/>
      <sheetData sheetId="6079" refreshError="1"/>
      <sheetData sheetId="6080" refreshError="1"/>
      <sheetData sheetId="6081">
        <row r="4">
          <cell r="M4">
            <v>100</v>
          </cell>
        </row>
      </sheetData>
      <sheetData sheetId="6082" refreshError="1"/>
      <sheetData sheetId="6083" refreshError="1"/>
      <sheetData sheetId="6084" refreshError="1"/>
      <sheetData sheetId="6085" refreshError="1"/>
      <sheetData sheetId="6086" refreshError="1"/>
      <sheetData sheetId="6087" refreshError="1"/>
      <sheetData sheetId="6088" refreshError="1"/>
      <sheetData sheetId="6089" refreshError="1"/>
      <sheetData sheetId="6090" refreshError="1"/>
      <sheetData sheetId="6091">
        <row r="4">
          <cell r="I4">
            <v>0</v>
          </cell>
        </row>
      </sheetData>
      <sheetData sheetId="6092" refreshError="1"/>
      <sheetData sheetId="6093" refreshError="1"/>
      <sheetData sheetId="6094" refreshError="1"/>
      <sheetData sheetId="6095">
        <row r="4">
          <cell r="I4">
            <v>0</v>
          </cell>
        </row>
      </sheetData>
      <sheetData sheetId="6096" refreshError="1"/>
      <sheetData sheetId="6097">
        <row r="4">
          <cell r="I4">
            <v>0</v>
          </cell>
        </row>
      </sheetData>
      <sheetData sheetId="6098">
        <row r="4">
          <cell r="M4">
            <v>100</v>
          </cell>
        </row>
      </sheetData>
      <sheetData sheetId="6099">
        <row r="4">
          <cell r="I4">
            <v>0</v>
          </cell>
        </row>
      </sheetData>
      <sheetData sheetId="6100">
        <row r="4">
          <cell r="M4">
            <v>100</v>
          </cell>
        </row>
      </sheetData>
      <sheetData sheetId="6101">
        <row r="4">
          <cell r="I4">
            <v>0</v>
          </cell>
        </row>
      </sheetData>
      <sheetData sheetId="6102">
        <row r="4">
          <cell r="M4">
            <v>100</v>
          </cell>
        </row>
      </sheetData>
      <sheetData sheetId="6103" refreshError="1"/>
      <sheetData sheetId="6104" refreshError="1"/>
      <sheetData sheetId="6105" refreshError="1"/>
      <sheetData sheetId="6106" refreshError="1"/>
      <sheetData sheetId="6107" refreshError="1"/>
      <sheetData sheetId="6108" refreshError="1"/>
      <sheetData sheetId="6109" refreshError="1"/>
      <sheetData sheetId="6110" refreshError="1"/>
      <sheetData sheetId="6111" refreshError="1"/>
      <sheetData sheetId="6112" refreshError="1"/>
      <sheetData sheetId="6113" refreshError="1"/>
      <sheetData sheetId="6114" refreshError="1"/>
      <sheetData sheetId="6115" refreshError="1"/>
      <sheetData sheetId="6116" refreshError="1"/>
      <sheetData sheetId="6117" refreshError="1"/>
      <sheetData sheetId="6118" refreshError="1"/>
      <sheetData sheetId="6119"/>
      <sheetData sheetId="6120"/>
      <sheetData sheetId="6121"/>
      <sheetData sheetId="6122"/>
      <sheetData sheetId="6123" refreshError="1"/>
      <sheetData sheetId="6124" refreshError="1"/>
      <sheetData sheetId="6125" refreshError="1"/>
      <sheetData sheetId="6126" refreshError="1"/>
      <sheetData sheetId="6127" refreshError="1"/>
      <sheetData sheetId="6128" refreshError="1"/>
      <sheetData sheetId="6129" refreshError="1"/>
      <sheetData sheetId="6130" refreshError="1"/>
      <sheetData sheetId="6131" refreshError="1"/>
      <sheetData sheetId="6132" refreshError="1"/>
      <sheetData sheetId="6133" refreshError="1"/>
      <sheetData sheetId="6134" refreshError="1"/>
      <sheetData sheetId="6135" refreshError="1"/>
      <sheetData sheetId="6136" refreshError="1"/>
      <sheetData sheetId="6137" refreshError="1"/>
      <sheetData sheetId="6138" refreshError="1"/>
      <sheetData sheetId="6139" refreshError="1"/>
      <sheetData sheetId="6140" refreshError="1"/>
      <sheetData sheetId="6141" refreshError="1"/>
      <sheetData sheetId="6142"/>
      <sheetData sheetId="6143"/>
      <sheetData sheetId="6144"/>
      <sheetData sheetId="6145"/>
      <sheetData sheetId="6146"/>
      <sheetData sheetId="6147"/>
      <sheetData sheetId="6148"/>
      <sheetData sheetId="6149"/>
      <sheetData sheetId="6150"/>
      <sheetData sheetId="6151"/>
      <sheetData sheetId="6152"/>
      <sheetData sheetId="6153"/>
      <sheetData sheetId="6154"/>
      <sheetData sheetId="6155"/>
      <sheetData sheetId="6156"/>
      <sheetData sheetId="6157"/>
      <sheetData sheetId="6158"/>
      <sheetData sheetId="6159" refreshError="1"/>
      <sheetData sheetId="6160" refreshError="1"/>
      <sheetData sheetId="6161" refreshError="1"/>
      <sheetData sheetId="6162" refreshError="1"/>
      <sheetData sheetId="6163" refreshError="1"/>
      <sheetData sheetId="6164" refreshError="1"/>
      <sheetData sheetId="6165" refreshError="1"/>
      <sheetData sheetId="6166" refreshError="1"/>
      <sheetData sheetId="6167" refreshError="1"/>
      <sheetData sheetId="6168" refreshError="1"/>
      <sheetData sheetId="6169" refreshError="1"/>
      <sheetData sheetId="6170" refreshError="1"/>
      <sheetData sheetId="6171" refreshError="1"/>
      <sheetData sheetId="6172" refreshError="1"/>
      <sheetData sheetId="6173" refreshError="1"/>
      <sheetData sheetId="6174" refreshError="1"/>
      <sheetData sheetId="6175" refreshError="1"/>
      <sheetData sheetId="6176" refreshError="1"/>
      <sheetData sheetId="6177" refreshError="1"/>
      <sheetData sheetId="6178" refreshError="1"/>
      <sheetData sheetId="6179"/>
      <sheetData sheetId="6180" refreshError="1"/>
      <sheetData sheetId="6181" refreshError="1"/>
      <sheetData sheetId="6182" refreshError="1"/>
      <sheetData sheetId="6183" refreshError="1"/>
      <sheetData sheetId="6184" refreshError="1"/>
      <sheetData sheetId="6185" refreshError="1"/>
      <sheetData sheetId="6186" refreshError="1"/>
      <sheetData sheetId="6187" refreshError="1"/>
      <sheetData sheetId="6188" refreshError="1"/>
      <sheetData sheetId="6189" refreshError="1"/>
      <sheetData sheetId="6190" refreshError="1"/>
      <sheetData sheetId="6191" refreshError="1"/>
      <sheetData sheetId="6192" refreshError="1"/>
      <sheetData sheetId="6193" refreshError="1"/>
      <sheetData sheetId="6194" refreshError="1"/>
      <sheetData sheetId="6195" refreshError="1"/>
      <sheetData sheetId="6196" refreshError="1"/>
      <sheetData sheetId="6197" refreshError="1"/>
      <sheetData sheetId="6198" refreshError="1"/>
      <sheetData sheetId="6199" refreshError="1"/>
      <sheetData sheetId="6200" refreshError="1"/>
      <sheetData sheetId="6201" refreshError="1"/>
      <sheetData sheetId="6202" refreshError="1"/>
      <sheetData sheetId="6203" refreshError="1"/>
      <sheetData sheetId="6204" refreshError="1"/>
      <sheetData sheetId="6205" refreshError="1"/>
      <sheetData sheetId="6206" refreshError="1"/>
      <sheetData sheetId="6207" refreshError="1"/>
      <sheetData sheetId="6208" refreshError="1"/>
      <sheetData sheetId="6209" refreshError="1"/>
      <sheetData sheetId="6210" refreshError="1"/>
      <sheetData sheetId="6211" refreshError="1"/>
      <sheetData sheetId="6212" refreshError="1"/>
      <sheetData sheetId="6213" refreshError="1"/>
      <sheetData sheetId="6214" refreshError="1"/>
      <sheetData sheetId="6215" refreshError="1"/>
      <sheetData sheetId="6216" refreshError="1"/>
      <sheetData sheetId="6217" refreshError="1"/>
      <sheetData sheetId="6218" refreshError="1"/>
      <sheetData sheetId="6219" refreshError="1"/>
      <sheetData sheetId="6220" refreshError="1"/>
      <sheetData sheetId="6221" refreshError="1"/>
      <sheetData sheetId="6222" refreshError="1"/>
      <sheetData sheetId="6223" refreshError="1"/>
      <sheetData sheetId="6224" refreshError="1"/>
      <sheetData sheetId="6225" refreshError="1"/>
      <sheetData sheetId="6226" refreshError="1"/>
      <sheetData sheetId="6227" refreshError="1"/>
      <sheetData sheetId="6228" refreshError="1"/>
      <sheetData sheetId="6229" refreshError="1"/>
      <sheetData sheetId="6230" refreshError="1"/>
      <sheetData sheetId="6231" refreshError="1"/>
      <sheetData sheetId="6232" refreshError="1"/>
      <sheetData sheetId="6233" refreshError="1"/>
      <sheetData sheetId="6234" refreshError="1"/>
      <sheetData sheetId="6235" refreshError="1"/>
      <sheetData sheetId="6236" refreshError="1"/>
      <sheetData sheetId="6237" refreshError="1"/>
      <sheetData sheetId="6238" refreshError="1"/>
      <sheetData sheetId="6239" refreshError="1"/>
      <sheetData sheetId="6240" refreshError="1"/>
      <sheetData sheetId="6241" refreshError="1"/>
      <sheetData sheetId="6242" refreshError="1"/>
      <sheetData sheetId="6243" refreshError="1"/>
      <sheetData sheetId="6244" refreshError="1"/>
      <sheetData sheetId="6245" refreshError="1"/>
      <sheetData sheetId="6246" refreshError="1"/>
      <sheetData sheetId="6247" refreshError="1"/>
      <sheetData sheetId="6248" refreshError="1"/>
      <sheetData sheetId="6249" refreshError="1"/>
      <sheetData sheetId="6250" refreshError="1"/>
      <sheetData sheetId="6251" refreshError="1"/>
      <sheetData sheetId="6252" refreshError="1"/>
      <sheetData sheetId="6253" refreshError="1"/>
      <sheetData sheetId="6254" refreshError="1"/>
      <sheetData sheetId="6255" refreshError="1"/>
      <sheetData sheetId="6256" refreshError="1"/>
      <sheetData sheetId="6257" refreshError="1"/>
      <sheetData sheetId="6258" refreshError="1"/>
      <sheetData sheetId="6259" refreshError="1"/>
      <sheetData sheetId="6260" refreshError="1"/>
      <sheetData sheetId="6261" refreshError="1"/>
      <sheetData sheetId="6262" refreshError="1"/>
      <sheetData sheetId="6263" refreshError="1"/>
      <sheetData sheetId="6264" refreshError="1"/>
      <sheetData sheetId="6265" refreshError="1"/>
      <sheetData sheetId="6266" refreshError="1"/>
      <sheetData sheetId="6267" refreshError="1"/>
      <sheetData sheetId="6268" refreshError="1"/>
      <sheetData sheetId="6269" refreshError="1"/>
      <sheetData sheetId="6270" refreshError="1"/>
      <sheetData sheetId="6271" refreshError="1"/>
      <sheetData sheetId="6272" refreshError="1"/>
      <sheetData sheetId="6273" refreshError="1"/>
      <sheetData sheetId="6274" refreshError="1"/>
      <sheetData sheetId="6275" refreshError="1"/>
      <sheetData sheetId="6276" refreshError="1"/>
      <sheetData sheetId="6277"/>
      <sheetData sheetId="6278"/>
      <sheetData sheetId="6279"/>
      <sheetData sheetId="6280"/>
      <sheetData sheetId="6281"/>
      <sheetData sheetId="6282" refreshError="1"/>
      <sheetData sheetId="6283"/>
      <sheetData sheetId="6284" refreshError="1"/>
      <sheetData sheetId="6285"/>
      <sheetData sheetId="6286" refreshError="1"/>
      <sheetData sheetId="6287" refreshError="1"/>
      <sheetData sheetId="6288" refreshError="1"/>
      <sheetData sheetId="6289" refreshError="1"/>
      <sheetData sheetId="6290" refreshError="1"/>
      <sheetData sheetId="6291" refreshError="1"/>
      <sheetData sheetId="6292" refreshError="1"/>
      <sheetData sheetId="6293" refreshError="1"/>
      <sheetData sheetId="6294"/>
      <sheetData sheetId="6295" refreshError="1"/>
      <sheetData sheetId="6296" refreshError="1"/>
      <sheetData sheetId="6297" refreshError="1"/>
      <sheetData sheetId="6298" refreshError="1"/>
      <sheetData sheetId="6299" refreshError="1"/>
      <sheetData sheetId="6300" refreshError="1"/>
      <sheetData sheetId="6301" refreshError="1"/>
      <sheetData sheetId="6302" refreshError="1"/>
      <sheetData sheetId="6303" refreshError="1"/>
      <sheetData sheetId="6304" refreshError="1"/>
      <sheetData sheetId="6305" refreshError="1"/>
      <sheetData sheetId="6306" refreshError="1"/>
      <sheetData sheetId="6307" refreshError="1"/>
      <sheetData sheetId="6308" refreshError="1"/>
      <sheetData sheetId="630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less"/>
      <sheetName val="Cust List"/>
      <sheetName val="TELEWEST"/>
      <sheetName val="PRIMACOM"/>
      <sheetName val="COMCAST"/>
      <sheetName val="TELE2"/>
      <sheetName val="Sheet1"/>
      <sheetName val="Sheet2"/>
      <sheetName val="Sheet3"/>
      <sheetName val="RU info matrix"/>
      <sheetName val="BEV"/>
      <sheetName val="Index"/>
      <sheetName val="Country premiums"/>
      <sheetName val="Sale_Division"/>
      <sheetName val="COBI"/>
      <sheetName val="External"/>
      <sheetName val="Below EBITDA"/>
      <sheetName val="BR IRL CR P&amp;L"/>
      <sheetName val="Bal Sheet"/>
      <sheetName val="BS P&amp;L"/>
      <sheetName val="CS P&amp;L"/>
      <sheetName val="HM P&amp;L"/>
      <sheetName val="HM Phased"/>
      <sheetName val="IT P&amp;L"/>
      <sheetName val="Wholesale"/>
      <sheetName val="NW P&amp;L"/>
      <sheetName val="Opex Divs"/>
      <sheetName val="P&amp;L Divs"/>
      <sheetName val="Phased"/>
      <sheetName val="Non recurring"/>
      <sheetName val="Control Sheet"/>
      <sheetName val="Control"/>
      <sheetName val="LBO"/>
      <sheetName val="Projections"/>
      <sheetName val="Graphdata"/>
      <sheetName val="Inputs"/>
      <sheetName val="Days summary"/>
      <sheetName val="Legal Entity and Accountant"/>
      <sheetName val="by dept"/>
      <sheetName val="MEX95IB"/>
      <sheetName val="Table000208"/>
      <sheetName val="Trans Type"/>
      <sheetName val="Data"/>
      <sheetName val="Feeder for Fixed BN"/>
      <sheetName val="Feeder for Fixed Corporate2014"/>
      <sheetName val="Feeder for Fixed SME2014"/>
      <sheetName val="Feeder for Fixed Dealer2014"/>
      <sheetName val="Feeder for Fixed SMB2014"/>
      <sheetName val="Feeder for Fixed Operator2014"/>
      <sheetName val="Feeder for Fixed SI2014 "/>
      <sheetName val="Product feed"/>
      <sheetName val="Firmen"/>
      <sheetName val="Revenue at Risk"/>
      <sheetName val="Sum"/>
      <sheetName val="Apr09 BS"/>
      <sheetName val="Cust_List"/>
      <sheetName val="RU_info_matrix"/>
      <sheetName val="Country_premiums"/>
      <sheetName val="Below_EBITDA"/>
      <sheetName val="BR_IRL_CR_P&amp;L"/>
      <sheetName val="Bal_Sheet"/>
      <sheetName val="BS_P&amp;L"/>
      <sheetName val="CS_P&amp;L"/>
      <sheetName val="HM_P&amp;L"/>
      <sheetName val="HM_Phased"/>
      <sheetName val="IT_P&amp;L"/>
      <sheetName val="NW_P&amp;L"/>
      <sheetName val="Opex_Divs"/>
      <sheetName val="P&amp;L_Divs"/>
      <sheetName val="Non_recurring"/>
      <sheetName val="Control_Sheet"/>
      <sheetName val="Legal_Entity_and_Accountant"/>
      <sheetName val="Days_summary"/>
      <sheetName val="by_dept"/>
      <sheetName val="Trans_Type"/>
      <sheetName val="Feeder_for_Fixed_BN"/>
      <sheetName val="Feeder_for_Fixed_Corporate2014"/>
      <sheetName val="Feeder_for_Fixed_SME2014"/>
      <sheetName val="Feeder_for_Fixed_Dealer2014"/>
      <sheetName val="Feeder_for_Fixed_SMB2014"/>
      <sheetName val="Feeder_for_Fixed_Operator2014"/>
      <sheetName val="Feeder_for_Fixed_SI2014_"/>
      <sheetName val="Product_feed"/>
      <sheetName val="Categorization"/>
      <sheetName val="Key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ummary"/>
      <sheetName val="Data - Revenue"/>
      <sheetName val="R IM-P"/>
      <sheetName val="R IM-A 04"/>
      <sheetName val="R IB-P"/>
      <sheetName val="R IB-A 04"/>
      <sheetName val="Data - P&amp;L"/>
      <sheetName val="P&amp;L-A IM 04"/>
      <sheetName val="P&amp;L-A Portia 04"/>
      <sheetName val="P&amp;L-A Corp 04"/>
      <sheetName val="P&amp;L-A IB 04"/>
      <sheetName val="P&amp;L Org 04"/>
      <sheetName val="P&amp;L-A 04"/>
      <sheetName val="P&amp;L-04-Org Corp"/>
      <sheetName val="Data - Seg P&amp;L"/>
      <sheetName val="R&amp;Os"/>
      <sheetName val="R&amp;Os (2)"/>
      <sheetName val="Revenue"/>
      <sheetName val="Seg P&amp;L"/>
      <sheetName val="Qtr Table"/>
      <sheetName val="YTD P&amp;L"/>
      <sheetName val="Revenue by Product "/>
      <sheetName val="Rev by Region CMO"/>
      <sheetName val="Rev by Region YTD"/>
      <sheetName val="People Costs I"/>
      <sheetName val="Consulting"/>
      <sheetName val="DataCenter &amp; Consulting Costs"/>
      <sheetName val="Other Cost Analysis"/>
      <sheetName val="C Reg-A 04"/>
      <sheetName val="C Seg-A 04"/>
      <sheetName val="R Reg-A 04"/>
      <sheetName val="R Corp-A 04"/>
      <sheetName val="R Pub-A 04"/>
      <sheetName val="R SIC-A 04"/>
      <sheetName val="R Oth-A 04"/>
      <sheetName val="Graphs"/>
      <sheetName val="P&amp;L Schedule"/>
      <sheetName val="P&amp;L Schedule (2)"/>
      <sheetName val="GSMS Rec vs NonRec Pln"/>
      <sheetName val="GSMS Rec vs NonRec Fcst"/>
      <sheetName val="GSMS Rec vs NonRec PrFcst"/>
      <sheetName val="P&amp;L-A"/>
      <sheetName val="P&amp;L-A IM"/>
      <sheetName val="P&amp;L-A Portia"/>
      <sheetName val="P&amp;L-A IB"/>
      <sheetName val="P&amp;L-A Corp"/>
      <sheetName val="P&amp;L-A Pubs"/>
      <sheetName val="C Reg-A"/>
      <sheetName val="C Seg-A"/>
      <sheetName val="R Reg-A"/>
      <sheetName val="R IM-A"/>
      <sheetName val="R IB-A"/>
      <sheetName val="R Corp-A"/>
      <sheetName val="R Pub-A"/>
      <sheetName val="R SIC-A"/>
      <sheetName val="R Oth-A"/>
      <sheetName val="04 Org FYE-C"/>
      <sheetName val="CUR FYE-R GSMS"/>
      <sheetName val="Cur FYE-R"/>
      <sheetName val="Cur FYE-C"/>
      <sheetName val="Cur FYE-IM"/>
      <sheetName val="Cur FYE-IB"/>
      <sheetName val="Cur FYE-Corp"/>
      <sheetName val="Pr FYE-R GSMS"/>
      <sheetName val="P&amp;L-PrF"/>
      <sheetName val="P&amp;L-PrF IM"/>
      <sheetName val="P&amp;L-PrF IB"/>
      <sheetName val="P&amp;L-PrF Corp"/>
      <sheetName val="R Reg-PrF"/>
      <sheetName val="C Seg-PrF"/>
      <sheetName val="C Reg-PrF"/>
      <sheetName val="R IM-PrF"/>
      <sheetName val="R IB-PrF"/>
      <sheetName val="R Corp-PrF"/>
      <sheetName val="R Pub-PrF"/>
      <sheetName val="R SIC-PrF"/>
      <sheetName val="R Oth-PrF"/>
      <sheetName val="R Oth2-PrF"/>
      <sheetName val="R Contin-PrF"/>
      <sheetName val="P&amp;L-P IM"/>
      <sheetName val="P&amp;L-P Portia"/>
      <sheetName val="P&amp;L-P IB"/>
      <sheetName val="P&amp;L-P Corp"/>
      <sheetName val="P&amp;L-P Pubs"/>
      <sheetName val="P&amp;L-P Contin"/>
      <sheetName val="C Reg-P"/>
      <sheetName val="C Seg-P"/>
      <sheetName val="R Reg-P"/>
      <sheetName val="P&amp;L-P"/>
      <sheetName val="R Corp-P"/>
      <sheetName val="R Pub-P"/>
      <sheetName val="R SIC-P"/>
      <sheetName val="R Oth-P"/>
      <sheetName val="R Contin-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row r="1">
          <cell r="A1" t="str">
            <v>SEGMENT P&amp;L</v>
          </cell>
          <cell r="F1" t="str">
            <v>Month:</v>
          </cell>
          <cell r="G1">
            <v>6</v>
          </cell>
          <cell r="H1" t="str">
            <v>June</v>
          </cell>
          <cell r="K1" t="str">
            <v>Plan</v>
          </cell>
        </row>
        <row r="5">
          <cell r="A5" t="str">
            <v>OUTPUT - CORP, IB &amp; IM</v>
          </cell>
        </row>
        <row r="7">
          <cell r="C7" t="str">
            <v>June</v>
          </cell>
          <cell r="F7" t="str">
            <v>June YTD</v>
          </cell>
        </row>
        <row r="8">
          <cell r="C8" t="str">
            <v>Actual</v>
          </cell>
          <cell r="D8" t="str">
            <v>Plan</v>
          </cell>
          <cell r="E8" t="str">
            <v>B / (W)</v>
          </cell>
          <cell r="F8" t="str">
            <v>Actual</v>
          </cell>
          <cell r="G8" t="str">
            <v>Plan</v>
          </cell>
          <cell r="H8" t="str">
            <v>B / (W)</v>
          </cell>
          <cell r="I8" t="str">
            <v>Commentary</v>
          </cell>
        </row>
        <row r="10">
          <cell r="A10" t="str">
            <v>Revenue</v>
          </cell>
          <cell r="C10">
            <v>80847502.292681307</v>
          </cell>
          <cell r="D10">
            <v>81373078.798345938</v>
          </cell>
          <cell r="E10">
            <v>-525576.50566463172</v>
          </cell>
          <cell r="F10">
            <v>471641214.71250486</v>
          </cell>
          <cell r="G10">
            <v>477274993.48807359</v>
          </cell>
          <cell r="H10">
            <v>-5633778.7755687237</v>
          </cell>
        </row>
        <row r="12">
          <cell r="A12" t="str">
            <v>Salaries</v>
          </cell>
          <cell r="C12">
            <v>15025237.683166115</v>
          </cell>
          <cell r="D12">
            <v>15813796.382400531</v>
          </cell>
          <cell r="E12">
            <v>788558.69923441671</v>
          </cell>
          <cell r="F12">
            <v>88265243.033307433</v>
          </cell>
          <cell r="G12">
            <v>92039604.717994899</v>
          </cell>
          <cell r="H12">
            <v>3774361.6846874654</v>
          </cell>
        </row>
        <row r="13">
          <cell r="A13" t="str">
            <v>Commissions</v>
          </cell>
          <cell r="C13">
            <v>179977.25348927325</v>
          </cell>
          <cell r="D13">
            <v>204039.75342966724</v>
          </cell>
          <cell r="E13">
            <v>24062.499940393987</v>
          </cell>
          <cell r="F13">
            <v>1392220.0936437724</v>
          </cell>
          <cell r="G13">
            <v>1182874.2220675154</v>
          </cell>
          <cell r="H13">
            <v>-209345.87157625705</v>
          </cell>
        </row>
        <row r="14">
          <cell r="A14" t="str">
            <v>Bonus</v>
          </cell>
          <cell r="C14">
            <v>1683107.9922696627</v>
          </cell>
          <cell r="D14">
            <v>1748699.8062354457</v>
          </cell>
          <cell r="E14">
            <v>65591.813965782989</v>
          </cell>
          <cell r="F14">
            <v>8964852.4851786513</v>
          </cell>
          <cell r="G14">
            <v>10490944.730683349</v>
          </cell>
          <cell r="H14">
            <v>1526092.2455046978</v>
          </cell>
        </row>
        <row r="15">
          <cell r="A15" t="str">
            <v>Other Benefits &amp; Fringes</v>
          </cell>
          <cell r="C15">
            <v>3758796.7913690596</v>
          </cell>
          <cell r="D15">
            <v>3697883.9651662204</v>
          </cell>
          <cell r="E15">
            <v>-60912.826202839147</v>
          </cell>
          <cell r="F15">
            <v>24824650.950583301</v>
          </cell>
          <cell r="G15">
            <v>22979850.248205252</v>
          </cell>
          <cell r="H15">
            <v>-1844800.7023780495</v>
          </cell>
        </row>
        <row r="16">
          <cell r="A16" t="str">
            <v>Travel &amp; Other Employee Costs</v>
          </cell>
          <cell r="C16">
            <v>1123162.3875513901</v>
          </cell>
          <cell r="D16">
            <v>884256.87683044048</v>
          </cell>
          <cell r="E16">
            <v>-238905.51072094962</v>
          </cell>
          <cell r="F16">
            <v>5685310.1580188461</v>
          </cell>
          <cell r="G16">
            <v>5752367.2332010679</v>
          </cell>
          <cell r="H16">
            <v>67057.07518222183</v>
          </cell>
        </row>
        <row r="17">
          <cell r="A17" t="str">
            <v>People Costs</v>
          </cell>
          <cell r="C17">
            <v>21770282.107845496</v>
          </cell>
          <cell r="D17">
            <v>22348676.784062307</v>
          </cell>
          <cell r="E17">
            <v>578394.67621680489</v>
          </cell>
          <cell r="F17">
            <v>129132276.72073199</v>
          </cell>
          <cell r="G17">
            <v>132445641.15215208</v>
          </cell>
          <cell r="H17">
            <v>3313364.4314200785</v>
          </cell>
        </row>
        <row r="19">
          <cell r="A19" t="str">
            <v>Data Ctr and Prod Costs</v>
          </cell>
          <cell r="C19">
            <v>3145059.8561772429</v>
          </cell>
          <cell r="D19">
            <v>3684776.4864347042</v>
          </cell>
          <cell r="E19">
            <v>539716.63025746122</v>
          </cell>
          <cell r="F19">
            <v>20122562.231022865</v>
          </cell>
          <cell r="G19">
            <v>22149437.012386993</v>
          </cell>
          <cell r="H19">
            <v>2026874.781364128</v>
          </cell>
        </row>
        <row r="20">
          <cell r="A20" t="str">
            <v>Royalty Exp</v>
          </cell>
          <cell r="C20">
            <v>2019952.0815037063</v>
          </cell>
          <cell r="D20">
            <v>2200908.827457434</v>
          </cell>
          <cell r="E20">
            <v>180956.74595372775</v>
          </cell>
          <cell r="F20">
            <v>12364157.693899933</v>
          </cell>
          <cell r="G20">
            <v>12924442.866671549</v>
          </cell>
          <cell r="H20">
            <v>560285.17277161591</v>
          </cell>
        </row>
        <row r="21">
          <cell r="A21" t="str">
            <v>Total Revenue Related Costs</v>
          </cell>
          <cell r="C21">
            <v>5165011.9376809495</v>
          </cell>
          <cell r="D21">
            <v>5885685.3138921382</v>
          </cell>
          <cell r="E21">
            <v>720673.37621118897</v>
          </cell>
          <cell r="F21">
            <v>32486719.924922798</v>
          </cell>
          <cell r="G21">
            <v>35073879.87905854</v>
          </cell>
          <cell r="H21">
            <v>2587159.9541357439</v>
          </cell>
        </row>
        <row r="23">
          <cell r="A23" t="str">
            <v>Consulting Exp</v>
          </cell>
          <cell r="C23">
            <v>547545.16956569278</v>
          </cell>
          <cell r="D23">
            <v>1015667.9038374668</v>
          </cell>
          <cell r="E23">
            <v>468122.73427177407</v>
          </cell>
          <cell r="F23">
            <v>3980466.3597918972</v>
          </cell>
          <cell r="G23">
            <v>6174697.4734047167</v>
          </cell>
          <cell r="H23">
            <v>2194231.1136128195</v>
          </cell>
        </row>
        <row r="24">
          <cell r="A24" t="str">
            <v>Other Outside Services Exp</v>
          </cell>
          <cell r="C24">
            <v>1524349.0846219838</v>
          </cell>
          <cell r="D24">
            <v>469557.51115605154</v>
          </cell>
          <cell r="E24">
            <v>-1054791.5734659322</v>
          </cell>
          <cell r="F24">
            <v>5872427.2547113812</v>
          </cell>
          <cell r="G24">
            <v>2643944.4414583244</v>
          </cell>
          <cell r="H24">
            <v>-3228482.8132530567</v>
          </cell>
        </row>
        <row r="25">
          <cell r="A25" t="str">
            <v>Total Outside Services</v>
          </cell>
          <cell r="C25">
            <v>2071894.2541876766</v>
          </cell>
          <cell r="D25">
            <v>1485225.4149935185</v>
          </cell>
          <cell r="E25">
            <v>-586668.83919415809</v>
          </cell>
          <cell r="F25">
            <v>9852893.6145032793</v>
          </cell>
          <cell r="G25">
            <v>8818641.9148630407</v>
          </cell>
          <cell r="H25">
            <v>-1034251.6996402373</v>
          </cell>
        </row>
        <row r="27">
          <cell r="A27" t="str">
            <v>Materials and Supplies Purchases Exp</v>
          </cell>
          <cell r="C27">
            <v>98893.869563602711</v>
          </cell>
          <cell r="D27">
            <v>235540.68598433939</v>
          </cell>
          <cell r="E27">
            <v>136646.81642073666</v>
          </cell>
          <cell r="F27">
            <v>752139.66029425745</v>
          </cell>
          <cell r="G27">
            <v>1414888.3537407087</v>
          </cell>
          <cell r="H27">
            <v>662748.69344645122</v>
          </cell>
        </row>
        <row r="28">
          <cell r="A28" t="str">
            <v>Rent Exp</v>
          </cell>
          <cell r="C28">
            <v>77556.081748832439</v>
          </cell>
          <cell r="D28">
            <v>36986.358205017343</v>
          </cell>
          <cell r="E28">
            <v>-40569.723543815096</v>
          </cell>
          <cell r="F28">
            <v>269914.751653168</v>
          </cell>
          <cell r="G28">
            <v>221857.78193452614</v>
          </cell>
          <cell r="H28">
            <v>-48056.969718641863</v>
          </cell>
        </row>
        <row r="29">
          <cell r="A29" t="str">
            <v>Office Expense Exp</v>
          </cell>
          <cell r="C29">
            <v>168097.34170746952</v>
          </cell>
          <cell r="D29">
            <v>324160.65150623221</v>
          </cell>
          <cell r="E29">
            <v>156063.3097987627</v>
          </cell>
          <cell r="F29">
            <v>913259.01498485298</v>
          </cell>
          <cell r="G29">
            <v>1718469.7795753744</v>
          </cell>
          <cell r="H29">
            <v>805210.76459052146</v>
          </cell>
        </row>
        <row r="30">
          <cell r="A30" t="str">
            <v>Telecommunications Exp</v>
          </cell>
          <cell r="C30">
            <v>1463590.0671086463</v>
          </cell>
          <cell r="D30">
            <v>1870481.4282672082</v>
          </cell>
          <cell r="E30">
            <v>406891.36115856189</v>
          </cell>
          <cell r="F30">
            <v>10091536.394493297</v>
          </cell>
          <cell r="G30">
            <v>11310389.240268538</v>
          </cell>
          <cell r="H30">
            <v>1218852.845775241</v>
          </cell>
        </row>
        <row r="31">
          <cell r="A31" t="str">
            <v>Maintenance &amp; Repairs Exp</v>
          </cell>
          <cell r="C31">
            <v>1691004.876554535</v>
          </cell>
          <cell r="D31">
            <v>1691122.1046592388</v>
          </cell>
          <cell r="E31">
            <v>117.22810470382683</v>
          </cell>
          <cell r="F31">
            <v>8961497.3032290116</v>
          </cell>
          <cell r="G31">
            <v>8971750.7630658168</v>
          </cell>
          <cell r="H31">
            <v>10253.459836805239</v>
          </cell>
        </row>
        <row r="32">
          <cell r="A32" t="str">
            <v>Other Admin &amp; Infrastructure Exp</v>
          </cell>
          <cell r="C32">
            <v>401613.00992607139</v>
          </cell>
          <cell r="D32">
            <v>236048.18641865088</v>
          </cell>
          <cell r="E32">
            <v>-165564.82350742051</v>
          </cell>
          <cell r="F32">
            <v>2038635.1738178371</v>
          </cell>
          <cell r="G32">
            <v>1488885.1185119054</v>
          </cell>
          <cell r="H32">
            <v>-549750.05530593172</v>
          </cell>
        </row>
        <row r="33">
          <cell r="A33" t="str">
            <v>Total Occupancy and Administrative</v>
          </cell>
          <cell r="C33">
            <v>3900755.246609157</v>
          </cell>
          <cell r="D33">
            <v>4394339.4150406867</v>
          </cell>
          <cell r="E33">
            <v>493584.16843152954</v>
          </cell>
          <cell r="F33">
            <v>23026982.298472423</v>
          </cell>
          <cell r="G33">
            <v>25126241.037096869</v>
          </cell>
          <cell r="H33">
            <v>2099258.7386244452</v>
          </cell>
        </row>
        <row r="35">
          <cell r="A35" t="str">
            <v>Bad Debt Exp</v>
          </cell>
          <cell r="C35">
            <v>-839878.97</v>
          </cell>
          <cell r="D35">
            <v>103589.91730005998</v>
          </cell>
          <cell r="E35">
            <v>943468.8873000599</v>
          </cell>
          <cell r="F35">
            <v>-742401.42905481206</v>
          </cell>
          <cell r="G35">
            <v>522296.38443948212</v>
          </cell>
          <cell r="H35">
            <v>1264697.8134942942</v>
          </cell>
        </row>
        <row r="36">
          <cell r="A36" t="str">
            <v>Marketing, Sales &amp; Promotion Exp</v>
          </cell>
          <cell r="C36">
            <v>378146.13614908111</v>
          </cell>
          <cell r="D36">
            <v>216737.16442588682</v>
          </cell>
          <cell r="E36">
            <v>-161408.97172319429</v>
          </cell>
          <cell r="F36">
            <v>2645072.4697646215</v>
          </cell>
          <cell r="G36">
            <v>2223218.4548480422</v>
          </cell>
          <cell r="H36">
            <v>-421854.01491657924</v>
          </cell>
        </row>
        <row r="37">
          <cell r="A37" t="str">
            <v>Miscellaneous Other Exp</v>
          </cell>
          <cell r="C37">
            <v>33993.173086873212</v>
          </cell>
          <cell r="D37">
            <v>-1081659.5446449975</v>
          </cell>
          <cell r="E37">
            <v>-1115652.7177318707</v>
          </cell>
          <cell r="F37">
            <v>724891.35571032972</v>
          </cell>
          <cell r="G37">
            <v>-5476153.1080779154</v>
          </cell>
          <cell r="H37">
            <v>-6201044.4637882449</v>
          </cell>
        </row>
        <row r="38">
          <cell r="A38" t="str">
            <v>Trfs/Alloc of Op Exp to Cost of Sales or B/S Exp</v>
          </cell>
          <cell r="C38">
            <v>-1057066.27</v>
          </cell>
          <cell r="D38">
            <v>-1540538.11</v>
          </cell>
          <cell r="E38">
            <v>-483471.84000000008</v>
          </cell>
          <cell r="F38">
            <v>-9918416.7050056234</v>
          </cell>
          <cell r="G38">
            <v>-9250458.7999999989</v>
          </cell>
          <cell r="H38">
            <v>667957.90500562452</v>
          </cell>
        </row>
        <row r="39">
          <cell r="A39" t="str">
            <v>TF Allocation Exp</v>
          </cell>
          <cell r="C39">
            <v>-320616.37462075986</v>
          </cell>
          <cell r="D39">
            <v>-574351.03407412395</v>
          </cell>
          <cell r="E39">
            <v>-253734.65945336409</v>
          </cell>
          <cell r="F39">
            <v>-2103570.9796430692</v>
          </cell>
          <cell r="G39">
            <v>-3446106.2044447437</v>
          </cell>
          <cell r="H39">
            <v>-1342535.2248016745</v>
          </cell>
        </row>
        <row r="40">
          <cell r="A40" t="str">
            <v xml:space="preserve">Total Other Operating Costs </v>
          </cell>
          <cell r="C40">
            <v>-1805422.3053848054</v>
          </cell>
          <cell r="D40">
            <v>-2876221.6069931746</v>
          </cell>
          <cell r="E40">
            <v>-1070799.3016083692</v>
          </cell>
          <cell r="F40">
            <v>-9394425.2882285528</v>
          </cell>
          <cell r="G40">
            <v>-15427203.273235135</v>
          </cell>
          <cell r="H40">
            <v>-6032777.9850065801</v>
          </cell>
        </row>
        <row r="42">
          <cell r="A42" t="str">
            <v>Total Oper Exp Before Deprec</v>
          </cell>
          <cell r="C42">
            <v>31102521.24093847</v>
          </cell>
          <cell r="D42">
            <v>31237705.320995472</v>
          </cell>
          <cell r="E42">
            <v>135184.0800570026</v>
          </cell>
          <cell r="F42">
            <v>185104447.27040195</v>
          </cell>
          <cell r="G42">
            <v>186037200.70993537</v>
          </cell>
          <cell r="H42">
            <v>932753.43953341246</v>
          </cell>
        </row>
        <row r="44">
          <cell r="A44" t="str">
            <v>Depreciation/Amortization (Excl Intangibles) Exp</v>
          </cell>
          <cell r="C44">
            <v>5148028.687099224</v>
          </cell>
          <cell r="D44">
            <v>6900869.1781052779</v>
          </cell>
          <cell r="E44">
            <v>1752840.491006054</v>
          </cell>
          <cell r="F44">
            <v>31113800.91466336</v>
          </cell>
          <cell r="G44">
            <v>36505441.732673697</v>
          </cell>
          <cell r="H44">
            <v>5391640.8180103377</v>
          </cell>
        </row>
        <row r="46">
          <cell r="A46" t="str">
            <v>Total Operating Expenses</v>
          </cell>
          <cell r="C46">
            <v>36250549.928037696</v>
          </cell>
          <cell r="D46">
            <v>38138574.499100752</v>
          </cell>
          <cell r="E46">
            <v>1888024.5710630566</v>
          </cell>
          <cell r="F46">
            <v>216218248.18506533</v>
          </cell>
          <cell r="G46">
            <v>222542642.44260907</v>
          </cell>
          <cell r="H46">
            <v>6324394.2575437427</v>
          </cell>
        </row>
        <row r="48">
          <cell r="A48" t="str">
            <v>Total Operating Income</v>
          </cell>
          <cell r="C48">
            <v>44596952.364643611</v>
          </cell>
          <cell r="D48">
            <v>43234504.299245186</v>
          </cell>
          <cell r="E48">
            <v>1362448.0653984249</v>
          </cell>
          <cell r="F48">
            <v>255422966.52743953</v>
          </cell>
          <cell r="G48">
            <v>254732351.04546452</v>
          </cell>
          <cell r="H48">
            <v>690615.48197501898</v>
          </cell>
        </row>
        <row r="50">
          <cell r="A50" t="str">
            <v>Total EBITDA</v>
          </cell>
          <cell r="C50">
            <v>49744981.051742837</v>
          </cell>
          <cell r="D50">
            <v>50135373.477350466</v>
          </cell>
          <cell r="E50">
            <v>-390392.42560762912</v>
          </cell>
          <cell r="F50">
            <v>286536767.44210291</v>
          </cell>
          <cell r="G50">
            <v>291237792.77813822</v>
          </cell>
          <cell r="H50">
            <v>-4701025.3360353112</v>
          </cell>
        </row>
        <row r="77">
          <cell r="C77" t="str">
            <v>June</v>
          </cell>
          <cell r="K77" t="str">
            <v>June YTD</v>
          </cell>
        </row>
        <row r="78">
          <cell r="C78" t="str">
            <v>Actual</v>
          </cell>
          <cell r="D78" t="str">
            <v>Plan</v>
          </cell>
          <cell r="K78" t="str">
            <v>Actual</v>
          </cell>
          <cell r="L78" t="str">
            <v>Plan</v>
          </cell>
        </row>
        <row r="79">
          <cell r="B79" t="str">
            <v>Americas</v>
          </cell>
          <cell r="C79">
            <v>26600.078202482975</v>
          </cell>
          <cell r="D79">
            <v>25755.089744210392</v>
          </cell>
          <cell r="J79" t="str">
            <v>Americas</v>
          </cell>
          <cell r="K79">
            <v>152901.94057380257</v>
          </cell>
          <cell r="L79">
            <v>153546.68017059294</v>
          </cell>
        </row>
        <row r="80">
          <cell r="B80" t="str">
            <v>Europe</v>
          </cell>
          <cell r="C80">
            <v>14472.531821239612</v>
          </cell>
          <cell r="D80">
            <v>14606.550278491462</v>
          </cell>
          <cell r="J80" t="str">
            <v>Europe</v>
          </cell>
          <cell r="K80">
            <v>83157.495971382712</v>
          </cell>
          <cell r="L80">
            <v>84281.580559813752</v>
          </cell>
        </row>
        <row r="81">
          <cell r="B81" t="str">
            <v>Asia</v>
          </cell>
          <cell r="C81">
            <v>3524.3423409210313</v>
          </cell>
          <cell r="D81">
            <v>2872.8643865372119</v>
          </cell>
          <cell r="J81" t="str">
            <v>Asia</v>
          </cell>
          <cell r="K81">
            <v>19363.529982254277</v>
          </cell>
          <cell r="L81">
            <v>16904.089779091508</v>
          </cell>
        </row>
        <row r="86">
          <cell r="C86" t="str">
            <v>YOY Growth - CMO</v>
          </cell>
          <cell r="G86" t="str">
            <v>YOY Growth - YTD</v>
          </cell>
          <cell r="K86" t="str">
            <v>YOY Growth - FYE</v>
          </cell>
        </row>
        <row r="87">
          <cell r="C87">
            <v>2004</v>
          </cell>
          <cell r="D87">
            <v>2005</v>
          </cell>
          <cell r="E87" t="str">
            <v>Growth</v>
          </cell>
          <cell r="G87">
            <v>2004</v>
          </cell>
          <cell r="H87">
            <v>2005</v>
          </cell>
          <cell r="I87" t="str">
            <v>Growth</v>
          </cell>
          <cell r="K87">
            <v>2004</v>
          </cell>
          <cell r="L87">
            <v>2005</v>
          </cell>
          <cell r="M87" t="str">
            <v>Growth</v>
          </cell>
        </row>
        <row r="89">
          <cell r="A89" t="str">
            <v>Revenue</v>
          </cell>
          <cell r="C89">
            <v>75362825.927706987</v>
          </cell>
          <cell r="D89">
            <v>80847502.292681307</v>
          </cell>
          <cell r="E89">
            <v>7.2776946690342861E-2</v>
          </cell>
          <cell r="G89">
            <v>437582216.55473995</v>
          </cell>
          <cell r="H89">
            <v>471641214.71250486</v>
          </cell>
          <cell r="I89">
            <v>7.7834511708279749E-2</v>
          </cell>
          <cell r="K89">
            <v>909606303.44834137</v>
          </cell>
          <cell r="L89">
            <v>975300967.12028122</v>
          </cell>
          <cell r="M89">
            <v>7.2223184275317417E-2</v>
          </cell>
        </row>
        <row r="91">
          <cell r="A91" t="str">
            <v>Salaries</v>
          </cell>
          <cell r="C91">
            <v>14714025.231674362</v>
          </cell>
          <cell r="D91">
            <v>15025237.683166115</v>
          </cell>
          <cell r="E91">
            <v>2.1150735206149886E-2</v>
          </cell>
          <cell r="G91">
            <v>83887560.345741645</v>
          </cell>
          <cell r="H91">
            <v>88265243.033307433</v>
          </cell>
          <cell r="I91">
            <v>5.218512339044333E-2</v>
          </cell>
          <cell r="K91">
            <v>171419563.25385237</v>
          </cell>
          <cell r="L91">
            <v>179560494.51616001</v>
          </cell>
          <cell r="M91">
            <v>4.749126125267205E-2</v>
          </cell>
        </row>
        <row r="92">
          <cell r="A92" t="str">
            <v>Commissions</v>
          </cell>
          <cell r="C92">
            <v>278534.9277853755</v>
          </cell>
          <cell r="D92">
            <v>179977.25348927325</v>
          </cell>
          <cell r="E92">
            <v>-0.35384314304755943</v>
          </cell>
          <cell r="G92">
            <v>1454134.1463617221</v>
          </cell>
          <cell r="H92">
            <v>1392220.0936437724</v>
          </cell>
          <cell r="I92">
            <v>-4.2577951197185035E-2</v>
          </cell>
          <cell r="K92">
            <v>3195888.7187419808</v>
          </cell>
          <cell r="L92">
            <v>2866788.13</v>
          </cell>
          <cell r="M92">
            <v>-0.10297623531507913</v>
          </cell>
        </row>
        <row r="93">
          <cell r="A93" t="str">
            <v>Bonus</v>
          </cell>
          <cell r="C93">
            <v>1511363.7272113431</v>
          </cell>
          <cell r="D93">
            <v>1683107.9922696627</v>
          </cell>
          <cell r="E93">
            <v>0.11363529636589162</v>
          </cell>
          <cell r="G93">
            <v>9011454.3916055486</v>
          </cell>
          <cell r="H93">
            <v>8964852.4851786513</v>
          </cell>
          <cell r="I93">
            <v>-5.1714078995182405E-3</v>
          </cell>
          <cell r="K93">
            <v>18943292.364404671</v>
          </cell>
          <cell r="L93">
            <v>19029241.666900001</v>
          </cell>
          <cell r="M93">
            <v>4.5371892510529645E-3</v>
          </cell>
        </row>
        <row r="94">
          <cell r="A94" t="str">
            <v>Other Benefits &amp; Fringes</v>
          </cell>
          <cell r="C94">
            <v>3193641.4448017059</v>
          </cell>
          <cell r="D94">
            <v>3758796.7913690596</v>
          </cell>
          <cell r="E94">
            <v>0.17696267922852071</v>
          </cell>
          <cell r="G94">
            <v>21151188.771169569</v>
          </cell>
          <cell r="H94">
            <v>24824650.950583301</v>
          </cell>
          <cell r="I94">
            <v>0.17367639328248524</v>
          </cell>
          <cell r="K94">
            <v>41488119.051765084</v>
          </cell>
          <cell r="L94">
            <v>46417809.502504006</v>
          </cell>
          <cell r="M94">
            <v>0.11882173893176753</v>
          </cell>
        </row>
        <row r="95">
          <cell r="A95" t="str">
            <v>Travel &amp; Other Employee Costs</v>
          </cell>
          <cell r="C95">
            <v>1017253.9149245041</v>
          </cell>
          <cell r="D95">
            <v>1123162.3875513901</v>
          </cell>
          <cell r="E95">
            <v>0.10411213077980243</v>
          </cell>
          <cell r="G95">
            <v>4316691.7126880204</v>
          </cell>
          <cell r="H95">
            <v>5685310.1580188461</v>
          </cell>
          <cell r="I95">
            <v>0.31705262650748384</v>
          </cell>
          <cell r="K95">
            <v>9312802.4830806777</v>
          </cell>
          <cell r="L95">
            <v>11150825.392903002</v>
          </cell>
          <cell r="M95">
            <v>0.1973651769337543</v>
          </cell>
        </row>
        <row r="96">
          <cell r="A96" t="str">
            <v>People Costs</v>
          </cell>
          <cell r="C96">
            <v>20714819.24639729</v>
          </cell>
          <cell r="D96">
            <v>21770282.107845496</v>
          </cell>
          <cell r="E96">
            <v>5.0952067159928102E-2</v>
          </cell>
          <cell r="G96">
            <v>119821029.36756651</v>
          </cell>
          <cell r="H96">
            <v>129132276.72073199</v>
          </cell>
          <cell r="I96">
            <v>7.7709625783651232E-2</v>
          </cell>
          <cell r="K96">
            <v>244359665.8718448</v>
          </cell>
          <cell r="L96">
            <v>259025159.20846704</v>
          </cell>
          <cell r="M96">
            <v>6.0016014853750875E-2</v>
          </cell>
        </row>
        <row r="98">
          <cell r="A98" t="str">
            <v>Data Ctr and Prod Costs</v>
          </cell>
          <cell r="C98">
            <v>4327030.9531595325</v>
          </cell>
          <cell r="D98">
            <v>3145059.8561772429</v>
          </cell>
          <cell r="E98">
            <v>-0.27315984326833442</v>
          </cell>
          <cell r="G98">
            <v>20738640.330504932</v>
          </cell>
          <cell r="H98">
            <v>20122562.231022865</v>
          </cell>
          <cell r="I98">
            <v>-2.9706773909177826E-2</v>
          </cell>
          <cell r="K98">
            <v>42870241.083790027</v>
          </cell>
          <cell r="L98">
            <v>40811942.814000003</v>
          </cell>
          <cell r="M98">
            <v>-4.8012285859719631E-2</v>
          </cell>
        </row>
        <row r="99">
          <cell r="A99" t="str">
            <v>Royalty Exp</v>
          </cell>
          <cell r="C99">
            <v>1591098.137493477</v>
          </cell>
          <cell r="D99">
            <v>2019952.0815037063</v>
          </cell>
          <cell r="E99">
            <v>0.26953330778566603</v>
          </cell>
          <cell r="G99">
            <v>9982044.3978731744</v>
          </cell>
          <cell r="H99">
            <v>12364157.693899933</v>
          </cell>
          <cell r="I99">
            <v>0.23863982177181101</v>
          </cell>
          <cell r="K99">
            <v>22668274.98977967</v>
          </cell>
          <cell r="L99">
            <v>24726595.56738</v>
          </cell>
          <cell r="M99">
            <v>9.0801817894319473E-2</v>
          </cell>
        </row>
        <row r="100">
          <cell r="A100" t="str">
            <v>Total Revenue Related Costs</v>
          </cell>
          <cell r="C100">
            <v>5918129.0906530097</v>
          </cell>
          <cell r="D100">
            <v>5165011.9376809495</v>
          </cell>
          <cell r="E100">
            <v>-0.12725595225043679</v>
          </cell>
          <cell r="G100">
            <v>30720684.728378106</v>
          </cell>
          <cell r="H100">
            <v>32486719.924922798</v>
          </cell>
          <cell r="I100">
            <v>5.7486843543995754E-2</v>
          </cell>
          <cell r="K100">
            <v>65538516.0735697</v>
          </cell>
          <cell r="L100">
            <v>65538538.381380007</v>
          </cell>
          <cell r="M100">
            <v>3.4037710407583275E-7</v>
          </cell>
        </row>
        <row r="102">
          <cell r="A102" t="str">
            <v>Consulting Exp</v>
          </cell>
          <cell r="C102">
            <v>2027455.5040828232</v>
          </cell>
          <cell r="D102">
            <v>547545.16956569278</v>
          </cell>
          <cell r="E102">
            <v>-0.72993480327283911</v>
          </cell>
          <cell r="G102">
            <v>9124152.3212647922</v>
          </cell>
          <cell r="H102">
            <v>3980466.3597918972</v>
          </cell>
          <cell r="I102">
            <v>-0.56374398194613617</v>
          </cell>
          <cell r="K102">
            <v>17734430.234336901</v>
          </cell>
          <cell r="L102">
            <v>7018479.101999999</v>
          </cell>
          <cell r="M102">
            <v>-0.60424558278669604</v>
          </cell>
        </row>
        <row r="103">
          <cell r="A103" t="str">
            <v>Other Outside Services Exp</v>
          </cell>
          <cell r="C103">
            <v>1152748.0939803803</v>
          </cell>
          <cell r="D103">
            <v>1524349.0846219838</v>
          </cell>
          <cell r="E103">
            <v>0.32236096731115316</v>
          </cell>
          <cell r="G103">
            <v>6643542.9362102961</v>
          </cell>
          <cell r="H103">
            <v>5872427.2547113812</v>
          </cell>
          <cell r="I103">
            <v>-0.1160699477527251</v>
          </cell>
          <cell r="K103">
            <v>13349471.031163583</v>
          </cell>
          <cell r="L103">
            <v>8817838.3023499995</v>
          </cell>
          <cell r="M103">
            <v>-0.33946159501262213</v>
          </cell>
        </row>
        <row r="104">
          <cell r="A104" t="str">
            <v>Total Outside Services</v>
          </cell>
          <cell r="C104">
            <v>3180203.5980632035</v>
          </cell>
          <cell r="D104">
            <v>2071894.2541876766</v>
          </cell>
          <cell r="E104">
            <v>-0.34850263818030569</v>
          </cell>
          <cell r="G104">
            <v>15767695.257475089</v>
          </cell>
          <cell r="H104">
            <v>9852893.6145032793</v>
          </cell>
          <cell r="I104">
            <v>-0.37512150928765214</v>
          </cell>
          <cell r="K104">
            <v>31083901.265500486</v>
          </cell>
          <cell r="L104">
            <v>15836317.404349998</v>
          </cell>
          <cell r="M104">
            <v>-0.49052992836756731</v>
          </cell>
        </row>
        <row r="106">
          <cell r="A106" t="str">
            <v>Materials and Supplies Purchases Exp</v>
          </cell>
          <cell r="C106">
            <v>276603.41683644039</v>
          </cell>
          <cell r="D106">
            <v>98893.869563602711</v>
          </cell>
          <cell r="E106">
            <v>-0.64247054250208302</v>
          </cell>
          <cell r="G106">
            <v>1272099.7328933503</v>
          </cell>
          <cell r="H106">
            <v>752139.66029425745</v>
          </cell>
          <cell r="I106">
            <v>-0.40874159403874744</v>
          </cell>
          <cell r="K106">
            <v>2143025.276850692</v>
          </cell>
          <cell r="L106">
            <v>1543622.67</v>
          </cell>
          <cell r="M106">
            <v>-0.27969927061782079</v>
          </cell>
        </row>
        <row r="107">
          <cell r="A107" t="str">
            <v>Rent Exp</v>
          </cell>
          <cell r="C107">
            <v>224326.40426089504</v>
          </cell>
          <cell r="D107">
            <v>77556.081748832439</v>
          </cell>
          <cell r="E107">
            <v>-0.65427127491138526</v>
          </cell>
          <cell r="G107">
            <v>749711.39973603515</v>
          </cell>
          <cell r="H107">
            <v>269914.751653168</v>
          </cell>
          <cell r="I107">
            <v>-0.63997512676450974</v>
          </cell>
          <cell r="K107">
            <v>1137254.0371945417</v>
          </cell>
          <cell r="L107">
            <v>496348.28712832008</v>
          </cell>
          <cell r="M107">
            <v>-0.56355548461912086</v>
          </cell>
        </row>
        <row r="108">
          <cell r="A108" t="str">
            <v>Office Expense Exp</v>
          </cell>
          <cell r="C108">
            <v>25051.402781019904</v>
          </cell>
          <cell r="D108">
            <v>168097.34170746952</v>
          </cell>
          <cell r="E108">
            <v>5.7100969625073379</v>
          </cell>
          <cell r="G108">
            <v>1165211.3340894557</v>
          </cell>
          <cell r="H108">
            <v>913259.01498485298</v>
          </cell>
          <cell r="I108">
            <v>-0.21622886057960347</v>
          </cell>
          <cell r="K108">
            <v>2788777.8734837081</v>
          </cell>
          <cell r="L108">
            <v>2312523.1034775996</v>
          </cell>
          <cell r="M108">
            <v>-0.17077544057360752</v>
          </cell>
        </row>
        <row r="109">
          <cell r="A109" t="str">
            <v>Telecommunications Exp</v>
          </cell>
          <cell r="C109">
            <v>1963681.9791719562</v>
          </cell>
          <cell r="D109">
            <v>1463590.0671086463</v>
          </cell>
          <cell r="E109">
            <v>-0.25467052066862084</v>
          </cell>
          <cell r="G109">
            <v>9155196.5363897011</v>
          </cell>
          <cell r="H109">
            <v>10091536.394493297</v>
          </cell>
          <cell r="I109">
            <v>0.1022741406349793</v>
          </cell>
          <cell r="K109">
            <v>17445750.888521928</v>
          </cell>
          <cell r="L109">
            <v>21402845.388293996</v>
          </cell>
          <cell r="M109">
            <v>0.2268228249421787</v>
          </cell>
        </row>
        <row r="110">
          <cell r="A110" t="str">
            <v>Maintenance &amp; Repairs Exp</v>
          </cell>
          <cell r="C110">
            <v>1859913.9462082377</v>
          </cell>
          <cell r="D110">
            <v>1691004.876554535</v>
          </cell>
          <cell r="E110">
            <v>-9.081552939481613E-2</v>
          </cell>
          <cell r="G110">
            <v>8519835.3653333429</v>
          </cell>
          <cell r="H110">
            <v>8961497.3032290116</v>
          </cell>
          <cell r="I110">
            <v>5.1839257327995145E-2</v>
          </cell>
          <cell r="K110">
            <v>18819200.063809939</v>
          </cell>
          <cell r="L110">
            <v>19665976.251666002</v>
          </cell>
          <cell r="M110">
            <v>4.4995333754086986E-2</v>
          </cell>
        </row>
        <row r="111">
          <cell r="A111" t="str">
            <v>Other Admin &amp; Infrastructure Exp</v>
          </cell>
          <cell r="C111">
            <v>566749.94512916903</v>
          </cell>
          <cell r="D111">
            <v>401613.00992607139</v>
          </cell>
          <cell r="E111">
            <v>-0.29137529985196731</v>
          </cell>
          <cell r="G111">
            <v>1348957.2725849263</v>
          </cell>
          <cell r="H111">
            <v>2038635.1738178371</v>
          </cell>
          <cell r="I111">
            <v>0.51126741761903416</v>
          </cell>
          <cell r="K111">
            <v>2920182.7502497653</v>
          </cell>
          <cell r="L111">
            <v>4152032.5291679204</v>
          </cell>
          <cell r="M111">
            <v>0.42183996149309283</v>
          </cell>
        </row>
        <row r="112">
          <cell r="A112" t="str">
            <v>Total Occupancy and Administrative</v>
          </cell>
          <cell r="C112">
            <v>4916327.0943877185</v>
          </cell>
          <cell r="D112">
            <v>3900755.246609157</v>
          </cell>
          <cell r="E112">
            <v>-0.20657125294569956</v>
          </cell>
          <cell r="G112">
            <v>22211011.641026814</v>
          </cell>
          <cell r="H112">
            <v>23026982.298472423</v>
          </cell>
          <cell r="I112">
            <v>3.6737212632782505E-2</v>
          </cell>
          <cell r="K112">
            <v>45254190.890110575</v>
          </cell>
          <cell r="L112">
            <v>49573348.22973384</v>
          </cell>
          <cell r="M112">
            <v>9.5442151426623628E-2</v>
          </cell>
        </row>
        <row r="114">
          <cell r="A114" t="str">
            <v>Bad Debt Exp</v>
          </cell>
          <cell r="C114">
            <v>568464.41852309846</v>
          </cell>
          <cell r="D114">
            <v>-839878.97</v>
          </cell>
          <cell r="E114">
            <v>-2.4774521370784321</v>
          </cell>
          <cell r="G114">
            <v>-1246617.5293226643</v>
          </cell>
          <cell r="H114">
            <v>-742401.42905481206</v>
          </cell>
          <cell r="I114">
            <v>-0.40446735940077178</v>
          </cell>
          <cell r="K114">
            <v>-1627452.9009123286</v>
          </cell>
          <cell r="L114">
            <v>-589401.43999999994</v>
          </cell>
          <cell r="M114">
            <v>-0.63783809677712378</v>
          </cell>
        </row>
        <row r="115">
          <cell r="A115" t="str">
            <v>Marketing, Sales &amp; Promotion Exp</v>
          </cell>
          <cell r="C115">
            <v>188124.53060842099</v>
          </cell>
          <cell r="D115">
            <v>378146.13614908111</v>
          </cell>
          <cell r="E115">
            <v>1.0100841444021347</v>
          </cell>
          <cell r="G115">
            <v>1549041.5816212371</v>
          </cell>
          <cell r="H115">
            <v>2645072.4697646215</v>
          </cell>
          <cell r="I115">
            <v>0.70755420716096673</v>
          </cell>
          <cell r="K115">
            <v>2505457.2477822355</v>
          </cell>
          <cell r="L115">
            <v>3900845.9780089995</v>
          </cell>
          <cell r="M115">
            <v>0.55693974880709907</v>
          </cell>
        </row>
        <row r="116">
          <cell r="A116" t="str">
            <v>Miscellaneous Other Exp</v>
          </cell>
          <cell r="C116">
            <v>488337.27487049269</v>
          </cell>
          <cell r="D116">
            <v>33993.173086873212</v>
          </cell>
          <cell r="E116">
            <v>-0.9303899684989474</v>
          </cell>
          <cell r="G116">
            <v>2850585.9415577245</v>
          </cell>
          <cell r="H116">
            <v>724891.35571032972</v>
          </cell>
          <cell r="I116">
            <v>-0.74570443741324022</v>
          </cell>
          <cell r="K116">
            <v>2944670.4682368347</v>
          </cell>
          <cell r="L116">
            <v>2789639.1499999994</v>
          </cell>
          <cell r="M116">
            <v>-5.2648104400511278E-2</v>
          </cell>
        </row>
        <row r="117">
          <cell r="A117" t="str">
            <v>Trfs/Alloc of Op Exp to Cost of Sales or B/S Exp</v>
          </cell>
          <cell r="C117">
            <v>-3334339.0798148965</v>
          </cell>
          <cell r="D117">
            <v>-1057066.27</v>
          </cell>
          <cell r="E117">
            <v>-0.68297577280032284</v>
          </cell>
          <cell r="G117">
            <v>-17096465.490011286</v>
          </cell>
          <cell r="H117">
            <v>-9918416.7050056234</v>
          </cell>
          <cell r="I117">
            <v>-0.41985571749900474</v>
          </cell>
          <cell r="K117">
            <v>-33699805.120110206</v>
          </cell>
          <cell r="L117">
            <v>-17935416.710000001</v>
          </cell>
          <cell r="M117">
            <v>-0.46778871135675731</v>
          </cell>
        </row>
        <row r="118">
          <cell r="A118" t="str">
            <v>TF Allocation Exp</v>
          </cell>
          <cell r="C118">
            <v>-423728.10691999458</v>
          </cell>
          <cell r="D118">
            <v>-320616.37462075986</v>
          </cell>
          <cell r="E118">
            <v>-0.24334409404355034</v>
          </cell>
          <cell r="G118">
            <v>-2725845.3637596369</v>
          </cell>
          <cell r="H118">
            <v>-2103570.9796430692</v>
          </cell>
          <cell r="I118">
            <v>-0.22828675184211197</v>
          </cell>
          <cell r="K118">
            <v>-5089288.8009242788</v>
          </cell>
          <cell r="L118">
            <v>-4581941.7399999965</v>
          </cell>
          <cell r="M118">
            <v>-9.9689186597573656E-2</v>
          </cell>
        </row>
        <row r="119">
          <cell r="A119" t="str">
            <v xml:space="preserve">Total Other Operating Costs </v>
          </cell>
          <cell r="C119">
            <v>-2513140.962732879</v>
          </cell>
          <cell r="D119">
            <v>-1805422.3053848054</v>
          </cell>
          <cell r="E119">
            <v>-0.28160722690957818</v>
          </cell>
          <cell r="G119">
            <v>-16669300.859914625</v>
          </cell>
          <cell r="H119">
            <v>-9394425.2882285528</v>
          </cell>
          <cell r="I119">
            <v>-0.43642355686196022</v>
          </cell>
          <cell r="K119">
            <v>-34966419.105927743</v>
          </cell>
          <cell r="L119">
            <v>-16416274.761990998</v>
          </cell>
          <cell r="M119">
            <v>-0.5305131271160678</v>
          </cell>
        </row>
        <row r="121">
          <cell r="A121" t="str">
            <v>Total Oper Exp Before Deprec</v>
          </cell>
          <cell r="C121">
            <v>32216338.066768344</v>
          </cell>
          <cell r="D121">
            <v>31102521.24093847</v>
          </cell>
          <cell r="E121">
            <v>-3.4573042520273094E-2</v>
          </cell>
          <cell r="G121">
            <v>171851120.13453189</v>
          </cell>
          <cell r="H121">
            <v>185104447.27040195</v>
          </cell>
          <cell r="I121">
            <v>7.7120981960983659E-2</v>
          </cell>
          <cell r="K121">
            <v>351269854.99509776</v>
          </cell>
          <cell r="L121">
            <v>373557088.46193981</v>
          </cell>
          <cell r="M121">
            <v>6.3447611999478556E-2</v>
          </cell>
        </row>
        <row r="123">
          <cell r="A123" t="str">
            <v>Depreciation/Amortization (Excl Intangibles) Exp</v>
          </cell>
          <cell r="C123">
            <v>5899699.4353763312</v>
          </cell>
          <cell r="D123">
            <v>5148028.687099224</v>
          </cell>
          <cell r="E123">
            <v>-0.12740831232348357</v>
          </cell>
          <cell r="G123">
            <v>32323701.218593433</v>
          </cell>
          <cell r="H123">
            <v>31113800.91466336</v>
          </cell>
          <cell r="I123">
            <v>-3.7430747665558421E-2</v>
          </cell>
          <cell r="K123">
            <v>64918241.805000082</v>
          </cell>
          <cell r="L123">
            <v>65126647.720734596</v>
          </cell>
          <cell r="M123">
            <v>3.2102828101925416E-3</v>
          </cell>
        </row>
        <row r="125">
          <cell r="A125" t="str">
            <v>Total Operating Expenses</v>
          </cell>
          <cell r="C125">
            <v>38116037.502144679</v>
          </cell>
          <cell r="D125">
            <v>36250549.928037696</v>
          </cell>
          <cell r="E125">
            <v>-4.8942327071695692E-2</v>
          </cell>
          <cell r="G125">
            <v>204174821.35312533</v>
          </cell>
          <cell r="H125">
            <v>216218248.18506533</v>
          </cell>
          <cell r="I125">
            <v>5.8985857081322458E-2</v>
          </cell>
          <cell r="K125">
            <v>416188096.80009782</v>
          </cell>
          <cell r="L125">
            <v>438683736.18267441</v>
          </cell>
          <cell r="M125">
            <v>5.4051616457886399E-2</v>
          </cell>
        </row>
        <row r="127">
          <cell r="A127" t="str">
            <v>Total Operating Income</v>
          </cell>
          <cell r="C127">
            <v>37246788.425562307</v>
          </cell>
          <cell r="D127">
            <v>44596952.364643611</v>
          </cell>
          <cell r="E127">
            <v>0.1973368510353746</v>
          </cell>
          <cell r="G127">
            <v>233407395.20161462</v>
          </cell>
          <cell r="H127">
            <v>255422966.52743953</v>
          </cell>
          <cell r="I127">
            <v>9.4322509819400199E-2</v>
          </cell>
          <cell r="K127">
            <v>493418206.64824355</v>
          </cell>
          <cell r="L127">
            <v>536617230.93760681</v>
          </cell>
          <cell r="M127">
            <v>8.7550527538923437E-2</v>
          </cell>
        </row>
        <row r="129">
          <cell r="A129" t="str">
            <v>Total EBITDA</v>
          </cell>
          <cell r="C129">
            <v>43146487.860938638</v>
          </cell>
          <cell r="D129">
            <v>49744981.051742837</v>
          </cell>
          <cell r="E129">
            <v>0.15293233627893832</v>
          </cell>
          <cell r="G129">
            <v>265731096.42020807</v>
          </cell>
          <cell r="H129">
            <v>286536767.44210291</v>
          </cell>
          <cell r="I129">
            <v>7.8295958968212925E-2</v>
          </cell>
          <cell r="K129">
            <v>558336448.45324361</v>
          </cell>
          <cell r="L129">
            <v>601743878.65834141</v>
          </cell>
          <cell r="M129">
            <v>7.7744217353800132E-2</v>
          </cell>
        </row>
        <row r="132">
          <cell r="C132" t="str">
            <v>ORGANIC</v>
          </cell>
        </row>
        <row r="133">
          <cell r="C133" t="str">
            <v>YOY Growth - CMO</v>
          </cell>
          <cell r="G133" t="str">
            <v>YOY Growth - YTD</v>
          </cell>
          <cell r="K133" t="str">
            <v>YOY Growth - FYE</v>
          </cell>
        </row>
        <row r="134">
          <cell r="C134">
            <v>2004</v>
          </cell>
          <cell r="D134">
            <v>2005</v>
          </cell>
          <cell r="E134" t="str">
            <v>Growth</v>
          </cell>
          <cell r="G134">
            <v>2004</v>
          </cell>
          <cell r="H134">
            <v>2005</v>
          </cell>
          <cell r="I134" t="str">
            <v>Growth</v>
          </cell>
          <cell r="K134">
            <v>2004</v>
          </cell>
          <cell r="L134">
            <v>2005</v>
          </cell>
          <cell r="M134" t="str">
            <v>Growth</v>
          </cell>
        </row>
        <row r="136">
          <cell r="A136" t="str">
            <v>Revenue</v>
          </cell>
          <cell r="C136">
            <v>76167220.868999988</v>
          </cell>
          <cell r="D136">
            <v>80847502.292681307</v>
          </cell>
          <cell r="E136">
            <v>6.1447449050700369E-2</v>
          </cell>
          <cell r="G136">
            <v>458718271.15899992</v>
          </cell>
          <cell r="H136">
            <v>471641214.71250486</v>
          </cell>
          <cell r="I136">
            <v>2.8171852673000725E-2</v>
          </cell>
          <cell r="K136">
            <v>932995830.73500001</v>
          </cell>
          <cell r="L136">
            <v>975300967.12028122</v>
          </cell>
          <cell r="M136">
            <v>4.5343328439049785E-2</v>
          </cell>
        </row>
        <row r="138">
          <cell r="A138" t="str">
            <v>Salaries</v>
          </cell>
          <cell r="C138">
            <v>15075402.560000001</v>
          </cell>
          <cell r="D138">
            <v>15025237.683166115</v>
          </cell>
          <cell r="E138">
            <v>-3.327597829260614E-3</v>
          </cell>
          <cell r="G138">
            <v>91487155.312999994</v>
          </cell>
          <cell r="H138">
            <v>88265243.033307433</v>
          </cell>
          <cell r="I138">
            <v>-3.521709980673908E-2</v>
          </cell>
          <cell r="K138">
            <v>179664295.07300001</v>
          </cell>
          <cell r="L138">
            <v>179560494.51616001</v>
          </cell>
          <cell r="M138">
            <v>-5.7774727470378563E-4</v>
          </cell>
        </row>
        <row r="139">
          <cell r="A139" t="str">
            <v>Commissions</v>
          </cell>
          <cell r="C139">
            <v>278534.94900000002</v>
          </cell>
          <cell r="D139">
            <v>179977.25348927325</v>
          </cell>
          <cell r="E139">
            <v>-0.35384319226211991</v>
          </cell>
          <cell r="G139">
            <v>2314700.4349999996</v>
          </cell>
          <cell r="H139">
            <v>1392220.0936437724</v>
          </cell>
          <cell r="I139">
            <v>-0.39853119972141332</v>
          </cell>
          <cell r="K139">
            <v>4056454.99</v>
          </cell>
          <cell r="L139">
            <v>2866788.13</v>
          </cell>
          <cell r="M139">
            <v>-0.29327747082927702</v>
          </cell>
        </row>
        <row r="140">
          <cell r="A140" t="str">
            <v>Bonus</v>
          </cell>
          <cell r="C140">
            <v>828313.33</v>
          </cell>
          <cell r="D140">
            <v>1683107.9922696627</v>
          </cell>
          <cell r="E140">
            <v>1.0319701872595275</v>
          </cell>
          <cell r="G140">
            <v>5914659.9399999995</v>
          </cell>
          <cell r="H140">
            <v>8964852.4851786513</v>
          </cell>
          <cell r="I140">
            <v>0.51570040815882512</v>
          </cell>
          <cell r="K140">
            <v>11748195.289999999</v>
          </cell>
          <cell r="L140">
            <v>19029241.666900001</v>
          </cell>
          <cell r="M140">
            <v>0.61975871162931639</v>
          </cell>
        </row>
        <row r="141">
          <cell r="A141" t="str">
            <v>Other Benefits &amp; Fringes</v>
          </cell>
          <cell r="C141">
            <v>3141850.63</v>
          </cell>
          <cell r="D141">
            <v>3758796.7913690596</v>
          </cell>
          <cell r="E141">
            <v>0.19636393769905597</v>
          </cell>
          <cell r="G141">
            <v>22088079.452</v>
          </cell>
          <cell r="H141">
            <v>24824650.950583301</v>
          </cell>
          <cell r="I141">
            <v>0.12389359176881785</v>
          </cell>
          <cell r="K141">
            <v>42264062.695</v>
          </cell>
          <cell r="L141">
            <v>46417809.502504006</v>
          </cell>
          <cell r="M141">
            <v>9.8280821639880112E-2</v>
          </cell>
        </row>
        <row r="142">
          <cell r="A142" t="str">
            <v>Travel &amp; Other Employee Costs</v>
          </cell>
          <cell r="C142">
            <v>984991.97</v>
          </cell>
          <cell r="D142">
            <v>1123162.3875513901</v>
          </cell>
          <cell r="E142">
            <v>0.14027567915237943</v>
          </cell>
          <cell r="G142">
            <v>4455433.6399999997</v>
          </cell>
          <cell r="H142">
            <v>5685310.1580188461</v>
          </cell>
          <cell r="I142">
            <v>0.27603968937552092</v>
          </cell>
          <cell r="K142">
            <v>9325625.4700000007</v>
          </cell>
          <cell r="L142">
            <v>11150825.392903002</v>
          </cell>
          <cell r="M142">
            <v>0.19571876747297692</v>
          </cell>
        </row>
        <row r="143">
          <cell r="A143" t="str">
            <v>People Costs</v>
          </cell>
          <cell r="C143">
            <v>20309093.438999999</v>
          </cell>
          <cell r="D143">
            <v>21770282.107845496</v>
          </cell>
          <cell r="E143">
            <v>7.1947508303819421E-2</v>
          </cell>
          <cell r="G143">
            <v>126260028.77999999</v>
          </cell>
          <cell r="H143">
            <v>129132276.72073199</v>
          </cell>
          <cell r="I143">
            <v>2.2748671677690731E-2</v>
          </cell>
          <cell r="K143">
            <v>247058633.51800001</v>
          </cell>
          <cell r="L143">
            <v>259025159.20846704</v>
          </cell>
          <cell r="M143">
            <v>4.8435974570365227E-2</v>
          </cell>
        </row>
        <row r="145">
          <cell r="A145" t="str">
            <v>Data Ctr and Prod Costs</v>
          </cell>
          <cell r="C145">
            <v>4544789.385999999</v>
          </cell>
          <cell r="D145">
            <v>3145059.8561772429</v>
          </cell>
          <cell r="E145">
            <v>-0.30798556565339513</v>
          </cell>
          <cell r="G145">
            <v>26417437.912</v>
          </cell>
          <cell r="H145">
            <v>20122562.231022865</v>
          </cell>
          <cell r="I145">
            <v>-0.23828486706190827</v>
          </cell>
          <cell r="K145">
            <v>49158762.385000005</v>
          </cell>
          <cell r="L145">
            <v>40811942.814000003</v>
          </cell>
          <cell r="M145">
            <v>-0.16979311858239332</v>
          </cell>
        </row>
        <row r="146">
          <cell r="A146" t="str">
            <v>Royalty Exp</v>
          </cell>
          <cell r="C146">
            <v>1591098.1740000001</v>
          </cell>
          <cell r="D146">
            <v>2019952.0815037063</v>
          </cell>
          <cell r="E146">
            <v>0.26953327865720128</v>
          </cell>
          <cell r="G146">
            <v>9982044.4860000014</v>
          </cell>
          <cell r="H146">
            <v>12364157.693899933</v>
          </cell>
          <cell r="I146">
            <v>0.23863981083643623</v>
          </cell>
          <cell r="K146">
            <v>22668274.966000002</v>
          </cell>
          <cell r="L146">
            <v>24726595.56738</v>
          </cell>
          <cell r="M146">
            <v>9.0801819038601739E-2</v>
          </cell>
        </row>
        <row r="147">
          <cell r="A147" t="str">
            <v>Total Revenue Related Costs</v>
          </cell>
          <cell r="C147">
            <v>6135887.5599999987</v>
          </cell>
          <cell r="D147">
            <v>5165011.9376809495</v>
          </cell>
          <cell r="E147">
            <v>-0.15822904393623691</v>
          </cell>
          <cell r="G147">
            <v>36399482.398000002</v>
          </cell>
          <cell r="H147">
            <v>32486719.924922798</v>
          </cell>
          <cell r="I147">
            <v>-0.10749500309631309</v>
          </cell>
          <cell r="K147">
            <v>71827037.351000011</v>
          </cell>
          <cell r="L147">
            <v>65538538.381380007</v>
          </cell>
          <cell r="M147">
            <v>-8.7550582643270508E-2</v>
          </cell>
        </row>
        <row r="149">
          <cell r="A149" t="str">
            <v>Consulting Exp</v>
          </cell>
          <cell r="C149">
            <v>2027455.51</v>
          </cell>
          <cell r="D149">
            <v>547545.16956569278</v>
          </cell>
          <cell r="E149">
            <v>-0.72993480406103073</v>
          </cell>
          <cell r="G149">
            <v>9108955.8000000007</v>
          </cell>
          <cell r="H149">
            <v>3980466.3597918972</v>
          </cell>
          <cell r="I149">
            <v>-0.56301617362201972</v>
          </cell>
          <cell r="K149">
            <v>17673033.700000003</v>
          </cell>
          <cell r="L149">
            <v>7018479.101999999</v>
          </cell>
          <cell r="M149">
            <v>-0.60287072264225938</v>
          </cell>
        </row>
        <row r="150">
          <cell r="A150" t="str">
            <v>Other Outside Services Exp</v>
          </cell>
          <cell r="C150">
            <v>1152748.08</v>
          </cell>
          <cell r="D150">
            <v>1524349.0846219838</v>
          </cell>
          <cell r="E150">
            <v>0.32236098334857666</v>
          </cell>
          <cell r="G150">
            <v>7264862.5500000007</v>
          </cell>
          <cell r="H150">
            <v>5872427.2547113812</v>
          </cell>
          <cell r="I150">
            <v>-0.19166712180791631</v>
          </cell>
          <cell r="K150">
            <v>13934476.710000005</v>
          </cell>
          <cell r="L150">
            <v>8817838.3023499995</v>
          </cell>
          <cell r="M150">
            <v>-0.36719272019580584</v>
          </cell>
        </row>
        <row r="151">
          <cell r="A151" t="str">
            <v>Total Outside Services</v>
          </cell>
          <cell r="C151">
            <v>3180203.59</v>
          </cell>
          <cell r="D151">
            <v>2071894.2541876766</v>
          </cell>
          <cell r="E151">
            <v>-0.34850263652847563</v>
          </cell>
          <cell r="G151">
            <v>16373818.350000001</v>
          </cell>
          <cell r="H151">
            <v>9852893.6145032793</v>
          </cell>
          <cell r="I151">
            <v>-0.39825315000497252</v>
          </cell>
          <cell r="K151">
            <v>31607510.410000008</v>
          </cell>
          <cell r="L151">
            <v>15836317.404349998</v>
          </cell>
          <cell r="M151">
            <v>-0.49896979550342274</v>
          </cell>
        </row>
        <row r="153">
          <cell r="A153" t="str">
            <v>Materials and Supplies Purchases Exp</v>
          </cell>
          <cell r="C153">
            <v>276603.42</v>
          </cell>
          <cell r="D153">
            <v>98893.869563602711</v>
          </cell>
          <cell r="E153">
            <v>-0.64247054659120728</v>
          </cell>
          <cell r="G153">
            <v>1272099.73</v>
          </cell>
          <cell r="H153">
            <v>752139.66029425745</v>
          </cell>
          <cell r="I153">
            <v>-0.40874159269394905</v>
          </cell>
          <cell r="K153">
            <v>2143025.2600000002</v>
          </cell>
          <cell r="L153">
            <v>1543622.67</v>
          </cell>
          <cell r="M153">
            <v>-0.27969926495406788</v>
          </cell>
        </row>
        <row r="154">
          <cell r="A154" t="str">
            <v>Rent Exp</v>
          </cell>
          <cell r="C154">
            <v>224326.41</v>
          </cell>
          <cell r="D154">
            <v>77556.081748832439</v>
          </cell>
          <cell r="E154">
            <v>-0.65427128375641341</v>
          </cell>
          <cell r="G154">
            <v>1213820.46</v>
          </cell>
          <cell r="H154">
            <v>269914.751653168</v>
          </cell>
          <cell r="I154">
            <v>-0.77763206293856013</v>
          </cell>
          <cell r="K154">
            <v>1601363.11</v>
          </cell>
          <cell r="L154">
            <v>496348.28712832008</v>
          </cell>
          <cell r="M154">
            <v>-0.69004638359108939</v>
          </cell>
        </row>
        <row r="155">
          <cell r="A155" t="str">
            <v>Office Expense Exp</v>
          </cell>
          <cell r="C155">
            <v>24959.58</v>
          </cell>
          <cell r="D155">
            <v>168097.34170746952</v>
          </cell>
          <cell r="E155">
            <v>5.7347824645875258</v>
          </cell>
          <cell r="G155">
            <v>1439051.6550000003</v>
          </cell>
          <cell r="H155">
            <v>913259.01498485298</v>
          </cell>
          <cell r="I155">
            <v>-0.36537440347486844</v>
          </cell>
          <cell r="K155">
            <v>3058688.9600000004</v>
          </cell>
          <cell r="L155">
            <v>2312523.1034775996</v>
          </cell>
          <cell r="M155">
            <v>-0.24394956998909781</v>
          </cell>
        </row>
        <row r="156">
          <cell r="A156" t="str">
            <v>Telecommunications Exp</v>
          </cell>
          <cell r="C156">
            <v>1962871.6280000003</v>
          </cell>
          <cell r="D156">
            <v>1463590.0671086463</v>
          </cell>
          <cell r="E156">
            <v>-0.25436281913151881</v>
          </cell>
          <cell r="G156">
            <v>9219815.2510000002</v>
          </cell>
          <cell r="H156">
            <v>10091536.394493297</v>
          </cell>
          <cell r="I156">
            <v>9.4548656319197705E-2</v>
          </cell>
          <cell r="K156">
            <v>17505216.751000002</v>
          </cell>
          <cell r="L156">
            <v>21402845.388293996</v>
          </cell>
          <cell r="M156">
            <v>0.22265526287021489</v>
          </cell>
        </row>
        <row r="157">
          <cell r="A157" t="str">
            <v>Maintenance &amp; Repairs Exp</v>
          </cell>
          <cell r="C157">
            <v>1859913.9269999999</v>
          </cell>
          <cell r="D157">
            <v>1691004.876554535</v>
          </cell>
          <cell r="E157">
            <v>-9.0815520005224901E-2</v>
          </cell>
          <cell r="G157">
            <v>8523427.0519999992</v>
          </cell>
          <cell r="H157">
            <v>8961497.3032290116</v>
          </cell>
          <cell r="I157">
            <v>5.139602281528536E-2</v>
          </cell>
          <cell r="K157">
            <v>18822791.776999999</v>
          </cell>
          <cell r="L157">
            <v>19665976.251666002</v>
          </cell>
          <cell r="M157">
            <v>4.4795930627905559E-2</v>
          </cell>
        </row>
        <row r="158">
          <cell r="A158" t="str">
            <v>Other Admin &amp; Infrastructure Exp</v>
          </cell>
          <cell r="C158">
            <v>634714.86</v>
          </cell>
          <cell r="D158">
            <v>401613.00992607139</v>
          </cell>
          <cell r="E158">
            <v>-0.36725443937759483</v>
          </cell>
          <cell r="G158">
            <v>1994651.46</v>
          </cell>
          <cell r="H158">
            <v>2038635.1738178371</v>
          </cell>
          <cell r="I158">
            <v>2.2050826773433983E-2</v>
          </cell>
          <cell r="K158">
            <v>3585514.37</v>
          </cell>
          <cell r="L158">
            <v>4152032.5291679204</v>
          </cell>
          <cell r="M158">
            <v>0.15800192126072005</v>
          </cell>
        </row>
        <row r="159">
          <cell r="A159" t="str">
            <v>Total Occupancy and Administrative</v>
          </cell>
          <cell r="C159">
            <v>4983389.8250000002</v>
          </cell>
          <cell r="D159">
            <v>3900755.246609157</v>
          </cell>
          <cell r="E159">
            <v>-0.21724862320816798</v>
          </cell>
          <cell r="G159">
            <v>23662865.608000003</v>
          </cell>
          <cell r="H159">
            <v>23026982.298472423</v>
          </cell>
          <cell r="I159">
            <v>-2.6872624814832175E-2</v>
          </cell>
          <cell r="K159">
            <v>46716600.227999993</v>
          </cell>
          <cell r="L159">
            <v>49573348.22973384</v>
          </cell>
          <cell r="M159">
            <v>6.1150597170845297E-2</v>
          </cell>
        </row>
        <row r="161">
          <cell r="A161" t="str">
            <v>Bad Debt Exp</v>
          </cell>
          <cell r="C161">
            <v>568464.39</v>
          </cell>
          <cell r="D161">
            <v>-839878.97</v>
          </cell>
          <cell r="E161">
            <v>-2.4774522112106263</v>
          </cell>
          <cell r="G161">
            <v>-1213085.6299999999</v>
          </cell>
          <cell r="H161">
            <v>-742401.42905481206</v>
          </cell>
          <cell r="I161">
            <v>-0.38800575104099444</v>
          </cell>
          <cell r="K161">
            <v>-1593921.0300000003</v>
          </cell>
          <cell r="L161">
            <v>-589401.43999999994</v>
          </cell>
          <cell r="M161">
            <v>-0.63021917089581292</v>
          </cell>
        </row>
        <row r="162">
          <cell r="A162" t="str">
            <v>Marketing, Sales &amp; Promotion Exp</v>
          </cell>
          <cell r="C162">
            <v>178133.14</v>
          </cell>
          <cell r="D162">
            <v>378146.13614908111</v>
          </cell>
          <cell r="E162">
            <v>1.1228286670805954</v>
          </cell>
          <cell r="G162">
            <v>1656765.19</v>
          </cell>
          <cell r="H162">
            <v>2645072.4697646215</v>
          </cell>
          <cell r="I162">
            <v>0.59652827433235822</v>
          </cell>
          <cell r="K162">
            <v>2611742.2399999998</v>
          </cell>
          <cell r="L162">
            <v>3900845.9780089995</v>
          </cell>
          <cell r="M162">
            <v>0.49358000122133028</v>
          </cell>
        </row>
        <row r="163">
          <cell r="A163" t="str">
            <v>Miscellaneous Other Exp</v>
          </cell>
          <cell r="C163">
            <v>494142.16</v>
          </cell>
          <cell r="D163">
            <v>33993.173086873212</v>
          </cell>
          <cell r="E163">
            <v>-0.93120770531526154</v>
          </cell>
          <cell r="G163">
            <v>3118452.35</v>
          </cell>
          <cell r="H163">
            <v>724891.35571032972</v>
          </cell>
          <cell r="I163">
            <v>-0.76754772100002433</v>
          </cell>
          <cell r="K163">
            <v>3223983.2110000006</v>
          </cell>
          <cell r="L163">
            <v>2789639.1499999994</v>
          </cell>
          <cell r="M163">
            <v>-0.13472280485768356</v>
          </cell>
        </row>
        <row r="164">
          <cell r="A164" t="str">
            <v>Trfs/Alloc of Op Exp to Cost of Sales or B/S Exp</v>
          </cell>
          <cell r="C164">
            <v>-3334339.08</v>
          </cell>
          <cell r="D164">
            <v>-1057066.27</v>
          </cell>
          <cell r="E164">
            <v>-0.68297577281792232</v>
          </cell>
          <cell r="G164">
            <v>-17141395.667999998</v>
          </cell>
          <cell r="H164">
            <v>-9918416.7050056234</v>
          </cell>
          <cell r="I164">
            <v>-0.4213763629806655</v>
          </cell>
          <cell r="K164">
            <v>-33744735.270999998</v>
          </cell>
          <cell r="L164">
            <v>-17935416.710000001</v>
          </cell>
          <cell r="M164">
            <v>-0.46849733548173428</v>
          </cell>
        </row>
        <row r="165">
          <cell r="A165" t="str">
            <v>TF Allocation Exp</v>
          </cell>
          <cell r="C165">
            <v>-423728.13699999824</v>
          </cell>
          <cell r="D165">
            <v>-320616.37462075986</v>
          </cell>
          <cell r="E165">
            <v>-0.24334414775773744</v>
          </cell>
          <cell r="G165">
            <v>-1436523.3960000009</v>
          </cell>
          <cell r="H165">
            <v>-2103570.9796430692</v>
          </cell>
          <cell r="I165">
            <v>0.46434856926135848</v>
          </cell>
          <cell r="K165">
            <v>-3799966.7959999992</v>
          </cell>
          <cell r="L165">
            <v>-4581941.7399999965</v>
          </cell>
          <cell r="M165">
            <v>0.20578467812485526</v>
          </cell>
        </row>
        <row r="166">
          <cell r="A166" t="str">
            <v xml:space="preserve">Total Other Operating Costs </v>
          </cell>
          <cell r="C166">
            <v>-2517327.5269999984</v>
          </cell>
          <cell r="D166">
            <v>-1805422.3053848054</v>
          </cell>
          <cell r="E166">
            <v>-0.28280198503354842</v>
          </cell>
          <cell r="G166">
            <v>-15015787.153999999</v>
          </cell>
          <cell r="H166">
            <v>-9394425.2882285528</v>
          </cell>
          <cell r="I166">
            <v>-0.37436344882352657</v>
          </cell>
          <cell r="K166">
            <v>-33302897.645999998</v>
          </cell>
          <cell r="L166">
            <v>-16416274.761990998</v>
          </cell>
          <cell r="M166">
            <v>-0.50706166963334043</v>
          </cell>
        </row>
        <row r="168">
          <cell r="A168" t="str">
            <v>Total Oper Exp Before Deprec</v>
          </cell>
          <cell r="C168">
            <v>32091246.886999998</v>
          </cell>
          <cell r="D168">
            <v>31102521.24093847</v>
          </cell>
          <cell r="E168">
            <v>-3.0809823299887306E-2</v>
          </cell>
          <cell r="G168">
            <v>187680407.98199999</v>
          </cell>
          <cell r="H168">
            <v>185104447.27040195</v>
          </cell>
          <cell r="I168">
            <v>-1.3725251022712468E-2</v>
          </cell>
          <cell r="K168">
            <v>363906883.86100006</v>
          </cell>
          <cell r="L168">
            <v>373557088.46193981</v>
          </cell>
          <cell r="M168">
            <v>2.6518334851356639E-2</v>
          </cell>
        </row>
        <row r="170">
          <cell r="A170" t="str">
            <v>Depreciation/Amortization (Excl Intangibles) Exp</v>
          </cell>
          <cell r="C170">
            <v>5921116.057</v>
          </cell>
          <cell r="D170">
            <v>5148028.687099224</v>
          </cell>
          <cell r="E170">
            <v>-0.13056446832972052</v>
          </cell>
          <cell r="G170">
            <v>32492131.563999996</v>
          </cell>
          <cell r="H170">
            <v>31113800.91466336</v>
          </cell>
          <cell r="I170">
            <v>-4.2420444058024566E-2</v>
          </cell>
          <cell r="K170">
            <v>65123367.246999994</v>
          </cell>
          <cell r="L170">
            <v>65126647.720734596</v>
          </cell>
          <cell r="M170">
            <v>5.0373220447280419E-5</v>
          </cell>
        </row>
        <row r="172">
          <cell r="A172" t="str">
            <v>Total Operating Expenses</v>
          </cell>
          <cell r="C172">
            <v>38012362.943999998</v>
          </cell>
          <cell r="D172">
            <v>36250549.928037696</v>
          </cell>
          <cell r="E172">
            <v>-4.6348421395371139E-2</v>
          </cell>
          <cell r="G172">
            <v>220172539.546</v>
          </cell>
          <cell r="H172">
            <v>216218248.18506533</v>
          </cell>
          <cell r="I172">
            <v>-1.7959966166028241E-2</v>
          </cell>
          <cell r="K172">
            <v>429030251.10800004</v>
          </cell>
          <cell r="L172">
            <v>438683736.18267441</v>
          </cell>
          <cell r="M172">
            <v>2.2500709564753491E-2</v>
          </cell>
        </row>
        <row r="174">
          <cell r="A174" t="str">
            <v>Total Operating Income</v>
          </cell>
          <cell r="C174">
            <v>38154857.92499999</v>
          </cell>
          <cell r="D174">
            <v>44596952.364643611</v>
          </cell>
          <cell r="E174">
            <v>0.16884073981632114</v>
          </cell>
          <cell r="G174">
            <v>238545731.61299992</v>
          </cell>
          <cell r="H174">
            <v>255422966.52743953</v>
          </cell>
          <cell r="I174">
            <v>7.0750521505117833E-2</v>
          </cell>
          <cell r="K174">
            <v>503965579.62699997</v>
          </cell>
          <cell r="L174">
            <v>536617230.93760681</v>
          </cell>
          <cell r="M174">
            <v>6.478944719751159E-2</v>
          </cell>
        </row>
        <row r="176">
          <cell r="A176" t="str">
            <v>Total EBITDA</v>
          </cell>
          <cell r="C176">
            <v>44075973.981999993</v>
          </cell>
          <cell r="D176">
            <v>49744981.051742837</v>
          </cell>
          <cell r="E176">
            <v>0.12861898575532299</v>
          </cell>
          <cell r="G176">
            <v>271037863.17699993</v>
          </cell>
          <cell r="H176">
            <v>286536767.44210291</v>
          </cell>
          <cell r="I176">
            <v>5.7183539168405781E-2</v>
          </cell>
          <cell r="K176">
            <v>569088946.87399995</v>
          </cell>
          <cell r="L176">
            <v>601743878.65834141</v>
          </cell>
          <cell r="M176">
            <v>5.7381068396627058E-2</v>
          </cell>
        </row>
        <row r="179">
          <cell r="A179" t="str">
            <v>&lt;&lt; EXPAND HERE</v>
          </cell>
        </row>
        <row r="181">
          <cell r="A181" t="str">
            <v>OUTPUT - INVESTMENT MANAGEMENT - with and without Portia</v>
          </cell>
        </row>
        <row r="182">
          <cell r="A182" t="str">
            <v>w/ Portia</v>
          </cell>
        </row>
        <row r="183">
          <cell r="C183" t="str">
            <v>June</v>
          </cell>
          <cell r="F183" t="str">
            <v>June YTD</v>
          </cell>
        </row>
        <row r="184">
          <cell r="C184" t="str">
            <v>Actual</v>
          </cell>
          <cell r="D184" t="str">
            <v>Plan</v>
          </cell>
          <cell r="E184" t="str">
            <v>B / (W)</v>
          </cell>
          <cell r="F184" t="str">
            <v>Actual</v>
          </cell>
          <cell r="G184" t="str">
            <v>Plan</v>
          </cell>
          <cell r="H184" t="str">
            <v>B / (W)</v>
          </cell>
          <cell r="I184" t="str">
            <v>Commentary</v>
          </cell>
        </row>
        <row r="186">
          <cell r="A186" t="str">
            <v>Revenue</v>
          </cell>
          <cell r="C186">
            <v>43961357.562459715</v>
          </cell>
          <cell r="D186">
            <v>44137330.66195716</v>
          </cell>
          <cell r="E186">
            <v>-175973.09949744493</v>
          </cell>
          <cell r="F186">
            <v>245692916.71938211</v>
          </cell>
          <cell r="G186">
            <v>259675626.09818757</v>
          </cell>
          <cell r="H186">
            <v>-13982709.378805459</v>
          </cell>
        </row>
        <row r="188">
          <cell r="A188" t="str">
            <v>Salaries</v>
          </cell>
          <cell r="C188">
            <v>1340731.9469177155</v>
          </cell>
          <cell r="D188">
            <v>1428608.9970170225</v>
          </cell>
          <cell r="E188">
            <v>87877.050099306973</v>
          </cell>
          <cell r="F188">
            <v>7802206.4090813063</v>
          </cell>
          <cell r="G188">
            <v>8247102.045338043</v>
          </cell>
          <cell r="H188">
            <v>444895.6362567367</v>
          </cell>
        </row>
        <row r="189">
          <cell r="A189" t="str">
            <v>Commissions</v>
          </cell>
          <cell r="C189">
            <v>44330.770275355055</v>
          </cell>
          <cell r="D189">
            <v>58859.69673593928</v>
          </cell>
          <cell r="E189">
            <v>14528.926460584225</v>
          </cell>
          <cell r="F189">
            <v>363716.29064361588</v>
          </cell>
          <cell r="G189">
            <v>353158.1804156357</v>
          </cell>
          <cell r="H189">
            <v>-10558.110227980185</v>
          </cell>
        </row>
        <row r="190">
          <cell r="A190" t="str">
            <v>Bonus</v>
          </cell>
          <cell r="C190">
            <v>94146.421226751278</v>
          </cell>
          <cell r="D190">
            <v>92083.289618416791</v>
          </cell>
          <cell r="E190">
            <v>-2063.1316083344864</v>
          </cell>
          <cell r="F190">
            <v>575160.12943141197</v>
          </cell>
          <cell r="G190">
            <v>552587.28993152454</v>
          </cell>
          <cell r="H190">
            <v>-22572.839499887428</v>
          </cell>
        </row>
        <row r="191">
          <cell r="A191" t="str">
            <v>Other Benefits &amp; Fringes</v>
          </cell>
          <cell r="C191">
            <v>270647.82709867746</v>
          </cell>
          <cell r="D191">
            <v>312904.03904528037</v>
          </cell>
          <cell r="E191">
            <v>42256.211946602911</v>
          </cell>
          <cell r="F191">
            <v>1955293.8879140373</v>
          </cell>
          <cell r="G191">
            <v>2028615.1183650345</v>
          </cell>
          <cell r="H191">
            <v>73321.230450997129</v>
          </cell>
        </row>
        <row r="192">
          <cell r="A192" t="str">
            <v>Travel &amp; Other Employee Costs</v>
          </cell>
          <cell r="C192">
            <v>155965.2674678913</v>
          </cell>
          <cell r="D192">
            <v>123703.90003607351</v>
          </cell>
          <cell r="E192">
            <v>-32261.367431817795</v>
          </cell>
          <cell r="F192">
            <v>923777.90670323907</v>
          </cell>
          <cell r="G192">
            <v>710330.26912147785</v>
          </cell>
          <cell r="H192">
            <v>-213447.63758176123</v>
          </cell>
        </row>
        <row r="193">
          <cell r="A193" t="str">
            <v>People Costs</v>
          </cell>
          <cell r="C193">
            <v>1905822.2329863906</v>
          </cell>
          <cell r="D193">
            <v>2016159.9224527322</v>
          </cell>
          <cell r="E193">
            <v>110337.68946634182</v>
          </cell>
          <cell r="F193">
            <v>11620154.62377361</v>
          </cell>
          <cell r="G193">
            <v>11891792.903171714</v>
          </cell>
          <cell r="H193">
            <v>271638.27939810499</v>
          </cell>
        </row>
        <row r="195">
          <cell r="A195" t="str">
            <v>Data Ctr and Prod Costs</v>
          </cell>
          <cell r="C195">
            <v>946665.92999999993</v>
          </cell>
          <cell r="D195">
            <v>1182072.5</v>
          </cell>
          <cell r="E195">
            <v>235406.57000000007</v>
          </cell>
          <cell r="F195">
            <v>5956577.2799999993</v>
          </cell>
          <cell r="G195">
            <v>7053220.0199999996</v>
          </cell>
          <cell r="H195">
            <v>1096642.7400000002</v>
          </cell>
        </row>
        <row r="196">
          <cell r="A196" t="str">
            <v>Royalty Exp</v>
          </cell>
          <cell r="C196">
            <v>288333.33</v>
          </cell>
          <cell r="D196">
            <v>382250</v>
          </cell>
          <cell r="E196">
            <v>93916.669999999984</v>
          </cell>
          <cell r="F196">
            <v>2138163.23</v>
          </cell>
          <cell r="G196">
            <v>2300500</v>
          </cell>
          <cell r="H196">
            <v>162336.77000000002</v>
          </cell>
        </row>
        <row r="197">
          <cell r="A197" t="str">
            <v>Total Revenue Related Costs</v>
          </cell>
          <cell r="C197">
            <v>1234999.26</v>
          </cell>
          <cell r="D197">
            <v>1564322.5</v>
          </cell>
          <cell r="E197">
            <v>329323.24000000005</v>
          </cell>
          <cell r="F197">
            <v>8094740.5099999998</v>
          </cell>
          <cell r="G197">
            <v>9353720.0199999996</v>
          </cell>
          <cell r="H197">
            <v>1258979.5100000002</v>
          </cell>
        </row>
        <row r="199">
          <cell r="A199" t="str">
            <v>Consulting Exp</v>
          </cell>
          <cell r="C199">
            <v>29611.084711279131</v>
          </cell>
          <cell r="D199">
            <v>116667</v>
          </cell>
          <cell r="E199">
            <v>87055.915288720862</v>
          </cell>
          <cell r="F199">
            <v>524219.59471127915</v>
          </cell>
          <cell r="G199">
            <v>700002</v>
          </cell>
          <cell r="H199">
            <v>175782.40528872085</v>
          </cell>
        </row>
        <row r="200">
          <cell r="A200" t="str">
            <v>Other Outside Services Exp</v>
          </cell>
          <cell r="C200">
            <v>13917.450769882927</v>
          </cell>
          <cell r="D200">
            <v>2058.6162166774789</v>
          </cell>
          <cell r="E200">
            <v>-11858.834553205448</v>
          </cell>
          <cell r="F200">
            <v>118642.2547959665</v>
          </cell>
          <cell r="G200">
            <v>12351.697300064874</v>
          </cell>
          <cell r="H200">
            <v>-106290.55749590162</v>
          </cell>
        </row>
        <row r="201">
          <cell r="A201" t="str">
            <v>Total Outside Services</v>
          </cell>
          <cell r="C201">
            <v>43528.535481162056</v>
          </cell>
          <cell r="D201">
            <v>118725.61621667747</v>
          </cell>
          <cell r="E201">
            <v>75197.08073551541</v>
          </cell>
          <cell r="F201">
            <v>642861.8495072457</v>
          </cell>
          <cell r="G201">
            <v>712353.69730006484</v>
          </cell>
          <cell r="H201">
            <v>69491.84779281923</v>
          </cell>
        </row>
        <row r="203">
          <cell r="A203" t="str">
            <v>Materials and Supplies Purchases Exp</v>
          </cell>
          <cell r="C203">
            <v>13132.83315357464</v>
          </cell>
          <cell r="D203">
            <v>19808.914778327897</v>
          </cell>
          <cell r="E203">
            <v>6676.0816247532566</v>
          </cell>
          <cell r="F203">
            <v>68764.973595800548</v>
          </cell>
          <cell r="G203">
            <v>118853.48866996737</v>
          </cell>
          <cell r="H203">
            <v>50088.515074166819</v>
          </cell>
        </row>
        <row r="204">
          <cell r="A204" t="str">
            <v>Rent Exp</v>
          </cell>
          <cell r="C204">
            <v>5305.0657666938278</v>
          </cell>
          <cell r="D204">
            <v>9285.3754162811038</v>
          </cell>
          <cell r="E204">
            <v>3980.309649587276</v>
          </cell>
          <cell r="F204">
            <v>36061.248462110168</v>
          </cell>
          <cell r="G204">
            <v>55712.252497686619</v>
          </cell>
          <cell r="H204">
            <v>19651.00403557645</v>
          </cell>
        </row>
        <row r="205">
          <cell r="A205" t="str">
            <v>Office Expense Exp</v>
          </cell>
          <cell r="C205">
            <v>16857.723431052204</v>
          </cell>
          <cell r="D205">
            <v>10138.995438666618</v>
          </cell>
          <cell r="E205">
            <v>-6718.7279923855858</v>
          </cell>
          <cell r="F205">
            <v>61371.220965007276</v>
          </cell>
          <cell r="G205">
            <v>60832.334450479597</v>
          </cell>
          <cell r="H205">
            <v>-538.88651452767954</v>
          </cell>
        </row>
        <row r="206">
          <cell r="A206" t="str">
            <v>Telecommunications Exp</v>
          </cell>
          <cell r="C206">
            <v>120528.05754684203</v>
          </cell>
          <cell r="D206">
            <v>130008.85538575007</v>
          </cell>
          <cell r="E206">
            <v>9480.7978389080381</v>
          </cell>
          <cell r="F206">
            <v>715331.46363697015</v>
          </cell>
          <cell r="G206">
            <v>787613.1323145004</v>
          </cell>
          <cell r="H206">
            <v>72281.668677530251</v>
          </cell>
        </row>
        <row r="207">
          <cell r="A207" t="str">
            <v>Maintenance &amp; Repairs Exp</v>
          </cell>
          <cell r="C207">
            <v>50404.389028725542</v>
          </cell>
          <cell r="D207">
            <v>28801.04373562098</v>
          </cell>
          <cell r="E207">
            <v>-21603.345293104561</v>
          </cell>
          <cell r="F207">
            <v>116046.84424655038</v>
          </cell>
          <cell r="G207">
            <v>173101.70083151749</v>
          </cell>
          <cell r="H207">
            <v>57054.856584967114</v>
          </cell>
        </row>
        <row r="208">
          <cell r="A208" t="str">
            <v>Other Admin &amp; Infrastructure Exp</v>
          </cell>
          <cell r="C208">
            <v>1566.0605274760653</v>
          </cell>
          <cell r="D208">
            <v>6724.6705417378107</v>
          </cell>
          <cell r="E208">
            <v>5158.6100142617452</v>
          </cell>
          <cell r="F208">
            <v>32324.611479589163</v>
          </cell>
          <cell r="G208">
            <v>40348.023250426864</v>
          </cell>
          <cell r="H208">
            <v>8023.4117708377016</v>
          </cell>
        </row>
        <row r="209">
          <cell r="A209" t="str">
            <v>Total Occupancy and Administrative</v>
          </cell>
          <cell r="C209">
            <v>207794.1294543643</v>
          </cell>
          <cell r="D209">
            <v>204767.85529638448</v>
          </cell>
          <cell r="E209">
            <v>-3026.2741579798312</v>
          </cell>
          <cell r="F209">
            <v>1029900.3623860276</v>
          </cell>
          <cell r="G209">
            <v>1236460.9320145785</v>
          </cell>
          <cell r="H209">
            <v>206560.56962855064</v>
          </cell>
        </row>
        <row r="211">
          <cell r="A211" t="str">
            <v>Bad Debt Exp</v>
          </cell>
          <cell r="C211">
            <v>-936780.97</v>
          </cell>
          <cell r="D211">
            <v>75069.672998407652</v>
          </cell>
          <cell r="E211">
            <v>1011850.6429984076</v>
          </cell>
          <cell r="F211">
            <v>-937857.72132977203</v>
          </cell>
          <cell r="G211">
            <v>450418.03799044585</v>
          </cell>
          <cell r="H211">
            <v>1388275.7593202179</v>
          </cell>
        </row>
        <row r="212">
          <cell r="A212" t="str">
            <v>Marketing, Sales &amp; Promotion Exp</v>
          </cell>
          <cell r="C212">
            <v>9980.8002543455768</v>
          </cell>
          <cell r="D212">
            <v>806.61109726138716</v>
          </cell>
          <cell r="E212">
            <v>-9174.189157084189</v>
          </cell>
          <cell r="F212">
            <v>6828.4945884896297</v>
          </cell>
          <cell r="G212">
            <v>4839.6665835683225</v>
          </cell>
          <cell r="H212">
            <v>-1988.8280049213072</v>
          </cell>
        </row>
        <row r="213">
          <cell r="A213" t="str">
            <v>Miscellaneous Other Exp</v>
          </cell>
          <cell r="C213">
            <v>-21890.177235369891</v>
          </cell>
          <cell r="D213">
            <v>-75996.070000000007</v>
          </cell>
          <cell r="E213">
            <v>-54105.892764630116</v>
          </cell>
          <cell r="F213">
            <v>61881.335538962841</v>
          </cell>
          <cell r="G213">
            <v>-463348.76</v>
          </cell>
          <cell r="H213">
            <v>-525230.09553896287</v>
          </cell>
        </row>
        <row r="214">
          <cell r="A214" t="str">
            <v>Trfs/Alloc of Op Exp to Cost of Sales or B/S Exp</v>
          </cell>
          <cell r="C214">
            <v>-118456.23</v>
          </cell>
          <cell r="D214">
            <v>-233643</v>
          </cell>
          <cell r="E214">
            <v>-115186.77</v>
          </cell>
          <cell r="F214">
            <v>-1092237.8400000001</v>
          </cell>
          <cell r="G214">
            <v>-1411203</v>
          </cell>
          <cell r="H214">
            <v>-318965.15999999992</v>
          </cell>
        </row>
        <row r="215">
          <cell r="A215" t="str">
            <v>TF Allocation Exp</v>
          </cell>
          <cell r="C215">
            <v>210381.29809167236</v>
          </cell>
          <cell r="D215">
            <v>247925.35859725997</v>
          </cell>
          <cell r="E215">
            <v>37544.060505587608</v>
          </cell>
          <cell r="F215">
            <v>1261041.7885500342</v>
          </cell>
          <cell r="G215">
            <v>1487552.1515835598</v>
          </cell>
          <cell r="H215">
            <v>226510.36303352565</v>
          </cell>
        </row>
        <row r="216">
          <cell r="A216" t="str">
            <v xml:space="preserve">Total Other Operating Costs </v>
          </cell>
          <cell r="C216">
            <v>-856765.27888935199</v>
          </cell>
          <cell r="D216">
            <v>14162.57269292901</v>
          </cell>
          <cell r="E216">
            <v>870927.85158228083</v>
          </cell>
          <cell r="F216">
            <v>-700343.94265228556</v>
          </cell>
          <cell r="G216">
            <v>68258.096157574095</v>
          </cell>
          <cell r="H216">
            <v>768602.03880985943</v>
          </cell>
        </row>
        <row r="218">
          <cell r="A218" t="str">
            <v>Total Oper Exp Before Deprec</v>
          </cell>
          <cell r="C218">
            <v>2535378.8790325648</v>
          </cell>
          <cell r="D218">
            <v>3918138.4666587226</v>
          </cell>
          <cell r="E218">
            <v>1382759.5876261578</v>
          </cell>
          <cell r="F218">
            <v>20687313.4030146</v>
          </cell>
          <cell r="G218">
            <v>23262585.64864393</v>
          </cell>
          <cell r="H218">
            <v>2575272.2456293292</v>
          </cell>
        </row>
        <row r="220">
          <cell r="A220" t="str">
            <v>Depreciation/Amortization (Excl Intangibles) Exp</v>
          </cell>
          <cell r="C220">
            <v>1112273.5132878595</v>
          </cell>
          <cell r="D220">
            <v>1313318.7520959023</v>
          </cell>
          <cell r="E220">
            <v>201045.23880804284</v>
          </cell>
          <cell r="F220">
            <v>7458648.244759094</v>
          </cell>
          <cell r="G220">
            <v>8325044.0289260009</v>
          </cell>
          <cell r="H220">
            <v>866395.78416690696</v>
          </cell>
        </row>
        <row r="222">
          <cell r="A222" t="str">
            <v>Total Operating Expenses</v>
          </cell>
          <cell r="C222">
            <v>3647652.3923204243</v>
          </cell>
          <cell r="D222">
            <v>5231457.2187546249</v>
          </cell>
          <cell r="E222">
            <v>1583804.8264342006</v>
          </cell>
          <cell r="F222">
            <v>28145961.647773694</v>
          </cell>
          <cell r="G222">
            <v>31587629.67756993</v>
          </cell>
          <cell r="H222">
            <v>3441668.0297962353</v>
          </cell>
        </row>
        <row r="224">
          <cell r="A224" t="str">
            <v>Total Operating Income</v>
          </cell>
          <cell r="C224">
            <v>40313705.17013929</v>
          </cell>
          <cell r="D224">
            <v>38905873.443202533</v>
          </cell>
          <cell r="E224">
            <v>1407831.7269367576</v>
          </cell>
          <cell r="F224">
            <v>217546955.07160842</v>
          </cell>
          <cell r="G224">
            <v>228087996.42061764</v>
          </cell>
          <cell r="H224">
            <v>-10541041.349009216</v>
          </cell>
        </row>
        <row r="226">
          <cell r="A226" t="str">
            <v>Total EBITDA</v>
          </cell>
          <cell r="C226">
            <v>41425978.683427148</v>
          </cell>
          <cell r="D226">
            <v>40219192.195298433</v>
          </cell>
          <cell r="E226">
            <v>1206786.4881287143</v>
          </cell>
          <cell r="F226">
            <v>225005603.31636751</v>
          </cell>
          <cell r="G226">
            <v>236413040.44954363</v>
          </cell>
          <cell r="H226">
            <v>-11407437.133176118</v>
          </cell>
        </row>
        <row r="251">
          <cell r="C251" t="str">
            <v>June</v>
          </cell>
          <cell r="K251" t="str">
            <v>June YTD</v>
          </cell>
        </row>
        <row r="252">
          <cell r="C252" t="str">
            <v>Actual</v>
          </cell>
          <cell r="D252" t="str">
            <v>Plan</v>
          </cell>
          <cell r="K252" t="str">
            <v>Actual</v>
          </cell>
          <cell r="L252" t="str">
            <v>Plan</v>
          </cell>
        </row>
        <row r="253">
          <cell r="B253" t="str">
            <v>Americas</v>
          </cell>
          <cell r="C253">
            <v>24552.111719191231</v>
          </cell>
          <cell r="D253">
            <v>22659.628807848043</v>
          </cell>
          <cell r="J253" t="str">
            <v>Americas</v>
          </cell>
          <cell r="K253">
            <v>125230.61022212442</v>
          </cell>
          <cell r="L253">
            <v>131366.24944708828</v>
          </cell>
        </row>
        <row r="254">
          <cell r="B254" t="str">
            <v>Europe</v>
          </cell>
          <cell r="C254">
            <v>12694.652430041679</v>
          </cell>
          <cell r="D254">
            <v>13372.351145334493</v>
          </cell>
          <cell r="J254" t="str">
            <v>Europe</v>
          </cell>
          <cell r="K254">
            <v>74803.728990583564</v>
          </cell>
          <cell r="L254">
            <v>78799.220507427759</v>
          </cell>
        </row>
        <row r="255">
          <cell r="B255" t="str">
            <v>Asia</v>
          </cell>
          <cell r="C255">
            <v>3066.9410209063767</v>
          </cell>
          <cell r="D255">
            <v>2873.8934900199906</v>
          </cell>
          <cell r="J255" t="str">
            <v>Asia</v>
          </cell>
          <cell r="K255">
            <v>17512.615858900434</v>
          </cell>
          <cell r="L255">
            <v>17922.52646610159</v>
          </cell>
        </row>
        <row r="259">
          <cell r="C259" t="str">
            <v>YOY Growth - CMO</v>
          </cell>
          <cell r="G259" t="str">
            <v>YOY Growth - YTD</v>
          </cell>
          <cell r="K259" t="str">
            <v>YOY Growth - FYE</v>
          </cell>
        </row>
        <row r="260">
          <cell r="C260">
            <v>2004</v>
          </cell>
          <cell r="D260">
            <v>2005</v>
          </cell>
          <cell r="E260" t="str">
            <v>Growth</v>
          </cell>
          <cell r="G260">
            <v>2004</v>
          </cell>
          <cell r="H260">
            <v>2005</v>
          </cell>
          <cell r="I260" t="str">
            <v>Growth</v>
          </cell>
          <cell r="K260">
            <v>2004</v>
          </cell>
          <cell r="L260">
            <v>2005</v>
          </cell>
          <cell r="M260" t="str">
            <v>Growth</v>
          </cell>
        </row>
        <row r="262">
          <cell r="A262" t="str">
            <v>Revenue</v>
          </cell>
          <cell r="C262">
            <v>40473936.987186231</v>
          </cell>
          <cell r="D262">
            <v>43961357.562459715</v>
          </cell>
          <cell r="E262">
            <v>8.6164599613266613E-2</v>
          </cell>
          <cell r="G262">
            <v>240271298.18202412</v>
          </cell>
          <cell r="H262">
            <v>245692916.71938211</v>
          </cell>
          <cell r="I262">
            <v>2.2564570043862208E-2</v>
          </cell>
          <cell r="K262">
            <v>489178270.20498931</v>
          </cell>
          <cell r="L262">
            <v>504511629.9417237</v>
          </cell>
          <cell r="M262">
            <v>3.134513667238116E-2</v>
          </cell>
        </row>
        <row r="264">
          <cell r="A264" t="str">
            <v>Salaries</v>
          </cell>
          <cell r="C264">
            <v>1080962.4778603269</v>
          </cell>
          <cell r="D264">
            <v>1340731.9469177155</v>
          </cell>
          <cell r="E264">
            <v>0.2403131231451994</v>
          </cell>
          <cell r="G264">
            <v>5796114.4726569699</v>
          </cell>
          <cell r="H264">
            <v>7802206.4090813063</v>
          </cell>
          <cell r="I264">
            <v>0.34610978542401583</v>
          </cell>
          <cell r="K264">
            <v>12785904.651169652</v>
          </cell>
          <cell r="L264">
            <v>16248681.620000001</v>
          </cell>
          <cell r="M264">
            <v>0.27082768590125333</v>
          </cell>
        </row>
        <row r="265">
          <cell r="A265" t="str">
            <v>Commissions</v>
          </cell>
          <cell r="C265">
            <v>88484.353611584796</v>
          </cell>
          <cell r="D265">
            <v>44330.770275355055</v>
          </cell>
          <cell r="E265">
            <v>-0.49899876683338218</v>
          </cell>
          <cell r="G265">
            <v>255901.16267382918</v>
          </cell>
          <cell r="H265">
            <v>363716.29064361588</v>
          </cell>
          <cell r="I265">
            <v>0.42131550651533195</v>
          </cell>
          <cell r="K265">
            <v>541633.20618983347</v>
          </cell>
          <cell r="L265">
            <v>702320.31</v>
          </cell>
          <cell r="M265">
            <v>0.29667144106716459</v>
          </cell>
        </row>
        <row r="266">
          <cell r="A266" t="str">
            <v>Bonus</v>
          </cell>
          <cell r="C266">
            <v>-3810.0496662763471</v>
          </cell>
          <cell r="D266">
            <v>94146.421226751278</v>
          </cell>
          <cell r="E266">
            <v>-25.710024664524344</v>
          </cell>
          <cell r="G266">
            <v>201708.82081975296</v>
          </cell>
          <cell r="H266">
            <v>575160.12943141197</v>
          </cell>
          <cell r="I266">
            <v>1.8514376668999277</v>
          </cell>
          <cell r="K266">
            <v>462121.18265946448</v>
          </cell>
          <cell r="L266">
            <v>1144062.1000000001</v>
          </cell>
          <cell r="M266">
            <v>1.475675521766886</v>
          </cell>
        </row>
        <row r="267">
          <cell r="A267" t="str">
            <v>Other Benefits &amp; Fringes</v>
          </cell>
          <cell r="C267">
            <v>209714.82574862271</v>
          </cell>
          <cell r="D267">
            <v>270647.82709867746</v>
          </cell>
          <cell r="E267">
            <v>0.29055171055523205</v>
          </cell>
          <cell r="G267">
            <v>1441853.7440916887</v>
          </cell>
          <cell r="H267">
            <v>1955293.8879140373</v>
          </cell>
          <cell r="I267">
            <v>0.35609724351466443</v>
          </cell>
          <cell r="K267">
            <v>2855556.8301132401</v>
          </cell>
          <cell r="L267">
            <v>3659961.5199999996</v>
          </cell>
          <cell r="M267">
            <v>0.28169801469328837</v>
          </cell>
        </row>
        <row r="268">
          <cell r="A268" t="str">
            <v>Travel &amp; Other Employee Costs</v>
          </cell>
          <cell r="C268">
            <v>117480.8087146196</v>
          </cell>
          <cell r="D268">
            <v>155965.2674678913</v>
          </cell>
          <cell r="E268">
            <v>0.32758081234150199</v>
          </cell>
          <cell r="G268">
            <v>504016.03392512025</v>
          </cell>
          <cell r="H268">
            <v>923777.90670323907</v>
          </cell>
          <cell r="I268">
            <v>0.83283436344106709</v>
          </cell>
          <cell r="K268">
            <v>985361.66442409996</v>
          </cell>
          <cell r="L268">
            <v>1759673.2</v>
          </cell>
          <cell r="M268">
            <v>0.7858145526987298</v>
          </cell>
        </row>
        <row r="269">
          <cell r="A269" t="str">
            <v>People Costs</v>
          </cell>
          <cell r="C269">
            <v>1492832.4162688775</v>
          </cell>
          <cell r="D269">
            <v>1905822.2329863906</v>
          </cell>
          <cell r="E269">
            <v>0.27664847856782376</v>
          </cell>
          <cell r="G269">
            <v>8199594.2341673616</v>
          </cell>
          <cell r="H269">
            <v>11620154.62377361</v>
          </cell>
          <cell r="I269">
            <v>0.41716215362864156</v>
          </cell>
          <cell r="K269">
            <v>17630577.534556288</v>
          </cell>
          <cell r="L269">
            <v>23514698.75</v>
          </cell>
          <cell r="M269">
            <v>0.33374523346786089</v>
          </cell>
        </row>
        <row r="271">
          <cell r="A271" t="str">
            <v>Data Ctr and Prod Costs</v>
          </cell>
          <cell r="C271">
            <v>1205332.6494773624</v>
          </cell>
          <cell r="D271">
            <v>946665.92999999993</v>
          </cell>
          <cell r="E271">
            <v>-0.21460193548189499</v>
          </cell>
          <cell r="G271">
            <v>6700292.6294773621</v>
          </cell>
          <cell r="H271">
            <v>5956577.2799999993</v>
          </cell>
          <cell r="I271">
            <v>-0.11099744303785344</v>
          </cell>
          <cell r="K271">
            <v>13852684.868607376</v>
          </cell>
          <cell r="L271">
            <v>12203571.280000001</v>
          </cell>
          <cell r="M271">
            <v>-0.11904649562515902</v>
          </cell>
        </row>
        <row r="272">
          <cell r="A272" t="str">
            <v>Royalty Exp</v>
          </cell>
          <cell r="C272">
            <v>455599.42</v>
          </cell>
          <cell r="D272">
            <v>288333.33</v>
          </cell>
          <cell r="E272">
            <v>-0.36713411531559892</v>
          </cell>
          <cell r="G272">
            <v>1921561.23</v>
          </cell>
          <cell r="H272">
            <v>2138163.23</v>
          </cell>
          <cell r="I272">
            <v>0.1127218829243344</v>
          </cell>
          <cell r="K272">
            <v>4371971.2</v>
          </cell>
          <cell r="L272">
            <v>4313163.2300000004</v>
          </cell>
          <cell r="M272">
            <v>-1.345113389584994E-2</v>
          </cell>
        </row>
        <row r="273">
          <cell r="A273" t="str">
            <v>Total Revenue Related Costs</v>
          </cell>
          <cell r="C273">
            <v>1660932.0694773623</v>
          </cell>
          <cell r="D273">
            <v>1234999.26</v>
          </cell>
          <cell r="E273">
            <v>-0.25644204077014937</v>
          </cell>
          <cell r="G273">
            <v>8621853.8594773617</v>
          </cell>
          <cell r="H273">
            <v>8094740.5099999998</v>
          </cell>
          <cell r="I273">
            <v>-6.1136892142743225E-2</v>
          </cell>
          <cell r="K273">
            <v>18224656.068607375</v>
          </cell>
          <cell r="L273">
            <v>16516734.510000002</v>
          </cell>
          <cell r="M273">
            <v>-9.371488560211183E-2</v>
          </cell>
        </row>
        <row r="275">
          <cell r="A275" t="str">
            <v>Consulting Exp</v>
          </cell>
          <cell r="C275">
            <v>46982.3</v>
          </cell>
          <cell r="D275">
            <v>29611.084711279131</v>
          </cell>
          <cell r="E275">
            <v>-0.36973956763974669</v>
          </cell>
          <cell r="G275">
            <v>355968.68077086163</v>
          </cell>
          <cell r="H275">
            <v>524219.59471127915</v>
          </cell>
          <cell r="I275">
            <v>0.47265650892675376</v>
          </cell>
          <cell r="K275">
            <v>843872.21349482099</v>
          </cell>
          <cell r="L275">
            <v>838019.60000000009</v>
          </cell>
          <cell r="M275">
            <v>-6.9354262425383338E-3</v>
          </cell>
        </row>
        <row r="276">
          <cell r="A276" t="str">
            <v>Other Outside Services Exp</v>
          </cell>
          <cell r="C276">
            <v>18037.752112572311</v>
          </cell>
          <cell r="D276">
            <v>13917.450769882927</v>
          </cell>
          <cell r="E276">
            <v>-0.22842654211982066</v>
          </cell>
          <cell r="G276">
            <v>102867.26047918035</v>
          </cell>
          <cell r="H276">
            <v>118642.2547959665</v>
          </cell>
          <cell r="I276">
            <v>0.15335291562448972</v>
          </cell>
          <cell r="K276">
            <v>169484.08904565175</v>
          </cell>
          <cell r="L276">
            <v>191975.26</v>
          </cell>
          <cell r="M276">
            <v>0.132703730957837</v>
          </cell>
        </row>
        <row r="277">
          <cell r="A277" t="str">
            <v>Total Outside Services</v>
          </cell>
          <cell r="C277">
            <v>65020.052112572317</v>
          </cell>
          <cell r="D277">
            <v>43528.535481162056</v>
          </cell>
          <cell r="E277">
            <v>-0.33053674878944994</v>
          </cell>
          <cell r="G277">
            <v>458835.94125004194</v>
          </cell>
          <cell r="H277">
            <v>642861.8495072457</v>
          </cell>
          <cell r="I277">
            <v>0.40107125818402078</v>
          </cell>
          <cell r="K277">
            <v>1013356.3025404727</v>
          </cell>
          <cell r="L277">
            <v>1029994.8600000001</v>
          </cell>
          <cell r="M277">
            <v>1.6419256896922356E-2</v>
          </cell>
        </row>
        <row r="279">
          <cell r="A279" t="str">
            <v>Materials and Supplies Purchases Exp</v>
          </cell>
          <cell r="C279">
            <v>3962.5</v>
          </cell>
          <cell r="D279">
            <v>13132.83315357464</v>
          </cell>
          <cell r="E279">
            <v>2.3142796602081113</v>
          </cell>
          <cell r="G279">
            <v>42558.520000000004</v>
          </cell>
          <cell r="H279">
            <v>68764.973595800548</v>
          </cell>
          <cell r="I279">
            <v>0.61577455221188471</v>
          </cell>
          <cell r="K279">
            <v>8741.8100000000049</v>
          </cell>
          <cell r="L279">
            <v>149764.97999999998</v>
          </cell>
          <cell r="M279">
            <v>16.132033297452118</v>
          </cell>
        </row>
        <row r="280">
          <cell r="A280" t="str">
            <v>Rent Exp</v>
          </cell>
          <cell r="C280">
            <v>5009.8854162811049</v>
          </cell>
          <cell r="D280">
            <v>5305.0657666938278</v>
          </cell>
          <cell r="E280">
            <v>5.8919581165159385E-2</v>
          </cell>
          <cell r="G280">
            <v>18170.042497686627</v>
          </cell>
          <cell r="H280">
            <v>36061.248462110168</v>
          </cell>
          <cell r="I280">
            <v>0.98465405167331965</v>
          </cell>
          <cell r="K280">
            <v>47334.105827935469</v>
          </cell>
          <cell r="L280">
            <v>75373.25</v>
          </cell>
          <cell r="M280">
            <v>0.59236661771936316</v>
          </cell>
        </row>
        <row r="281">
          <cell r="A281" t="str">
            <v>Office Expense Exp</v>
          </cell>
          <cell r="C281">
            <v>7148.2265668125565</v>
          </cell>
          <cell r="D281">
            <v>16857.723431052204</v>
          </cell>
          <cell r="E281">
            <v>1.3583084942100792</v>
          </cell>
          <cell r="G281">
            <v>62122.912023055636</v>
          </cell>
          <cell r="H281">
            <v>61371.220965007276</v>
          </cell>
          <cell r="I281">
            <v>-1.2100061532359999E-2</v>
          </cell>
          <cell r="K281">
            <v>107942.7217299999</v>
          </cell>
          <cell r="L281">
            <v>106449.27</v>
          </cell>
          <cell r="M281">
            <v>-1.38355945270262E-2</v>
          </cell>
        </row>
        <row r="282">
          <cell r="A282" t="str">
            <v>Telecommunications Exp</v>
          </cell>
          <cell r="C282">
            <v>84024.485464111669</v>
          </cell>
          <cell r="D282">
            <v>120528.05754684203</v>
          </cell>
          <cell r="E282">
            <v>0.43443969791783699</v>
          </cell>
          <cell r="G282">
            <v>795792.78645403637</v>
          </cell>
          <cell r="H282">
            <v>715331.46363697015</v>
          </cell>
          <cell r="I282">
            <v>-0.10110838422599037</v>
          </cell>
          <cell r="K282">
            <v>1430401.2332798543</v>
          </cell>
          <cell r="L282">
            <v>1572826.55</v>
          </cell>
          <cell r="M282">
            <v>9.9570185907607231E-2</v>
          </cell>
        </row>
        <row r="283">
          <cell r="A283" t="str">
            <v>Maintenance &amp; Repairs Exp</v>
          </cell>
          <cell r="C283">
            <v>18408.566218289321</v>
          </cell>
          <cell r="D283">
            <v>50404.389028725542</v>
          </cell>
          <cell r="E283">
            <v>1.7380942345551962</v>
          </cell>
          <cell r="G283">
            <v>133962.6509635832</v>
          </cell>
          <cell r="H283">
            <v>116046.84424655038</v>
          </cell>
          <cell r="I283">
            <v>-0.13373732594992549</v>
          </cell>
          <cell r="K283">
            <v>219361.74633186456</v>
          </cell>
          <cell r="L283">
            <v>313134.82999999996</v>
          </cell>
          <cell r="M283">
            <v>0.42748147859048058</v>
          </cell>
        </row>
        <row r="284">
          <cell r="A284" t="str">
            <v>Other Admin &amp; Infrastructure Exp</v>
          </cell>
          <cell r="C284">
            <v>14684.95</v>
          </cell>
          <cell r="D284">
            <v>1566.0605274760653</v>
          </cell>
          <cell r="E284">
            <v>-0.89335608718612824</v>
          </cell>
          <cell r="G284">
            <v>22158.378028666433</v>
          </cell>
          <cell r="H284">
            <v>32324.611479589163</v>
          </cell>
          <cell r="I284">
            <v>0.45879862857157727</v>
          </cell>
          <cell r="K284">
            <v>54573.461782574406</v>
          </cell>
          <cell r="L284">
            <v>83324.61</v>
          </cell>
          <cell r="M284">
            <v>0.52683387269755333</v>
          </cell>
        </row>
        <row r="285">
          <cell r="A285" t="str">
            <v>Total Occupancy and Administrative</v>
          </cell>
          <cell r="C285">
            <v>133238.61366549466</v>
          </cell>
          <cell r="D285">
            <v>207794.1294543643</v>
          </cell>
          <cell r="E285">
            <v>0.55956388120373834</v>
          </cell>
          <cell r="G285">
            <v>1074765.2899670282</v>
          </cell>
          <cell r="H285">
            <v>1029900.3623860276</v>
          </cell>
          <cell r="I285">
            <v>-4.1743930511913892E-2</v>
          </cell>
          <cell r="K285">
            <v>1868355.0789522287</v>
          </cell>
          <cell r="L285">
            <v>2300873.4899999998</v>
          </cell>
          <cell r="M285">
            <v>0.23149690116202479</v>
          </cell>
        </row>
        <row r="287">
          <cell r="A287" t="str">
            <v>Bad Debt Exp</v>
          </cell>
          <cell r="C287">
            <v>563228.36747170344</v>
          </cell>
          <cell r="D287">
            <v>-936780.97</v>
          </cell>
          <cell r="E287">
            <v>-2.6632347092266513</v>
          </cell>
          <cell r="G287">
            <v>-436222.04531175876</v>
          </cell>
          <cell r="H287">
            <v>-937857.72132977203</v>
          </cell>
          <cell r="I287">
            <v>1.1499548943233824</v>
          </cell>
          <cell r="K287">
            <v>-285264.26114508125</v>
          </cell>
          <cell r="L287">
            <v>-787857.74</v>
          </cell>
          <cell r="M287">
            <v>1.7618522447833274</v>
          </cell>
        </row>
        <row r="288">
          <cell r="A288" t="str">
            <v>Marketing, Sales &amp; Promotion Exp</v>
          </cell>
          <cell r="C288">
            <v>2621.2041784397929</v>
          </cell>
          <cell r="D288">
            <v>9980.8002543455768</v>
          </cell>
          <cell r="E288">
            <v>2.8077156813806092</v>
          </cell>
          <cell r="G288">
            <v>20115.074908116316</v>
          </cell>
          <cell r="H288">
            <v>6828.4945884896297</v>
          </cell>
          <cell r="I288">
            <v>-0.66052850314097655</v>
          </cell>
          <cell r="K288">
            <v>51451.323352774743</v>
          </cell>
          <cell r="L288">
            <v>83166.52</v>
          </cell>
          <cell r="M288">
            <v>0.61641167963301524</v>
          </cell>
        </row>
        <row r="289">
          <cell r="A289" t="str">
            <v>Miscellaneous Other Exp</v>
          </cell>
          <cell r="C289">
            <v>67206.415783028016</v>
          </cell>
          <cell r="D289">
            <v>-21890.177235369891</v>
          </cell>
          <cell r="E289">
            <v>-1.3257155880182787</v>
          </cell>
          <cell r="G289">
            <v>313144.47965212259</v>
          </cell>
          <cell r="H289">
            <v>61881.335538962841</v>
          </cell>
          <cell r="I289">
            <v>-0.80238726990267284</v>
          </cell>
          <cell r="K289">
            <v>336925.84704188094</v>
          </cell>
          <cell r="L289">
            <v>61881.14</v>
          </cell>
          <cell r="M289">
            <v>-0.81633602603273114</v>
          </cell>
        </row>
        <row r="290">
          <cell r="A290" t="str">
            <v>Trfs/Alloc of Op Exp to Cost of Sales or B/S Exp</v>
          </cell>
          <cell r="C290">
            <v>-61642</v>
          </cell>
          <cell r="D290">
            <v>-118456.23</v>
          </cell>
          <cell r="E290">
            <v>0.92168051004185447</v>
          </cell>
          <cell r="G290">
            <v>-84792</v>
          </cell>
          <cell r="H290">
            <v>-1092237.8400000001</v>
          </cell>
          <cell r="I290">
            <v>11.881378431927541</v>
          </cell>
          <cell r="K290">
            <v>-749978.39</v>
          </cell>
          <cell r="L290">
            <v>-2193237.84</v>
          </cell>
          <cell r="M290">
            <v>1.9244013817518124</v>
          </cell>
        </row>
        <row r="291">
          <cell r="A291" t="str">
            <v>TF Allocation Exp</v>
          </cell>
          <cell r="C291">
            <v>456065.47809167393</v>
          </cell>
          <cell r="D291">
            <v>210381.29809167236</v>
          </cell>
          <cell r="E291">
            <v>-0.53870374277839217</v>
          </cell>
          <cell r="G291">
            <v>1352425.7863870859</v>
          </cell>
          <cell r="H291">
            <v>1261041.7885500342</v>
          </cell>
          <cell r="I291">
            <v>-6.7570434368290119E-2</v>
          </cell>
          <cell r="K291">
            <v>2680024.2349371314</v>
          </cell>
          <cell r="L291">
            <v>2608593.8000000045</v>
          </cell>
          <cell r="M291">
            <v>-2.6652906345379583E-2</v>
          </cell>
        </row>
        <row r="292">
          <cell r="A292" t="str">
            <v xml:space="preserve">Total Other Operating Costs </v>
          </cell>
          <cell r="C292">
            <v>1027479.4655248452</v>
          </cell>
          <cell r="D292">
            <v>-856765.27888935199</v>
          </cell>
          <cell r="E292">
            <v>-1.833851485734276</v>
          </cell>
          <cell r="G292">
            <v>1164671.2956355661</v>
          </cell>
          <cell r="H292">
            <v>-700343.94265228556</v>
          </cell>
          <cell r="I292">
            <v>-1.6013232620025248</v>
          </cell>
          <cell r="K292">
            <v>2033158.7541867057</v>
          </cell>
          <cell r="L292">
            <v>-227454.11999999546</v>
          </cell>
          <cell r="M292">
            <v>-1.1118722871647968</v>
          </cell>
        </row>
        <row r="294">
          <cell r="A294" t="str">
            <v>Total Oper Exp Before Deprec</v>
          </cell>
          <cell r="C294">
            <v>4379502.617049152</v>
          </cell>
          <cell r="D294">
            <v>2535378.8790325648</v>
          </cell>
          <cell r="E294">
            <v>-0.42108063386867711</v>
          </cell>
          <cell r="G294">
            <v>19519720.620497357</v>
          </cell>
          <cell r="H294">
            <v>20687313.4030146</v>
          </cell>
          <cell r="I294">
            <v>5.9816060138236406E-2</v>
          </cell>
          <cell r="K294">
            <v>40770103.738843068</v>
          </cell>
          <cell r="L294">
            <v>43134847.49000001</v>
          </cell>
          <cell r="M294">
            <v>5.8001906649650464E-2</v>
          </cell>
        </row>
        <row r="296">
          <cell r="A296" t="str">
            <v>Depreciation/Amortization (Excl Intangibles) Exp</v>
          </cell>
          <cell r="C296">
            <v>1903891.5644353991</v>
          </cell>
          <cell r="D296">
            <v>1112273.5132878595</v>
          </cell>
          <cell r="E296">
            <v>-0.41578946297936603</v>
          </cell>
          <cell r="G296">
            <v>10110049.420630993</v>
          </cell>
          <cell r="H296">
            <v>7458648.244759094</v>
          </cell>
          <cell r="I296">
            <v>-0.26225402721190838</v>
          </cell>
          <cell r="K296">
            <v>20275627.606236853</v>
          </cell>
          <cell r="L296">
            <v>13822084.33</v>
          </cell>
          <cell r="M296">
            <v>-0.31829067891598684</v>
          </cell>
        </row>
        <row r="298">
          <cell r="A298" t="str">
            <v>Total Operating Expenses</v>
          </cell>
          <cell r="C298">
            <v>6283394.1814845512</v>
          </cell>
          <cell r="D298">
            <v>3647652.3923204243</v>
          </cell>
          <cell r="E298">
            <v>-0.41947738961387127</v>
          </cell>
          <cell r="G298">
            <v>29629770.041128352</v>
          </cell>
          <cell r="H298">
            <v>28145961.647773694</v>
          </cell>
          <cell r="I298">
            <v>-5.0078295960279823E-2</v>
          </cell>
          <cell r="K298">
            <v>61045731.345079921</v>
          </cell>
          <cell r="L298">
            <v>56956931.820000008</v>
          </cell>
          <cell r="M298">
            <v>-6.6979286429819415E-2</v>
          </cell>
        </row>
        <row r="300">
          <cell r="A300" t="str">
            <v>Total Operating Income</v>
          </cell>
          <cell r="C300">
            <v>34190542.80570168</v>
          </cell>
          <cell r="D300">
            <v>40313705.17013929</v>
          </cell>
          <cell r="E300">
            <v>0.17908935810801166</v>
          </cell>
          <cell r="G300">
            <v>210641528.14089578</v>
          </cell>
          <cell r="H300">
            <v>217546955.07160842</v>
          </cell>
          <cell r="I300">
            <v>3.2782837229008689E-2</v>
          </cell>
          <cell r="K300">
            <v>428132538.85990942</v>
          </cell>
          <cell r="L300">
            <v>447554698.12172371</v>
          </cell>
          <cell r="M300">
            <v>4.5364828642864452E-2</v>
          </cell>
        </row>
        <row r="302">
          <cell r="A302" t="str">
            <v>Total EBITDA</v>
          </cell>
          <cell r="C302">
            <v>36094434.370137081</v>
          </cell>
          <cell r="D302">
            <v>41425978.683427148</v>
          </cell>
          <cell r="E302">
            <v>0.14771098110630454</v>
          </cell>
          <cell r="G302">
            <v>220751577.56152678</v>
          </cell>
          <cell r="H302">
            <v>225005603.31636751</v>
          </cell>
          <cell r="I302">
            <v>1.9270647131185602E-2</v>
          </cell>
          <cell r="K302">
            <v>448408166.46614623</v>
          </cell>
          <cell r="L302">
            <v>461376782.45172369</v>
          </cell>
          <cell r="M302">
            <v>2.8921453611743184E-2</v>
          </cell>
        </row>
        <row r="306">
          <cell r="A306" t="str">
            <v>w/out Portia</v>
          </cell>
        </row>
        <row r="307">
          <cell r="C307" t="str">
            <v>June</v>
          </cell>
          <cell r="F307" t="str">
            <v>June YTD</v>
          </cell>
        </row>
        <row r="308">
          <cell r="C308" t="str">
            <v>Actual</v>
          </cell>
          <cell r="D308" t="str">
            <v>Plan</v>
          </cell>
          <cell r="E308" t="str">
            <v>B / (W)</v>
          </cell>
          <cell r="F308" t="str">
            <v>Actual</v>
          </cell>
          <cell r="G308" t="str">
            <v>Plan</v>
          </cell>
          <cell r="H308" t="str">
            <v>B / (W)</v>
          </cell>
          <cell r="I308" t="str">
            <v>Commentary</v>
          </cell>
        </row>
        <row r="310">
          <cell r="A310" t="str">
            <v>Revenue</v>
          </cell>
          <cell r="C310">
            <v>40385504.47369536</v>
          </cell>
          <cell r="D310">
            <v>40423717.776691608</v>
          </cell>
          <cell r="E310">
            <v>-38213.302996248007</v>
          </cell>
          <cell r="F310">
            <v>227351331.66276366</v>
          </cell>
          <cell r="G310">
            <v>239787438.13090673</v>
          </cell>
          <cell r="H310">
            <v>-12436106.468143076</v>
          </cell>
        </row>
        <row r="312">
          <cell r="A312" t="str">
            <v>Salaries</v>
          </cell>
          <cell r="C312">
            <v>600761.058332582</v>
          </cell>
          <cell r="D312">
            <v>628244.14722726785</v>
          </cell>
          <cell r="E312">
            <v>27483.088894685847</v>
          </cell>
          <cell r="F312">
            <v>3531031.4012470227</v>
          </cell>
          <cell r="G312">
            <v>3623504.5384625047</v>
          </cell>
          <cell r="H312">
            <v>92473.137215482071</v>
          </cell>
        </row>
        <row r="313">
          <cell r="A313" t="str">
            <v>Commissions</v>
          </cell>
          <cell r="C313">
            <v>0</v>
          </cell>
          <cell r="D313">
            <v>0</v>
          </cell>
          <cell r="E313">
            <v>0</v>
          </cell>
          <cell r="F313">
            <v>0</v>
          </cell>
          <cell r="G313">
            <v>0</v>
          </cell>
          <cell r="H313">
            <v>0</v>
          </cell>
        </row>
        <row r="314">
          <cell r="A314" t="str">
            <v>Bonus</v>
          </cell>
          <cell r="C314">
            <v>82754.12214518174</v>
          </cell>
          <cell r="D314">
            <v>83559.529618416796</v>
          </cell>
          <cell r="E314">
            <v>805.40747323505639</v>
          </cell>
          <cell r="F314">
            <v>499543.74791553093</v>
          </cell>
          <cell r="G314">
            <v>501444.72993152455</v>
          </cell>
          <cell r="H314">
            <v>1900.9820159936207</v>
          </cell>
        </row>
        <row r="315">
          <cell r="A315" t="str">
            <v>Other Benefits &amp; Fringes</v>
          </cell>
          <cell r="C315">
            <v>122826.96559910712</v>
          </cell>
          <cell r="D315">
            <v>144317.19647500507</v>
          </cell>
          <cell r="E315">
            <v>21490.230875897949</v>
          </cell>
          <cell r="F315">
            <v>976106.43187519966</v>
          </cell>
          <cell r="G315">
            <v>872131.43990269373</v>
          </cell>
          <cell r="H315">
            <v>-103974.99197250593</v>
          </cell>
        </row>
        <row r="316">
          <cell r="A316" t="str">
            <v>Travel &amp; Other Employee Costs</v>
          </cell>
          <cell r="C316">
            <v>15441.575309602136</v>
          </cell>
          <cell r="D316">
            <v>46195.506009302713</v>
          </cell>
          <cell r="E316">
            <v>30753.930699700577</v>
          </cell>
          <cell r="F316">
            <v>182189.88120665634</v>
          </cell>
          <cell r="G316">
            <v>236053.68154953484</v>
          </cell>
          <cell r="H316">
            <v>53863.800342878501</v>
          </cell>
        </row>
        <row r="317">
          <cell r="A317" t="str">
            <v>People Costs</v>
          </cell>
          <cell r="C317">
            <v>821783.72138647293</v>
          </cell>
          <cell r="D317">
            <v>902316.37932999234</v>
          </cell>
          <cell r="E317">
            <v>80532.657943519429</v>
          </cell>
          <cell r="F317">
            <v>5188871.4622444101</v>
          </cell>
          <cell r="G317">
            <v>5233134.3898462579</v>
          </cell>
          <cell r="H317">
            <v>44262.927601848263</v>
          </cell>
        </row>
        <row r="319">
          <cell r="A319" t="str">
            <v>Data Ctr and Prod Costs</v>
          </cell>
          <cell r="C319">
            <v>642060.92999999993</v>
          </cell>
          <cell r="D319">
            <v>868688.5</v>
          </cell>
          <cell r="E319">
            <v>226627.57000000007</v>
          </cell>
          <cell r="F319">
            <v>4144804.8199999994</v>
          </cell>
          <cell r="G319">
            <v>5161344.0199999996</v>
          </cell>
          <cell r="H319">
            <v>1016539.2000000002</v>
          </cell>
        </row>
        <row r="320">
          <cell r="A320" t="str">
            <v>Royalty Exp</v>
          </cell>
          <cell r="C320">
            <v>288333.33</v>
          </cell>
          <cell r="D320">
            <v>368750</v>
          </cell>
          <cell r="E320">
            <v>80416.669999999984</v>
          </cell>
          <cell r="F320">
            <v>2128163.23</v>
          </cell>
          <cell r="G320">
            <v>2212500</v>
          </cell>
          <cell r="H320">
            <v>84336.770000000019</v>
          </cell>
        </row>
        <row r="321">
          <cell r="A321" t="str">
            <v>Total Revenue Related Costs</v>
          </cell>
          <cell r="C321">
            <v>930394.26</v>
          </cell>
          <cell r="D321">
            <v>1237438.5</v>
          </cell>
          <cell r="E321">
            <v>307044.24000000005</v>
          </cell>
          <cell r="F321">
            <v>6272968.0499999989</v>
          </cell>
          <cell r="G321">
            <v>7373844.0199999996</v>
          </cell>
          <cell r="H321">
            <v>1100875.9700000002</v>
          </cell>
        </row>
        <row r="323">
          <cell r="A323" t="str">
            <v>Consulting Exp</v>
          </cell>
          <cell r="C323">
            <v>25761.084711279131</v>
          </cell>
          <cell r="D323">
            <v>0</v>
          </cell>
          <cell r="E323">
            <v>-25761.084711279131</v>
          </cell>
          <cell r="F323">
            <v>43792.334711279138</v>
          </cell>
          <cell r="G323">
            <v>0</v>
          </cell>
          <cell r="H323">
            <v>-43792.334711279138</v>
          </cell>
        </row>
        <row r="324">
          <cell r="A324" t="str">
            <v>Other Outside Services Exp</v>
          </cell>
          <cell r="C324">
            <v>7182.8200000000006</v>
          </cell>
          <cell r="D324">
            <v>0</v>
          </cell>
          <cell r="E324">
            <v>-7182.8200000000006</v>
          </cell>
          <cell r="F324">
            <v>97745.290000000008</v>
          </cell>
          <cell r="G324">
            <v>0</v>
          </cell>
          <cell r="H324">
            <v>-97745.290000000008</v>
          </cell>
        </row>
        <row r="325">
          <cell r="A325" t="str">
            <v>Total Outside Services</v>
          </cell>
          <cell r="C325">
            <v>32943.90471127913</v>
          </cell>
          <cell r="D325">
            <v>0</v>
          </cell>
          <cell r="E325">
            <v>-32943.90471127913</v>
          </cell>
          <cell r="F325">
            <v>141537.62471127915</v>
          </cell>
          <cell r="G325">
            <v>0</v>
          </cell>
          <cell r="H325">
            <v>-141537.62471127915</v>
          </cell>
        </row>
        <row r="327">
          <cell r="A327" t="str">
            <v>Materials and Supplies Purchases Exp</v>
          </cell>
          <cell r="C327">
            <v>13132.83315357464</v>
          </cell>
          <cell r="D327">
            <v>13522.914778327897</v>
          </cell>
          <cell r="E327">
            <v>390.08162475325662</v>
          </cell>
          <cell r="F327">
            <v>68764.973595800548</v>
          </cell>
          <cell r="G327">
            <v>81137.488669967366</v>
          </cell>
          <cell r="H327">
            <v>12372.515074166819</v>
          </cell>
        </row>
        <row r="328">
          <cell r="A328" t="str">
            <v>Rent Exp</v>
          </cell>
          <cell r="C328">
            <v>5253.1100000000006</v>
          </cell>
          <cell r="D328">
            <v>9250</v>
          </cell>
          <cell r="E328">
            <v>3996.8899999999994</v>
          </cell>
          <cell r="F328">
            <v>35827.770000000004</v>
          </cell>
          <cell r="G328">
            <v>55499.999999999993</v>
          </cell>
          <cell r="H328">
            <v>19672.229999999989</v>
          </cell>
        </row>
        <row r="329">
          <cell r="A329" t="str">
            <v>Office Expense Exp</v>
          </cell>
          <cell r="C329">
            <v>11569.198818970515</v>
          </cell>
          <cell r="D329">
            <v>3804.0068474592063</v>
          </cell>
          <cell r="E329">
            <v>-7765.191971511309</v>
          </cell>
          <cell r="F329">
            <v>34388.469403449628</v>
          </cell>
          <cell r="G329">
            <v>22824.041084755241</v>
          </cell>
          <cell r="H329">
            <v>-11564.428318694387</v>
          </cell>
        </row>
        <row r="330">
          <cell r="A330" t="str">
            <v>Telecommunications Exp</v>
          </cell>
          <cell r="C330">
            <v>102345.8818149115</v>
          </cell>
          <cell r="D330">
            <v>113525.53228581088</v>
          </cell>
          <cell r="E330">
            <v>11179.650470899389</v>
          </cell>
          <cell r="F330">
            <v>613690.57243069692</v>
          </cell>
          <cell r="G330">
            <v>688713.19371486537</v>
          </cell>
          <cell r="H330">
            <v>75022.621284168446</v>
          </cell>
        </row>
        <row r="331">
          <cell r="A331" t="str">
            <v>Maintenance &amp; Repairs Exp</v>
          </cell>
          <cell r="C331">
            <v>10749.979999999996</v>
          </cell>
          <cell r="D331">
            <v>17695</v>
          </cell>
          <cell r="E331">
            <v>6945.0200000000041</v>
          </cell>
          <cell r="F331">
            <v>13420.909999999974</v>
          </cell>
          <cell r="G331">
            <v>105900.99999999999</v>
          </cell>
          <cell r="H331">
            <v>92480.090000000011</v>
          </cell>
        </row>
        <row r="332">
          <cell r="A332" t="str">
            <v>Other Admin &amp; Infrastructure Exp</v>
          </cell>
          <cell r="C332">
            <v>750.81</v>
          </cell>
          <cell r="D332">
            <v>4950</v>
          </cell>
          <cell r="E332">
            <v>4199.1900000000005</v>
          </cell>
          <cell r="F332">
            <v>18389.949999999997</v>
          </cell>
          <cell r="G332">
            <v>29700</v>
          </cell>
          <cell r="H332">
            <v>11310.050000000003</v>
          </cell>
        </row>
        <row r="333">
          <cell r="A333" t="str">
            <v>Total Occupancy and Administrative</v>
          </cell>
          <cell r="C333">
            <v>143801.81378745666</v>
          </cell>
          <cell r="D333">
            <v>162747.45391159799</v>
          </cell>
          <cell r="E333">
            <v>18945.64012414134</v>
          </cell>
          <cell r="F333">
            <v>784482.64542994695</v>
          </cell>
          <cell r="G333">
            <v>983775.72346958797</v>
          </cell>
          <cell r="H333">
            <v>199293.07803964085</v>
          </cell>
        </row>
        <row r="335">
          <cell r="A335" t="str">
            <v>Bad Debt Exp</v>
          </cell>
          <cell r="C335">
            <v>-936780.97</v>
          </cell>
          <cell r="D335">
            <v>75000</v>
          </cell>
          <cell r="E335">
            <v>1011780.97</v>
          </cell>
          <cell r="F335">
            <v>-936909.3415647581</v>
          </cell>
          <cell r="G335">
            <v>449999.99999999994</v>
          </cell>
          <cell r="H335">
            <v>1386909.341564758</v>
          </cell>
        </row>
        <row r="336">
          <cell r="A336" t="str">
            <v>Marketing, Sales &amp; Promotion Exp</v>
          </cell>
          <cell r="C336">
            <v>9824.0305602486696</v>
          </cell>
          <cell r="D336">
            <v>21.923171128966942</v>
          </cell>
          <cell r="E336">
            <v>-9802.1073891197029</v>
          </cell>
          <cell r="F336">
            <v>2650.750560248669</v>
          </cell>
          <cell r="G336">
            <v>131.5390267738012</v>
          </cell>
          <cell r="H336">
            <v>-2519.2115334748678</v>
          </cell>
        </row>
        <row r="337">
          <cell r="A337" t="str">
            <v>Miscellaneous Other Exp</v>
          </cell>
          <cell r="C337">
            <v>-25574.594057419461</v>
          </cell>
          <cell r="D337">
            <v>-77139.070000000007</v>
          </cell>
          <cell r="E337">
            <v>-51564.475942580546</v>
          </cell>
          <cell r="F337">
            <v>45622.163505011806</v>
          </cell>
          <cell r="G337">
            <v>-470206.76</v>
          </cell>
          <cell r="H337">
            <v>-515828.92350501183</v>
          </cell>
        </row>
        <row r="338">
          <cell r="A338" t="str">
            <v>Trfs/Alloc of Op Exp to Cost of Sales or B/S Exp</v>
          </cell>
          <cell r="C338">
            <v>0</v>
          </cell>
          <cell r="D338">
            <v>0</v>
          </cell>
          <cell r="E338">
            <v>0</v>
          </cell>
          <cell r="F338">
            <v>0</v>
          </cell>
          <cell r="G338">
            <v>0</v>
          </cell>
          <cell r="H338">
            <v>0</v>
          </cell>
        </row>
        <row r="339">
          <cell r="A339" t="str">
            <v>TF Allocation Exp</v>
          </cell>
          <cell r="C339">
            <v>210381.29809167236</v>
          </cell>
          <cell r="D339">
            <v>247925.35859725997</v>
          </cell>
          <cell r="E339">
            <v>37544.060505587608</v>
          </cell>
          <cell r="F339">
            <v>1261041.7885500342</v>
          </cell>
          <cell r="G339">
            <v>1487552.1515835598</v>
          </cell>
          <cell r="H339">
            <v>226510.36303352565</v>
          </cell>
        </row>
        <row r="340">
          <cell r="A340" t="str">
            <v xml:space="preserve">Total Other Operating Costs </v>
          </cell>
          <cell r="C340">
            <v>-742150.23540549842</v>
          </cell>
          <cell r="D340">
            <v>245808.21176838892</v>
          </cell>
          <cell r="E340">
            <v>987958.4471738874</v>
          </cell>
          <cell r="F340">
            <v>372405.36105053651</v>
          </cell>
          <cell r="G340">
            <v>1467476.9306103336</v>
          </cell>
          <cell r="H340">
            <v>1095071.5695597967</v>
          </cell>
        </row>
        <row r="342">
          <cell r="A342" t="str">
            <v>Total Oper Exp Before Deprec</v>
          </cell>
          <cell r="C342">
            <v>1186773.4644797102</v>
          </cell>
          <cell r="D342">
            <v>2548310.545009979</v>
          </cell>
          <cell r="E342">
            <v>1361537.0805302688</v>
          </cell>
          <cell r="F342">
            <v>12760265.143436171</v>
          </cell>
          <cell r="G342">
            <v>15058231.063926179</v>
          </cell>
          <cell r="H342">
            <v>2297965.9204900078</v>
          </cell>
        </row>
        <row r="344">
          <cell r="A344" t="str">
            <v>Depreciation/Amortization (Excl Intangibles) Exp</v>
          </cell>
          <cell r="C344">
            <v>1101587.6945418967</v>
          </cell>
          <cell r="D344">
            <v>1276993.9305549199</v>
          </cell>
          <cell r="E344">
            <v>175406.23601302318</v>
          </cell>
          <cell r="F344">
            <v>7390330.0384588353</v>
          </cell>
          <cell r="G344">
            <v>8150981.5158341872</v>
          </cell>
          <cell r="H344">
            <v>760651.47737535182</v>
          </cell>
        </row>
        <row r="346">
          <cell r="A346" t="str">
            <v>Total Operating Expenses</v>
          </cell>
          <cell r="C346">
            <v>2288361.1590216067</v>
          </cell>
          <cell r="D346">
            <v>3825304.4755648989</v>
          </cell>
          <cell r="E346">
            <v>1536943.3165432923</v>
          </cell>
          <cell r="F346">
            <v>20150595.181895006</v>
          </cell>
          <cell r="G346">
            <v>23209212.579760365</v>
          </cell>
          <cell r="H346">
            <v>3058617.3978653587</v>
          </cell>
        </row>
        <row r="348">
          <cell r="A348" t="str">
            <v>Total Operating Income</v>
          </cell>
          <cell r="C348">
            <v>38097143.314673752</v>
          </cell>
          <cell r="D348">
            <v>36598413.301126711</v>
          </cell>
          <cell r="E348">
            <v>1498730.0135470405</v>
          </cell>
          <cell r="F348">
            <v>207200736.48086864</v>
          </cell>
          <cell r="G348">
            <v>216578225.55114636</v>
          </cell>
          <cell r="H348">
            <v>-9377489.0702777207</v>
          </cell>
        </row>
        <row r="350">
          <cell r="A350" t="str">
            <v>Total EBITDA</v>
          </cell>
          <cell r="C350">
            <v>39198731.009215653</v>
          </cell>
          <cell r="D350">
            <v>37875407.23168163</v>
          </cell>
          <cell r="E350">
            <v>1323323.7775340229</v>
          </cell>
          <cell r="F350">
            <v>214591066.51932749</v>
          </cell>
          <cell r="G350">
            <v>224729207.06698054</v>
          </cell>
          <cell r="H350">
            <v>-10138140.547653049</v>
          </cell>
        </row>
        <row r="377">
          <cell r="C377" t="str">
            <v>June</v>
          </cell>
          <cell r="K377" t="str">
            <v>June YTD</v>
          </cell>
        </row>
        <row r="378">
          <cell r="C378" t="str">
            <v>Actual</v>
          </cell>
          <cell r="D378" t="str">
            <v>Plan</v>
          </cell>
          <cell r="K378" t="str">
            <v>Actual</v>
          </cell>
          <cell r="L378" t="str">
            <v>Plan</v>
          </cell>
        </row>
        <row r="379">
          <cell r="B379" t="str">
            <v>Americas</v>
          </cell>
          <cell r="C379">
            <v>23267.080029191231</v>
          </cell>
          <cell r="D379">
            <v>21223.570677848045</v>
          </cell>
          <cell r="J379" t="str">
            <v>Americas</v>
          </cell>
          <cell r="K379">
            <v>119250.60826212443</v>
          </cell>
          <cell r="L379">
            <v>125599.06898708828</v>
          </cell>
        </row>
        <row r="380">
          <cell r="B380" t="str">
            <v>Europe</v>
          </cell>
          <cell r="C380">
            <v>12197.695163915563</v>
          </cell>
          <cell r="D380">
            <v>12683.988916697816</v>
          </cell>
          <cell r="J380" t="str">
            <v>Europe</v>
          </cell>
          <cell r="K380">
            <v>71721.433045984464</v>
          </cell>
          <cell r="L380">
            <v>74862.705717294899</v>
          </cell>
        </row>
        <row r="381">
          <cell r="B381" t="str">
            <v>Asia</v>
          </cell>
          <cell r="C381">
            <v>2632.368121566954</v>
          </cell>
          <cell r="D381">
            <v>2690.853706580845</v>
          </cell>
          <cell r="J381" t="str">
            <v>Asia</v>
          </cell>
          <cell r="K381">
            <v>16228.695172759775</v>
          </cell>
          <cell r="L381">
            <v>16116.450846763184</v>
          </cell>
        </row>
        <row r="384">
          <cell r="A384" t="str">
            <v>only Portia</v>
          </cell>
        </row>
        <row r="385">
          <cell r="C385" t="str">
            <v>June</v>
          </cell>
          <cell r="F385" t="str">
            <v>June YTD</v>
          </cell>
        </row>
        <row r="386">
          <cell r="C386" t="str">
            <v>Actual</v>
          </cell>
          <cell r="D386" t="str">
            <v>Plan</v>
          </cell>
          <cell r="E386" t="str">
            <v>B / (W)</v>
          </cell>
          <cell r="F386" t="str">
            <v>Actual</v>
          </cell>
          <cell r="G386" t="str">
            <v>Plan</v>
          </cell>
          <cell r="H386" t="str">
            <v>B / (W)</v>
          </cell>
          <cell r="I386" t="str">
            <v>Commentary</v>
          </cell>
        </row>
        <row r="388">
          <cell r="A388" t="str">
            <v>Revenue</v>
          </cell>
          <cell r="C388">
            <v>3575853.0887643555</v>
          </cell>
          <cell r="D388">
            <v>3713612.8852655506</v>
          </cell>
          <cell r="E388">
            <v>-137759.79650119506</v>
          </cell>
          <cell r="F388">
            <v>18341585.056618452</v>
          </cell>
          <cell r="G388">
            <v>19888187.967280831</v>
          </cell>
          <cell r="H388">
            <v>-1546602.9106623791</v>
          </cell>
        </row>
        <row r="390">
          <cell r="A390" t="str">
            <v>Salaries</v>
          </cell>
          <cell r="C390">
            <v>739970.88858513348</v>
          </cell>
          <cell r="D390">
            <v>800364.8497897546</v>
          </cell>
          <cell r="E390">
            <v>60393.961204621126</v>
          </cell>
          <cell r="F390">
            <v>4271175.0078342836</v>
          </cell>
          <cell r="G390">
            <v>4623597.5068755383</v>
          </cell>
          <cell r="H390">
            <v>352422.49904125463</v>
          </cell>
        </row>
        <row r="391">
          <cell r="A391" t="str">
            <v>Commissions</v>
          </cell>
          <cell r="C391">
            <v>44330.770275355055</v>
          </cell>
          <cell r="D391">
            <v>58859.69673593928</v>
          </cell>
          <cell r="E391">
            <v>14528.926460584225</v>
          </cell>
          <cell r="F391">
            <v>363716.29064361588</v>
          </cell>
          <cell r="G391">
            <v>353158.1804156357</v>
          </cell>
          <cell r="H391">
            <v>-10558.110227980185</v>
          </cell>
        </row>
        <row r="392">
          <cell r="A392" t="str">
            <v>Bonus</v>
          </cell>
          <cell r="C392">
            <v>11392.299081569541</v>
          </cell>
          <cell r="D392">
            <v>8523.76</v>
          </cell>
          <cell r="E392">
            <v>-2868.5390815695409</v>
          </cell>
          <cell r="F392">
            <v>75616.381515881032</v>
          </cell>
          <cell r="G392">
            <v>51142.560000000005</v>
          </cell>
          <cell r="H392">
            <v>-24473.821515881027</v>
          </cell>
        </row>
        <row r="393">
          <cell r="A393" t="str">
            <v>Other Benefits &amp; Fringes</v>
          </cell>
          <cell r="C393">
            <v>147820.86149957034</v>
          </cell>
          <cell r="D393">
            <v>168586.8425702753</v>
          </cell>
          <cell r="E393">
            <v>20765.981070704962</v>
          </cell>
          <cell r="F393">
            <v>979187.45603883767</v>
          </cell>
          <cell r="G393">
            <v>1156483.6784623407</v>
          </cell>
          <cell r="H393">
            <v>177296.22242350306</v>
          </cell>
        </row>
        <row r="394">
          <cell r="A394" t="str">
            <v>Travel &amp; Other Employee Costs</v>
          </cell>
          <cell r="C394">
            <v>140523.69215828917</v>
          </cell>
          <cell r="D394">
            <v>77508.394026770795</v>
          </cell>
          <cell r="E394">
            <v>-63015.298131518372</v>
          </cell>
          <cell r="F394">
            <v>741588.02549658273</v>
          </cell>
          <cell r="G394">
            <v>474276.587571943</v>
          </cell>
          <cell r="H394">
            <v>-267311.43792463973</v>
          </cell>
        </row>
        <row r="395">
          <cell r="A395" t="str">
            <v>People Costs</v>
          </cell>
          <cell r="C395">
            <v>1084038.5115999177</v>
          </cell>
          <cell r="D395">
            <v>1113843.54312274</v>
          </cell>
          <cell r="E395">
            <v>29805.031522822392</v>
          </cell>
          <cell r="F395">
            <v>6431283.1615292002</v>
          </cell>
          <cell r="G395">
            <v>6658658.5133254575</v>
          </cell>
          <cell r="H395">
            <v>227375.35179625673</v>
          </cell>
        </row>
        <row r="397">
          <cell r="A397" t="str">
            <v>Data Ctr and Prod Costs</v>
          </cell>
          <cell r="C397">
            <v>304605</v>
          </cell>
          <cell r="D397">
            <v>313384</v>
          </cell>
          <cell r="E397">
            <v>8779</v>
          </cell>
          <cell r="F397">
            <v>1811772.46</v>
          </cell>
          <cell r="G397">
            <v>1891876</v>
          </cell>
          <cell r="H397">
            <v>80103.540000000037</v>
          </cell>
        </row>
        <row r="398">
          <cell r="A398" t="str">
            <v>Royalty Exp</v>
          </cell>
          <cell r="C398">
            <v>0</v>
          </cell>
          <cell r="D398">
            <v>13500</v>
          </cell>
          <cell r="E398">
            <v>13500</v>
          </cell>
          <cell r="F398">
            <v>10000</v>
          </cell>
          <cell r="G398">
            <v>88000</v>
          </cell>
          <cell r="H398">
            <v>78000</v>
          </cell>
        </row>
        <row r="399">
          <cell r="A399" t="str">
            <v>Total Revenue Related Costs</v>
          </cell>
          <cell r="C399">
            <v>304605</v>
          </cell>
          <cell r="D399">
            <v>326884</v>
          </cell>
          <cell r="E399">
            <v>22279</v>
          </cell>
          <cell r="F399">
            <v>1821772.46</v>
          </cell>
          <cell r="G399">
            <v>1979876</v>
          </cell>
          <cell r="H399">
            <v>158103.54000000004</v>
          </cell>
        </row>
        <row r="401">
          <cell r="A401" t="str">
            <v>Consulting Exp</v>
          </cell>
          <cell r="C401">
            <v>3850</v>
          </cell>
          <cell r="D401">
            <v>116667</v>
          </cell>
          <cell r="E401">
            <v>112817</v>
          </cell>
          <cell r="F401">
            <v>480427.26</v>
          </cell>
          <cell r="G401">
            <v>700002</v>
          </cell>
          <cell r="H401">
            <v>219574.74</v>
          </cell>
        </row>
        <row r="402">
          <cell r="A402" t="str">
            <v>Other Outside Services Exp</v>
          </cell>
          <cell r="C402">
            <v>6734.6307698829269</v>
          </cell>
          <cell r="D402">
            <v>2058.6162166774789</v>
          </cell>
          <cell r="E402">
            <v>-4676.0145532054485</v>
          </cell>
          <cell r="F402">
            <v>20896.964795966494</v>
          </cell>
          <cell r="G402">
            <v>12351.697300064874</v>
          </cell>
          <cell r="H402">
            <v>-8545.2674959016204</v>
          </cell>
        </row>
        <row r="403">
          <cell r="A403" t="str">
            <v>Total Outside Services</v>
          </cell>
          <cell r="C403">
            <v>10584.630769882926</v>
          </cell>
          <cell r="D403">
            <v>118725.61621667747</v>
          </cell>
          <cell r="E403">
            <v>108140.98544679456</v>
          </cell>
          <cell r="F403">
            <v>501324.22479596653</v>
          </cell>
          <cell r="G403">
            <v>712353.69730006484</v>
          </cell>
          <cell r="H403">
            <v>211029.47250409838</v>
          </cell>
        </row>
        <row r="405">
          <cell r="A405" t="str">
            <v>Materials and Supplies Purchases Exp</v>
          </cell>
          <cell r="C405">
            <v>0</v>
          </cell>
          <cell r="D405">
            <v>6286</v>
          </cell>
          <cell r="E405">
            <v>6286</v>
          </cell>
          <cell r="F405">
            <v>0</v>
          </cell>
          <cell r="G405">
            <v>37716</v>
          </cell>
          <cell r="H405">
            <v>37716</v>
          </cell>
        </row>
        <row r="406">
          <cell r="A406" t="str">
            <v>Rent Exp</v>
          </cell>
          <cell r="C406">
            <v>51.955766693826881</v>
          </cell>
          <cell r="D406">
            <v>35.375416281104407</v>
          </cell>
          <cell r="E406">
            <v>-16.580350412722474</v>
          </cell>
          <cell r="F406">
            <v>233.47846211016343</v>
          </cell>
          <cell r="G406">
            <v>212.25249768662644</v>
          </cell>
          <cell r="H406">
            <v>-21.225964423536993</v>
          </cell>
        </row>
        <row r="407">
          <cell r="A407" t="str">
            <v>Office Expense Exp</v>
          </cell>
          <cell r="C407">
            <v>5288.5246120816873</v>
          </cell>
          <cell r="D407">
            <v>6334.9885912074114</v>
          </cell>
          <cell r="E407">
            <v>1046.4639791257241</v>
          </cell>
          <cell r="F407">
            <v>26982.751561557649</v>
          </cell>
          <cell r="G407">
            <v>38008.293365724356</v>
          </cell>
          <cell r="H407">
            <v>11025.541804166707</v>
          </cell>
        </row>
        <row r="408">
          <cell r="A408" t="str">
            <v>Telecommunications Exp</v>
          </cell>
          <cell r="C408">
            <v>18182.175731930529</v>
          </cell>
          <cell r="D408">
            <v>16483.323099939178</v>
          </cell>
          <cell r="E408">
            <v>-1698.8526319913508</v>
          </cell>
          <cell r="F408">
            <v>101640.89120627326</v>
          </cell>
          <cell r="G408">
            <v>98899.938599635076</v>
          </cell>
          <cell r="H408">
            <v>-2740.9526066381804</v>
          </cell>
        </row>
        <row r="409">
          <cell r="A409" t="str">
            <v>Maintenance &amp; Repairs Exp</v>
          </cell>
          <cell r="C409">
            <v>39654.409028725546</v>
          </cell>
          <cell r="D409">
            <v>11106.043735620979</v>
          </cell>
          <cell r="E409">
            <v>-28548.365293104565</v>
          </cell>
          <cell r="F409">
            <v>102625.9342465504</v>
          </cell>
          <cell r="G409">
            <v>67200.700831517504</v>
          </cell>
          <cell r="H409">
            <v>-35425.233415032897</v>
          </cell>
        </row>
        <row r="410">
          <cell r="A410" t="str">
            <v>Other Admin &amp; Infrastructure Exp</v>
          </cell>
          <cell r="C410">
            <v>815.25052747606537</v>
          </cell>
          <cell r="D410">
            <v>1774.6705417378109</v>
          </cell>
          <cell r="E410">
            <v>959.42001426174556</v>
          </cell>
          <cell r="F410">
            <v>13934.661479589167</v>
          </cell>
          <cell r="G410">
            <v>10648.023250426866</v>
          </cell>
          <cell r="H410">
            <v>-3286.6382291623013</v>
          </cell>
        </row>
        <row r="411">
          <cell r="A411" t="str">
            <v>Total Occupancy and Administrative</v>
          </cell>
          <cell r="C411">
            <v>63992.315666907656</v>
          </cell>
          <cell r="D411">
            <v>42020.401384786484</v>
          </cell>
          <cell r="E411">
            <v>-21971.914282121168</v>
          </cell>
          <cell r="F411">
            <v>245417.71695608064</v>
          </cell>
          <cell r="G411">
            <v>252685.20854499046</v>
          </cell>
          <cell r="H411">
            <v>7267.4915889097902</v>
          </cell>
        </row>
        <row r="413">
          <cell r="A413" t="str">
            <v>Bad Debt Exp</v>
          </cell>
          <cell r="C413">
            <v>0</v>
          </cell>
          <cell r="D413">
            <v>69.672998407651107</v>
          </cell>
          <cell r="E413">
            <v>69.672998407651107</v>
          </cell>
          <cell r="F413">
            <v>-948.37976501393905</v>
          </cell>
          <cell r="G413">
            <v>418.03799044590664</v>
          </cell>
          <cell r="H413">
            <v>1366.4177554598457</v>
          </cell>
        </row>
        <row r="414">
          <cell r="A414" t="str">
            <v>Marketing, Sales &amp; Promotion Exp</v>
          </cell>
          <cell r="C414">
            <v>156.76969409690798</v>
          </cell>
          <cell r="D414">
            <v>784.68792613242022</v>
          </cell>
          <cell r="E414">
            <v>627.91823203551223</v>
          </cell>
          <cell r="F414">
            <v>4177.7440282409607</v>
          </cell>
          <cell r="G414">
            <v>4708.1275567945213</v>
          </cell>
          <cell r="H414">
            <v>530.38352855356061</v>
          </cell>
        </row>
        <row r="415">
          <cell r="A415" t="str">
            <v>Miscellaneous Other Exp</v>
          </cell>
          <cell r="C415">
            <v>3684.4168220495717</v>
          </cell>
          <cell r="D415">
            <v>1143</v>
          </cell>
          <cell r="E415">
            <v>-2541.4168220495717</v>
          </cell>
          <cell r="F415">
            <v>16259.172033951039</v>
          </cell>
          <cell r="G415">
            <v>6858</v>
          </cell>
          <cell r="H415">
            <v>-9401.1720339510393</v>
          </cell>
        </row>
        <row r="416">
          <cell r="A416" t="str">
            <v>Trfs/Alloc of Op Exp to Cost of Sales or B/S Exp</v>
          </cell>
          <cell r="C416">
            <v>-118456.23</v>
          </cell>
          <cell r="D416">
            <v>-233643</v>
          </cell>
          <cell r="E416">
            <v>-115186.77</v>
          </cell>
          <cell r="F416">
            <v>-1092237.8400000001</v>
          </cell>
          <cell r="G416">
            <v>-1411203</v>
          </cell>
          <cell r="H416">
            <v>-318965.15999999992</v>
          </cell>
        </row>
        <row r="417">
          <cell r="A417" t="str">
            <v>TF Allocation Exp</v>
          </cell>
          <cell r="C417">
            <v>0</v>
          </cell>
          <cell r="D417">
            <v>0</v>
          </cell>
          <cell r="E417">
            <v>0</v>
          </cell>
          <cell r="F417">
            <v>0</v>
          </cell>
          <cell r="G417">
            <v>0</v>
          </cell>
          <cell r="H417">
            <v>0</v>
          </cell>
        </row>
        <row r="418">
          <cell r="A418" t="str">
            <v xml:space="preserve">Total Other Operating Costs </v>
          </cell>
          <cell r="C418">
            <v>-114615.04348385351</v>
          </cell>
          <cell r="D418">
            <v>-231645.63907545994</v>
          </cell>
          <cell r="E418">
            <v>-117030.59559160641</v>
          </cell>
          <cell r="F418">
            <v>-1072749.303702822</v>
          </cell>
          <cell r="G418">
            <v>-1399218.8344527595</v>
          </cell>
          <cell r="H418">
            <v>-326469.53074993758</v>
          </cell>
        </row>
        <row r="420">
          <cell r="A420" t="str">
            <v>Total Oper Exp Before Deprec</v>
          </cell>
          <cell r="C420">
            <v>1348605.4145528546</v>
          </cell>
          <cell r="D420">
            <v>1369827.921648744</v>
          </cell>
          <cell r="E420">
            <v>21222.507095889421</v>
          </cell>
          <cell r="F420">
            <v>7927048.2595784254</v>
          </cell>
          <cell r="G420">
            <v>8204354.5847177524</v>
          </cell>
          <cell r="H420">
            <v>277306.32513932697</v>
          </cell>
        </row>
        <row r="422">
          <cell r="A422" t="str">
            <v>Depreciation/Amortization (Excl Intangibles) Exp</v>
          </cell>
          <cell r="C422">
            <v>10685.818745962752</v>
          </cell>
          <cell r="D422">
            <v>36324.821540982346</v>
          </cell>
          <cell r="E422">
            <v>25639.002795019594</v>
          </cell>
          <cell r="F422">
            <v>68318.206300258826</v>
          </cell>
          <cell r="G422">
            <v>174062.5130918138</v>
          </cell>
          <cell r="H422">
            <v>105744.30679155498</v>
          </cell>
        </row>
        <row r="424">
          <cell r="A424" t="str">
            <v>Total Operating Expenses</v>
          </cell>
          <cell r="C424">
            <v>1359291.2332988174</v>
          </cell>
          <cell r="D424">
            <v>1406152.7431897265</v>
          </cell>
          <cell r="E424">
            <v>46861.509890909074</v>
          </cell>
          <cell r="F424">
            <v>7995366.4658786841</v>
          </cell>
          <cell r="G424">
            <v>8378417.0978095662</v>
          </cell>
          <cell r="H424">
            <v>383050.63193088211</v>
          </cell>
        </row>
        <row r="426">
          <cell r="A426" t="str">
            <v>Total Operating Income</v>
          </cell>
          <cell r="C426">
            <v>2216561.8554655379</v>
          </cell>
          <cell r="D426">
            <v>2307460.1420758241</v>
          </cell>
          <cell r="E426">
            <v>-90898.286610286217</v>
          </cell>
          <cell r="F426">
            <v>10346218.590739768</v>
          </cell>
          <cell r="G426">
            <v>11509770.869471265</v>
          </cell>
          <cell r="H426">
            <v>-1163552.278731497</v>
          </cell>
        </row>
        <row r="428">
          <cell r="A428" t="str">
            <v>Total EBITDA</v>
          </cell>
          <cell r="C428">
            <v>2227247.6742115011</v>
          </cell>
          <cell r="D428">
            <v>2343784.9636168065</v>
          </cell>
          <cell r="E428">
            <v>-116537.2894053054</v>
          </cell>
          <cell r="F428">
            <v>10414536.797040027</v>
          </cell>
          <cell r="G428">
            <v>11683833.382563079</v>
          </cell>
          <cell r="H428">
            <v>-1269296.5855230521</v>
          </cell>
        </row>
        <row r="455">
          <cell r="C455" t="str">
            <v>June</v>
          </cell>
          <cell r="K455" t="str">
            <v>June YTD</v>
          </cell>
        </row>
        <row r="456">
          <cell r="C456" t="str">
            <v>Actual</v>
          </cell>
          <cell r="D456" t="str">
            <v>Plan</v>
          </cell>
          <cell r="K456" t="str">
            <v>Actual</v>
          </cell>
          <cell r="L456" t="str">
            <v>Plan</v>
          </cell>
        </row>
        <row r="457">
          <cell r="B457" t="str">
            <v>Americas</v>
          </cell>
          <cell r="C457">
            <v>1285.03169</v>
          </cell>
          <cell r="D457">
            <v>1436.0581299999999</v>
          </cell>
          <cell r="J457" t="str">
            <v>Americas</v>
          </cell>
          <cell r="K457">
            <v>5980.0019599999987</v>
          </cell>
          <cell r="L457">
            <v>5767.1804599999996</v>
          </cell>
        </row>
        <row r="458">
          <cell r="B458" t="str">
            <v>Europe</v>
          </cell>
          <cell r="C458">
            <v>496.95726612611526</v>
          </cell>
          <cell r="D458">
            <v>688.36222863667899</v>
          </cell>
          <cell r="J458" t="str">
            <v>Europe</v>
          </cell>
          <cell r="K458">
            <v>3082.2959445991087</v>
          </cell>
          <cell r="L458">
            <v>3936.5147901328569</v>
          </cell>
        </row>
        <row r="459">
          <cell r="B459" t="str">
            <v>Asia</v>
          </cell>
          <cell r="C459">
            <v>434.57289933942263</v>
          </cell>
          <cell r="D459">
            <v>183.03978343914525</v>
          </cell>
          <cell r="J459" t="str">
            <v>Asia</v>
          </cell>
          <cell r="K459">
            <v>1283.9206861406594</v>
          </cell>
          <cell r="L459">
            <v>1806.0756193384059</v>
          </cell>
        </row>
        <row r="462">
          <cell r="A462" t="str">
            <v>&lt;&lt; EXPAND HERE</v>
          </cell>
        </row>
        <row r="464">
          <cell r="A464" t="str">
            <v>OUTPUT - INVESTMENT BANKING</v>
          </cell>
        </row>
        <row r="466">
          <cell r="C466" t="str">
            <v>June</v>
          </cell>
          <cell r="F466" t="str">
            <v>June YTD</v>
          </cell>
        </row>
        <row r="467">
          <cell r="C467" t="str">
            <v>Actual</v>
          </cell>
          <cell r="D467" t="str">
            <v>Plan</v>
          </cell>
          <cell r="E467" t="str">
            <v>B / (W)</v>
          </cell>
          <cell r="F467" t="str">
            <v>Actual</v>
          </cell>
          <cell r="G467" t="str">
            <v>Plan</v>
          </cell>
          <cell r="H467" t="str">
            <v>B / (W)</v>
          </cell>
          <cell r="I467" t="str">
            <v>Commentary</v>
          </cell>
        </row>
        <row r="469">
          <cell r="A469" t="str">
            <v>Revenue</v>
          </cell>
          <cell r="C469">
            <v>16003324.272399288</v>
          </cell>
          <cell r="D469">
            <v>18548141.082641706</v>
          </cell>
          <cell r="E469">
            <v>-2544816.8102424182</v>
          </cell>
          <cell r="F469">
            <v>107068376.05596761</v>
          </cell>
          <cell r="G469">
            <v>108350532.27109097</v>
          </cell>
          <cell r="H469">
            <v>-1282156.2151233554</v>
          </cell>
        </row>
        <row r="471">
          <cell r="A471" t="str">
            <v>Salaries</v>
          </cell>
          <cell r="C471">
            <v>396580.0340951425</v>
          </cell>
          <cell r="D471">
            <v>353538.74638757383</v>
          </cell>
          <cell r="E471">
            <v>-43041.28770756867</v>
          </cell>
          <cell r="F471">
            <v>1980254.7733690282</v>
          </cell>
          <cell r="G471">
            <v>2043895.9491295847</v>
          </cell>
          <cell r="H471">
            <v>63641.175760556478</v>
          </cell>
        </row>
        <row r="472">
          <cell r="A472" t="str">
            <v>Commissions</v>
          </cell>
          <cell r="C472">
            <v>0</v>
          </cell>
          <cell r="D472">
            <v>0</v>
          </cell>
          <cell r="E472">
            <v>0</v>
          </cell>
          <cell r="F472">
            <v>0</v>
          </cell>
          <cell r="G472">
            <v>0</v>
          </cell>
          <cell r="H472">
            <v>0</v>
          </cell>
        </row>
        <row r="473">
          <cell r="A473" t="str">
            <v>Bonus</v>
          </cell>
          <cell r="C473">
            <v>51896.074855873085</v>
          </cell>
          <cell r="D473">
            <v>47397.605259576558</v>
          </cell>
          <cell r="E473">
            <v>-4498.469596296527</v>
          </cell>
          <cell r="F473">
            <v>302333.52678656188</v>
          </cell>
          <cell r="G473">
            <v>284385.63155745936</v>
          </cell>
          <cell r="H473">
            <v>-17947.89522910252</v>
          </cell>
        </row>
        <row r="474">
          <cell r="A474" t="str">
            <v>Other Benefits &amp; Fringes</v>
          </cell>
          <cell r="C474">
            <v>52285.915838843393</v>
          </cell>
          <cell r="D474">
            <v>77875.570111221823</v>
          </cell>
          <cell r="E474">
            <v>25589.65427237843</v>
          </cell>
          <cell r="F474">
            <v>462803.63344550238</v>
          </cell>
          <cell r="G474">
            <v>499972.68069776811</v>
          </cell>
          <cell r="H474">
            <v>37169.047252265736</v>
          </cell>
        </row>
        <row r="475">
          <cell r="A475" t="str">
            <v>Travel &amp; Other Employee Costs</v>
          </cell>
          <cell r="C475">
            <v>31245.002174607944</v>
          </cell>
          <cell r="D475">
            <v>31549.942653795461</v>
          </cell>
          <cell r="E475">
            <v>304.94047918751676</v>
          </cell>
          <cell r="F475">
            <v>203435.80320706411</v>
          </cell>
          <cell r="G475">
            <v>189299.65592277277</v>
          </cell>
          <cell r="H475">
            <v>-14136.147284291335</v>
          </cell>
        </row>
        <row r="476">
          <cell r="A476" t="str">
            <v>People Costs</v>
          </cell>
          <cell r="C476">
            <v>532007.0269644669</v>
          </cell>
          <cell r="D476">
            <v>510361.86441216769</v>
          </cell>
          <cell r="E476">
            <v>-21645.162552299251</v>
          </cell>
          <cell r="F476">
            <v>2948827.7368081566</v>
          </cell>
          <cell r="G476">
            <v>3017553.917307585</v>
          </cell>
          <cell r="H476">
            <v>68726.180499428359</v>
          </cell>
          <cell r="I476" t="str">
            <v>Open requisitions</v>
          </cell>
        </row>
        <row r="478">
          <cell r="A478" t="str">
            <v>Data Ctr and Prod Costs</v>
          </cell>
          <cell r="C478">
            <v>50568.173561971591</v>
          </cell>
          <cell r="D478">
            <v>56050</v>
          </cell>
          <cell r="E478">
            <v>5481.826438028409</v>
          </cell>
          <cell r="F478">
            <v>313001.35356197157</v>
          </cell>
          <cell r="G478">
            <v>334800</v>
          </cell>
          <cell r="H478">
            <v>21798.646438028431</v>
          </cell>
        </row>
        <row r="479">
          <cell r="A479" t="str">
            <v>Royalty Exp</v>
          </cell>
          <cell r="C479">
            <v>1729840.5521362438</v>
          </cell>
          <cell r="D479">
            <v>1818658.827457434</v>
          </cell>
          <cell r="E479">
            <v>88818.275321190245</v>
          </cell>
          <cell r="F479">
            <v>9958901.1867466252</v>
          </cell>
          <cell r="G479">
            <v>10623942.866671549</v>
          </cell>
          <cell r="H479">
            <v>665041.67992492393</v>
          </cell>
        </row>
        <row r="480">
          <cell r="A480" t="str">
            <v>Total Revenue Related Costs</v>
          </cell>
          <cell r="C480">
            <v>1780408.7256982154</v>
          </cell>
          <cell r="D480">
            <v>1874708.827457434</v>
          </cell>
          <cell r="E480">
            <v>94300.101759218654</v>
          </cell>
          <cell r="F480">
            <v>10271902.540308597</v>
          </cell>
          <cell r="G480">
            <v>10958742.866671549</v>
          </cell>
          <cell r="H480">
            <v>686840.32636295236</v>
          </cell>
        </row>
        <row r="482">
          <cell r="A482" t="str">
            <v>Consulting Exp</v>
          </cell>
          <cell r="C482">
            <v>0</v>
          </cell>
          <cell r="D482">
            <v>0</v>
          </cell>
          <cell r="E482">
            <v>0</v>
          </cell>
          <cell r="F482">
            <v>216486.96351990791</v>
          </cell>
          <cell r="G482">
            <v>0</v>
          </cell>
          <cell r="H482">
            <v>-216486.96351990791</v>
          </cell>
        </row>
        <row r="483">
          <cell r="A483" t="str">
            <v>Other Outside Services Exp</v>
          </cell>
          <cell r="C483">
            <v>6527.3534440603344</v>
          </cell>
          <cell r="D483">
            <v>0</v>
          </cell>
          <cell r="E483">
            <v>-6527.3534440603344</v>
          </cell>
          <cell r="F483">
            <v>50678.050477949328</v>
          </cell>
          <cell r="G483">
            <v>0</v>
          </cell>
          <cell r="H483">
            <v>-50678.050477949328</v>
          </cell>
        </row>
        <row r="484">
          <cell r="A484" t="str">
            <v>Total Outside Services</v>
          </cell>
          <cell r="C484">
            <v>6527.3534440603344</v>
          </cell>
          <cell r="D484">
            <v>0</v>
          </cell>
          <cell r="E484">
            <v>-6527.3534440603344</v>
          </cell>
          <cell r="F484">
            <v>267165.01399785723</v>
          </cell>
          <cell r="G484">
            <v>0</v>
          </cell>
          <cell r="H484">
            <v>-267165.01399785723</v>
          </cell>
        </row>
        <row r="486">
          <cell r="A486" t="str">
            <v>Materials and Supplies Purchases Exp</v>
          </cell>
          <cell r="C486">
            <v>-2795</v>
          </cell>
          <cell r="D486">
            <v>40175</v>
          </cell>
          <cell r="E486">
            <v>42970</v>
          </cell>
          <cell r="F486">
            <v>-7368.33</v>
          </cell>
          <cell r="G486">
            <v>241050</v>
          </cell>
          <cell r="H486">
            <v>248418.33</v>
          </cell>
        </row>
        <row r="487">
          <cell r="A487" t="str">
            <v>Rent Exp</v>
          </cell>
          <cell r="C487">
            <v>9079.8689489731751</v>
          </cell>
          <cell r="D487">
            <v>0</v>
          </cell>
          <cell r="E487">
            <v>-9079.8689489731751</v>
          </cell>
          <cell r="F487">
            <v>9079.8689489731751</v>
          </cell>
          <cell r="G487">
            <v>0</v>
          </cell>
          <cell r="H487">
            <v>-9079.8689489731751</v>
          </cell>
        </row>
        <row r="488">
          <cell r="A488" t="str">
            <v>Office Expense Exp</v>
          </cell>
          <cell r="C488">
            <v>4414.4577568455215</v>
          </cell>
          <cell r="D488">
            <v>2823.7561911774474</v>
          </cell>
          <cell r="E488">
            <v>-1590.7015656680742</v>
          </cell>
          <cell r="F488">
            <v>6909.1115498142135</v>
          </cell>
          <cell r="G488">
            <v>16942.537147064682</v>
          </cell>
          <cell r="H488">
            <v>10033.425597250469</v>
          </cell>
        </row>
        <row r="489">
          <cell r="A489" t="str">
            <v>Telecommunications Exp</v>
          </cell>
          <cell r="C489">
            <v>5493.3546056022096</v>
          </cell>
          <cell r="D489">
            <v>9183.3145807795991</v>
          </cell>
          <cell r="E489">
            <v>3689.9599751773894</v>
          </cell>
          <cell r="F489">
            <v>31065.572700598666</v>
          </cell>
          <cell r="G489">
            <v>55099.887484677587</v>
          </cell>
          <cell r="H489">
            <v>24034.314784078921</v>
          </cell>
        </row>
        <row r="490">
          <cell r="A490" t="str">
            <v>Maintenance &amp; Repairs Exp</v>
          </cell>
          <cell r="C490">
            <v>0</v>
          </cell>
          <cell r="D490">
            <v>0</v>
          </cell>
          <cell r="E490">
            <v>0</v>
          </cell>
          <cell r="F490">
            <v>0</v>
          </cell>
          <cell r="G490">
            <v>0</v>
          </cell>
          <cell r="H490">
            <v>0</v>
          </cell>
        </row>
        <row r="491">
          <cell r="A491" t="str">
            <v>Other Admin &amp; Infrastructure Exp</v>
          </cell>
          <cell r="C491">
            <v>7275.4723096911766</v>
          </cell>
          <cell r="D491">
            <v>500</v>
          </cell>
          <cell r="E491">
            <v>-6775.4723096911766</v>
          </cell>
          <cell r="F491">
            <v>17373.682309691176</v>
          </cell>
          <cell r="G491">
            <v>3000</v>
          </cell>
          <cell r="H491">
            <v>-14373.682309691176</v>
          </cell>
        </row>
        <row r="492">
          <cell r="A492" t="str">
            <v>Total Occupancy and Administrative</v>
          </cell>
          <cell r="C492">
            <v>23468.153621112084</v>
          </cell>
          <cell r="D492">
            <v>52682.070771957049</v>
          </cell>
          <cell r="E492">
            <v>29213.917150844965</v>
          </cell>
          <cell r="F492">
            <v>57059.905509077231</v>
          </cell>
          <cell r="G492">
            <v>316092.42463174229</v>
          </cell>
          <cell r="H492">
            <v>259032.51912266502</v>
          </cell>
        </row>
        <row r="494">
          <cell r="A494" t="str">
            <v>Bad Debt Exp</v>
          </cell>
          <cell r="C494">
            <v>96902</v>
          </cell>
          <cell r="D494">
            <v>25000</v>
          </cell>
          <cell r="E494">
            <v>-71902</v>
          </cell>
          <cell r="F494">
            <v>95019.977265980269</v>
          </cell>
          <cell r="G494">
            <v>50000</v>
          </cell>
          <cell r="H494">
            <v>-45019.977265980269</v>
          </cell>
        </row>
        <row r="495">
          <cell r="A495" t="str">
            <v>Marketing, Sales &amp; Promotion Exp</v>
          </cell>
          <cell r="C495">
            <v>5784.84</v>
          </cell>
          <cell r="D495">
            <v>1368.0034534973584</v>
          </cell>
          <cell r="E495">
            <v>-4416.8365465026418</v>
          </cell>
          <cell r="F495">
            <v>28463.497230389639</v>
          </cell>
          <cell r="G495">
            <v>18238.222042026784</v>
          </cell>
          <cell r="H495">
            <v>-10225.275188362855</v>
          </cell>
        </row>
        <row r="496">
          <cell r="A496" t="str">
            <v>Miscellaneous Other Exp</v>
          </cell>
          <cell r="C496">
            <v>149946.0418081104</v>
          </cell>
          <cell r="D496">
            <v>7000</v>
          </cell>
          <cell r="E496">
            <v>-142946.0418081104</v>
          </cell>
          <cell r="F496">
            <v>-202463.24130496822</v>
          </cell>
          <cell r="G496">
            <v>42000</v>
          </cell>
          <cell r="H496">
            <v>244463.24130496822</v>
          </cell>
        </row>
        <row r="497">
          <cell r="A497" t="str">
            <v>Trfs/Alloc of Op Exp to Cost of Sales or B/S Exp</v>
          </cell>
          <cell r="C497">
            <v>0</v>
          </cell>
          <cell r="D497">
            <v>0</v>
          </cell>
          <cell r="E497">
            <v>0</v>
          </cell>
          <cell r="F497">
            <v>-240641</v>
          </cell>
          <cell r="G497">
            <v>0</v>
          </cell>
          <cell r="H497">
            <v>240641</v>
          </cell>
        </row>
        <row r="498">
          <cell r="A498" t="str">
            <v>TF Allocation Exp</v>
          </cell>
          <cell r="C498">
            <v>0</v>
          </cell>
          <cell r="D498">
            <v>0</v>
          </cell>
          <cell r="E498">
            <v>0</v>
          </cell>
          <cell r="F498">
            <v>0</v>
          </cell>
          <cell r="G498">
            <v>0</v>
          </cell>
          <cell r="H498">
            <v>0</v>
          </cell>
        </row>
        <row r="499">
          <cell r="A499" t="str">
            <v xml:space="preserve">Total Other Operating Costs </v>
          </cell>
          <cell r="C499">
            <v>252632.8818081104</v>
          </cell>
          <cell r="D499">
            <v>33368.00345349736</v>
          </cell>
          <cell r="E499">
            <v>-219264.87835461303</v>
          </cell>
          <cell r="F499">
            <v>-319620.7668085983</v>
          </cell>
          <cell r="G499">
            <v>110238.22204202678</v>
          </cell>
          <cell r="H499">
            <v>429858.98885062512</v>
          </cell>
          <cell r="I499" t="str">
            <v>Foreign Exchange impact</v>
          </cell>
        </row>
        <row r="501">
          <cell r="A501" t="str">
            <v>Total Oper Exp Before Deprec</v>
          </cell>
          <cell r="C501">
            <v>2595044.1415359653</v>
          </cell>
          <cell r="D501">
            <v>2471120.7660950557</v>
          </cell>
          <cell r="E501">
            <v>-123923.37544090953</v>
          </cell>
          <cell r="F501">
            <v>13225334.429815087</v>
          </cell>
          <cell r="G501">
            <v>14402627.430652903</v>
          </cell>
          <cell r="H501">
            <v>1177293.0008378159</v>
          </cell>
        </row>
        <row r="503">
          <cell r="A503" t="str">
            <v>Depreciation/Amortization (Excl Intangibles) Exp</v>
          </cell>
          <cell r="C503">
            <v>117610.23892800619</v>
          </cell>
          <cell r="D503">
            <v>187350.03079724361</v>
          </cell>
          <cell r="E503">
            <v>69739.791869237422</v>
          </cell>
          <cell r="F503">
            <v>1343973.5332116287</v>
          </cell>
          <cell r="G503">
            <v>1348940.8367001526</v>
          </cell>
          <cell r="H503">
            <v>4967.3034885239322</v>
          </cell>
        </row>
        <row r="505">
          <cell r="A505" t="str">
            <v>Total Operating Expenses</v>
          </cell>
          <cell r="C505">
            <v>2712654.3804639713</v>
          </cell>
          <cell r="D505">
            <v>2658470.7968922993</v>
          </cell>
          <cell r="E505">
            <v>-54183.583571671974</v>
          </cell>
          <cell r="F505">
            <v>14569307.963026715</v>
          </cell>
          <cell r="G505">
            <v>15751568.267353056</v>
          </cell>
          <cell r="H505">
            <v>1182260.3043263406</v>
          </cell>
        </row>
        <row r="507">
          <cell r="A507" t="str">
            <v>Total Operating Income</v>
          </cell>
          <cell r="C507">
            <v>13290669.891935317</v>
          </cell>
          <cell r="D507">
            <v>15889670.285749406</v>
          </cell>
          <cell r="E507">
            <v>-2599000.3938140888</v>
          </cell>
          <cell r="F507">
            <v>92499068.092940897</v>
          </cell>
          <cell r="G507">
            <v>92598964.003737912</v>
          </cell>
          <cell r="H507">
            <v>-99895.910797014832</v>
          </cell>
        </row>
        <row r="509">
          <cell r="A509" t="str">
            <v>Total EBITDA</v>
          </cell>
          <cell r="C509">
            <v>13408280.130863322</v>
          </cell>
          <cell r="D509">
            <v>16077020.316546651</v>
          </cell>
          <cell r="E509">
            <v>-2668740.1856833287</v>
          </cell>
          <cell r="F509">
            <v>93843041.62615253</v>
          </cell>
          <cell r="G509">
            <v>93947904.840438068</v>
          </cell>
          <cell r="H509">
            <v>-104863.2142855376</v>
          </cell>
        </row>
        <row r="535">
          <cell r="C535" t="str">
            <v>June</v>
          </cell>
          <cell r="K535" t="str">
            <v>June YTD</v>
          </cell>
        </row>
        <row r="536">
          <cell r="C536" t="str">
            <v>Actual</v>
          </cell>
          <cell r="D536" t="str">
            <v>Plan</v>
          </cell>
          <cell r="K536" t="str">
            <v>Actual</v>
          </cell>
          <cell r="L536" t="str">
            <v>Plan</v>
          </cell>
        </row>
        <row r="537">
          <cell r="B537" t="str">
            <v>Americas</v>
          </cell>
          <cell r="C537">
            <v>8160.6416849900097</v>
          </cell>
          <cell r="D537">
            <v>10653.805401238611</v>
          </cell>
          <cell r="J537" t="str">
            <v>Americas</v>
          </cell>
          <cell r="K537">
            <v>58414.962886995207</v>
          </cell>
          <cell r="L537">
            <v>62610.261237431667</v>
          </cell>
        </row>
        <row r="538">
          <cell r="B538" t="str">
            <v>Europe</v>
          </cell>
          <cell r="C538">
            <v>3875.559780688327</v>
          </cell>
          <cell r="D538">
            <v>4069.0840937710782</v>
          </cell>
          <cell r="J538" t="str">
            <v>Europe</v>
          </cell>
          <cell r="K538">
            <v>26933.544595256582</v>
          </cell>
          <cell r="L538">
            <v>23244.937608276716</v>
          </cell>
        </row>
        <row r="539">
          <cell r="B539" t="str">
            <v>Asia</v>
          </cell>
          <cell r="C539">
            <v>1254.4684262569826</v>
          </cell>
          <cell r="D539">
            <v>1166.7807907397153</v>
          </cell>
          <cell r="J539" t="str">
            <v>Asia</v>
          </cell>
          <cell r="K539">
            <v>7150.5606106890991</v>
          </cell>
          <cell r="L539">
            <v>6743.7651580295169</v>
          </cell>
        </row>
        <row r="544">
          <cell r="C544" t="str">
            <v>YOY Growth - CMO</v>
          </cell>
          <cell r="G544" t="str">
            <v>YOY Growth - YTD</v>
          </cell>
          <cell r="K544" t="str">
            <v>YOY Growth - FYE</v>
          </cell>
        </row>
        <row r="545">
          <cell r="C545">
            <v>2004</v>
          </cell>
          <cell r="D545">
            <v>2005</v>
          </cell>
          <cell r="E545" t="str">
            <v>Growth</v>
          </cell>
          <cell r="G545">
            <v>2004</v>
          </cell>
          <cell r="H545">
            <v>2005</v>
          </cell>
          <cell r="I545" t="str">
            <v>Growth</v>
          </cell>
          <cell r="K545">
            <v>2004</v>
          </cell>
          <cell r="L545">
            <v>2005</v>
          </cell>
          <cell r="M545" t="str">
            <v>Growth</v>
          </cell>
        </row>
        <row r="547">
          <cell r="A547" t="str">
            <v>Revenue</v>
          </cell>
          <cell r="C547">
            <v>16501501.217635233</v>
          </cell>
          <cell r="D547">
            <v>16003324.272399288</v>
          </cell>
          <cell r="E547">
            <v>-3.0189795380770643E-2</v>
          </cell>
          <cell r="G547">
            <v>99378622.746565118</v>
          </cell>
          <cell r="H547">
            <v>107068376.05596761</v>
          </cell>
          <cell r="I547">
            <v>7.7378344525993958E-2</v>
          </cell>
          <cell r="K547">
            <v>205975972.36172321</v>
          </cell>
          <cell r="L547">
            <v>226225141.23938504</v>
          </cell>
          <cell r="M547">
            <v>9.830840289517552E-2</v>
          </cell>
        </row>
        <row r="549">
          <cell r="A549" t="str">
            <v>Salaries</v>
          </cell>
          <cell r="C549">
            <v>287702.89811082097</v>
          </cell>
          <cell r="D549">
            <v>396580.0340951425</v>
          </cell>
          <cell r="E549">
            <v>0.37843600707276465</v>
          </cell>
          <cell r="G549">
            <v>1718318.5122970112</v>
          </cell>
          <cell r="H549">
            <v>1980254.7733690282</v>
          </cell>
          <cell r="I549">
            <v>0.15243754821791813</v>
          </cell>
          <cell r="K549">
            <v>3498052.2357186656</v>
          </cell>
          <cell r="L549">
            <v>4111559.3400000008</v>
          </cell>
          <cell r="M549">
            <v>0.17538534674148218</v>
          </cell>
        </row>
        <row r="550">
          <cell r="A550" t="str">
            <v>Commissions</v>
          </cell>
          <cell r="C550">
            <v>0</v>
          </cell>
          <cell r="D550">
            <v>0</v>
          </cell>
          <cell r="E550" t="e">
            <v>#DIV/0!</v>
          </cell>
          <cell r="G550">
            <v>0</v>
          </cell>
          <cell r="H550">
            <v>0</v>
          </cell>
          <cell r="I550" t="e">
            <v>#DIV/0!</v>
          </cell>
          <cell r="K550">
            <v>0</v>
          </cell>
          <cell r="L550">
            <v>0</v>
          </cell>
          <cell r="M550" t="e">
            <v>#DIV/0!</v>
          </cell>
        </row>
        <row r="551">
          <cell r="A551" t="str">
            <v>Bonus</v>
          </cell>
          <cell r="C551">
            <v>471.21334956867668</v>
          </cell>
          <cell r="D551">
            <v>51896.074855873085</v>
          </cell>
          <cell r="E551">
            <v>109.13286211728924</v>
          </cell>
          <cell r="G551">
            <v>2761.6706517823277</v>
          </cell>
          <cell r="H551">
            <v>302333.52678656188</v>
          </cell>
          <cell r="I551">
            <v>108.47486681347822</v>
          </cell>
          <cell r="K551">
            <v>5509.0228674180498</v>
          </cell>
          <cell r="L551">
            <v>613913.5</v>
          </cell>
          <cell r="M551">
            <v>110.43782024047523</v>
          </cell>
        </row>
        <row r="552">
          <cell r="A552" t="str">
            <v>Other Benefits &amp; Fringes</v>
          </cell>
          <cell r="C552">
            <v>51994.162549889137</v>
          </cell>
          <cell r="D552">
            <v>52285.915838843393</v>
          </cell>
          <cell r="E552">
            <v>5.611270085835402E-3</v>
          </cell>
          <cell r="G552">
            <v>344887.67484227201</v>
          </cell>
          <cell r="H552">
            <v>462803.63344550238</v>
          </cell>
          <cell r="I552">
            <v>0.34189670204119949</v>
          </cell>
          <cell r="K552">
            <v>615125.7132873378</v>
          </cell>
          <cell r="L552">
            <v>912103.53</v>
          </cell>
          <cell r="M552">
            <v>0.48279207046241263</v>
          </cell>
        </row>
        <row r="553">
          <cell r="A553" t="str">
            <v>Travel &amp; Other Employee Costs</v>
          </cell>
          <cell r="C553">
            <v>63461.56</v>
          </cell>
          <cell r="D553">
            <v>31245.002174607944</v>
          </cell>
          <cell r="E553">
            <v>-0.50765467828701427</v>
          </cell>
          <cell r="G553">
            <v>191918.09800327837</v>
          </cell>
          <cell r="H553">
            <v>203435.80320706411</v>
          </cell>
          <cell r="I553">
            <v>6.001364813228291E-2</v>
          </cell>
          <cell r="K553">
            <v>368392.1316207042</v>
          </cell>
          <cell r="L553">
            <v>410012.85</v>
          </cell>
          <cell r="M553">
            <v>0.11297939018455581</v>
          </cell>
        </row>
        <row r="554">
          <cell r="A554" t="str">
            <v>People Costs</v>
          </cell>
          <cell r="C554">
            <v>403629.83401027875</v>
          </cell>
          <cell r="D554">
            <v>532007.0269644669</v>
          </cell>
          <cell r="E554">
            <v>0.3180567493703127</v>
          </cell>
          <cell r="G554">
            <v>2257885.9557943437</v>
          </cell>
          <cell r="H554">
            <v>2948827.7368081566</v>
          </cell>
          <cell r="I554">
            <v>0.30601270150100812</v>
          </cell>
          <cell r="K554">
            <v>4487079.1034941254</v>
          </cell>
          <cell r="L554">
            <v>6047589.2200000007</v>
          </cell>
          <cell r="M554">
            <v>0.34777860619633233</v>
          </cell>
        </row>
        <row r="556">
          <cell r="A556" t="str">
            <v>Data Ctr and Prod Costs</v>
          </cell>
          <cell r="C556">
            <v>169419.93214908149</v>
          </cell>
          <cell r="D556">
            <v>50568.173561971591</v>
          </cell>
          <cell r="E556">
            <v>-0.70152169865424097</v>
          </cell>
          <cell r="G556">
            <v>479660.24</v>
          </cell>
          <cell r="H556">
            <v>313001.35356197157</v>
          </cell>
          <cell r="I556">
            <v>-0.34745195148555241</v>
          </cell>
          <cell r="K556">
            <v>772204.05425631348</v>
          </cell>
          <cell r="L556">
            <v>618533.42999999993</v>
          </cell>
          <cell r="M556">
            <v>-0.19900261259869856</v>
          </cell>
        </row>
        <row r="557">
          <cell r="A557" t="str">
            <v>Royalty Exp</v>
          </cell>
          <cell r="C557">
            <v>1133454.0812918337</v>
          </cell>
          <cell r="D557">
            <v>1729840.5521362438</v>
          </cell>
          <cell r="E557">
            <v>0.52616729754476643</v>
          </cell>
          <cell r="G557">
            <v>8058066.5316715324</v>
          </cell>
          <cell r="H557">
            <v>9958901.1867466252</v>
          </cell>
          <cell r="I557">
            <v>0.23589215199502597</v>
          </cell>
          <cell r="K557">
            <v>18337479.031861488</v>
          </cell>
          <cell r="L557">
            <v>20126203.06738</v>
          </cell>
          <cell r="M557">
            <v>9.7544707885451026E-2</v>
          </cell>
        </row>
        <row r="558">
          <cell r="A558" t="str">
            <v>Total Revenue Related Costs</v>
          </cell>
          <cell r="C558">
            <v>1302874.0134409152</v>
          </cell>
          <cell r="D558">
            <v>1780408.7256982154</v>
          </cell>
          <cell r="E558">
            <v>0.36652409007385295</v>
          </cell>
          <cell r="G558">
            <v>8537726.7716715317</v>
          </cell>
          <cell r="H558">
            <v>10271902.540308597</v>
          </cell>
          <cell r="I558">
            <v>0.20311914576502016</v>
          </cell>
          <cell r="K558">
            <v>19109683.0861178</v>
          </cell>
          <cell r="L558">
            <v>20744736.49738</v>
          </cell>
          <cell r="M558">
            <v>8.5561513704535547E-2</v>
          </cell>
        </row>
        <row r="560">
          <cell r="A560" t="str">
            <v>Consulting Exp</v>
          </cell>
          <cell r="C560">
            <v>0</v>
          </cell>
          <cell r="D560">
            <v>0</v>
          </cell>
          <cell r="E560" t="e">
            <v>#DIV/0!</v>
          </cell>
          <cell r="G560">
            <v>417.69705446786008</v>
          </cell>
          <cell r="H560">
            <v>216486.96351990791</v>
          </cell>
          <cell r="I560">
            <v>517.28702454152835</v>
          </cell>
          <cell r="K560">
            <v>522131.69705446786</v>
          </cell>
          <cell r="L560">
            <v>216486.96000000002</v>
          </cell>
          <cell r="M560">
            <v>-0.58537862914417838</v>
          </cell>
        </row>
        <row r="561">
          <cell r="A561" t="str">
            <v>Other Outside Services Exp</v>
          </cell>
          <cell r="C561">
            <v>-4660.0690098015984</v>
          </cell>
          <cell r="D561">
            <v>6527.3534440603344</v>
          </cell>
          <cell r="E561">
            <v>-2.4006988802807956</v>
          </cell>
          <cell r="G561">
            <v>25769.282657022726</v>
          </cell>
          <cell r="H561">
            <v>50678.050477949328</v>
          </cell>
          <cell r="I561">
            <v>0.9666069541962351</v>
          </cell>
          <cell r="K561">
            <v>56615.032945097271</v>
          </cell>
          <cell r="L561">
            <v>119683.04999999999</v>
          </cell>
          <cell r="M561">
            <v>1.1139800468907837</v>
          </cell>
        </row>
        <row r="562">
          <cell r="A562" t="str">
            <v>Total Outside Services</v>
          </cell>
          <cell r="C562">
            <v>-4660.0690098015984</v>
          </cell>
          <cell r="D562">
            <v>6527.3534440603344</v>
          </cell>
          <cell r="E562">
            <v>-2.4006988802807956</v>
          </cell>
          <cell r="G562">
            <v>26186.979711490585</v>
          </cell>
          <cell r="H562">
            <v>267165.01399785723</v>
          </cell>
          <cell r="I562">
            <v>9.20220800341583</v>
          </cell>
          <cell r="K562">
            <v>578746.72999956517</v>
          </cell>
          <cell r="L562">
            <v>336170.01</v>
          </cell>
          <cell r="M562">
            <v>-0.41914140923050641</v>
          </cell>
        </row>
        <row r="564">
          <cell r="A564" t="str">
            <v>Materials and Supplies Purchases Exp</v>
          </cell>
          <cell r="C564">
            <v>89000</v>
          </cell>
          <cell r="D564">
            <v>-2795</v>
          </cell>
          <cell r="E564">
            <v>-1.0314044943820224</v>
          </cell>
          <cell r="G564">
            <v>196010</v>
          </cell>
          <cell r="H564">
            <v>-7368.33</v>
          </cell>
          <cell r="I564">
            <v>-1.0375916024692617</v>
          </cell>
          <cell r="K564">
            <v>328671.75</v>
          </cell>
          <cell r="L564">
            <v>4870.67</v>
          </cell>
          <cell r="M564">
            <v>-0.98518074644383036</v>
          </cell>
        </row>
        <row r="565">
          <cell r="A565" t="str">
            <v>Rent Exp</v>
          </cell>
          <cell r="C565">
            <v>0</v>
          </cell>
          <cell r="D565">
            <v>9079.8689489731751</v>
          </cell>
          <cell r="E565" t="e">
            <v>#DIV/0!</v>
          </cell>
          <cell r="G565">
            <v>0</v>
          </cell>
          <cell r="H565">
            <v>9079.8689489731751</v>
          </cell>
          <cell r="I565" t="e">
            <v>#DIV/0!</v>
          </cell>
          <cell r="K565">
            <v>0</v>
          </cell>
          <cell r="L565">
            <v>47879.87</v>
          </cell>
          <cell r="M565" t="e">
            <v>#DIV/0!</v>
          </cell>
        </row>
        <row r="566">
          <cell r="A566" t="str">
            <v>Office Expense Exp</v>
          </cell>
          <cell r="C566">
            <v>2871.67</v>
          </cell>
          <cell r="D566">
            <v>4414.4577568455215</v>
          </cell>
          <cell r="E566">
            <v>0.53724409728329559</v>
          </cell>
          <cell r="G566">
            <v>11206.220005353451</v>
          </cell>
          <cell r="H566">
            <v>6909.1115498142135</v>
          </cell>
          <cell r="I566">
            <v>-0.3834574418034285</v>
          </cell>
          <cell r="K566">
            <v>21651.070005353449</v>
          </cell>
          <cell r="L566">
            <v>14752.199999999999</v>
          </cell>
          <cell r="M566">
            <v>-0.31863875566646976</v>
          </cell>
        </row>
        <row r="567">
          <cell r="A567" t="str">
            <v>Telecommunications Exp</v>
          </cell>
          <cell r="C567">
            <v>1819.4972801523145</v>
          </cell>
          <cell r="D567">
            <v>5493.3546056022096</v>
          </cell>
          <cell r="E567">
            <v>2.0191606580155743</v>
          </cell>
          <cell r="G567">
            <v>38683.887627479271</v>
          </cell>
          <cell r="H567">
            <v>31065.572700598666</v>
          </cell>
          <cell r="I567">
            <v>-0.1969376759710392</v>
          </cell>
          <cell r="K567">
            <v>63047.947276618856</v>
          </cell>
          <cell r="L567">
            <v>66252.23</v>
          </cell>
          <cell r="M567">
            <v>5.0822950814283514E-2</v>
          </cell>
        </row>
        <row r="568">
          <cell r="A568" t="str">
            <v>Maintenance &amp; Repairs Exp</v>
          </cell>
          <cell r="C568">
            <v>0</v>
          </cell>
          <cell r="D568">
            <v>0</v>
          </cell>
          <cell r="E568" t="e">
            <v>#DIV/0!</v>
          </cell>
          <cell r="G568">
            <v>8611.34</v>
          </cell>
          <cell r="H568">
            <v>0</v>
          </cell>
          <cell r="I568">
            <v>-1</v>
          </cell>
          <cell r="K568">
            <v>8611.34</v>
          </cell>
          <cell r="L568">
            <v>0</v>
          </cell>
          <cell r="M568">
            <v>-1</v>
          </cell>
        </row>
        <row r="569">
          <cell r="A569" t="str">
            <v>Other Admin &amp; Infrastructure Exp</v>
          </cell>
          <cell r="C569">
            <v>0</v>
          </cell>
          <cell r="D569">
            <v>7275.4723096911766</v>
          </cell>
          <cell r="E569" t="e">
            <v>#DIV/0!</v>
          </cell>
          <cell r="G569">
            <v>3575.18</v>
          </cell>
          <cell r="H569">
            <v>17373.682309691176</v>
          </cell>
          <cell r="I569">
            <v>3.8595265999729178</v>
          </cell>
          <cell r="K569">
            <v>17989.969999999998</v>
          </cell>
          <cell r="L569">
            <v>22944.9</v>
          </cell>
          <cell r="M569">
            <v>0.27542736313623672</v>
          </cell>
        </row>
        <row r="570">
          <cell r="A570" t="str">
            <v>Total Occupancy and Administrative</v>
          </cell>
          <cell r="C570">
            <v>93691.167280152309</v>
          </cell>
          <cell r="D570">
            <v>23468.153621112084</v>
          </cell>
          <cell r="E570">
            <v>-0.74951583695250201</v>
          </cell>
          <cell r="G570">
            <v>258086.62763283271</v>
          </cell>
          <cell r="H570">
            <v>57059.905509077231</v>
          </cell>
          <cell r="I570">
            <v>-0.77891180944774263</v>
          </cell>
          <cell r="K570">
            <v>439972.07728197228</v>
          </cell>
          <cell r="L570">
            <v>156699.87</v>
          </cell>
          <cell r="M570">
            <v>-0.64384132973153851</v>
          </cell>
        </row>
        <row r="572">
          <cell r="A572" t="str">
            <v>Bad Debt Exp</v>
          </cell>
          <cell r="C572">
            <v>3394.9597528527493</v>
          </cell>
          <cell r="D572">
            <v>96902</v>
          </cell>
          <cell r="E572">
            <v>27.542900963280715</v>
          </cell>
          <cell r="G572">
            <v>-526939.63769169105</v>
          </cell>
          <cell r="H572">
            <v>95019.977265980269</v>
          </cell>
          <cell r="I572">
            <v>-1.1803242164173193</v>
          </cell>
          <cell r="K572">
            <v>-528856.96243961039</v>
          </cell>
          <cell r="L572">
            <v>95019.99</v>
          </cell>
          <cell r="M572">
            <v>-1.1796704907914495</v>
          </cell>
        </row>
        <row r="573">
          <cell r="A573" t="str">
            <v>Marketing, Sales &amp; Promotion Exp</v>
          </cell>
          <cell r="C573">
            <v>1700</v>
          </cell>
          <cell r="D573">
            <v>5784.84</v>
          </cell>
          <cell r="E573">
            <v>2.4028470588235296</v>
          </cell>
          <cell r="G573">
            <v>1700</v>
          </cell>
          <cell r="H573">
            <v>28463.497230389639</v>
          </cell>
          <cell r="I573">
            <v>15.743233664935081</v>
          </cell>
          <cell r="K573">
            <v>37637.993253530265</v>
          </cell>
          <cell r="L573">
            <v>53879.069999999992</v>
          </cell>
          <cell r="M573">
            <v>0.43150750990015629</v>
          </cell>
        </row>
        <row r="574">
          <cell r="A574" t="str">
            <v>Miscellaneous Other Exp</v>
          </cell>
          <cell r="C574">
            <v>81222.396557683445</v>
          </cell>
          <cell r="D574">
            <v>149946.0418081104</v>
          </cell>
          <cell r="E574">
            <v>0.8461169352669865</v>
          </cell>
          <cell r="G574">
            <v>263989.03933467879</v>
          </cell>
          <cell r="H574">
            <v>-202463.24130496822</v>
          </cell>
          <cell r="I574">
            <v>-1.7669380585467807</v>
          </cell>
          <cell r="K574">
            <v>327133.50636766659</v>
          </cell>
          <cell r="L574">
            <v>-169654.29000000004</v>
          </cell>
          <cell r="M574">
            <v>-1.5186087230371472</v>
          </cell>
        </row>
        <row r="575">
          <cell r="A575" t="str">
            <v>Trfs/Alloc of Op Exp to Cost of Sales or B/S Exp</v>
          </cell>
          <cell r="C575">
            <v>0</v>
          </cell>
          <cell r="D575">
            <v>0</v>
          </cell>
          <cell r="E575" t="e">
            <v>#DIV/0!</v>
          </cell>
          <cell r="G575">
            <v>0</v>
          </cell>
          <cell r="H575">
            <v>-240641</v>
          </cell>
          <cell r="I575" t="e">
            <v>#DIV/0!</v>
          </cell>
          <cell r="K575">
            <v>-508714</v>
          </cell>
          <cell r="L575">
            <v>-240641</v>
          </cell>
          <cell r="M575">
            <v>-0.52696210444375424</v>
          </cell>
        </row>
        <row r="576">
          <cell r="A576" t="str">
            <v>TF Allocation Exp</v>
          </cell>
          <cell r="C576">
            <v>0</v>
          </cell>
          <cell r="D576">
            <v>0</v>
          </cell>
          <cell r="E576" t="e">
            <v>#DIV/0!</v>
          </cell>
          <cell r="G576">
            <v>0</v>
          </cell>
          <cell r="H576">
            <v>0</v>
          </cell>
          <cell r="I576" t="e">
            <v>#DIV/0!</v>
          </cell>
          <cell r="K576">
            <v>0</v>
          </cell>
          <cell r="L576">
            <v>0</v>
          </cell>
          <cell r="M576" t="e">
            <v>#DIV/0!</v>
          </cell>
        </row>
        <row r="577">
          <cell r="A577" t="str">
            <v xml:space="preserve">Total Other Operating Costs </v>
          </cell>
          <cell r="C577">
            <v>86317.356310536197</v>
          </cell>
          <cell r="D577">
            <v>252632.8818081104</v>
          </cell>
          <cell r="E577">
            <v>1.9267912341897471</v>
          </cell>
          <cell r="G577">
            <v>-261250.59835701226</v>
          </cell>
          <cell r="H577">
            <v>-319620.7668085983</v>
          </cell>
          <cell r="I577">
            <v>0.22342597038503326</v>
          </cell>
          <cell r="K577">
            <v>-672799.46281841351</v>
          </cell>
          <cell r="L577">
            <v>-261396.23000000004</v>
          </cell>
          <cell r="M577">
            <v>-0.6114797284394532</v>
          </cell>
        </row>
        <row r="579">
          <cell r="A579" t="str">
            <v>Total Oper Exp Before Deprec</v>
          </cell>
          <cell r="C579">
            <v>1881852.3020320807</v>
          </cell>
          <cell r="D579">
            <v>2595044.1415359653</v>
          </cell>
          <cell r="E579">
            <v>0.37898396103337045</v>
          </cell>
          <cell r="G579">
            <v>10818635.736453185</v>
          </cell>
          <cell r="H579">
            <v>13225334.429815087</v>
          </cell>
          <cell r="I579">
            <v>0.22245861234171863</v>
          </cell>
          <cell r="K579">
            <v>23942681.534075048</v>
          </cell>
          <cell r="L579">
            <v>27023799.367380004</v>
          </cell>
          <cell r="M579">
            <v>0.12868724954303604</v>
          </cell>
        </row>
        <row r="581">
          <cell r="A581" t="str">
            <v>Depreciation/Amortization (Excl Intangibles) Exp</v>
          </cell>
          <cell r="C581">
            <v>642393.28667793958</v>
          </cell>
          <cell r="D581">
            <v>117610.23892800619</v>
          </cell>
          <cell r="E581">
            <v>-0.81691863634470174</v>
          </cell>
          <cell r="G581">
            <v>3380383.1085785106</v>
          </cell>
          <cell r="H581">
            <v>1343973.5332116287</v>
          </cell>
          <cell r="I581">
            <v>-0.60241975834011763</v>
          </cell>
          <cell r="K581">
            <v>6145839.7289219471</v>
          </cell>
          <cell r="L581">
            <v>2473662.73</v>
          </cell>
          <cell r="M581">
            <v>-0.59750614413859604</v>
          </cell>
        </row>
        <row r="583">
          <cell r="A583" t="str">
            <v>Total Operating Expenses</v>
          </cell>
          <cell r="C583">
            <v>2524245.5887100203</v>
          </cell>
          <cell r="D583">
            <v>2712654.3804639713</v>
          </cell>
          <cell r="E583">
            <v>7.4639643858993382E-2</v>
          </cell>
          <cell r="G583">
            <v>14199018.845031695</v>
          </cell>
          <cell r="H583">
            <v>14569307.963026715</v>
          </cell>
          <cell r="I583">
            <v>2.6078500355296446E-2</v>
          </cell>
          <cell r="K583">
            <v>30088521.262996994</v>
          </cell>
          <cell r="L583">
            <v>29497462.097380005</v>
          </cell>
          <cell r="M583">
            <v>-1.9644008439320564E-2</v>
          </cell>
        </row>
        <row r="585">
          <cell r="A585" t="str">
            <v>Total Operating Income</v>
          </cell>
          <cell r="C585">
            <v>13977255.628925212</v>
          </cell>
          <cell r="D585">
            <v>13290669.891935317</v>
          </cell>
          <cell r="E585">
            <v>-4.9121641273344174E-2</v>
          </cell>
          <cell r="G585">
            <v>85179603.901533425</v>
          </cell>
          <cell r="H585">
            <v>92499068.092940897</v>
          </cell>
          <cell r="I585">
            <v>8.5929774924390148E-2</v>
          </cell>
          <cell r="K585">
            <v>175887451.09872621</v>
          </cell>
          <cell r="L585">
            <v>196727679.14200503</v>
          </cell>
          <cell r="M585">
            <v>0.11848615642045505</v>
          </cell>
        </row>
        <row r="587">
          <cell r="A587" t="str">
            <v>Total EBITDA</v>
          </cell>
          <cell r="C587">
            <v>14619648.915603152</v>
          </cell>
          <cell r="D587">
            <v>13408280.130863322</v>
          </cell>
          <cell r="E587">
            <v>-8.2858951793771798E-2</v>
          </cell>
          <cell r="G587">
            <v>88559987.010111928</v>
          </cell>
          <cell r="H587">
            <v>93843041.62615253</v>
          </cell>
          <cell r="I587">
            <v>5.9655097007154871E-2</v>
          </cell>
          <cell r="K587">
            <v>182033290.82764816</v>
          </cell>
          <cell r="L587">
            <v>199201341.87200505</v>
          </cell>
          <cell r="M587">
            <v>9.4312699431511396E-2</v>
          </cell>
        </row>
        <row r="589">
          <cell r="A589" t="str">
            <v>&lt;&lt; EXPAND HERE</v>
          </cell>
        </row>
        <row r="591">
          <cell r="A591" t="str">
            <v>OUTPUT - CORPORATE</v>
          </cell>
        </row>
        <row r="593">
          <cell r="C593" t="str">
            <v>June</v>
          </cell>
          <cell r="F593" t="str">
            <v>June YTD</v>
          </cell>
        </row>
        <row r="594">
          <cell r="C594" t="str">
            <v>Actual</v>
          </cell>
          <cell r="D594" t="str">
            <v>Plan</v>
          </cell>
          <cell r="E594" t="str">
            <v>B / (W)</v>
          </cell>
          <cell r="F594" t="str">
            <v>Actual</v>
          </cell>
          <cell r="G594" t="str">
            <v>Plan</v>
          </cell>
          <cell r="H594" t="str">
            <v>B / (W)</v>
          </cell>
          <cell r="I594" t="str">
            <v>Commentary</v>
          </cell>
        </row>
        <row r="596">
          <cell r="A596" t="str">
            <v>Revenue</v>
          </cell>
          <cell r="C596">
            <v>16133095.4970617</v>
          </cell>
          <cell r="D596">
            <v>16203960.809736194</v>
          </cell>
          <cell r="E596">
            <v>-70865.31267449446</v>
          </cell>
          <cell r="F596">
            <v>95762641.303441048</v>
          </cell>
          <cell r="G596">
            <v>97877002.18965593</v>
          </cell>
          <cell r="H596">
            <v>-2114360.8862148821</v>
          </cell>
        </row>
        <row r="598">
          <cell r="A598" t="str">
            <v>Salaries</v>
          </cell>
          <cell r="C598">
            <v>2917865.6426821663</v>
          </cell>
          <cell r="D598">
            <v>3225839.7837920408</v>
          </cell>
          <cell r="E598">
            <v>307974.14110987447</v>
          </cell>
          <cell r="F598">
            <v>17210274.653525539</v>
          </cell>
          <cell r="G598">
            <v>18470039.969906412</v>
          </cell>
          <cell r="H598">
            <v>1259765.3163808733</v>
          </cell>
        </row>
        <row r="599">
          <cell r="A599" t="str">
            <v>Commissions</v>
          </cell>
          <cell r="C599">
            <v>-15075.783475501692</v>
          </cell>
          <cell r="D599">
            <v>5000</v>
          </cell>
          <cell r="E599">
            <v>20075.783475501692</v>
          </cell>
          <cell r="F599">
            <v>45457.408462641368</v>
          </cell>
          <cell r="G599">
            <v>30000</v>
          </cell>
          <cell r="H599">
            <v>-15457.408462641368</v>
          </cell>
        </row>
        <row r="600">
          <cell r="A600" t="str">
            <v>Bonus</v>
          </cell>
          <cell r="C600">
            <v>470532.41250507225</v>
          </cell>
          <cell r="D600">
            <v>466711.68266528711</v>
          </cell>
          <cell r="E600">
            <v>-3820.7298397851409</v>
          </cell>
          <cell r="F600">
            <v>2797896.2042646119</v>
          </cell>
          <cell r="G600">
            <v>2800483.8159917225</v>
          </cell>
          <cell r="H600">
            <v>2587.6117271105759</v>
          </cell>
        </row>
        <row r="601">
          <cell r="A601" t="str">
            <v>Other Benefits &amp; Fringes</v>
          </cell>
          <cell r="C601">
            <v>702170.69338045211</v>
          </cell>
          <cell r="D601">
            <v>743939.13598539424</v>
          </cell>
          <cell r="E601">
            <v>41768.442604942131</v>
          </cell>
          <cell r="F601">
            <v>4929650.267491891</v>
          </cell>
          <cell r="G601">
            <v>4448535.9773665937</v>
          </cell>
          <cell r="H601">
            <v>-481114.29012529738</v>
          </cell>
        </row>
        <row r="602">
          <cell r="A602" t="str">
            <v>Travel &amp; Other Employee Costs</v>
          </cell>
          <cell r="C602">
            <v>333838.43879928172</v>
          </cell>
          <cell r="D602">
            <v>180461.49572811759</v>
          </cell>
          <cell r="E602">
            <v>-153376.94307116413</v>
          </cell>
          <cell r="F602">
            <v>1255736.4735487085</v>
          </cell>
          <cell r="G602">
            <v>1077903.9020825974</v>
          </cell>
          <cell r="H602">
            <v>-177832.57146611111</v>
          </cell>
        </row>
        <row r="603">
          <cell r="A603" t="str">
            <v>People Costs</v>
          </cell>
          <cell r="C603">
            <v>4409331.4038914712</v>
          </cell>
          <cell r="D603">
            <v>4621952.0981708393</v>
          </cell>
          <cell r="E603">
            <v>212620.69427936903</v>
          </cell>
          <cell r="F603">
            <v>26239015.007293388</v>
          </cell>
          <cell r="G603">
            <v>26826963.665347323</v>
          </cell>
          <cell r="H603">
            <v>587948.65805393411</v>
          </cell>
        </row>
        <row r="605">
          <cell r="A605" t="str">
            <v>Data Ctr and Prod Costs</v>
          </cell>
          <cell r="C605">
            <v>1397713.036580631</v>
          </cell>
          <cell r="D605">
            <v>1562005.4025790649</v>
          </cell>
          <cell r="E605">
            <v>164292.3659984339</v>
          </cell>
          <cell r="F605">
            <v>8742330.7112416159</v>
          </cell>
          <cell r="G605">
            <v>9446525.4892531596</v>
          </cell>
          <cell r="H605">
            <v>704194.77801154368</v>
          </cell>
        </row>
        <row r="606">
          <cell r="A606" t="str">
            <v>Royalty Exp</v>
          </cell>
          <cell r="C606">
            <v>1778.1993674625055</v>
          </cell>
          <cell r="D606">
            <v>0</v>
          </cell>
          <cell r="E606">
            <v>-1778.1993674625055</v>
          </cell>
          <cell r="F606">
            <v>17093.277153308751</v>
          </cell>
          <cell r="G606">
            <v>0</v>
          </cell>
          <cell r="H606">
            <v>-17093.277153308751</v>
          </cell>
        </row>
        <row r="607">
          <cell r="A607" t="str">
            <v>Total Revenue Related Costs</v>
          </cell>
          <cell r="C607">
            <v>1399491.2359480935</v>
          </cell>
          <cell r="D607">
            <v>1562005.4025790649</v>
          </cell>
          <cell r="E607">
            <v>162514.16663097139</v>
          </cell>
          <cell r="F607">
            <v>8759423.9883949254</v>
          </cell>
          <cell r="G607">
            <v>9446525.4892531596</v>
          </cell>
          <cell r="H607">
            <v>687101.50085823494</v>
          </cell>
        </row>
        <row r="609">
          <cell r="A609" t="str">
            <v>Consulting Exp</v>
          </cell>
          <cell r="C609">
            <v>-35115.834341323171</v>
          </cell>
          <cell r="D609">
            <v>244849.75592325546</v>
          </cell>
          <cell r="E609">
            <v>279965.59026457864</v>
          </cell>
          <cell r="F609">
            <v>329517.95624447451</v>
          </cell>
          <cell r="G609">
            <v>1515682.9460400445</v>
          </cell>
          <cell r="H609">
            <v>1186164.98979557</v>
          </cell>
        </row>
        <row r="610">
          <cell r="A610" t="str">
            <v>Other Outside Services Exp</v>
          </cell>
          <cell r="C610">
            <v>857880.17681863857</v>
          </cell>
          <cell r="D610">
            <v>177600.36970204618</v>
          </cell>
          <cell r="E610">
            <v>-680279.80711659242</v>
          </cell>
          <cell r="F610">
            <v>1812163.0758974564</v>
          </cell>
          <cell r="G610">
            <v>1065602.2182122772</v>
          </cell>
          <cell r="H610">
            <v>-746560.85768517922</v>
          </cell>
        </row>
        <row r="611">
          <cell r="A611" t="str">
            <v>Total Outside Services</v>
          </cell>
          <cell r="C611">
            <v>822764.34247731545</v>
          </cell>
          <cell r="D611">
            <v>422450.12562530162</v>
          </cell>
          <cell r="E611">
            <v>-400314.21685201378</v>
          </cell>
          <cell r="F611">
            <v>2141681.0321419309</v>
          </cell>
          <cell r="G611">
            <v>2581285.1642523217</v>
          </cell>
          <cell r="H611">
            <v>439604.13211039081</v>
          </cell>
        </row>
        <row r="613">
          <cell r="A613" t="str">
            <v>Materials and Supplies Purchases Exp</v>
          </cell>
          <cell r="C613">
            <v>67427.405471221835</v>
          </cell>
          <cell r="D613">
            <v>139817.62767868245</v>
          </cell>
          <cell r="E613">
            <v>72390.222207460611</v>
          </cell>
          <cell r="F613">
            <v>421203.90627684857</v>
          </cell>
          <cell r="G613">
            <v>838905.76607209467</v>
          </cell>
          <cell r="H613">
            <v>417701.8597952461</v>
          </cell>
        </row>
        <row r="614">
          <cell r="A614" t="str">
            <v>Rent Exp</v>
          </cell>
          <cell r="C614">
            <v>56699.985390681592</v>
          </cell>
          <cell r="D614">
            <v>25140.615493158322</v>
          </cell>
          <cell r="E614">
            <v>-31559.369897523269</v>
          </cell>
          <cell r="F614">
            <v>215075.62399864823</v>
          </cell>
          <cell r="G614">
            <v>150843.69295894992</v>
          </cell>
          <cell r="H614">
            <v>-64231.931039698306</v>
          </cell>
        </row>
        <row r="615">
          <cell r="A615" t="str">
            <v>Office Expense Exp</v>
          </cell>
          <cell r="C615">
            <v>32566.692841670316</v>
          </cell>
          <cell r="D615">
            <v>73846.058485360059</v>
          </cell>
          <cell r="E615">
            <v>41279.365643689744</v>
          </cell>
          <cell r="F615">
            <v>206954.91661455494</v>
          </cell>
          <cell r="G615">
            <v>441002.42119656625</v>
          </cell>
          <cell r="H615">
            <v>234047.50458201132</v>
          </cell>
        </row>
        <row r="616">
          <cell r="A616" t="str">
            <v>Telecommunications Exp</v>
          </cell>
          <cell r="C616">
            <v>99302.234778563172</v>
          </cell>
          <cell r="D616">
            <v>107920.10471695078</v>
          </cell>
          <cell r="E616">
            <v>8617.8699383876083</v>
          </cell>
          <cell r="F616">
            <v>764137.39781125053</v>
          </cell>
          <cell r="G616">
            <v>642511.23677559593</v>
          </cell>
          <cell r="H616">
            <v>-121626.1610356546</v>
          </cell>
        </row>
        <row r="617">
          <cell r="A617" t="str">
            <v>Maintenance &amp; Repairs Exp</v>
          </cell>
          <cell r="C617">
            <v>67363.422376562899</v>
          </cell>
          <cell r="D617">
            <v>74589.37733337775</v>
          </cell>
          <cell r="E617">
            <v>7225.9549568148504</v>
          </cell>
          <cell r="F617">
            <v>501959.17769284663</v>
          </cell>
          <cell r="G617">
            <v>447536.26400026644</v>
          </cell>
          <cell r="H617">
            <v>-54422.913692580187</v>
          </cell>
        </row>
        <row r="618">
          <cell r="A618" t="str">
            <v>Other Admin &amp; Infrastructure Exp</v>
          </cell>
          <cell r="C618">
            <v>22127.800491791386</v>
          </cell>
          <cell r="D618">
            <v>68489.739900081127</v>
          </cell>
          <cell r="E618">
            <v>46361.939408289742</v>
          </cell>
          <cell r="F618">
            <v>213723.59019005732</v>
          </cell>
          <cell r="G618">
            <v>410938.43940048676</v>
          </cell>
          <cell r="H618">
            <v>197214.84921042944</v>
          </cell>
        </row>
        <row r="619">
          <cell r="A619" t="str">
            <v>Total Occupancy and Administrative</v>
          </cell>
          <cell r="C619">
            <v>345487.54135049117</v>
          </cell>
          <cell r="D619">
            <v>489803.52360761043</v>
          </cell>
          <cell r="E619">
            <v>144315.98225711929</v>
          </cell>
          <cell r="F619">
            <v>2323054.6125842058</v>
          </cell>
          <cell r="G619">
            <v>2931737.8204039601</v>
          </cell>
          <cell r="H619">
            <v>608683.20781975379</v>
          </cell>
        </row>
        <row r="621">
          <cell r="A621" t="str">
            <v>Bad Debt Exp</v>
          </cell>
          <cell r="C621">
            <v>0</v>
          </cell>
          <cell r="D621">
            <v>3520.2443016523266</v>
          </cell>
          <cell r="E621">
            <v>3520.2443016523266</v>
          </cell>
          <cell r="F621">
            <v>-513.45416998428652</v>
          </cell>
          <cell r="G621">
            <v>21878.346449036202</v>
          </cell>
          <cell r="H621">
            <v>22391.800619020487</v>
          </cell>
        </row>
        <row r="622">
          <cell r="A622" t="str">
            <v>Marketing, Sales &amp; Promotion Exp</v>
          </cell>
          <cell r="C622">
            <v>6240.5299833038007</v>
          </cell>
          <cell r="D622">
            <v>50495.983457278897</v>
          </cell>
          <cell r="E622">
            <v>44255.453473975096</v>
          </cell>
          <cell r="F622">
            <v>122115.24596014415</v>
          </cell>
          <cell r="G622">
            <v>226870.42879096363</v>
          </cell>
          <cell r="H622">
            <v>104755.18283081948</v>
          </cell>
        </row>
        <row r="623">
          <cell r="A623" t="str">
            <v>Miscellaneous Other Exp</v>
          </cell>
          <cell r="C623">
            <v>-182016.49941928394</v>
          </cell>
          <cell r="D623">
            <v>-22537.197379896625</v>
          </cell>
          <cell r="E623">
            <v>159479.30203938732</v>
          </cell>
          <cell r="F623">
            <v>130191.05323106924</v>
          </cell>
          <cell r="G623">
            <v>-127850.84427937977</v>
          </cell>
          <cell r="H623">
            <v>-258041.89751044899</v>
          </cell>
        </row>
        <row r="624">
          <cell r="A624" t="str">
            <v>Trfs/Alloc of Op Exp to Cost of Sales or B/S Exp</v>
          </cell>
          <cell r="C624">
            <v>-98645</v>
          </cell>
          <cell r="D624">
            <v>-138739.74</v>
          </cell>
          <cell r="E624">
            <v>-40094.739999999991</v>
          </cell>
          <cell r="F624">
            <v>-760735.49500562483</v>
          </cell>
          <cell r="G624">
            <v>-805323.58</v>
          </cell>
          <cell r="H624">
            <v>-44588.084994375124</v>
          </cell>
        </row>
        <row r="625">
          <cell r="A625" t="str">
            <v>TF Allocation Exp</v>
          </cell>
          <cell r="C625">
            <v>-149687.24670497607</v>
          </cell>
          <cell r="D625">
            <v>-229466.74745786656</v>
          </cell>
          <cell r="E625">
            <v>-79779.500752890483</v>
          </cell>
          <cell r="F625">
            <v>-915092.07422956079</v>
          </cell>
          <cell r="G625">
            <v>-1376800.4847471993</v>
          </cell>
          <cell r="H625">
            <v>-461708.41051763855</v>
          </cell>
        </row>
        <row r="626">
          <cell r="A626" t="str">
            <v xml:space="preserve">Total Other Operating Costs </v>
          </cell>
          <cell r="C626">
            <v>-424108.21614095621</v>
          </cell>
          <cell r="D626">
            <v>-336727.45707883197</v>
          </cell>
          <cell r="E626">
            <v>87380.759062124271</v>
          </cell>
          <cell r="F626">
            <v>-1424034.7242139564</v>
          </cell>
          <cell r="G626">
            <v>-2061226.1337865791</v>
          </cell>
          <cell r="H626">
            <v>-637191.40957262274</v>
          </cell>
        </row>
        <row r="628">
          <cell r="A628" t="str">
            <v>Total Oper Exp Before Deprec</v>
          </cell>
          <cell r="C628">
            <v>6552966.3075264143</v>
          </cell>
          <cell r="D628">
            <v>6759483.6929039843</v>
          </cell>
          <cell r="E628">
            <v>206517.38537757006</v>
          </cell>
          <cell r="F628">
            <v>38039139.916200489</v>
          </cell>
          <cell r="G628">
            <v>39725286.005470186</v>
          </cell>
          <cell r="H628">
            <v>1686146.0892696977</v>
          </cell>
        </row>
        <row r="630">
          <cell r="A630" t="str">
            <v>Depreciation/Amortization (Excl Intangibles) Exp</v>
          </cell>
          <cell r="C630">
            <v>472807.80711726169</v>
          </cell>
          <cell r="D630">
            <v>581402.29752644699</v>
          </cell>
          <cell r="E630">
            <v>108594.49040918529</v>
          </cell>
          <cell r="F630">
            <v>2791070.6086500855</v>
          </cell>
          <cell r="G630">
            <v>3297791.6101665674</v>
          </cell>
          <cell r="H630">
            <v>506721.00151648186</v>
          </cell>
        </row>
        <row r="632">
          <cell r="A632" t="str">
            <v>Total Operating Expenses</v>
          </cell>
          <cell r="C632">
            <v>7025774.1146436762</v>
          </cell>
          <cell r="D632">
            <v>7340885.9904304314</v>
          </cell>
          <cell r="E632">
            <v>315111.87578675523</v>
          </cell>
          <cell r="F632">
            <v>40830210.524850577</v>
          </cell>
          <cell r="G632">
            <v>43023077.615636751</v>
          </cell>
          <cell r="H632">
            <v>2192867.0907861739</v>
          </cell>
        </row>
        <row r="634">
          <cell r="A634" t="str">
            <v>Total Operating Income</v>
          </cell>
          <cell r="C634">
            <v>9107321.3824180234</v>
          </cell>
          <cell r="D634">
            <v>8863074.8193057626</v>
          </cell>
          <cell r="E634">
            <v>244246.56311226077</v>
          </cell>
          <cell r="F634">
            <v>54932430.778590471</v>
          </cell>
          <cell r="G634">
            <v>54853924.574019179</v>
          </cell>
          <cell r="H634">
            <v>78506.204571291804</v>
          </cell>
        </row>
        <row r="636">
          <cell r="A636" t="str">
            <v>Total EBITDA</v>
          </cell>
          <cell r="C636">
            <v>9580129.1895352863</v>
          </cell>
          <cell r="D636">
            <v>9444477.1168322098</v>
          </cell>
          <cell r="E636">
            <v>135652.07270307653</v>
          </cell>
          <cell r="F636">
            <v>57723501.387240559</v>
          </cell>
          <cell r="G636">
            <v>58151716.184185743</v>
          </cell>
          <cell r="H636">
            <v>-428214.79694518447</v>
          </cell>
        </row>
        <row r="663">
          <cell r="C663" t="str">
            <v>June</v>
          </cell>
          <cell r="K663" t="str">
            <v>June YTD</v>
          </cell>
        </row>
        <row r="664">
          <cell r="C664" t="str">
            <v>Actual</v>
          </cell>
          <cell r="D664" t="str">
            <v>Plan</v>
          </cell>
          <cell r="K664" t="str">
            <v>Actual</v>
          </cell>
          <cell r="L664" t="str">
            <v>Plan</v>
          </cell>
        </row>
        <row r="665">
          <cell r="B665" t="str">
            <v>Americas</v>
          </cell>
          <cell r="C665">
            <v>7724.2433689296886</v>
          </cell>
          <cell r="D665">
            <v>7303.9765362263352</v>
          </cell>
          <cell r="J665" t="str">
            <v>Americas</v>
          </cell>
          <cell r="K665">
            <v>46764.005526142209</v>
          </cell>
          <cell r="L665">
            <v>45271.919701797269</v>
          </cell>
        </row>
        <row r="666">
          <cell r="B666" t="str">
            <v>Europe</v>
          </cell>
          <cell r="C666">
            <v>1231.6526054398644</v>
          </cell>
          <cell r="D666">
            <v>1250.3739679715836</v>
          </cell>
          <cell r="J666" t="str">
            <v>Europe</v>
          </cell>
          <cell r="K666">
            <v>6876.0786032692959</v>
          </cell>
          <cell r="L666">
            <v>8022.9556270055418</v>
          </cell>
        </row>
        <row r="667">
          <cell r="B667" t="str">
            <v>Asia</v>
          </cell>
          <cell r="C667">
            <v>151.42540804846755</v>
          </cell>
          <cell r="D667">
            <v>308.72431510784315</v>
          </cell>
          <cell r="J667" t="str">
            <v>Asia</v>
          </cell>
          <cell r="K667">
            <v>1292.3466491789461</v>
          </cell>
          <cell r="L667">
            <v>1559.0492452163533</v>
          </cell>
        </row>
        <row r="671">
          <cell r="C671" t="str">
            <v>YOY Growth - CMO</v>
          </cell>
          <cell r="G671" t="str">
            <v>YOY Growth - YTD</v>
          </cell>
          <cell r="K671" t="str">
            <v>YOY Growth - FYE</v>
          </cell>
        </row>
        <row r="672">
          <cell r="C672">
            <v>2004</v>
          </cell>
          <cell r="D672">
            <v>2005</v>
          </cell>
          <cell r="E672" t="str">
            <v>Growth</v>
          </cell>
          <cell r="G672">
            <v>2004</v>
          </cell>
          <cell r="H672">
            <v>2005</v>
          </cell>
          <cell r="I672" t="str">
            <v>Growth</v>
          </cell>
          <cell r="K672">
            <v>2004</v>
          </cell>
          <cell r="L672">
            <v>2005</v>
          </cell>
          <cell r="M672" t="str">
            <v>Growth</v>
          </cell>
        </row>
        <row r="674">
          <cell r="A674" t="str">
            <v>Revenue</v>
          </cell>
          <cell r="C674">
            <v>14483641.204735054</v>
          </cell>
          <cell r="D674">
            <v>16133095.4970617</v>
          </cell>
          <cell r="E674">
            <v>0.11388395148779296</v>
          </cell>
          <cell r="G674">
            <v>74965625.552729309</v>
          </cell>
          <cell r="H674">
            <v>95762641.303441048</v>
          </cell>
          <cell r="I674">
            <v>0.27742069244901502</v>
          </cell>
          <cell r="K674">
            <v>168124731.1144388</v>
          </cell>
          <cell r="L674">
            <v>199578172.88373905</v>
          </cell>
          <cell r="M674">
            <v>0.18708396772328864</v>
          </cell>
        </row>
        <row r="676">
          <cell r="A676" t="str">
            <v>Salaries</v>
          </cell>
          <cell r="C676">
            <v>2746450.0066072354</v>
          </cell>
          <cell r="D676">
            <v>2917865.6426821663</v>
          </cell>
          <cell r="E676">
            <v>6.2413528614229281E-2</v>
          </cell>
          <cell r="G676">
            <v>14479207.818346329</v>
          </cell>
          <cell r="H676">
            <v>17210274.653525539</v>
          </cell>
          <cell r="I676">
            <v>0.18861990721058142</v>
          </cell>
          <cell r="K676">
            <v>31976346.269006107</v>
          </cell>
          <cell r="L676">
            <v>35905645.159999996</v>
          </cell>
          <cell r="M676">
            <v>0.12288142172148239</v>
          </cell>
        </row>
        <row r="677">
          <cell r="A677" t="str">
            <v>Commissions</v>
          </cell>
          <cell r="C677">
            <v>70979.763970311484</v>
          </cell>
          <cell r="D677">
            <v>-15075.783475501692</v>
          </cell>
          <cell r="E677">
            <v>-1.212395514330076</v>
          </cell>
          <cell r="G677">
            <v>422154.44397031149</v>
          </cell>
          <cell r="H677">
            <v>45457.408462641368</v>
          </cell>
          <cell r="I677">
            <v>-0.89232043127363547</v>
          </cell>
          <cell r="K677">
            <v>800073.51247301162</v>
          </cell>
          <cell r="L677">
            <v>82957.42</v>
          </cell>
          <cell r="M677">
            <v>-0.89631275288244416</v>
          </cell>
        </row>
        <row r="678">
          <cell r="A678" t="str">
            <v>Bonus</v>
          </cell>
          <cell r="C678">
            <v>524116.04648400017</v>
          </cell>
          <cell r="D678">
            <v>470532.41250507225</v>
          </cell>
          <cell r="E678">
            <v>-0.10223620196021546</v>
          </cell>
          <cell r="G678">
            <v>2885653.1624486456</v>
          </cell>
          <cell r="H678">
            <v>2797896.2042646119</v>
          </cell>
          <cell r="I678">
            <v>-3.0411471248875496E-2</v>
          </cell>
          <cell r="K678">
            <v>6584302.0187881067</v>
          </cell>
          <cell r="L678">
            <v>5564650.2300000004</v>
          </cell>
          <cell r="M678">
            <v>-0.15486102944223409</v>
          </cell>
        </row>
        <row r="679">
          <cell r="A679" t="str">
            <v>Other Benefits &amp; Fringes</v>
          </cell>
          <cell r="C679">
            <v>641164.1606878232</v>
          </cell>
          <cell r="D679">
            <v>702170.69338045211</v>
          </cell>
          <cell r="E679">
            <v>9.5149630052906872E-2</v>
          </cell>
          <cell r="G679">
            <v>3542898.9451122074</v>
          </cell>
          <cell r="H679">
            <v>4929650.267491891</v>
          </cell>
          <cell r="I679">
            <v>0.39141712588016359</v>
          </cell>
          <cell r="K679">
            <v>7856348.2306772191</v>
          </cell>
          <cell r="L679">
            <v>9167257.7599999979</v>
          </cell>
          <cell r="M679">
            <v>0.16685990626077149</v>
          </cell>
        </row>
        <row r="680">
          <cell r="A680" t="str">
            <v>Travel &amp; Other Employee Costs</v>
          </cell>
          <cell r="C680">
            <v>187399.83530806654</v>
          </cell>
          <cell r="D680">
            <v>333838.43879928172</v>
          </cell>
          <cell r="E680">
            <v>0.78142333076485793</v>
          </cell>
          <cell r="G680">
            <v>825251.37705181702</v>
          </cell>
          <cell r="H680">
            <v>1255736.4735487085</v>
          </cell>
          <cell r="I680">
            <v>0.52164117318384262</v>
          </cell>
          <cell r="K680">
            <v>2035149.4687754493</v>
          </cell>
          <cell r="L680">
            <v>2267268.5699999998</v>
          </cell>
          <cell r="M680">
            <v>0.11405506317146166</v>
          </cell>
        </row>
        <row r="681">
          <cell r="A681" t="str">
            <v>People Costs</v>
          </cell>
          <cell r="C681">
            <v>4170109.8130574366</v>
          </cell>
          <cell r="D681">
            <v>4409331.4038914712</v>
          </cell>
          <cell r="E681">
            <v>5.7365777295596533E-2</v>
          </cell>
          <cell r="G681">
            <v>22155165.746929307</v>
          </cell>
          <cell r="H681">
            <v>26239015.007293388</v>
          </cell>
          <cell r="I681">
            <v>0.184329438425894</v>
          </cell>
          <cell r="K681">
            <v>49252219.499719895</v>
          </cell>
          <cell r="L681">
            <v>52987779.140000001</v>
          </cell>
          <cell r="M681">
            <v>7.5845508653703417E-2</v>
          </cell>
        </row>
        <row r="683">
          <cell r="A683" t="str">
            <v>Data Ctr and Prod Costs</v>
          </cell>
          <cell r="C683">
            <v>2016656.2444168762</v>
          </cell>
          <cell r="D683">
            <v>1397713.036580631</v>
          </cell>
          <cell r="E683">
            <v>-0.30691557351422327</v>
          </cell>
          <cell r="G683">
            <v>8151844.4279452814</v>
          </cell>
          <cell r="H683">
            <v>8742330.7112416159</v>
          </cell>
          <cell r="I683">
            <v>7.2435911714911122E-2</v>
          </cell>
          <cell r="K683">
            <v>17368392.485692304</v>
          </cell>
          <cell r="L683">
            <v>17719911.303999998</v>
          </cell>
          <cell r="M683">
            <v>2.0238995554555061E-2</v>
          </cell>
        </row>
        <row r="684">
          <cell r="A684" t="str">
            <v>Royalty Exp</v>
          </cell>
          <cell r="C684">
            <v>0</v>
          </cell>
          <cell r="D684">
            <v>1778.1993674625055</v>
          </cell>
          <cell r="E684" t="e">
            <v>#DIV/0!</v>
          </cell>
          <cell r="G684">
            <v>0</v>
          </cell>
          <cell r="H684">
            <v>17093.277153308751</v>
          </cell>
          <cell r="I684" t="e">
            <v>#DIV/0!</v>
          </cell>
          <cell r="K684">
            <v>14103.505072815831</v>
          </cell>
          <cell r="L684">
            <v>37229.269999999997</v>
          </cell>
          <cell r="M684">
            <v>1.6397175601233005</v>
          </cell>
        </row>
        <row r="685">
          <cell r="A685" t="str">
            <v>Total Revenue Related Costs</v>
          </cell>
          <cell r="C685">
            <v>2016656.2444168762</v>
          </cell>
          <cell r="D685">
            <v>1399491.2359480935</v>
          </cell>
          <cell r="E685">
            <v>-0.30603381720479506</v>
          </cell>
          <cell r="G685">
            <v>8151844.4279452814</v>
          </cell>
          <cell r="H685">
            <v>8759423.9883949254</v>
          </cell>
          <cell r="I685">
            <v>7.4532771794172697E-2</v>
          </cell>
          <cell r="K685">
            <v>17382495.990765121</v>
          </cell>
          <cell r="L685">
            <v>17757140.573999997</v>
          </cell>
          <cell r="M685">
            <v>2.1552979700608908E-2</v>
          </cell>
        </row>
        <row r="687">
          <cell r="A687" t="str">
            <v>Consulting Exp</v>
          </cell>
          <cell r="C687">
            <v>647565.18999999994</v>
          </cell>
          <cell r="D687">
            <v>-35115.834341323171</v>
          </cell>
          <cell r="E687">
            <v>-1.0542274891912011</v>
          </cell>
          <cell r="G687">
            <v>2333361.9684186527</v>
          </cell>
          <cell r="H687">
            <v>329517.95624447451</v>
          </cell>
          <cell r="I687">
            <v>-0.8587797518325917</v>
          </cell>
          <cell r="K687">
            <v>4280138.8043801636</v>
          </cell>
          <cell r="L687">
            <v>953517.9</v>
          </cell>
          <cell r="M687">
            <v>-0.77722266880125501</v>
          </cell>
        </row>
        <row r="688">
          <cell r="A688" t="str">
            <v>Other Outside Services Exp</v>
          </cell>
          <cell r="C688">
            <v>-110681.2740034958</v>
          </cell>
          <cell r="D688">
            <v>857880.17681863857</v>
          </cell>
          <cell r="E688">
            <v>-8.7509062354264469</v>
          </cell>
          <cell r="G688">
            <v>861578.6622516237</v>
          </cell>
          <cell r="H688">
            <v>1812163.0758974564</v>
          </cell>
          <cell r="I688">
            <v>1.1033054267634763</v>
          </cell>
          <cell r="K688">
            <v>2391230.7215324496</v>
          </cell>
          <cell r="L688">
            <v>1927363.074</v>
          </cell>
          <cell r="M688">
            <v>-0.19398698894064656</v>
          </cell>
        </row>
        <row r="689">
          <cell r="A689" t="str">
            <v>Total Outside Services</v>
          </cell>
          <cell r="C689">
            <v>536883.91599650413</v>
          </cell>
          <cell r="D689">
            <v>822764.34247731545</v>
          </cell>
          <cell r="E689">
            <v>0.53248089198237936</v>
          </cell>
          <cell r="G689">
            <v>3194940.6306702765</v>
          </cell>
          <cell r="H689">
            <v>2141681.0321419309</v>
          </cell>
          <cell r="I689">
            <v>-0.32966484209986058</v>
          </cell>
          <cell r="K689">
            <v>6671369.5259126127</v>
          </cell>
          <cell r="L689">
            <v>2880880.9739999999</v>
          </cell>
          <cell r="M689">
            <v>-0.56817247750852051</v>
          </cell>
        </row>
        <row r="691">
          <cell r="A691" t="str">
            <v>Materials and Supplies Purchases Exp</v>
          </cell>
          <cell r="C691">
            <v>159743.91697581953</v>
          </cell>
          <cell r="D691">
            <v>67427.405471221835</v>
          </cell>
          <cell r="E691">
            <v>-0.57790314180521607</v>
          </cell>
          <cell r="G691">
            <v>782308.77065720083</v>
          </cell>
          <cell r="H691">
            <v>421203.90627684857</v>
          </cell>
          <cell r="I691">
            <v>-0.46158866923733427</v>
          </cell>
          <cell r="K691">
            <v>1409304.8067415794</v>
          </cell>
          <cell r="L691">
            <v>912003.91</v>
          </cell>
          <cell r="M691">
            <v>-0.3528696520175626</v>
          </cell>
        </row>
        <row r="692">
          <cell r="A692" t="str">
            <v>Rent Exp</v>
          </cell>
          <cell r="C692">
            <v>206205.51884461392</v>
          </cell>
          <cell r="D692">
            <v>56699.985390681592</v>
          </cell>
          <cell r="E692">
            <v>-0.72503167854877903</v>
          </cell>
          <cell r="G692">
            <v>715750.51592601952</v>
          </cell>
          <cell r="H692">
            <v>215075.62399864823</v>
          </cell>
          <cell r="I692">
            <v>-0.69951034723266814</v>
          </cell>
          <cell r="K692">
            <v>1017906.2247117735</v>
          </cell>
          <cell r="L692">
            <v>363069.62</v>
          </cell>
          <cell r="M692">
            <v>-0.64331722197415042</v>
          </cell>
        </row>
        <row r="693">
          <cell r="A693" t="str">
            <v>Office Expense Exp</v>
          </cell>
          <cell r="C693">
            <v>105440.9890438002</v>
          </cell>
          <cell r="D693">
            <v>32566.692841670316</v>
          </cell>
          <cell r="E693">
            <v>-0.6911382078544227</v>
          </cell>
          <cell r="G693">
            <v>273170.68374371872</v>
          </cell>
          <cell r="H693">
            <v>206954.91661455494</v>
          </cell>
          <cell r="I693">
            <v>-0.24239704722958341</v>
          </cell>
          <cell r="K693">
            <v>580184.36558237951</v>
          </cell>
          <cell r="L693">
            <v>838954.84</v>
          </cell>
          <cell r="M693">
            <v>0.44601421508121974</v>
          </cell>
        </row>
        <row r="694">
          <cell r="A694" t="str">
            <v>Telecommunications Exp</v>
          </cell>
          <cell r="C694">
            <v>209525.04786748014</v>
          </cell>
          <cell r="D694">
            <v>99302.234778563172</v>
          </cell>
          <cell r="E694">
            <v>-0.52606031694420807</v>
          </cell>
          <cell r="G694">
            <v>489601.25131405145</v>
          </cell>
          <cell r="H694">
            <v>764137.39781125053</v>
          </cell>
          <cell r="I694">
            <v>0.56073416021786204</v>
          </cell>
          <cell r="K694">
            <v>1049954.1234095087</v>
          </cell>
          <cell r="L694">
            <v>1334273.3699999999</v>
          </cell>
          <cell r="M694">
            <v>0.270792066292595</v>
          </cell>
        </row>
        <row r="695">
          <cell r="A695" t="str">
            <v>Maintenance &amp; Repairs Exp</v>
          </cell>
          <cell r="C695">
            <v>71506.883229415311</v>
          </cell>
          <cell r="D695">
            <v>67363.422376562899</v>
          </cell>
          <cell r="E695">
            <v>-5.7944923141999616E-2</v>
          </cell>
          <cell r="G695">
            <v>249233.99356375716</v>
          </cell>
          <cell r="H695">
            <v>501959.17769284663</v>
          </cell>
          <cell r="I695">
            <v>1.0140076821600952</v>
          </cell>
          <cell r="K695">
            <v>537480.56111255253</v>
          </cell>
          <cell r="L695">
            <v>910059.14</v>
          </cell>
          <cell r="M695">
            <v>0.69319451873056048</v>
          </cell>
        </row>
        <row r="696">
          <cell r="A696" t="str">
            <v>Other Admin &amp; Infrastructure Exp</v>
          </cell>
          <cell r="C696">
            <v>92575.275406374349</v>
          </cell>
          <cell r="D696">
            <v>22127.800491791386</v>
          </cell>
          <cell r="E696">
            <v>-0.76097505090146622</v>
          </cell>
          <cell r="G696">
            <v>280146.98097769974</v>
          </cell>
          <cell r="H696">
            <v>213723.59019005732</v>
          </cell>
          <cell r="I696">
            <v>-0.23710193326313181</v>
          </cell>
          <cell r="K696">
            <v>602361.16586064454</v>
          </cell>
          <cell r="L696">
            <v>549723.56999999995</v>
          </cell>
          <cell r="M696">
            <v>-8.7385440569424475E-2</v>
          </cell>
        </row>
        <row r="697">
          <cell r="A697" t="str">
            <v>Total Occupancy and Administrative</v>
          </cell>
          <cell r="C697">
            <v>844997.63136750343</v>
          </cell>
          <cell r="D697">
            <v>345487.54135049117</v>
          </cell>
          <cell r="E697">
            <v>-0.59113785823118725</v>
          </cell>
          <cell r="G697">
            <v>2790212.1961824475</v>
          </cell>
          <cell r="H697">
            <v>2323054.6125842058</v>
          </cell>
          <cell r="I697">
            <v>-0.16742726027697966</v>
          </cell>
          <cell r="K697">
            <v>5197191.2474184381</v>
          </cell>
          <cell r="L697">
            <v>4908084.45</v>
          </cell>
          <cell r="M697">
            <v>-5.5627507947113498E-2</v>
          </cell>
        </row>
        <row r="699">
          <cell r="A699" t="str">
            <v>Bad Debt Exp</v>
          </cell>
          <cell r="C699">
            <v>1869.0602048946523</v>
          </cell>
          <cell r="D699">
            <v>0</v>
          </cell>
          <cell r="E699">
            <v>-1</v>
          </cell>
          <cell r="G699">
            <v>15420.080431126729</v>
          </cell>
          <cell r="H699">
            <v>-513.45416998428652</v>
          </cell>
          <cell r="I699">
            <v>-1.0332977621146409</v>
          </cell>
          <cell r="K699">
            <v>-14540.74574559533</v>
          </cell>
          <cell r="L699">
            <v>2486.54</v>
          </cell>
          <cell r="M699">
            <v>-1.1710049844419583</v>
          </cell>
        </row>
        <row r="700">
          <cell r="A700" t="str">
            <v>Marketing, Sales &amp; Promotion Exp</v>
          </cell>
          <cell r="C700">
            <v>-48813.043889209599</v>
          </cell>
          <cell r="D700">
            <v>6240.5299833038007</v>
          </cell>
          <cell r="E700">
            <v>-1.1278455405786179</v>
          </cell>
          <cell r="G700">
            <v>63090.500159997711</v>
          </cell>
          <cell r="H700">
            <v>122115.24596014415</v>
          </cell>
          <cell r="I700">
            <v>0.93555678985678503</v>
          </cell>
          <cell r="K700">
            <v>210127.46219427593</v>
          </cell>
          <cell r="L700">
            <v>266315.24</v>
          </cell>
          <cell r="M700">
            <v>0.26739854571590915</v>
          </cell>
        </row>
        <row r="701">
          <cell r="A701" t="str">
            <v>Miscellaneous Other Exp</v>
          </cell>
          <cell r="C701">
            <v>72224.848030363355</v>
          </cell>
          <cell r="D701">
            <v>-182016.49941928394</v>
          </cell>
          <cell r="E701">
            <v>-3.5201368280174732</v>
          </cell>
          <cell r="G701">
            <v>1362831.9737904109</v>
          </cell>
          <cell r="H701">
            <v>130191.05323106924</v>
          </cell>
          <cell r="I701">
            <v>-0.90447020928855071</v>
          </cell>
          <cell r="K701">
            <v>374131.75790168927</v>
          </cell>
          <cell r="L701">
            <v>160191.04999999999</v>
          </cell>
          <cell r="M701">
            <v>-0.57183252526214723</v>
          </cell>
        </row>
        <row r="702">
          <cell r="A702" t="str">
            <v>Trfs/Alloc of Op Exp to Cost of Sales or B/S Exp</v>
          </cell>
          <cell r="C702">
            <v>-404639</v>
          </cell>
          <cell r="D702">
            <v>-98645</v>
          </cell>
          <cell r="E702">
            <v>-0.75621479887010401</v>
          </cell>
          <cell r="G702">
            <v>-1834685</v>
          </cell>
          <cell r="H702">
            <v>-760735.49500562483</v>
          </cell>
          <cell r="I702">
            <v>-0.58535906981000829</v>
          </cell>
          <cell r="K702">
            <v>-3939738.2739307596</v>
          </cell>
          <cell r="L702">
            <v>-1564735.5</v>
          </cell>
          <cell r="M702">
            <v>-0.60283262714331765</v>
          </cell>
        </row>
        <row r="703">
          <cell r="A703" t="str">
            <v>TF Allocation Exp</v>
          </cell>
          <cell r="C703">
            <v>-311029.84068139363</v>
          </cell>
          <cell r="D703">
            <v>-149687.24670497607</v>
          </cell>
          <cell r="E703">
            <v>-0.51873670263584248</v>
          </cell>
          <cell r="G703">
            <v>-1105889.6308277054</v>
          </cell>
          <cell r="H703">
            <v>-915092.07422956079</v>
          </cell>
          <cell r="I703">
            <v>-0.17252857001230923</v>
          </cell>
          <cell r="K703">
            <v>-2020697.8934676833</v>
          </cell>
          <cell r="L703">
            <v>-2365848.0499999998</v>
          </cell>
          <cell r="M703">
            <v>0.17080740156560983</v>
          </cell>
        </row>
        <row r="704">
          <cell r="A704" t="str">
            <v xml:space="preserve">Total Other Operating Costs </v>
          </cell>
          <cell r="C704">
            <v>-690387.9763353453</v>
          </cell>
          <cell r="D704">
            <v>-424108.21614095621</v>
          </cell>
          <cell r="E704">
            <v>-0.38569582513274797</v>
          </cell>
          <cell r="G704">
            <v>-1499232.07644617</v>
          </cell>
          <cell r="H704">
            <v>-1424034.7242139564</v>
          </cell>
          <cell r="I704">
            <v>-5.0157246108597092E-2</v>
          </cell>
          <cell r="K704">
            <v>-5390717.693048073</v>
          </cell>
          <cell r="L704">
            <v>-3501590.7199999997</v>
          </cell>
          <cell r="M704">
            <v>-0.35044071691684237</v>
          </cell>
        </row>
        <row r="706">
          <cell r="A706" t="str">
            <v>Total Oper Exp Before Deprec</v>
          </cell>
          <cell r="C706">
            <v>6878259.6285029761</v>
          </cell>
          <cell r="D706">
            <v>6552966.3075264143</v>
          </cell>
          <cell r="E706">
            <v>-4.7292969231427597E-2</v>
          </cell>
          <cell r="G706">
            <v>34792930.925281145</v>
          </cell>
          <cell r="H706">
            <v>38039139.916200489</v>
          </cell>
          <cell r="I706">
            <v>9.3300820154837621E-2</v>
          </cell>
          <cell r="K706">
            <v>73112558.570767984</v>
          </cell>
          <cell r="L706">
            <v>75032294.418000013</v>
          </cell>
          <cell r="M706">
            <v>2.6257265301061174E-2</v>
          </cell>
        </row>
        <row r="708">
          <cell r="A708" t="str">
            <v>Depreciation/Amortization (Excl Intangibles) Exp</v>
          </cell>
          <cell r="C708">
            <v>564651.39890713245</v>
          </cell>
          <cell r="D708">
            <v>472807.80711726169</v>
          </cell>
          <cell r="E708">
            <v>-0.1626553869655358</v>
          </cell>
          <cell r="G708">
            <v>2886095.6905879802</v>
          </cell>
          <cell r="H708">
            <v>2791070.6086500855</v>
          </cell>
          <cell r="I708">
            <v>-3.2925132124962689E-2</v>
          </cell>
          <cell r="K708">
            <v>6011418.0506281909</v>
          </cell>
          <cell r="L708">
            <v>6206788.5700000003</v>
          </cell>
          <cell r="M708">
            <v>3.2499905633978206E-2</v>
          </cell>
        </row>
        <row r="710">
          <cell r="A710" t="str">
            <v>Total Operating Expenses</v>
          </cell>
          <cell r="C710">
            <v>7442911.0274101086</v>
          </cell>
          <cell r="D710">
            <v>7025774.1146436762</v>
          </cell>
          <cell r="E710">
            <v>-5.6044860838754713E-2</v>
          </cell>
          <cell r="G710">
            <v>37679026.615869127</v>
          </cell>
          <cell r="H710">
            <v>40830210.524850577</v>
          </cell>
          <cell r="I710">
            <v>8.36323066704244E-2</v>
          </cell>
          <cell r="K710">
            <v>79123976.621396169</v>
          </cell>
          <cell r="L710">
            <v>81239082.988000005</v>
          </cell>
          <cell r="M710">
            <v>2.6731547843259987E-2</v>
          </cell>
        </row>
        <row r="712">
          <cell r="A712" t="str">
            <v>Total Operating Income</v>
          </cell>
          <cell r="C712">
            <v>7040730.1773249451</v>
          </cell>
          <cell r="D712">
            <v>9107321.3824180234</v>
          </cell>
          <cell r="E712">
            <v>0.29351944372881206</v>
          </cell>
          <cell r="G712">
            <v>37286598.936860181</v>
          </cell>
          <cell r="H712">
            <v>54932430.778590471</v>
          </cell>
          <cell r="I712">
            <v>0.473248629396613</v>
          </cell>
          <cell r="K712">
            <v>89000754.493042633</v>
          </cell>
          <cell r="L712">
            <v>118339089.89573905</v>
          </cell>
          <cell r="M712">
            <v>0.32964142348916664</v>
          </cell>
        </row>
        <row r="714">
          <cell r="A714" t="str">
            <v>Total EBITDA</v>
          </cell>
          <cell r="C714">
            <v>7605381.5762320776</v>
          </cell>
          <cell r="D714">
            <v>9580129.1895352863</v>
          </cell>
          <cell r="E714">
            <v>0.25965135259939909</v>
          </cell>
          <cell r="G714">
            <v>40172694.627448164</v>
          </cell>
          <cell r="H714">
            <v>57723501.387240559</v>
          </cell>
          <cell r="I714">
            <v>0.43688398108601684</v>
          </cell>
          <cell r="K714">
            <v>95012172.543670818</v>
          </cell>
          <cell r="L714">
            <v>124545878.46573904</v>
          </cell>
          <cell r="M714">
            <v>0.31084128624143953</v>
          </cell>
        </row>
        <row r="717">
          <cell r="C717" t="str">
            <v>ORGANIC</v>
          </cell>
        </row>
        <row r="718">
          <cell r="C718" t="str">
            <v>YOY Growth - CMO</v>
          </cell>
          <cell r="G718" t="str">
            <v>YOY Growth - YTD</v>
          </cell>
          <cell r="K718" t="str">
            <v>YOY Growth - FYE</v>
          </cell>
        </row>
        <row r="719">
          <cell r="C719">
            <v>2004</v>
          </cell>
          <cell r="D719">
            <v>2005</v>
          </cell>
          <cell r="E719" t="str">
            <v>Growth</v>
          </cell>
          <cell r="G719">
            <v>2004</v>
          </cell>
          <cell r="H719">
            <v>2005</v>
          </cell>
          <cell r="I719" t="str">
            <v>Growth</v>
          </cell>
          <cell r="K719">
            <v>2004</v>
          </cell>
          <cell r="L719">
            <v>2005</v>
          </cell>
          <cell r="M719" t="str">
            <v>Growth</v>
          </cell>
        </row>
        <row r="721">
          <cell r="A721" t="str">
            <v>Revenue</v>
          </cell>
          <cell r="C721">
            <v>15288036.198999999</v>
          </cell>
          <cell r="D721">
            <v>16133095.4970617</v>
          </cell>
          <cell r="E721">
            <v>5.5275856693548155E-2</v>
          </cell>
          <cell r="G721">
            <v>90015533.858999997</v>
          </cell>
          <cell r="H721">
            <v>95762641.303441048</v>
          </cell>
          <cell r="I721">
            <v>6.3845729709755411E-2</v>
          </cell>
          <cell r="K721">
            <v>185428112.97399995</v>
          </cell>
          <cell r="L721">
            <v>199578172.88373905</v>
          </cell>
          <cell r="M721">
            <v>7.6310218999657176E-2</v>
          </cell>
        </row>
        <row r="723">
          <cell r="A723" t="str">
            <v>Salaries</v>
          </cell>
          <cell r="C723">
            <v>3219583.63</v>
          </cell>
          <cell r="D723">
            <v>2917865.6426821663</v>
          </cell>
          <cell r="E723">
            <v>-9.3713356132896469E-2</v>
          </cell>
          <cell r="G723">
            <v>21563345.099999998</v>
          </cell>
          <cell r="H723">
            <v>17210274.653525539</v>
          </cell>
          <cell r="I723">
            <v>-0.20187361591103317</v>
          </cell>
          <cell r="K723">
            <v>40385257.689999998</v>
          </cell>
          <cell r="L723">
            <v>35905645.159999996</v>
          </cell>
          <cell r="M723">
            <v>-0.11092197465683674</v>
          </cell>
        </row>
        <row r="724">
          <cell r="A724" t="str">
            <v>Commissions</v>
          </cell>
          <cell r="C724">
            <v>70979.758999999991</v>
          </cell>
          <cell r="D724">
            <v>-15075.783475501692</v>
          </cell>
          <cell r="E724">
            <v>-1.2123955292029338</v>
          </cell>
          <cell r="G724">
            <v>954192.53500000003</v>
          </cell>
          <cell r="H724">
            <v>45457.408462641368</v>
          </cell>
          <cell r="I724">
            <v>-0.95236033945429954</v>
          </cell>
          <cell r="K724">
            <v>1332111.5999999999</v>
          </cell>
          <cell r="L724">
            <v>82957.42</v>
          </cell>
          <cell r="M724">
            <v>-0.93772487230048895</v>
          </cell>
        </row>
        <row r="725">
          <cell r="A725" t="str">
            <v>Bonus</v>
          </cell>
          <cell r="C725">
            <v>524116.05</v>
          </cell>
          <cell r="D725">
            <v>470532.41250507225</v>
          </cell>
          <cell r="E725">
            <v>-0.10223620798280789</v>
          </cell>
          <cell r="G725">
            <v>3674750.5300000003</v>
          </cell>
          <cell r="H725">
            <v>2797896.2042646119</v>
          </cell>
          <cell r="I725">
            <v>-0.23861601449592504</v>
          </cell>
          <cell r="K725">
            <v>7373399.3100000005</v>
          </cell>
          <cell r="L725">
            <v>5564650.2300000004</v>
          </cell>
          <cell r="M725">
            <v>-0.24530735471588069</v>
          </cell>
        </row>
        <row r="726">
          <cell r="A726" t="str">
            <v>Other Benefits &amp; Fringes</v>
          </cell>
          <cell r="C726">
            <v>641164.18000000005</v>
          </cell>
          <cell r="D726">
            <v>702170.69338045211</v>
          </cell>
          <cell r="E726">
            <v>9.5149597066467528E-2</v>
          </cell>
          <cell r="G726">
            <v>4214193.8599999994</v>
          </cell>
          <cell r="H726">
            <v>4929650.267491891</v>
          </cell>
          <cell r="I726">
            <v>0.16977301739315137</v>
          </cell>
          <cell r="K726">
            <v>8527643.0700000003</v>
          </cell>
          <cell r="L726">
            <v>9167257.7599999979</v>
          </cell>
          <cell r="M726">
            <v>7.5004861806440212E-2</v>
          </cell>
        </row>
        <row r="727">
          <cell r="A727" t="str">
            <v>Travel &amp; Other Employee Costs</v>
          </cell>
          <cell r="C727">
            <v>187399.86</v>
          </cell>
          <cell r="D727">
            <v>333838.43879928172</v>
          </cell>
          <cell r="E727">
            <v>0.78142309604330407</v>
          </cell>
          <cell r="G727">
            <v>1032392.4099999999</v>
          </cell>
          <cell r="H727">
            <v>1255736.4735487085</v>
          </cell>
          <cell r="I727">
            <v>0.21633640598801823</v>
          </cell>
          <cell r="K727">
            <v>2242290.5299999998</v>
          </cell>
          <cell r="L727">
            <v>2267268.5699999998</v>
          </cell>
          <cell r="M727">
            <v>1.1139519908689102E-2</v>
          </cell>
        </row>
        <row r="728">
          <cell r="A728" t="str">
            <v>People Costs</v>
          </cell>
          <cell r="C728">
            <v>4643243.4790000003</v>
          </cell>
          <cell r="D728">
            <v>4409331.4038914712</v>
          </cell>
          <cell r="E728">
            <v>-5.0376870428277848E-2</v>
          </cell>
          <cell r="G728">
            <v>31438874.434999999</v>
          </cell>
          <cell r="H728">
            <v>26239015.007293388</v>
          </cell>
          <cell r="I728">
            <v>-0.16539585214659452</v>
          </cell>
          <cell r="K728">
            <v>59860702.200000003</v>
          </cell>
          <cell r="L728">
            <v>52987779.140000001</v>
          </cell>
          <cell r="M728">
            <v>-0.11481527625648204</v>
          </cell>
        </row>
        <row r="730">
          <cell r="A730" t="str">
            <v>Data Ctr and Prod Costs</v>
          </cell>
          <cell r="C730">
            <v>2234414.7059999998</v>
          </cell>
          <cell r="D730">
            <v>1397713.036580631</v>
          </cell>
          <cell r="E730">
            <v>-0.37446122565010043</v>
          </cell>
          <cell r="G730">
            <v>12732010.239999998</v>
          </cell>
          <cell r="H730">
            <v>8742330.7112416159</v>
          </cell>
          <cell r="I730">
            <v>-0.31335817781736114</v>
          </cell>
          <cell r="K730">
            <v>22558281.993000001</v>
          </cell>
          <cell r="L730">
            <v>17719911.303999998</v>
          </cell>
          <cell r="M730">
            <v>-0.2144831193484231</v>
          </cell>
        </row>
        <row r="731">
          <cell r="A731" t="str">
            <v>Royalty Exp</v>
          </cell>
          <cell r="C731">
            <v>0</v>
          </cell>
          <cell r="D731">
            <v>1778.1993674625055</v>
          </cell>
          <cell r="E731" t="e">
            <v>#DIV/0!</v>
          </cell>
          <cell r="G731">
            <v>0</v>
          </cell>
          <cell r="H731">
            <v>17093.277153308751</v>
          </cell>
          <cell r="I731" t="e">
            <v>#DIV/0!</v>
          </cell>
          <cell r="K731">
            <v>14103.5</v>
          </cell>
          <cell r="L731">
            <v>37229.269999999997</v>
          </cell>
          <cell r="M731">
            <v>1.6397185095898179</v>
          </cell>
        </row>
        <row r="732">
          <cell r="A732" t="str">
            <v>Total Revenue Related Costs</v>
          </cell>
          <cell r="C732">
            <v>2234414.7059999998</v>
          </cell>
          <cell r="D732">
            <v>1399491.2359480935</v>
          </cell>
          <cell r="E732">
            <v>-0.37366540231314893</v>
          </cell>
          <cell r="G732">
            <v>12732010.239999998</v>
          </cell>
          <cell r="H732">
            <v>8759423.9883949254</v>
          </cell>
          <cell r="I732">
            <v>-0.31201563435163193</v>
          </cell>
          <cell r="K732">
            <v>22572385.493000001</v>
          </cell>
          <cell r="L732">
            <v>17757140.573999997</v>
          </cell>
          <cell r="M732">
            <v>-0.21332459170047735</v>
          </cell>
        </row>
        <row r="734">
          <cell r="A734" t="str">
            <v>Consulting Exp</v>
          </cell>
          <cell r="C734">
            <v>647565.18999999994</v>
          </cell>
          <cell r="D734">
            <v>-35115.834341323171</v>
          </cell>
          <cell r="E734">
            <v>-1.0542274891912011</v>
          </cell>
          <cell r="G734">
            <v>2333361.9700000002</v>
          </cell>
          <cell r="H734">
            <v>329517.95624447451</v>
          </cell>
          <cell r="I734">
            <v>-0.85877975192829836</v>
          </cell>
          <cell r="K734">
            <v>4280138.8100000005</v>
          </cell>
          <cell r="L734">
            <v>953517.9</v>
          </cell>
          <cell r="M734">
            <v>-0.77722266909376247</v>
          </cell>
        </row>
        <row r="735">
          <cell r="A735" t="str">
            <v>Other Outside Services Exp</v>
          </cell>
          <cell r="C735">
            <v>-110681.28</v>
          </cell>
          <cell r="D735">
            <v>857880.17681863857</v>
          </cell>
          <cell r="E735">
            <v>-8.7509058154968802</v>
          </cell>
          <cell r="G735">
            <v>1467266.9399999997</v>
          </cell>
          <cell r="H735">
            <v>1812163.0758974564</v>
          </cell>
          <cell r="I735">
            <v>0.2350602514750702</v>
          </cell>
          <cell r="K735">
            <v>2996919.0100000002</v>
          </cell>
          <cell r="L735">
            <v>1927363.074</v>
          </cell>
          <cell r="M735">
            <v>-0.35688516520838515</v>
          </cell>
        </row>
        <row r="736">
          <cell r="A736" t="str">
            <v>Total Outside Services</v>
          </cell>
          <cell r="C736">
            <v>536883.90999999992</v>
          </cell>
          <cell r="D736">
            <v>822764.34247731545</v>
          </cell>
          <cell r="E736">
            <v>0.53248090909879486</v>
          </cell>
          <cell r="G736">
            <v>3800628.91</v>
          </cell>
          <cell r="H736">
            <v>2141681.0321419309</v>
          </cell>
          <cell r="I736">
            <v>-0.43649299027672478</v>
          </cell>
          <cell r="K736">
            <v>7277057.8200000003</v>
          </cell>
          <cell r="L736">
            <v>2880880.9739999999</v>
          </cell>
          <cell r="M736">
            <v>-0.60411459613770124</v>
          </cell>
        </row>
        <row r="738">
          <cell r="A738" t="str">
            <v>Materials and Supplies Purchases Exp</v>
          </cell>
          <cell r="C738">
            <v>159743.92000000001</v>
          </cell>
          <cell r="D738">
            <v>67427.405471221835</v>
          </cell>
          <cell r="E738">
            <v>-0.57790314979611224</v>
          </cell>
          <cell r="G738">
            <v>782308.77000000014</v>
          </cell>
          <cell r="H738">
            <v>421203.90627684857</v>
          </cell>
          <cell r="I738">
            <v>-0.46158866878502652</v>
          </cell>
          <cell r="K738">
            <v>1409304.8100000005</v>
          </cell>
          <cell r="L738">
            <v>912003.91</v>
          </cell>
          <cell r="M738">
            <v>-0.35286965351377769</v>
          </cell>
        </row>
        <row r="739">
          <cell r="A739" t="str">
            <v>Rent Exp</v>
          </cell>
          <cell r="C739">
            <v>206205.52</v>
          </cell>
          <cell r="D739">
            <v>56699.985390681592</v>
          </cell>
          <cell r="E739">
            <v>-0.72503168008944863</v>
          </cell>
          <cell r="G739">
            <v>1165750.55</v>
          </cell>
          <cell r="H739">
            <v>215075.62399864823</v>
          </cell>
          <cell r="I739">
            <v>-0.81550459144227017</v>
          </cell>
          <cell r="K739">
            <v>1467906.24</v>
          </cell>
          <cell r="L739">
            <v>363069.62</v>
          </cell>
          <cell r="M739">
            <v>-0.75266157326233596</v>
          </cell>
        </row>
        <row r="740">
          <cell r="A740" t="str">
            <v>Office Expense Exp</v>
          </cell>
          <cell r="C740">
            <v>105440.98</v>
          </cell>
          <cell r="D740">
            <v>32566.692841670316</v>
          </cell>
          <cell r="E740">
            <v>-0.69113818136297367</v>
          </cell>
          <cell r="G740">
            <v>550646.47000000009</v>
          </cell>
          <cell r="H740">
            <v>206954.91661455494</v>
          </cell>
          <cell r="I740">
            <v>-0.62416009565165309</v>
          </cell>
          <cell r="K740">
            <v>857660.15000000014</v>
          </cell>
          <cell r="L740">
            <v>838954.84</v>
          </cell>
          <cell r="M740">
            <v>-2.1809699331372886E-2</v>
          </cell>
        </row>
        <row r="741">
          <cell r="A741" t="str">
            <v>Telecommunications Exp</v>
          </cell>
          <cell r="C741">
            <v>209525.06</v>
          </cell>
          <cell r="D741">
            <v>99302.234778563172</v>
          </cell>
          <cell r="E741">
            <v>-0.52606034438762039</v>
          </cell>
          <cell r="G741">
            <v>560885.35</v>
          </cell>
          <cell r="H741">
            <v>764137.39781125053</v>
          </cell>
          <cell r="I741">
            <v>0.36237717353689225</v>
          </cell>
          <cell r="K741">
            <v>1121238.22</v>
          </cell>
          <cell r="L741">
            <v>1334273.3699999999</v>
          </cell>
          <cell r="M741">
            <v>0.18999990028880742</v>
          </cell>
        </row>
        <row r="742">
          <cell r="A742" t="str">
            <v>Maintenance &amp; Repairs Exp</v>
          </cell>
          <cell r="C742">
            <v>71506.880000000005</v>
          </cell>
          <cell r="D742">
            <v>67363.422376562899</v>
          </cell>
          <cell r="E742">
            <v>-5.7944880596623775E-2</v>
          </cell>
          <cell r="G742">
            <v>265985.68000000005</v>
          </cell>
          <cell r="H742">
            <v>501959.17769284663</v>
          </cell>
          <cell r="I742">
            <v>0.88716617260315112</v>
          </cell>
          <cell r="K742">
            <v>554232.24</v>
          </cell>
          <cell r="L742">
            <v>910059.14</v>
          </cell>
          <cell r="M742">
            <v>0.64201768558249162</v>
          </cell>
        </row>
        <row r="743">
          <cell r="A743" t="str">
            <v>Other Admin &amp; Infrastructure Exp</v>
          </cell>
          <cell r="C743">
            <v>161625.95000000001</v>
          </cell>
          <cell r="D743">
            <v>22127.800491791386</v>
          </cell>
          <cell r="E743">
            <v>-0.86309252634374989</v>
          </cell>
          <cell r="G743">
            <v>929956.74</v>
          </cell>
          <cell r="H743">
            <v>213723.59019005732</v>
          </cell>
          <cell r="I743">
            <v>-0.77017899758427766</v>
          </cell>
          <cell r="K743">
            <v>1445512.8200000003</v>
          </cell>
          <cell r="L743">
            <v>549723.56999999995</v>
          </cell>
          <cell r="M743">
            <v>-0.61970342815776625</v>
          </cell>
        </row>
        <row r="744">
          <cell r="A744" t="str">
            <v>Total Occupancy and Administrative</v>
          </cell>
          <cell r="C744">
            <v>914048.31</v>
          </cell>
          <cell r="D744">
            <v>345487.54135049117</v>
          </cell>
          <cell r="E744">
            <v>-0.62202485626772719</v>
          </cell>
          <cell r="G744">
            <v>4255533.5600000005</v>
          </cell>
          <cell r="H744">
            <v>2323054.6125842058</v>
          </cell>
          <cell r="I744">
            <v>-0.45410967160033266</v>
          </cell>
          <cell r="K744">
            <v>6855854.4800000014</v>
          </cell>
          <cell r="L744">
            <v>4908084.45</v>
          </cell>
          <cell r="M744">
            <v>-0.28410317571384636</v>
          </cell>
        </row>
        <row r="746">
          <cell r="A746" t="str">
            <v>Bad Debt Exp</v>
          </cell>
          <cell r="C746">
            <v>1869.05</v>
          </cell>
          <cell r="D746">
            <v>0</v>
          </cell>
          <cell r="E746">
            <v>-1</v>
          </cell>
          <cell r="G746">
            <v>24763.97</v>
          </cell>
          <cell r="H746">
            <v>-513.45416998428652</v>
          </cell>
          <cell r="I746">
            <v>-1.0207339198837782</v>
          </cell>
          <cell r="K746">
            <v>-5196.8499999999995</v>
          </cell>
          <cell r="L746">
            <v>2486.54</v>
          </cell>
          <cell r="M746">
            <v>-1.4784706120053495</v>
          </cell>
        </row>
        <row r="747">
          <cell r="A747" t="str">
            <v>Marketing, Sales &amp; Promotion Exp</v>
          </cell>
          <cell r="C747">
            <v>-48813.04</v>
          </cell>
          <cell r="D747">
            <v>6240.5299833038007</v>
          </cell>
          <cell r="E747">
            <v>-1.1278455507647915</v>
          </cell>
          <cell r="G747">
            <v>188236.69999999998</v>
          </cell>
          <cell r="H747">
            <v>122115.24596014415</v>
          </cell>
          <cell r="I747">
            <v>-0.35126760105683874</v>
          </cell>
          <cell r="K747">
            <v>335273.63999999996</v>
          </cell>
          <cell r="L747">
            <v>266315.24</v>
          </cell>
          <cell r="M747">
            <v>-0.20567796501985655</v>
          </cell>
        </row>
        <row r="748">
          <cell r="A748" t="str">
            <v>Miscellaneous Other Exp</v>
          </cell>
          <cell r="C748">
            <v>79199.38</v>
          </cell>
          <cell r="D748">
            <v>-182016.49941928394</v>
          </cell>
          <cell r="E748">
            <v>-3.2982061149883233</v>
          </cell>
          <cell r="G748">
            <v>1571025.3200000003</v>
          </cell>
          <cell r="H748">
            <v>130191.05323106924</v>
          </cell>
          <cell r="I748">
            <v>-0.91712988226627101</v>
          </cell>
          <cell r="K748">
            <v>601853.79000000062</v>
          </cell>
          <cell r="L748">
            <v>160191.04999999999</v>
          </cell>
          <cell r="M748">
            <v>-0.73383726635666813</v>
          </cell>
        </row>
        <row r="749">
          <cell r="A749" t="str">
            <v>Trfs/Alloc of Op Exp to Cost of Sales or B/S Exp</v>
          </cell>
          <cell r="C749">
            <v>-404639</v>
          </cell>
          <cell r="D749">
            <v>-98645</v>
          </cell>
          <cell r="E749">
            <v>-0.75621479887010401</v>
          </cell>
          <cell r="G749">
            <v>-1879615.1800000002</v>
          </cell>
          <cell r="H749">
            <v>-760735.49500562483</v>
          </cell>
          <cell r="I749">
            <v>-0.59527061544287763</v>
          </cell>
          <cell r="K749">
            <v>-3984668.44</v>
          </cell>
          <cell r="L749">
            <v>-1564735.5</v>
          </cell>
          <cell r="M749">
            <v>-0.60731099122515697</v>
          </cell>
        </row>
        <row r="750">
          <cell r="A750" t="str">
            <v>TF Allocation Exp</v>
          </cell>
          <cell r="C750">
            <v>-311029.8629999999</v>
          </cell>
          <cell r="D750">
            <v>-149687.24670497607</v>
          </cell>
          <cell r="E750">
            <v>-0.5187367371699092</v>
          </cell>
          <cell r="G750">
            <v>-1105889.6619999995</v>
          </cell>
          <cell r="H750">
            <v>-915092.07422956079</v>
          </cell>
          <cell r="I750">
            <v>-0.17252859333668211</v>
          </cell>
          <cell r="K750">
            <v>-2020697.9089999998</v>
          </cell>
          <cell r="L750">
            <v>-2365848.0499999998</v>
          </cell>
          <cell r="M750">
            <v>0.17080739256607017</v>
          </cell>
        </row>
        <row r="751">
          <cell r="A751" t="str">
            <v xml:space="preserve">Total Other Operating Costs </v>
          </cell>
          <cell r="C751">
            <v>-683413.47299999988</v>
          </cell>
          <cell r="D751">
            <v>-424108.21614095621</v>
          </cell>
          <cell r="E751">
            <v>-0.37942660937128425</v>
          </cell>
          <cell r="G751">
            <v>-1201478.8519999995</v>
          </cell>
          <cell r="H751">
            <v>-1424034.7242139564</v>
          </cell>
          <cell r="I751">
            <v>0.18523494761766893</v>
          </cell>
          <cell r="K751">
            <v>-5073435.7689999994</v>
          </cell>
          <cell r="L751">
            <v>-3501590.7199999997</v>
          </cell>
          <cell r="M751">
            <v>-0.30981865555574356</v>
          </cell>
        </row>
        <row r="753">
          <cell r="A753" t="str">
            <v>Total Oper Exp Before Deprec</v>
          </cell>
          <cell r="C753">
            <v>7645176.932000001</v>
          </cell>
          <cell r="D753">
            <v>6552966.3075264143</v>
          </cell>
          <cell r="E753">
            <v>-0.14286270078354629</v>
          </cell>
          <cell r="G753">
            <v>51025568.292999998</v>
          </cell>
          <cell r="H753">
            <v>38039139.916200489</v>
          </cell>
          <cell r="I753">
            <v>-0.25450825559116935</v>
          </cell>
          <cell r="K753">
            <v>91492564.224000022</v>
          </cell>
          <cell r="L753">
            <v>75032294.418000013</v>
          </cell>
          <cell r="M753">
            <v>-0.17990827938432843</v>
          </cell>
        </row>
        <row r="755">
          <cell r="A755" t="str">
            <v>Depreciation/Amortization (Excl Intangibles) Exp</v>
          </cell>
          <cell r="C755">
            <v>586130.98899999994</v>
          </cell>
          <cell r="D755">
            <v>472807.80711726169</v>
          </cell>
          <cell r="E755">
            <v>-0.19334105176059591</v>
          </cell>
          <cell r="G755">
            <v>3042667.409</v>
          </cell>
          <cell r="H755">
            <v>2791070.6086500855</v>
          </cell>
          <cell r="I755">
            <v>-8.268955049300114E-2</v>
          </cell>
          <cell r="K755">
            <v>6228132.5990000013</v>
          </cell>
          <cell r="L755">
            <v>6206788.5700000003</v>
          </cell>
          <cell r="M755">
            <v>-3.4270350961101981E-3</v>
          </cell>
        </row>
        <row r="757">
          <cell r="A757" t="str">
            <v>Total Operating Expenses</v>
          </cell>
          <cell r="C757">
            <v>8231307.921000001</v>
          </cell>
          <cell r="D757">
            <v>7025774.1146436762</v>
          </cell>
          <cell r="E757">
            <v>-0.14645713875928815</v>
          </cell>
          <cell r="G757">
            <v>54068235.702</v>
          </cell>
          <cell r="H757">
            <v>40830210.524850577</v>
          </cell>
          <cell r="I757">
            <v>-0.24483922963773985</v>
          </cell>
          <cell r="K757">
            <v>97720696.823000029</v>
          </cell>
          <cell r="L757">
            <v>81239082.988000005</v>
          </cell>
          <cell r="M757">
            <v>-0.16866042067682871</v>
          </cell>
        </row>
        <row r="759">
          <cell r="A759" t="str">
            <v>Total Operating Income</v>
          </cell>
          <cell r="C759">
            <v>7056728.2779999981</v>
          </cell>
          <cell r="D759">
            <v>9107321.3824180234</v>
          </cell>
          <cell r="E759">
            <v>0.29058694392569129</v>
          </cell>
          <cell r="G759">
            <v>35947298.156999998</v>
          </cell>
          <cell r="H759">
            <v>54932430.778590471</v>
          </cell>
          <cell r="I759">
            <v>0.52813795736950286</v>
          </cell>
          <cell r="K759">
            <v>87707416.150999919</v>
          </cell>
          <cell r="L759">
            <v>118339089.89573905</v>
          </cell>
          <cell r="M759">
            <v>0.3492483884373318</v>
          </cell>
        </row>
        <row r="761">
          <cell r="A761" t="str">
            <v>Total EBITDA</v>
          </cell>
          <cell r="C761">
            <v>7642859.2669999981</v>
          </cell>
          <cell r="D761">
            <v>9580129.1895352863</v>
          </cell>
          <cell r="E761">
            <v>0.2534744988567233</v>
          </cell>
          <cell r="G761">
            <v>38989965.566</v>
          </cell>
          <cell r="H761">
            <v>57723501.387240559</v>
          </cell>
          <cell r="I761">
            <v>0.48047069417205546</v>
          </cell>
          <cell r="K761">
            <v>93935548.749999925</v>
          </cell>
          <cell r="L761">
            <v>124545878.46573904</v>
          </cell>
          <cell r="M761">
            <v>0.32586523550530855</v>
          </cell>
        </row>
        <row r="763">
          <cell r="A763" t="str">
            <v>&lt;&lt; EXPAND HERE</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Income Statement"/>
      <sheetName val="Finc'l Summary"/>
      <sheetName val="Margins"/>
      <sheetName val="Org Growth"/>
      <sheetName val="Phasing"/>
      <sheetName val="Growth &amp; Margins Phasing"/>
      <sheetName val="Phasing Analysis - %"/>
      <sheetName val="Corp P&amp;L"/>
      <sheetName val="Corp EBITDA"/>
      <sheetName val="Eliminations"/>
      <sheetName val="Tax Analysis"/>
      <sheetName val="07-08 Int Exp"/>
      <sheetName val="09-10 Int Exp"/>
      <sheetName val="THOMSONplus"/>
      <sheetName val="OGF detail"/>
      <sheetName val="Cash Flow Schedule "/>
      <sheetName val="Cash Statistics"/>
      <sheetName val="Free Cash Flow"/>
      <sheetName val="FCF Reconciliations"/>
      <sheetName val="Adjusted FCF"/>
      <sheetName val="2007 CF Rec"/>
      <sheetName val="2008 CF Rec"/>
      <sheetName val="2009 CF Rec"/>
      <sheetName val="2010 CF Rec"/>
      <sheetName val="Working Capital Detail"/>
      <sheetName val="WC-Other NCA Rec"/>
      <sheetName val="Special Items"/>
      <sheetName val="Capex by Asset Type"/>
      <sheetName val="CapEx by Rationale"/>
      <sheetName val="Acquisition Detail"/>
      <sheetName val="Disposal Proceeds Detail"/>
      <sheetName val="ROIC"/>
      <sheetName val="Net Debt Rollfwd"/>
      <sheetName val="Debt Rollforward"/>
      <sheetName val="Rev Stats"/>
      <sheetName val="Segment Detail"/>
      <sheetName val="Dividend-Act"/>
      <sheetName val="Dividend"/>
      <sheetName val="Shares"/>
      <sheetName val="Disc Ops"/>
      <sheetName val="Synergy Savings"/>
      <sheetName val="Synergy Costs"/>
      <sheetName val="Synergy Summary"/>
      <sheetName val="Guidance Rec"/>
      <sheetName val="Underlying calcs"/>
      <sheetName val="Acctg Rec"/>
      <sheetName val="Deal Fees"/>
    </sheetNames>
    <sheetDataSet>
      <sheetData sheetId="0"/>
      <sheetData sheetId="1"/>
      <sheetData sheetId="2" refreshError="1"/>
      <sheetData sheetId="3" refreshError="1"/>
      <sheetData sheetId="4" refreshError="1"/>
      <sheetData sheetId="5"/>
      <sheetData sheetId="6" refreshError="1"/>
      <sheetData sheetId="7"/>
      <sheetData sheetId="8" refreshError="1"/>
      <sheetData sheetId="9" refreshError="1"/>
      <sheetData sheetId="10"/>
      <sheetData sheetId="11"/>
      <sheetData sheetId="12" refreshError="1"/>
      <sheetData sheetId="13" refreshError="1"/>
      <sheetData sheetId="14" refreshError="1"/>
      <sheetData sheetId="15"/>
      <sheetData sheetId="16"/>
      <sheetData sheetId="17"/>
      <sheetData sheetId="18" refreshError="1">
        <row r="1">
          <cell r="A1" t="str">
            <v>Thomson Reuters</v>
          </cell>
        </row>
        <row r="2">
          <cell r="A2" t="str">
            <v>2008 Operating Plan</v>
          </cell>
        </row>
        <row r="3">
          <cell r="A3" t="str">
            <v>Free Cash Flow</v>
          </cell>
        </row>
        <row r="4">
          <cell r="A4" t="str">
            <v>Source/(use) of cash (in millions of US dollars)</v>
          </cell>
        </row>
        <row r="6">
          <cell r="C6" t="str">
            <v>2007</v>
          </cell>
          <cell r="D6" t="str">
            <v>2008</v>
          </cell>
          <cell r="E6" t="str">
            <v>2009</v>
          </cell>
          <cell r="F6" t="str">
            <v>2010</v>
          </cell>
        </row>
        <row r="7">
          <cell r="A7" t="str">
            <v>Earnings from continuing operations</v>
          </cell>
        </row>
        <row r="8">
          <cell r="A8" t="str">
            <v>North American Legal</v>
          </cell>
          <cell r="C8">
            <v>958.08423800000003</v>
          </cell>
          <cell r="D8">
            <v>1047.900001</v>
          </cell>
          <cell r="E8">
            <v>1117.7999996935957</v>
          </cell>
          <cell r="F8">
            <v>1200.999999982017</v>
          </cell>
        </row>
        <row r="9">
          <cell r="A9" t="str">
            <v>Tax &amp; Accounting</v>
          </cell>
          <cell r="C9">
            <v>183.991815</v>
          </cell>
          <cell r="D9">
            <v>226.92759100000001</v>
          </cell>
          <cell r="E9">
            <v>249</v>
          </cell>
          <cell r="F9">
            <v>272</v>
          </cell>
        </row>
        <row r="10">
          <cell r="A10" t="str">
            <v>International Legal &amp; Regulatory</v>
          </cell>
          <cell r="C10">
            <v>84.790657999999993</v>
          </cell>
          <cell r="D10">
            <v>95.053583000000003</v>
          </cell>
          <cell r="E10">
            <v>106.200997</v>
          </cell>
          <cell r="F10">
            <v>118.59972</v>
          </cell>
        </row>
        <row r="11">
          <cell r="A11" t="str">
            <v>Scientific</v>
          </cell>
          <cell r="C11">
            <v>163.32104867000001</v>
          </cell>
          <cell r="D11">
            <v>177.09665699999999</v>
          </cell>
          <cell r="E11">
            <v>197.22351866037525</v>
          </cell>
          <cell r="F11">
            <v>214.45823958999998</v>
          </cell>
        </row>
        <row r="12">
          <cell r="A12" t="str">
            <v>Healthcare</v>
          </cell>
          <cell r="C12">
            <v>86.12831237000006</v>
          </cell>
          <cell r="D12">
            <v>79.994623083335298</v>
          </cell>
          <cell r="E12">
            <v>84.824999999999946</v>
          </cell>
          <cell r="F12">
            <v>99.499999000000003</v>
          </cell>
        </row>
        <row r="13">
          <cell r="A13" t="str">
            <v>Federal Gov't Initiative</v>
          </cell>
          <cell r="D13">
            <v>-2.2999999999999998</v>
          </cell>
          <cell r="E13">
            <v>-2.2000000000000002</v>
          </cell>
          <cell r="F13">
            <v>-1.4</v>
          </cell>
        </row>
        <row r="14">
          <cell r="A14" t="str">
            <v>Contingency</v>
          </cell>
          <cell r="D14">
            <v>-8</v>
          </cell>
          <cell r="E14">
            <v>-21.800000000000004</v>
          </cell>
          <cell r="F14">
            <v>-59.2</v>
          </cell>
        </row>
        <row r="15">
          <cell r="A15" t="str">
            <v>Professional Division</v>
          </cell>
          <cell r="C15">
            <v>1476.3160720399999</v>
          </cell>
          <cell r="D15">
            <v>1616.6724550833353</v>
          </cell>
          <cell r="E15">
            <v>1731.0495153539709</v>
          </cell>
          <cell r="F15">
            <v>1844.9579585720169</v>
          </cell>
        </row>
        <row r="16">
          <cell r="A16" t="str">
            <v>Markets Division</v>
          </cell>
          <cell r="C16">
            <v>1242.6685287907919</v>
          </cell>
          <cell r="D16">
            <v>1430.5686321250544</v>
          </cell>
          <cell r="E16">
            <v>1484.9305653671202</v>
          </cell>
          <cell r="F16">
            <v>1806.0988518374775</v>
          </cell>
        </row>
        <row r="17">
          <cell r="A17" t="str">
            <v>Divisional Total</v>
          </cell>
          <cell r="C17">
            <v>2718.9846008307918</v>
          </cell>
          <cell r="D17">
            <v>3047.2410872083897</v>
          </cell>
          <cell r="E17">
            <v>3215.9800807210913</v>
          </cell>
          <cell r="F17">
            <v>3651.0568104094946</v>
          </cell>
        </row>
        <row r="18">
          <cell r="A18" t="str">
            <v>Corporate (excl. cost of synergies)</v>
          </cell>
          <cell r="C18">
            <v>-1546.8260919401075</v>
          </cell>
          <cell r="D18">
            <v>-1437.3488278671807</v>
          </cell>
          <cell r="E18">
            <v>-1462.7293790431202</v>
          </cell>
          <cell r="F18">
            <v>-1572.0835424362144</v>
          </cell>
        </row>
        <row r="19">
          <cell r="A19" t="str">
            <v>Cost of synergies</v>
          </cell>
          <cell r="C19">
            <v>-87.32933157399998</v>
          </cell>
          <cell r="D19">
            <v>-526.58418290897339</v>
          </cell>
          <cell r="E19">
            <v>-273.16127248297329</v>
          </cell>
          <cell r="F19">
            <v>-181.89802856145127</v>
          </cell>
        </row>
        <row r="20">
          <cell r="A20" t="str">
            <v>Total from Continuing Operations</v>
          </cell>
          <cell r="C20">
            <v>1084.8291773166843</v>
          </cell>
          <cell r="D20">
            <v>1083.3080764322356</v>
          </cell>
          <cell r="E20">
            <v>1480.0894291949978</v>
          </cell>
          <cell r="F20">
            <v>1897.075239411829</v>
          </cell>
        </row>
        <row r="21">
          <cell r="A21" t="str">
            <v>Disposals</v>
          </cell>
          <cell r="C21">
            <v>11.45</v>
          </cell>
          <cell r="D21">
            <v>12.4</v>
          </cell>
        </row>
        <row r="22">
          <cell r="A22" t="str">
            <v>Total Thomson Reuters</v>
          </cell>
          <cell r="C22">
            <v>1096.2791773166844</v>
          </cell>
          <cell r="D22">
            <v>1095.7080764322357</v>
          </cell>
          <cell r="E22">
            <v>1480.0894291949978</v>
          </cell>
          <cell r="F22">
            <v>1897.075239411829</v>
          </cell>
        </row>
        <row r="24">
          <cell r="A24" t="str">
            <v>Depreciation &amp; Amortization</v>
          </cell>
        </row>
        <row r="25">
          <cell r="A25" t="str">
            <v>North American Legal</v>
          </cell>
          <cell r="C25">
            <v>173.20293499999991</v>
          </cell>
          <cell r="D25">
            <v>200.36436299999991</v>
          </cell>
          <cell r="E25">
            <v>217.71094157640414</v>
          </cell>
          <cell r="F25">
            <v>235.19042781798294</v>
          </cell>
        </row>
        <row r="26">
          <cell r="A26" t="str">
            <v>Tax &amp; Accounting</v>
          </cell>
          <cell r="C26">
            <v>20.526320999999996</v>
          </cell>
          <cell r="D26">
            <v>29.903387000000009</v>
          </cell>
          <cell r="E26">
            <v>35.200045999999986</v>
          </cell>
          <cell r="F26">
            <v>38.300010999999984</v>
          </cell>
        </row>
        <row r="27">
          <cell r="A27" t="str">
            <v>International Legal &amp; Regulatory</v>
          </cell>
          <cell r="C27">
            <v>33.108559</v>
          </cell>
          <cell r="D27">
            <v>36.191856000000001</v>
          </cell>
          <cell r="E27">
            <v>38.187790000000007</v>
          </cell>
          <cell r="F27">
            <v>38.691927000000007</v>
          </cell>
        </row>
        <row r="28">
          <cell r="A28" t="str">
            <v>Scientific</v>
          </cell>
          <cell r="C28">
            <v>28.857089000000002</v>
          </cell>
          <cell r="D28">
            <v>35.552294000000018</v>
          </cell>
          <cell r="E28">
            <v>39.158999999999992</v>
          </cell>
          <cell r="F28">
            <v>48.693999999999988</v>
          </cell>
        </row>
        <row r="29">
          <cell r="A29" t="str">
            <v>Healthcare</v>
          </cell>
          <cell r="C29">
            <v>22.561757999999983</v>
          </cell>
          <cell r="D29">
            <v>31.161773840469223</v>
          </cell>
          <cell r="E29">
            <v>32.199999999999989</v>
          </cell>
          <cell r="F29">
            <v>33.400000000000006</v>
          </cell>
        </row>
        <row r="30">
          <cell r="A30" t="str">
            <v>Federal Gov't Initiative</v>
          </cell>
          <cell r="D30">
            <v>0</v>
          </cell>
          <cell r="E30">
            <v>0</v>
          </cell>
          <cell r="F30">
            <v>0</v>
          </cell>
        </row>
        <row r="31">
          <cell r="A31" t="str">
            <v>Contingency</v>
          </cell>
          <cell r="D31">
            <v>0</v>
          </cell>
          <cell r="E31">
            <v>-16.5</v>
          </cell>
          <cell r="F31">
            <v>-29.200000000000003</v>
          </cell>
        </row>
        <row r="32">
          <cell r="A32" t="str">
            <v>Professional Division</v>
          </cell>
          <cell r="C32">
            <v>278.25666199999989</v>
          </cell>
          <cell r="D32">
            <v>333.17367384046912</v>
          </cell>
          <cell r="E32">
            <v>345.95777757640411</v>
          </cell>
          <cell r="F32">
            <v>365.07636581798289</v>
          </cell>
        </row>
        <row r="33">
          <cell r="A33" t="str">
            <v>Markets Division</v>
          </cell>
          <cell r="C33">
            <v>423.4236370000001</v>
          </cell>
          <cell r="D33">
            <v>464.82477965999988</v>
          </cell>
          <cell r="E33">
            <v>542.37728374199992</v>
          </cell>
          <cell r="F33">
            <v>606.42510756999991</v>
          </cell>
        </row>
        <row r="34">
          <cell r="A34" t="str">
            <v>Divisional Total</v>
          </cell>
          <cell r="C34">
            <v>701.68029899999999</v>
          </cell>
          <cell r="D34">
            <v>797.99845350046894</v>
          </cell>
          <cell r="E34">
            <v>888.33506131840409</v>
          </cell>
          <cell r="F34">
            <v>971.50147338798274</v>
          </cell>
        </row>
        <row r="35">
          <cell r="A35" t="str">
            <v>Corporate (excl. cost of synergies)</v>
          </cell>
          <cell r="C35">
            <v>358.41276876744922</v>
          </cell>
          <cell r="D35">
            <v>341.78117776744926</v>
          </cell>
          <cell r="E35">
            <v>327.72005163275196</v>
          </cell>
          <cell r="F35">
            <v>323.70624881445661</v>
          </cell>
        </row>
        <row r="36">
          <cell r="A36" t="str">
            <v>Cost of synergies</v>
          </cell>
          <cell r="C36">
            <v>0</v>
          </cell>
          <cell r="D36">
            <v>33.345506999999998</v>
          </cell>
          <cell r="E36">
            <v>12.874506999999994</v>
          </cell>
          <cell r="F36">
            <v>15.400000000000034</v>
          </cell>
        </row>
        <row r="37">
          <cell r="A37" t="str">
            <v>Total from Continuing Operations</v>
          </cell>
          <cell r="C37">
            <v>1060.0930677674492</v>
          </cell>
          <cell r="D37">
            <v>1173.1251382679181</v>
          </cell>
          <cell r="E37">
            <v>1228.9296199511559</v>
          </cell>
          <cell r="F37">
            <v>1310.6077222024394</v>
          </cell>
        </row>
        <row r="38">
          <cell r="A38" t="str">
            <v>Disposals</v>
          </cell>
          <cell r="C38">
            <v>3.0100000000000016</v>
          </cell>
          <cell r="D38">
            <v>2.0999999999999996</v>
          </cell>
          <cell r="E38">
            <v>0</v>
          </cell>
          <cell r="F38">
            <v>0</v>
          </cell>
        </row>
        <row r="39">
          <cell r="A39" t="str">
            <v>Total Thomson Reuters</v>
          </cell>
          <cell r="C39">
            <v>1063.1030677674491</v>
          </cell>
          <cell r="D39">
            <v>1175.2251382679181</v>
          </cell>
          <cell r="E39">
            <v>1228.9296199511559</v>
          </cell>
          <cell r="F39">
            <v>1310.6077222024394</v>
          </cell>
        </row>
        <row r="41">
          <cell r="A41" t="str">
            <v>Changes in Working Capital</v>
          </cell>
        </row>
        <row r="42">
          <cell r="A42" t="str">
            <v>North American Legal</v>
          </cell>
          <cell r="C42">
            <v>2.9262392768224625</v>
          </cell>
          <cell r="D42">
            <v>-69.787768621748185</v>
          </cell>
          <cell r="E42">
            <v>-85.29916622968868</v>
          </cell>
          <cell r="F42">
            <v>-100.39116380133483</v>
          </cell>
        </row>
        <row r="43">
          <cell r="A43" t="str">
            <v>Tax &amp; Accounting</v>
          </cell>
          <cell r="C43">
            <v>17.40840624804979</v>
          </cell>
          <cell r="D43">
            <v>29.884788744683991</v>
          </cell>
          <cell r="E43">
            <v>19.884932469999971</v>
          </cell>
          <cell r="F43">
            <v>20.87016247</v>
          </cell>
        </row>
        <row r="44">
          <cell r="A44" t="str">
            <v>International Legal &amp; Regulatory</v>
          </cell>
          <cell r="C44">
            <v>10.713224212255605</v>
          </cell>
          <cell r="D44">
            <v>3.9292772529607078</v>
          </cell>
          <cell r="E44">
            <v>1.9518239458321631</v>
          </cell>
          <cell r="F44">
            <v>5.4067033399984794</v>
          </cell>
        </row>
        <row r="45">
          <cell r="A45" t="str">
            <v>Scientific</v>
          </cell>
          <cell r="C45">
            <v>-8.0991005196603219</v>
          </cell>
          <cell r="D45">
            <v>-8.6042244113630044</v>
          </cell>
          <cell r="E45">
            <v>-10.789403035993617</v>
          </cell>
          <cell r="F45">
            <v>-22.993999819999999</v>
          </cell>
        </row>
        <row r="46">
          <cell r="A46" t="str">
            <v>Healthcare</v>
          </cell>
          <cell r="C46">
            <v>-4.300006327283227</v>
          </cell>
          <cell r="D46">
            <v>-1.0876634902506204</v>
          </cell>
          <cell r="E46">
            <v>0.43767599493001402</v>
          </cell>
          <cell r="F46">
            <v>0.20051301401000096</v>
          </cell>
        </row>
        <row r="47">
          <cell r="A47" t="str">
            <v>Professional Division</v>
          </cell>
          <cell r="C47">
            <v>18.648762890184305</v>
          </cell>
          <cell r="D47">
            <v>-45.665590525717114</v>
          </cell>
          <cell r="E47">
            <v>-73.81413685492015</v>
          </cell>
          <cell r="F47">
            <v>-96.907784797326343</v>
          </cell>
        </row>
        <row r="48">
          <cell r="A48" t="str">
            <v>Markets Division</v>
          </cell>
          <cell r="C48">
            <v>-29.097371850551934</v>
          </cell>
          <cell r="D48">
            <v>36.058391060311465</v>
          </cell>
          <cell r="E48">
            <v>-81.270327823792357</v>
          </cell>
          <cell r="F48">
            <v>-53.814796871543109</v>
          </cell>
        </row>
        <row r="49">
          <cell r="A49" t="str">
            <v>Divisional Total</v>
          </cell>
          <cell r="C49">
            <v>-10.448608960367629</v>
          </cell>
          <cell r="D49">
            <v>-9.6071994654056496</v>
          </cell>
          <cell r="E49">
            <v>-155.08446467871249</v>
          </cell>
          <cell r="F49">
            <v>-150.72258166886945</v>
          </cell>
        </row>
        <row r="50">
          <cell r="A50" t="str">
            <v>Corporate</v>
          </cell>
          <cell r="C50">
            <v>-134.30000000000001</v>
          </cell>
          <cell r="D50">
            <v>-70</v>
          </cell>
          <cell r="E50">
            <v>-97</v>
          </cell>
          <cell r="F50">
            <v>-97</v>
          </cell>
        </row>
        <row r="51">
          <cell r="A51" t="str">
            <v>Total from Continuing Operations</v>
          </cell>
          <cell r="C51">
            <v>-144.74860896036765</v>
          </cell>
          <cell r="D51">
            <v>-79.607199465405643</v>
          </cell>
          <cell r="E51">
            <v>-252.08446467871249</v>
          </cell>
          <cell r="F51">
            <v>-247.72258166886945</v>
          </cell>
        </row>
        <row r="52">
          <cell r="A52" t="str">
            <v>Disposals</v>
          </cell>
          <cell r="C52">
            <v>-4.1266409999999993</v>
          </cell>
          <cell r="D52">
            <v>-0.70003100000000096</v>
          </cell>
          <cell r="E52">
            <v>0</v>
          </cell>
          <cell r="F52">
            <v>0</v>
          </cell>
        </row>
        <row r="53">
          <cell r="A53" t="str">
            <v>Total Thomson Reuters</v>
          </cell>
          <cell r="C53">
            <v>-148.87524996036765</v>
          </cell>
          <cell r="D53">
            <v>-80.307230465405638</v>
          </cell>
          <cell r="E53">
            <v>-252.08446467871249</v>
          </cell>
          <cell r="F53">
            <v>-247.72258166886945</v>
          </cell>
        </row>
        <row r="55">
          <cell r="A55" t="str">
            <v>Capital Expenditures</v>
          </cell>
        </row>
        <row r="56">
          <cell r="A56" t="str">
            <v>North American Legal</v>
          </cell>
          <cell r="C56">
            <v>-194.6658630794191</v>
          </cell>
          <cell r="D56">
            <v>-223.73109887433125</v>
          </cell>
          <cell r="E56">
            <v>-235.5748511955149</v>
          </cell>
          <cell r="F56">
            <v>-250.20332842689663</v>
          </cell>
        </row>
        <row r="57">
          <cell r="A57" t="str">
            <v>Tax &amp; Accounting</v>
          </cell>
          <cell r="C57">
            <v>-58.285180509863068</v>
          </cell>
          <cell r="D57">
            <v>-77.674943999999996</v>
          </cell>
          <cell r="E57">
            <v>-75.199998999999991</v>
          </cell>
          <cell r="F57">
            <v>-82</v>
          </cell>
        </row>
        <row r="58">
          <cell r="A58" t="str">
            <v>International Legal &amp; Regulatory</v>
          </cell>
          <cell r="C58">
            <v>-37.059376279346644</v>
          </cell>
          <cell r="D58">
            <v>-36.421403988877216</v>
          </cell>
          <cell r="E58">
            <v>-37.998804123702591</v>
          </cell>
          <cell r="F58">
            <v>-40.498759743533377</v>
          </cell>
        </row>
        <row r="59">
          <cell r="A59" t="str">
            <v>Scientific</v>
          </cell>
          <cell r="C59">
            <v>-43.993535283009344</v>
          </cell>
          <cell r="D59">
            <v>-49.340560260033328</v>
          </cell>
          <cell r="E59">
            <v>-50.699999999999996</v>
          </cell>
          <cell r="F59">
            <v>-51.6</v>
          </cell>
        </row>
        <row r="60">
          <cell r="A60" t="str">
            <v>Healthcare</v>
          </cell>
          <cell r="C60">
            <v>-35.10987308</v>
          </cell>
          <cell r="D60">
            <v>-38.253432359999991</v>
          </cell>
          <cell r="E60">
            <v>-39.960608000000001</v>
          </cell>
          <cell r="F60">
            <v>-42.364391999999995</v>
          </cell>
        </row>
        <row r="61">
          <cell r="A61" t="str">
            <v>Professional Division</v>
          </cell>
          <cell r="C61">
            <v>-369.11382823163814</v>
          </cell>
          <cell r="D61">
            <v>-425.42143948324178</v>
          </cell>
          <cell r="E61">
            <v>-439.43426231921745</v>
          </cell>
          <cell r="F61">
            <v>-466.66648017043002</v>
          </cell>
        </row>
        <row r="62">
          <cell r="A62" t="str">
            <v>Markets Division</v>
          </cell>
          <cell r="C62">
            <v>-643.40131291779551</v>
          </cell>
          <cell r="D62">
            <v>-628.71337808406963</v>
          </cell>
          <cell r="E62">
            <v>-637.83300204674003</v>
          </cell>
          <cell r="F62">
            <v>-646.39300200710102</v>
          </cell>
        </row>
        <row r="63">
          <cell r="A63" t="str">
            <v>Divisional Total</v>
          </cell>
          <cell r="C63">
            <v>-1012.5151411494337</v>
          </cell>
          <cell r="D63">
            <v>-1054.1348175673115</v>
          </cell>
          <cell r="E63">
            <v>-1077.2672643659575</v>
          </cell>
          <cell r="F63">
            <v>-1113.059482177531</v>
          </cell>
        </row>
        <row r="64">
          <cell r="A64" t="str">
            <v>Corporate (excl. cost of synergies)</v>
          </cell>
          <cell r="C64">
            <v>-88.335300000000004</v>
          </cell>
          <cell r="D64">
            <v>-21.913360000000001</v>
          </cell>
          <cell r="E64">
            <v>-18.022749672</v>
          </cell>
          <cell r="F64">
            <v>-16.822749999999999</v>
          </cell>
        </row>
        <row r="65">
          <cell r="A65" t="str">
            <v>Cost of synergies</v>
          </cell>
          <cell r="C65">
            <v>-0.43</v>
          </cell>
          <cell r="D65">
            <v>-127.23677600000001</v>
          </cell>
          <cell r="E65">
            <v>-95.475167999999996</v>
          </cell>
          <cell r="F65">
            <v>-21.79945</v>
          </cell>
        </row>
        <row r="66">
          <cell r="A66" t="str">
            <v>Total from Continuing Operations</v>
          </cell>
          <cell r="C66">
            <v>-1101.2804411494337</v>
          </cell>
          <cell r="D66">
            <v>-1203.2849535673115</v>
          </cell>
          <cell r="E66">
            <v>-1190.7651820379574</v>
          </cell>
          <cell r="F66">
            <v>-1151.681682177531</v>
          </cell>
        </row>
        <row r="67">
          <cell r="A67" t="str">
            <v>Disposals</v>
          </cell>
          <cell r="C67">
            <v>-0.73743599999999998</v>
          </cell>
          <cell r="D67">
            <v>-1.299973</v>
          </cell>
        </row>
        <row r="68">
          <cell r="A68" t="str">
            <v>DiscOps</v>
          </cell>
          <cell r="C68">
            <v>-99</v>
          </cell>
          <cell r="D68">
            <v>-27.437000000000001</v>
          </cell>
          <cell r="E68">
            <v>0</v>
          </cell>
          <cell r="F68">
            <v>0</v>
          </cell>
        </row>
        <row r="69">
          <cell r="A69" t="str">
            <v>Total Thomson Reuters</v>
          </cell>
          <cell r="C69">
            <v>-1201.0178771494336</v>
          </cell>
          <cell r="D69">
            <v>-1232.0219265673113</v>
          </cell>
          <cell r="E69">
            <v>-1190.7651820379574</v>
          </cell>
          <cell r="F69">
            <v>-1151.681682177531</v>
          </cell>
        </row>
        <row r="71">
          <cell r="A71" t="str">
            <v>Other Investing</v>
          </cell>
        </row>
        <row r="72">
          <cell r="A72" t="str">
            <v>North American Legal</v>
          </cell>
          <cell r="C72">
            <v>-3.0492703399999996</v>
          </cell>
          <cell r="D72">
            <v>-2.1517279999999999</v>
          </cell>
          <cell r="E72">
            <v>-1.8115760000000001</v>
          </cell>
          <cell r="F72">
            <v>-1.8066439999999999</v>
          </cell>
        </row>
        <row r="73">
          <cell r="A73" t="str">
            <v>Tax &amp; Accounting</v>
          </cell>
          <cell r="C73">
            <v>-3.0000000000000001E-3</v>
          </cell>
          <cell r="D73">
            <v>0</v>
          </cell>
          <cell r="E73">
            <v>0</v>
          </cell>
          <cell r="F73">
            <v>0</v>
          </cell>
        </row>
        <row r="74">
          <cell r="A74" t="str">
            <v>International Legal &amp; Regulatory</v>
          </cell>
          <cell r="C74">
            <v>0</v>
          </cell>
          <cell r="D74">
            <v>0</v>
          </cell>
          <cell r="E74">
            <v>0</v>
          </cell>
          <cell r="F74">
            <v>0</v>
          </cell>
        </row>
        <row r="75">
          <cell r="A75" t="str">
            <v>Scientific</v>
          </cell>
          <cell r="C75">
            <v>0</v>
          </cell>
          <cell r="D75">
            <v>0</v>
          </cell>
          <cell r="E75">
            <v>0</v>
          </cell>
          <cell r="F75">
            <v>0</v>
          </cell>
        </row>
        <row r="76">
          <cell r="A76" t="str">
            <v>Healthcare</v>
          </cell>
          <cell r="C76">
            <v>-9.69724E-2</v>
          </cell>
          <cell r="D76">
            <v>0</v>
          </cell>
          <cell r="E76">
            <v>0</v>
          </cell>
          <cell r="F76">
            <v>0</v>
          </cell>
        </row>
        <row r="77">
          <cell r="A77" t="str">
            <v>Professional Division</v>
          </cell>
          <cell r="C77">
            <v>-3.1492427399999996</v>
          </cell>
          <cell r="D77">
            <v>-2.1517279999999999</v>
          </cell>
          <cell r="E77">
            <v>-1.8115760000000001</v>
          </cell>
          <cell r="F77">
            <v>-1.8066439999999999</v>
          </cell>
        </row>
        <row r="78">
          <cell r="A78" t="str">
            <v>Markets Division</v>
          </cell>
          <cell r="C78">
            <v>-0.90087395999999997</v>
          </cell>
          <cell r="D78">
            <v>-24.999999998999996</v>
          </cell>
          <cell r="E78">
            <v>124.57262390611481</v>
          </cell>
          <cell r="F78">
            <v>133.57262396703899</v>
          </cell>
        </row>
        <row r="79">
          <cell r="A79" t="str">
            <v>Divisional Total</v>
          </cell>
          <cell r="C79">
            <v>-4.0501166999999993</v>
          </cell>
          <cell r="D79">
            <v>-27.151727998999995</v>
          </cell>
          <cell r="E79">
            <v>122.76104790611481</v>
          </cell>
          <cell r="F79">
            <v>131.76597996703899</v>
          </cell>
        </row>
        <row r="80">
          <cell r="A80" t="str">
            <v>Corporate (excl. cost of synergies)</v>
          </cell>
          <cell r="C80">
            <v>0</v>
          </cell>
          <cell r="D80">
            <v>0</v>
          </cell>
          <cell r="E80">
            <v>0</v>
          </cell>
          <cell r="F80">
            <v>0</v>
          </cell>
        </row>
        <row r="81">
          <cell r="A81" t="str">
            <v>Cost of synergies</v>
          </cell>
          <cell r="C81">
            <v>42.406873840000003</v>
          </cell>
          <cell r="D81">
            <v>-45.988858180000001</v>
          </cell>
          <cell r="E81">
            <v>-33.410115060000003</v>
          </cell>
          <cell r="F81">
            <v>-23.49244101</v>
          </cell>
        </row>
        <row r="82">
          <cell r="A82" t="str">
            <v>Total from Continuing Operations</v>
          </cell>
          <cell r="C82">
            <v>38.356757140000006</v>
          </cell>
          <cell r="D82">
            <v>-73.140586178999996</v>
          </cell>
          <cell r="E82">
            <v>89.350932846114802</v>
          </cell>
          <cell r="F82">
            <v>108.27353895703899</v>
          </cell>
        </row>
        <row r="83">
          <cell r="A83" t="str">
            <v>Disposals</v>
          </cell>
          <cell r="C83">
            <v>0</v>
          </cell>
          <cell r="D83">
            <v>0</v>
          </cell>
          <cell r="E83">
            <v>0</v>
          </cell>
          <cell r="F83">
            <v>0</v>
          </cell>
        </row>
        <row r="84">
          <cell r="A84" t="str">
            <v>Total Thomson Reuters</v>
          </cell>
          <cell r="C84">
            <v>38.356757140000006</v>
          </cell>
          <cell r="D84">
            <v>-73.140586178999996</v>
          </cell>
          <cell r="E84">
            <v>89.350932846114802</v>
          </cell>
          <cell r="F84">
            <v>108.27353895703899</v>
          </cell>
        </row>
        <row r="86">
          <cell r="A86" t="str">
            <v>Other, net</v>
          </cell>
        </row>
        <row r="87">
          <cell r="A87" t="str">
            <v>North American Legal</v>
          </cell>
          <cell r="C87">
            <v>20.240153612424606</v>
          </cell>
          <cell r="D87">
            <v>4.2062320019384574</v>
          </cell>
          <cell r="E87">
            <v>19.84701273112838</v>
          </cell>
          <cell r="F87">
            <v>16.733271983237316</v>
          </cell>
        </row>
        <row r="88">
          <cell r="A88" t="str">
            <v>Tax &amp; Accounting</v>
          </cell>
          <cell r="C88">
            <v>10.421627054268043</v>
          </cell>
          <cell r="D88">
            <v>15.411745011999978</v>
          </cell>
          <cell r="E88">
            <v>18.481013000000029</v>
          </cell>
          <cell r="F88">
            <v>20.100584999999999</v>
          </cell>
        </row>
        <row r="89">
          <cell r="A89" t="str">
            <v>International Legal &amp; Regulatory</v>
          </cell>
          <cell r="C89">
            <v>0.70118017259665832</v>
          </cell>
          <cell r="D89">
            <v>4.6691342409535222E-2</v>
          </cell>
          <cell r="E89">
            <v>-1.7458938064664042E-2</v>
          </cell>
          <cell r="F89">
            <v>-4.1273336421212434E-2</v>
          </cell>
        </row>
        <row r="90">
          <cell r="A90" t="str">
            <v>Scientific</v>
          </cell>
          <cell r="C90">
            <v>8.032014524296363</v>
          </cell>
          <cell r="D90">
            <v>4.1155373242169651</v>
          </cell>
          <cell r="E90">
            <v>-1.275660375284815E-3</v>
          </cell>
          <cell r="F90">
            <v>4.1000004102897947E-7</v>
          </cell>
        </row>
        <row r="91">
          <cell r="A91" t="str">
            <v>Healthcare</v>
          </cell>
          <cell r="C91">
            <v>15.102808024396188</v>
          </cell>
          <cell r="D91">
            <v>6.6846989298484543</v>
          </cell>
          <cell r="E91">
            <v>5.1289319899000629</v>
          </cell>
          <cell r="F91">
            <v>5.6128799900000041</v>
          </cell>
        </row>
        <row r="92">
          <cell r="A92" t="str">
            <v>Contingency</v>
          </cell>
          <cell r="D92">
            <v>0</v>
          </cell>
          <cell r="E92">
            <v>15.600000000000001</v>
          </cell>
          <cell r="F92">
            <v>53.900000000000006</v>
          </cell>
        </row>
        <row r="93">
          <cell r="A93" t="str">
            <v>Professional Division</v>
          </cell>
          <cell r="C93">
            <v>54.497783387981862</v>
          </cell>
          <cell r="D93">
            <v>30.464904610413392</v>
          </cell>
          <cell r="E93">
            <v>59.038223122588519</v>
          </cell>
          <cell r="F93">
            <v>96.305464046816155</v>
          </cell>
        </row>
        <row r="94">
          <cell r="A94" t="str">
            <v>Markets Division</v>
          </cell>
          <cell r="C94">
            <v>196.93697969949352</v>
          </cell>
          <cell r="D94">
            <v>-29.387186395053824</v>
          </cell>
          <cell r="E94">
            <v>-81.040892579120523</v>
          </cell>
          <cell r="F94">
            <v>-81.040892787477006</v>
          </cell>
        </row>
        <row r="95">
          <cell r="A95" t="str">
            <v>Divisional Total</v>
          </cell>
          <cell r="C95">
            <v>251.43476308747537</v>
          </cell>
          <cell r="D95">
            <v>1.0777182153595675</v>
          </cell>
          <cell r="E95">
            <v>-22.002669456532004</v>
          </cell>
          <cell r="F95">
            <v>15.264571259339149</v>
          </cell>
        </row>
        <row r="96">
          <cell r="A96" t="str">
            <v>Corporate (excl. cost of synergies)</v>
          </cell>
          <cell r="C96">
            <v>98.002373532658112</v>
          </cell>
          <cell r="D96">
            <v>6.1445131397313162</v>
          </cell>
          <cell r="E96">
            <v>66.5895543605493</v>
          </cell>
          <cell r="F96">
            <v>98.770914885148841</v>
          </cell>
        </row>
        <row r="97">
          <cell r="A97" t="str">
            <v>Cost of synergies</v>
          </cell>
          <cell r="C97">
            <v>0</v>
          </cell>
          <cell r="D97">
            <v>0</v>
          </cell>
          <cell r="E97">
            <v>0</v>
          </cell>
          <cell r="F97">
            <v>0</v>
          </cell>
        </row>
        <row r="98">
          <cell r="A98" t="str">
            <v>Total from Continuing Operations</v>
          </cell>
          <cell r="C98">
            <v>349.43713662013351</v>
          </cell>
          <cell r="D98">
            <v>7.2222313550908837</v>
          </cell>
          <cell r="E98">
            <v>44.586884904017296</v>
          </cell>
          <cell r="F98">
            <v>114.03548614448799</v>
          </cell>
        </row>
        <row r="99">
          <cell r="A99" t="str">
            <v>Disposals</v>
          </cell>
          <cell r="C99">
            <v>0</v>
          </cell>
          <cell r="D99">
            <v>0</v>
          </cell>
        </row>
        <row r="100">
          <cell r="A100" t="str">
            <v>DiscOps</v>
          </cell>
          <cell r="C100">
            <v>6</v>
          </cell>
          <cell r="D100">
            <v>-26.537051999999999</v>
          </cell>
          <cell r="E100">
            <v>0</v>
          </cell>
          <cell r="F100">
            <v>0</v>
          </cell>
        </row>
        <row r="101">
          <cell r="A101" t="str">
            <v>Total Thomson Reuters</v>
          </cell>
          <cell r="C101">
            <v>355.43713662013351</v>
          </cell>
          <cell r="D101">
            <v>-19.314820644909116</v>
          </cell>
          <cell r="E101">
            <v>44.586884904017296</v>
          </cell>
          <cell r="F101">
            <v>114.03548614448799</v>
          </cell>
        </row>
        <row r="103">
          <cell r="A103" t="str">
            <v>Free Cash Flow</v>
          </cell>
        </row>
        <row r="104">
          <cell r="A104" t="str">
            <v>North American Legal</v>
          </cell>
          <cell r="C104">
            <v>956.7384324698279</v>
          </cell>
          <cell r="D104">
            <v>956.80000050585886</v>
          </cell>
          <cell r="E104">
            <v>1032.6723605759246</v>
          </cell>
          <cell r="F104">
            <v>1100.5225635550057</v>
          </cell>
        </row>
        <row r="105">
          <cell r="A105" t="str">
            <v>Tax &amp; Accounting</v>
          </cell>
          <cell r="C105">
            <v>174.05998879245476</v>
          </cell>
          <cell r="D105">
            <v>224.45256775668398</v>
          </cell>
          <cell r="E105">
            <v>247.36599246999998</v>
          </cell>
          <cell r="F105">
            <v>269.27075846999998</v>
          </cell>
        </row>
        <row r="106">
          <cell r="A106" t="str">
            <v>International Legal &amp; Regulatory</v>
          </cell>
          <cell r="C106">
            <v>92.254245105505618</v>
          </cell>
          <cell r="D106">
            <v>98.800003606493036</v>
          </cell>
          <cell r="E106">
            <v>108.32434788406491</v>
          </cell>
          <cell r="F106">
            <v>122.1583172600439</v>
          </cell>
        </row>
        <row r="107">
          <cell r="A107" t="str">
            <v>Scientific</v>
          </cell>
          <cell r="C107">
            <v>148.11751639162671</v>
          </cell>
          <cell r="D107">
            <v>158.81970365282064</v>
          </cell>
          <cell r="E107">
            <v>174.89183996400635</v>
          </cell>
          <cell r="F107">
            <v>188.55824018000001</v>
          </cell>
        </row>
        <row r="108">
          <cell r="A108" t="str">
            <v>Healthcare</v>
          </cell>
          <cell r="C108">
            <v>84.286026587113</v>
          </cell>
          <cell r="D108">
            <v>78.500000003402363</v>
          </cell>
          <cell r="E108">
            <v>82.630999984830012</v>
          </cell>
          <cell r="F108">
            <v>96.349000004010023</v>
          </cell>
        </row>
        <row r="109">
          <cell r="A109" t="str">
            <v>Federal Gov't Initiative</v>
          </cell>
          <cell r="D109">
            <v>-2.2999999999999998</v>
          </cell>
          <cell r="E109">
            <v>-2.2000000000000002</v>
          </cell>
          <cell r="F109">
            <v>-1.4</v>
          </cell>
        </row>
        <row r="110">
          <cell r="A110" t="str">
            <v>Contingency</v>
          </cell>
          <cell r="D110">
            <v>-8</v>
          </cell>
          <cell r="E110">
            <v>-22.700000000000003</v>
          </cell>
          <cell r="F110">
            <v>-34.5</v>
          </cell>
        </row>
        <row r="111">
          <cell r="A111" t="str">
            <v>Professional Division</v>
          </cell>
          <cell r="C111">
            <v>1455.4562093465279</v>
          </cell>
          <cell r="D111">
            <v>1507.0722755252589</v>
          </cell>
          <cell r="E111">
            <v>1620.9855408788258</v>
          </cell>
          <cell r="F111">
            <v>1740.9588794690596</v>
          </cell>
        </row>
        <row r="112">
          <cell r="A112" t="str">
            <v>Markets Division</v>
          </cell>
          <cell r="C112">
            <v>1189.6295867619381</v>
          </cell>
          <cell r="D112">
            <v>1248.3512383672423</v>
          </cell>
          <cell r="E112">
            <v>1351.7362505655819</v>
          </cell>
          <cell r="F112">
            <v>1764.8478917083953</v>
          </cell>
        </row>
        <row r="113">
          <cell r="A113" t="str">
            <v>Divisional Total</v>
          </cell>
          <cell r="C113">
            <v>2645.0857961084657</v>
          </cell>
          <cell r="D113">
            <v>2755.4235138925014</v>
          </cell>
          <cell r="E113">
            <v>2972.7217914444077</v>
          </cell>
          <cell r="F113">
            <v>3505.8067711774547</v>
          </cell>
        </row>
        <row r="114">
          <cell r="A114" t="str">
            <v>Corporate (excl. cost of synergies)</v>
          </cell>
          <cell r="C114">
            <v>-1313.04624964</v>
          </cell>
          <cell r="D114">
            <v>-1181.3364969600002</v>
          </cell>
          <cell r="E114">
            <v>-1183.4425227218189</v>
          </cell>
          <cell r="F114">
            <v>-1263.4291287366091</v>
          </cell>
        </row>
        <row r="115">
          <cell r="A115" t="str">
            <v>Cost of synergies</v>
          </cell>
          <cell r="C115">
            <v>-45.344999999999992</v>
          </cell>
          <cell r="D115">
            <v>-640.59702546325911</v>
          </cell>
          <cell r="E115">
            <v>-378.04626626062344</v>
          </cell>
          <cell r="F115">
            <v>-188.31261656000001</v>
          </cell>
        </row>
        <row r="116">
          <cell r="A116" t="str">
            <v>Total from Continuing Operations</v>
          </cell>
          <cell r="C116">
            <v>1286.6945464684657</v>
          </cell>
          <cell r="D116">
            <v>933.48999146924211</v>
          </cell>
          <cell r="E116">
            <v>1411.2330024619653</v>
          </cell>
          <cell r="F116">
            <v>2054.0650258808455</v>
          </cell>
        </row>
        <row r="117">
          <cell r="A117" t="str">
            <v>Disposals</v>
          </cell>
          <cell r="C117">
            <v>9.5959230000000009</v>
          </cell>
          <cell r="D117">
            <v>12.499995999999999</v>
          </cell>
        </row>
        <row r="118">
          <cell r="A118" t="str">
            <v>DiscOps</v>
          </cell>
          <cell r="C118">
            <v>-93</v>
          </cell>
          <cell r="D118">
            <v>-53.974052</v>
          </cell>
          <cell r="E118">
            <v>0</v>
          </cell>
          <cell r="F118">
            <v>0</v>
          </cell>
        </row>
        <row r="119">
          <cell r="A119" t="str">
            <v>Fx</v>
          </cell>
          <cell r="C119">
            <v>55</v>
          </cell>
        </row>
        <row r="120">
          <cell r="A120" t="str">
            <v>Total Thomson Reuters</v>
          </cell>
          <cell r="C120">
            <v>1258.2904694684657</v>
          </cell>
          <cell r="D120">
            <v>892.01593546924209</v>
          </cell>
          <cell r="E120">
            <v>1411.2330024619653</v>
          </cell>
          <cell r="F120">
            <v>2054.0650258808455</v>
          </cell>
        </row>
        <row r="122">
          <cell r="C122">
            <v>9.2300000005707261E-4</v>
          </cell>
          <cell r="D122">
            <v>-3.9999990804062691E-6</v>
          </cell>
          <cell r="E122">
            <v>0</v>
          </cell>
          <cell r="F122">
            <v>0</v>
          </cell>
        </row>
      </sheetData>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refreshError="1"/>
      <sheetData sheetId="31" refreshError="1"/>
      <sheetData sheetId="32"/>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refreshError="1"/>
      <sheetData sheetId="44" refreshError="1"/>
      <sheetData sheetId="45"/>
      <sheetData sheetId="46" refreshError="1"/>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enchmarking"/>
      <sheetName val="Share Price"/>
      <sheetName val="Cracks"/>
      <sheetName val="Capitalization and Trading"/>
      <sheetName val="Insiders Stakeholders"/>
      <sheetName val="Institutional Sh"/>
      <sheetName val="Ownership Output"/>
      <sheetName val="VAP8"/>
      <sheetName val="NAV"/>
      <sheetName val="Sheet3"/>
    </sheetNames>
    <sheetDataSet>
      <sheetData sheetId="0"/>
      <sheetData sheetId="1"/>
      <sheetData sheetId="2"/>
      <sheetData sheetId="3"/>
      <sheetData sheetId="4"/>
      <sheetData sheetId="5"/>
      <sheetData sheetId="6"/>
      <sheetData sheetId="7"/>
      <sheetData sheetId="8"/>
      <sheetData sheetId="9">
        <row r="3">
          <cell r="I3" t="str">
            <v>Relevant Multiple</v>
          </cell>
        </row>
        <row r="4">
          <cell r="G4" t="str">
            <v>Relevant</v>
          </cell>
          <cell r="I4" t="str">
            <v>Range</v>
          </cell>
          <cell r="M4" t="str">
            <v>Enterprise Value</v>
          </cell>
        </row>
        <row r="5">
          <cell r="G5" t="str">
            <v>Data</v>
          </cell>
          <cell r="I5" t="str">
            <v>Low</v>
          </cell>
          <cell r="K5" t="str">
            <v>High</v>
          </cell>
          <cell r="M5" t="str">
            <v>Low</v>
          </cell>
          <cell r="O5" t="str">
            <v>High</v>
          </cell>
        </row>
        <row r="7">
          <cell r="A7" t="str">
            <v>Refining Segment</v>
          </cell>
        </row>
        <row r="9">
          <cell r="A9" t="str">
            <v>2012E EBITDA (US$mm)</v>
          </cell>
          <cell r="G9">
            <v>1387.3697200000001</v>
          </cell>
          <cell r="I9">
            <v>4</v>
          </cell>
          <cell r="J9" t="str">
            <v>-</v>
          </cell>
          <cell r="K9">
            <v>5</v>
          </cell>
          <cell r="M9">
            <v>5549.4788800000006</v>
          </cell>
          <cell r="N9" t="str">
            <v>-</v>
          </cell>
          <cell r="O9">
            <v>6936.8486000000012</v>
          </cell>
          <cell r="U9" t="str">
            <v>Total 2012E EBITDA</v>
          </cell>
          <cell r="X9">
            <v>1398.6190000000001</v>
          </cell>
        </row>
        <row r="10">
          <cell r="A10" t="str">
            <v>Crude Capacity (kbpd)</v>
          </cell>
          <cell r="G10">
            <v>664.5</v>
          </cell>
          <cell r="I10">
            <v>7000</v>
          </cell>
          <cell r="J10" t="str">
            <v>-</v>
          </cell>
          <cell r="K10">
            <v>9000</v>
          </cell>
          <cell r="M10">
            <v>4651.5</v>
          </cell>
          <cell r="N10" t="str">
            <v>-</v>
          </cell>
          <cell r="O10">
            <v>5980.5</v>
          </cell>
          <cell r="U10" t="str">
            <v>Retail EBITDA</v>
          </cell>
          <cell r="X10">
            <v>136</v>
          </cell>
        </row>
        <row r="11">
          <cell r="A11" t="str">
            <v>Equivialent Distillation Capacity (kbpd)</v>
          </cell>
          <cell r="G11">
            <v>6312.75</v>
          </cell>
          <cell r="I11">
            <v>700</v>
          </cell>
          <cell r="J11" t="str">
            <v>-</v>
          </cell>
          <cell r="K11">
            <v>900</v>
          </cell>
          <cell r="M11">
            <v>4418.9250000000002</v>
          </cell>
          <cell r="N11" t="str">
            <v>-</v>
          </cell>
          <cell r="O11">
            <v>5681.4750000000004</v>
          </cell>
          <cell r="U11" t="str">
            <v>Tesoro Logistics LP</v>
          </cell>
          <cell r="X11">
            <v>69.249279999999999</v>
          </cell>
        </row>
        <row r="12">
          <cell r="U12" t="str">
            <v>Corp Overhead</v>
          </cell>
          <cell r="X12">
            <v>-194</v>
          </cell>
          <cell r="Y12">
            <v>6</v>
          </cell>
        </row>
        <row r="13">
          <cell r="A13" t="str">
            <v>Retail Segment</v>
          </cell>
          <cell r="U13" t="str">
            <v>Implied Refining EBITDA</v>
          </cell>
          <cell r="X13">
            <v>1387.3697200000001</v>
          </cell>
        </row>
        <row r="15">
          <cell r="A15" t="str">
            <v>2012E EBITDA (US$mm)</v>
          </cell>
          <cell r="G15">
            <v>136</v>
          </cell>
          <cell r="I15">
            <v>5</v>
          </cell>
          <cell r="J15" t="str">
            <v>-</v>
          </cell>
          <cell r="K15">
            <v>6</v>
          </cell>
          <cell r="M15">
            <v>680</v>
          </cell>
          <cell r="N15" t="str">
            <v>-</v>
          </cell>
          <cell r="O15">
            <v>816</v>
          </cell>
        </row>
        <row r="16">
          <cell r="A16" t="str">
            <v>Retail Sites (#)</v>
          </cell>
        </row>
        <row r="17">
          <cell r="A17" t="str">
            <v>CODO</v>
          </cell>
          <cell r="G17">
            <v>376</v>
          </cell>
          <cell r="I17">
            <v>750000</v>
          </cell>
          <cell r="J17" t="str">
            <v>-</v>
          </cell>
          <cell r="K17">
            <v>1000000</v>
          </cell>
          <cell r="M17">
            <v>282</v>
          </cell>
          <cell r="N17" t="str">
            <v>-</v>
          </cell>
          <cell r="O17">
            <v>376</v>
          </cell>
        </row>
        <row r="18">
          <cell r="A18" t="str">
            <v>Dealers/Jobbers</v>
          </cell>
          <cell r="G18">
            <v>812</v>
          </cell>
          <cell r="I18">
            <v>450000</v>
          </cell>
          <cell r="J18" t="str">
            <v>-</v>
          </cell>
          <cell r="K18">
            <v>600000</v>
          </cell>
          <cell r="M18">
            <v>365.4</v>
          </cell>
          <cell r="N18" t="str">
            <v>-</v>
          </cell>
          <cell r="O18">
            <v>487.2</v>
          </cell>
        </row>
        <row r="19">
          <cell r="A19" t="str">
            <v>Total</v>
          </cell>
          <cell r="G19">
            <v>1188</v>
          </cell>
          <cell r="I19">
            <v>544949.49494949495</v>
          </cell>
          <cell r="J19" t="str">
            <v>-</v>
          </cell>
          <cell r="K19">
            <v>726599.32659932668</v>
          </cell>
          <cell r="M19">
            <v>647.4</v>
          </cell>
          <cell r="N19" t="str">
            <v>-</v>
          </cell>
          <cell r="O19">
            <v>863.2</v>
          </cell>
        </row>
        <row r="22">
          <cell r="A22" t="str">
            <v>Refining Segment Selected Range</v>
          </cell>
          <cell r="M22">
            <v>4500</v>
          </cell>
          <cell r="N22" t="str">
            <v>-</v>
          </cell>
          <cell r="O22">
            <v>6000</v>
          </cell>
        </row>
        <row r="23">
          <cell r="A23" t="str">
            <v>Retail Segment Selected Range</v>
          </cell>
          <cell r="M23">
            <v>650</v>
          </cell>
          <cell r="N23" t="str">
            <v>-</v>
          </cell>
          <cell r="O23">
            <v>850</v>
          </cell>
        </row>
        <row r="24">
          <cell r="A24" t="str">
            <v>Tesoro Logistics LP Enterprise Value</v>
          </cell>
          <cell r="M24">
            <v>750.91187400000001</v>
          </cell>
          <cell r="N24" t="str">
            <v>-</v>
          </cell>
          <cell r="O24">
            <v>750.91187400000001</v>
          </cell>
        </row>
        <row r="25">
          <cell r="A25" t="str">
            <v>Corporate Overhead</v>
          </cell>
          <cell r="M25">
            <v>-1164</v>
          </cell>
          <cell r="N25" t="str">
            <v>-</v>
          </cell>
          <cell r="O25">
            <v>-1164</v>
          </cell>
        </row>
        <row r="26">
          <cell r="A26" t="str">
            <v>Enterprise Value</v>
          </cell>
          <cell r="M26">
            <v>4736.9118740000004</v>
          </cell>
          <cell r="N26" t="str">
            <v>-</v>
          </cell>
          <cell r="O26">
            <v>6436.9118740000004</v>
          </cell>
        </row>
        <row r="27">
          <cell r="A27" t="str">
            <v>Less: Nebt Debt + Minority Interest</v>
          </cell>
          <cell r="M27">
            <v>-1408</v>
          </cell>
          <cell r="O27">
            <v>-1408</v>
          </cell>
        </row>
        <row r="28">
          <cell r="A28" t="str">
            <v>Equity Value</v>
          </cell>
          <cell r="M28">
            <v>3328.9118740000004</v>
          </cell>
          <cell r="O28">
            <v>5028.9118740000004</v>
          </cell>
        </row>
        <row r="29">
          <cell r="A29" t="str">
            <v>F.D. Shares Outstanding</v>
          </cell>
          <cell r="M29">
            <v>144.99855855635707</v>
          </cell>
          <cell r="O29">
            <v>144.99855855635707</v>
          </cell>
        </row>
        <row r="30">
          <cell r="A30" t="str">
            <v>Implied Net Asset Value Per Share</v>
          </cell>
          <cell r="M30">
            <v>22.958241151798354</v>
          </cell>
          <cell r="O30">
            <v>34.682495633536909</v>
          </cell>
        </row>
        <row r="48">
          <cell r="A48" t="str">
            <v>FD Shares O/S</v>
          </cell>
          <cell r="G48">
            <v>144.99855855635707</v>
          </cell>
        </row>
        <row r="49">
          <cell r="A49" t="str">
            <v>Net Debt + MI +Pref</v>
          </cell>
          <cell r="G49">
            <v>1408</v>
          </cell>
        </row>
      </sheetData>
      <sheetData sheetId="10"/>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vidend History"/>
      <sheetName val="Dividends"/>
      <sheetName val="Shareholder Returns"/>
      <sheetName val="Post Tax Free Cash Flow"/>
      <sheetName val="Pre Tax Free Cash Flow"/>
    </sheetNames>
    <sheetDataSet>
      <sheetData sheetId="0" refreshError="1"/>
      <sheetData sheetId="1" refreshError="1"/>
      <sheetData sheetId="2" refreshError="1"/>
      <sheetData sheetId="3" refreshError="1">
        <row r="1">
          <cell r="B1" t="str">
            <v>Post Tax FCF Worksheet</v>
          </cell>
        </row>
        <row r="2">
          <cell r="C2">
            <v>2003</v>
          </cell>
          <cell r="D2">
            <v>2004</v>
          </cell>
          <cell r="E2">
            <v>2005</v>
          </cell>
          <cell r="F2" t="str">
            <v>2006LE</v>
          </cell>
          <cell r="G2" t="str">
            <v>2007FL</v>
          </cell>
          <cell r="H2" t="str">
            <v>2007 w/ CAN</v>
          </cell>
        </row>
        <row r="3">
          <cell r="B3" t="str">
            <v>Revenue</v>
          </cell>
          <cell r="C3">
            <v>7108</v>
          </cell>
          <cell r="D3">
            <v>7749</v>
          </cell>
          <cell r="E3">
            <v>8383</v>
          </cell>
          <cell r="F3">
            <v>8929</v>
          </cell>
          <cell r="G3">
            <v>9497</v>
          </cell>
        </row>
        <row r="5">
          <cell r="B5" t="str">
            <v>Leonardo Revenue</v>
          </cell>
          <cell r="C5">
            <v>1911</v>
          </cell>
          <cell r="D5">
            <v>2030</v>
          </cell>
          <cell r="E5">
            <v>2177</v>
          </cell>
          <cell r="F5">
            <v>2280</v>
          </cell>
          <cell r="G5">
            <v>2416.8000000000002</v>
          </cell>
          <cell r="H5">
            <v>2416.8000000000002</v>
          </cell>
        </row>
        <row r="6">
          <cell r="K6" t="str">
            <v>Per First Look Deck</v>
          </cell>
        </row>
        <row r="7">
          <cell r="B7" t="str">
            <v>Canaletto Revenue</v>
          </cell>
          <cell r="H7">
            <v>1048.3</v>
          </cell>
          <cell r="K7" t="str">
            <v>2006 FCF LE</v>
          </cell>
          <cell r="L7">
            <v>393.3</v>
          </cell>
        </row>
        <row r="8">
          <cell r="K8" t="str">
            <v>2007 FL</v>
          </cell>
          <cell r="L8">
            <v>459</v>
          </cell>
        </row>
        <row r="9">
          <cell r="B9" t="str">
            <v>Revenue Other DiscOps</v>
          </cell>
          <cell r="F9">
            <v>350</v>
          </cell>
          <cell r="K9" t="str">
            <v>Growth</v>
          </cell>
          <cell r="L9">
            <v>0.16704805491990848</v>
          </cell>
        </row>
        <row r="11">
          <cell r="B11" t="str">
            <v>TL Adjusted Operating Income</v>
          </cell>
          <cell r="C11">
            <v>329</v>
          </cell>
          <cell r="D11">
            <v>316</v>
          </cell>
          <cell r="E11">
            <v>339</v>
          </cell>
          <cell r="F11">
            <v>334.1</v>
          </cell>
          <cell r="G11">
            <v>450</v>
          </cell>
          <cell r="H11">
            <v>450</v>
          </cell>
          <cell r="K11" t="str">
            <v>Per First Look Deck</v>
          </cell>
        </row>
        <row r="12">
          <cell r="B12" t="str">
            <v>Amortization</v>
          </cell>
          <cell r="C12">
            <v>-55</v>
          </cell>
          <cell r="D12">
            <v>-55</v>
          </cell>
          <cell r="E12">
            <v>-55</v>
          </cell>
          <cell r="F12">
            <v>-55</v>
          </cell>
          <cell r="G12">
            <v>-57.4</v>
          </cell>
          <cell r="H12">
            <v>-57.4</v>
          </cell>
          <cell r="K12" t="str">
            <v>2006 OI LE</v>
          </cell>
          <cell r="L12">
            <v>344</v>
          </cell>
        </row>
        <row r="13">
          <cell r="B13" t="str">
            <v>TL Operating Income</v>
          </cell>
          <cell r="C13">
            <v>274</v>
          </cell>
          <cell r="D13">
            <v>261</v>
          </cell>
          <cell r="E13">
            <v>284</v>
          </cell>
          <cell r="F13">
            <v>279.10000000000002</v>
          </cell>
          <cell r="G13">
            <v>392.6</v>
          </cell>
          <cell r="H13">
            <v>392.6</v>
          </cell>
          <cell r="K13" t="str">
            <v>2007 FL</v>
          </cell>
          <cell r="L13">
            <v>401.9</v>
          </cell>
        </row>
        <row r="14">
          <cell r="B14" t="str">
            <v>FCF Adjustment (24.7% tax rate)</v>
          </cell>
          <cell r="C14">
            <v>65.759999999999991</v>
          </cell>
          <cell r="D14">
            <v>62.64</v>
          </cell>
          <cell r="E14">
            <v>68.16</v>
          </cell>
          <cell r="F14">
            <v>66.984000000000009</v>
          </cell>
          <cell r="G14">
            <v>94.224000000000004</v>
          </cell>
          <cell r="H14">
            <v>94.224000000000004</v>
          </cell>
          <cell r="K14" t="str">
            <v>Growth</v>
          </cell>
          <cell r="L14">
            <v>0.16831395348837197</v>
          </cell>
        </row>
        <row r="16">
          <cell r="B16" t="str">
            <v>FCF</v>
          </cell>
          <cell r="C16">
            <v>983</v>
          </cell>
          <cell r="D16">
            <v>1123</v>
          </cell>
          <cell r="E16">
            <v>1194</v>
          </cell>
          <cell r="F16">
            <v>1350</v>
          </cell>
          <cell r="G16">
            <v>1538</v>
          </cell>
          <cell r="H16">
            <v>1538</v>
          </cell>
        </row>
        <row r="17">
          <cell r="B17" t="str">
            <v>Growth</v>
          </cell>
          <cell r="D17">
            <v>0.14242115971515767</v>
          </cell>
          <cell r="E17">
            <v>6.3223508459483435E-2</v>
          </cell>
          <cell r="F17">
            <v>0.13065326633165819</v>
          </cell>
          <cell r="G17">
            <v>0.13925925925925919</v>
          </cell>
          <cell r="H17">
            <v>0</v>
          </cell>
        </row>
        <row r="18">
          <cell r="B18" t="str">
            <v>Margin</v>
          </cell>
          <cell r="C18">
            <v>0.13829487900956669</v>
          </cell>
          <cell r="D18">
            <v>0.14492192540973028</v>
          </cell>
          <cell r="E18">
            <v>0.1424311105809376</v>
          </cell>
          <cell r="F18">
            <v>0.15119274274834807</v>
          </cell>
          <cell r="G18">
            <v>0.16194587764557228</v>
          </cell>
        </row>
        <row r="20">
          <cell r="B20" t="str">
            <v>Leonardo FCF</v>
          </cell>
          <cell r="C20">
            <v>278.39400000000001</v>
          </cell>
          <cell r="D20">
            <v>345.8</v>
          </cell>
          <cell r="E20">
            <v>354.1</v>
          </cell>
          <cell r="F20">
            <v>350.4</v>
          </cell>
          <cell r="G20">
            <v>459</v>
          </cell>
          <cell r="H20">
            <v>459</v>
          </cell>
        </row>
        <row r="21">
          <cell r="B21" t="str">
            <v>Leonardo FCF w/ Tax Benefit</v>
          </cell>
          <cell r="C21">
            <v>212.63400000000001</v>
          </cell>
          <cell r="D21">
            <v>283.16000000000003</v>
          </cell>
          <cell r="E21">
            <v>285.94000000000005</v>
          </cell>
          <cell r="F21">
            <v>283.41599999999994</v>
          </cell>
          <cell r="G21">
            <v>364.77600000000001</v>
          </cell>
          <cell r="H21">
            <v>364.77600000000001</v>
          </cell>
        </row>
        <row r="22">
          <cell r="B22" t="str">
            <v>Growth</v>
          </cell>
          <cell r="D22">
            <v>0.3316779066376967</v>
          </cell>
          <cell r="E22">
            <v>9.8177708715920797E-3</v>
          </cell>
          <cell r="F22">
            <v>-8.8270266489477445E-3</v>
          </cell>
          <cell r="G22">
            <v>0.28706918452028152</v>
          </cell>
          <cell r="H22">
            <v>0</v>
          </cell>
        </row>
        <row r="23">
          <cell r="B23" t="str">
            <v>Margin</v>
          </cell>
          <cell r="C23">
            <v>0.11126844583987441</v>
          </cell>
          <cell r="D23">
            <v>0.13948768472906406</v>
          </cell>
          <cell r="E23">
            <v>0.13134588883785028</v>
          </cell>
          <cell r="F23">
            <v>0.12430526315789471</v>
          </cell>
          <cell r="G23">
            <v>0.15093346573982125</v>
          </cell>
        </row>
        <row r="24">
          <cell r="B24" t="str">
            <v>Canaletto FCF</v>
          </cell>
          <cell r="H24">
            <v>279.8</v>
          </cell>
        </row>
        <row r="26">
          <cell r="B26" t="str">
            <v>Other DiscOps FCF</v>
          </cell>
          <cell r="F26">
            <v>70</v>
          </cell>
        </row>
        <row r="28">
          <cell r="A28" t="str">
            <v>Chart 1</v>
          </cell>
          <cell r="B28" t="str">
            <v>Existing FCF</v>
          </cell>
          <cell r="C28">
            <v>983</v>
          </cell>
          <cell r="D28">
            <v>1123</v>
          </cell>
          <cell r="E28">
            <v>1194</v>
          </cell>
          <cell r="F28">
            <v>1350</v>
          </cell>
        </row>
        <row r="29">
          <cell r="A29" t="str">
            <v>Chart 2</v>
          </cell>
          <cell r="B29" t="str">
            <v>Existing FCF</v>
          </cell>
          <cell r="C29">
            <v>983</v>
          </cell>
          <cell r="D29">
            <v>1123</v>
          </cell>
          <cell r="E29">
            <v>1194</v>
          </cell>
          <cell r="F29">
            <v>1066.5840000000001</v>
          </cell>
        </row>
        <row r="30">
          <cell r="B30" t="str">
            <v>TL</v>
          </cell>
          <cell r="F30">
            <v>283.41599999999994</v>
          </cell>
        </row>
        <row r="31">
          <cell r="B31" t="str">
            <v>Effect of other Disc Ops</v>
          </cell>
          <cell r="C31">
            <v>983</v>
          </cell>
          <cell r="D31">
            <v>1123</v>
          </cell>
          <cell r="E31">
            <v>1194</v>
          </cell>
          <cell r="F31">
            <v>996.58400000000006</v>
          </cell>
        </row>
        <row r="32">
          <cell r="A32" t="str">
            <v>Chart 3</v>
          </cell>
          <cell r="B32" t="str">
            <v>TL</v>
          </cell>
          <cell r="F32">
            <v>283.41599999999994</v>
          </cell>
        </row>
        <row r="33">
          <cell r="B33" t="str">
            <v>Remaining DiscOps</v>
          </cell>
          <cell r="F33">
            <v>70</v>
          </cell>
        </row>
        <row r="34">
          <cell r="B34" t="str">
            <v>Adjusted FCF (Leo)</v>
          </cell>
          <cell r="C34">
            <v>770.36599999999999</v>
          </cell>
          <cell r="D34">
            <v>839.83999999999992</v>
          </cell>
          <cell r="E34">
            <v>908.06</v>
          </cell>
          <cell r="F34">
            <v>1066.5840000000001</v>
          </cell>
          <cell r="G34">
            <v>1173.2239999999999</v>
          </cell>
        </row>
        <row r="35">
          <cell r="C35">
            <v>212.63400000000001</v>
          </cell>
          <cell r="D35">
            <v>283.16000000000003</v>
          </cell>
          <cell r="E35">
            <v>285.94000000000005</v>
          </cell>
          <cell r="F35">
            <v>283.41599999999994</v>
          </cell>
          <cell r="G35">
            <v>364.77600000000001</v>
          </cell>
        </row>
        <row r="36">
          <cell r="A36" t="str">
            <v>Chart 4</v>
          </cell>
          <cell r="B36" t="str">
            <v>% of Revenue</v>
          </cell>
          <cell r="C36">
            <v>0.14823282663074849</v>
          </cell>
          <cell r="D36">
            <v>0.14685084805035845</v>
          </cell>
          <cell r="E36">
            <v>0.14631969062197872</v>
          </cell>
          <cell r="F36">
            <v>0.16041269363814109</v>
          </cell>
          <cell r="G36">
            <v>0.1657049235897291</v>
          </cell>
        </row>
      </sheetData>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de 3"/>
      <sheetName val="Slide 4"/>
      <sheetName val="Slide 5"/>
      <sheetName val="Slide 6"/>
      <sheetName val="Slide 7"/>
      <sheetName val="Slide 8"/>
      <sheetName val="Slide 9"/>
      <sheetName val="Slide 10"/>
      <sheetName val="Slide 11"/>
      <sheetName val="Slide 12"/>
      <sheetName val="Slide 13"/>
      <sheetName val="Slide 14"/>
      <sheetName val="Slide 16"/>
    </sheetNames>
    <sheetDataSet>
      <sheetData sheetId="0" refreshError="1"/>
      <sheetData sheetId="1" refreshError="1"/>
      <sheetData sheetId="2" refreshError="1"/>
      <sheetData sheetId="3" refreshError="1"/>
      <sheetData sheetId="4" refreshError="1"/>
      <sheetData sheetId="5" refreshError="1"/>
      <sheetData sheetId="6" refreshError="1">
        <row r="1">
          <cell r="B1">
            <v>2005</v>
          </cell>
          <cell r="C1">
            <v>2006</v>
          </cell>
          <cell r="D1">
            <v>2007</v>
          </cell>
          <cell r="E1">
            <v>2008</v>
          </cell>
          <cell r="F1">
            <v>2009</v>
          </cell>
          <cell r="G1">
            <v>2010</v>
          </cell>
        </row>
        <row r="2">
          <cell r="A2" t="str">
            <v>Price</v>
          </cell>
          <cell r="B2">
            <v>3.8558702300226032E-2</v>
          </cell>
          <cell r="C2">
            <v>3.8558702300226032E-2</v>
          </cell>
          <cell r="D2">
            <v>3.9442578076396666E-2</v>
          </cell>
          <cell r="E2">
            <v>5.1889518086212873E-2</v>
          </cell>
          <cell r="F2">
            <v>5.4191903092126237E-2</v>
          </cell>
          <cell r="G2">
            <v>4.6377660613161488E-2</v>
          </cell>
        </row>
        <row r="3">
          <cell r="A3" t="str">
            <v>Volume - Subscription</v>
          </cell>
          <cell r="B3">
            <v>4.9594468820635555E-2</v>
          </cell>
          <cell r="C3">
            <v>4.9594468820635555E-2</v>
          </cell>
          <cell r="D3">
            <v>7.8636307079756121E-2</v>
          </cell>
          <cell r="E3">
            <v>6.2290535074540618E-2</v>
          </cell>
          <cell r="F3">
            <v>7.331845712464137E-2</v>
          </cell>
          <cell r="G3">
            <v>8.0941222417496572E-2</v>
          </cell>
        </row>
        <row r="4">
          <cell r="A4" t="str">
            <v>New Products/Projects</v>
          </cell>
          <cell r="B4">
            <v>6.6879404334529977E-2</v>
          </cell>
          <cell r="C4">
            <v>6.6879404334529977E-2</v>
          </cell>
          <cell r="D4">
            <v>2.6253577205424903E-2</v>
          </cell>
          <cell r="E4">
            <v>5.5587657459840546E-2</v>
          </cell>
          <cell r="F4">
            <v>4.5691212411008396E-2</v>
          </cell>
          <cell r="G4">
            <v>3.6321031048623303E-2</v>
          </cell>
        </row>
        <row r="5">
          <cell r="A5" t="str">
            <v>One-Time (Transaction)</v>
          </cell>
          <cell r="B5">
            <v>-2.1672649913575322E-2</v>
          </cell>
          <cell r="C5">
            <v>-2.1672649913575322E-2</v>
          </cell>
          <cell r="D5">
            <v>-1.3064576334453154E-2</v>
          </cell>
          <cell r="E5">
            <v>-1.3405755229400209E-2</v>
          </cell>
          <cell r="F5">
            <v>-1.987036446711295E-2</v>
          </cell>
          <cell r="G5">
            <v>-1.1130638547158758E-2</v>
          </cell>
        </row>
        <row r="6">
          <cell r="A6" t="str">
            <v>Attrition</v>
          </cell>
          <cell r="B6">
            <v>-6.4752027655896827E-2</v>
          </cell>
          <cell r="C6">
            <v>-6.4752027655896827E-2</v>
          </cell>
          <cell r="D6">
            <v>-5.462237153166604E-2</v>
          </cell>
          <cell r="E6">
            <v>-6.7722177279556234E-2</v>
          </cell>
          <cell r="F6">
            <v>-6.4924025077037512E-2</v>
          </cell>
          <cell r="G6">
            <v>-6.5905096660808432E-2</v>
          </cell>
        </row>
        <row r="7">
          <cell r="A7" t="str">
            <v>Total Growth Rate</v>
          </cell>
          <cell r="B7">
            <v>6.8607897885919422E-2</v>
          </cell>
          <cell r="C7">
            <v>6.8607897885919422E-2</v>
          </cell>
          <cell r="D7">
            <v>7.6645514495458478E-2</v>
          </cell>
          <cell r="E7">
            <v>8.863977811163759E-2</v>
          </cell>
          <cell r="F7">
            <v>8.8407183083625523E-2</v>
          </cell>
          <cell r="G7">
            <v>8.6604178871314164E-2</v>
          </cell>
        </row>
        <row r="32">
          <cell r="B32">
            <v>2005</v>
          </cell>
          <cell r="C32">
            <v>2006</v>
          </cell>
          <cell r="D32">
            <v>2007</v>
          </cell>
          <cell r="E32">
            <v>2008</v>
          </cell>
          <cell r="F32">
            <v>2009</v>
          </cell>
          <cell r="G32">
            <v>2010</v>
          </cell>
        </row>
        <row r="33">
          <cell r="A33" t="str">
            <v>Product 1</v>
          </cell>
          <cell r="B33">
            <v>30</v>
          </cell>
          <cell r="C33">
            <v>25</v>
          </cell>
          <cell r="D33">
            <v>15</v>
          </cell>
          <cell r="E33">
            <v>8</v>
          </cell>
          <cell r="F33">
            <v>5</v>
          </cell>
          <cell r="G33">
            <v>5</v>
          </cell>
        </row>
        <row r="34">
          <cell r="A34" t="str">
            <v>Initiative A</v>
          </cell>
          <cell r="B34">
            <v>10</v>
          </cell>
          <cell r="C34">
            <v>12</v>
          </cell>
          <cell r="D34">
            <v>14</v>
          </cell>
          <cell r="E34">
            <v>7</v>
          </cell>
          <cell r="F34">
            <v>5</v>
          </cell>
          <cell r="G34">
            <v>5</v>
          </cell>
        </row>
        <row r="35">
          <cell r="A35" t="str">
            <v>Product 3</v>
          </cell>
          <cell r="B35">
            <v>10</v>
          </cell>
          <cell r="C35">
            <v>15</v>
          </cell>
          <cell r="D35">
            <v>5</v>
          </cell>
          <cell r="E35">
            <v>10</v>
          </cell>
          <cell r="F35">
            <v>10</v>
          </cell>
          <cell r="G35">
            <v>10</v>
          </cell>
        </row>
        <row r="36">
          <cell r="A36" t="str">
            <v>Product 4</v>
          </cell>
          <cell r="B36">
            <v>0</v>
          </cell>
          <cell r="C36">
            <v>10</v>
          </cell>
          <cell r="D36">
            <v>5</v>
          </cell>
          <cell r="E36">
            <v>7</v>
          </cell>
          <cell r="F36">
            <v>7</v>
          </cell>
          <cell r="G36">
            <v>7</v>
          </cell>
        </row>
        <row r="37">
          <cell r="A37" t="str">
            <v>Initiative B</v>
          </cell>
          <cell r="B37">
            <v>0</v>
          </cell>
          <cell r="C37">
            <v>0</v>
          </cell>
          <cell r="D37">
            <v>5</v>
          </cell>
          <cell r="E37">
            <v>7</v>
          </cell>
          <cell r="F37">
            <v>10</v>
          </cell>
          <cell r="G37">
            <v>10</v>
          </cell>
        </row>
        <row r="38">
          <cell r="B38">
            <v>0</v>
          </cell>
          <cell r="C38">
            <v>0</v>
          </cell>
          <cell r="D38">
            <v>0</v>
          </cell>
          <cell r="E38">
            <v>15</v>
          </cell>
          <cell r="F38">
            <v>15</v>
          </cell>
          <cell r="G38">
            <v>15</v>
          </cell>
        </row>
        <row r="39">
          <cell r="B39">
            <v>0</v>
          </cell>
          <cell r="C39">
            <v>0</v>
          </cell>
          <cell r="D39">
            <v>0</v>
          </cell>
          <cell r="E39">
            <v>0</v>
          </cell>
          <cell r="F39">
            <v>15</v>
          </cell>
          <cell r="G39">
            <v>15</v>
          </cell>
        </row>
        <row r="40">
          <cell r="B40">
            <v>0</v>
          </cell>
          <cell r="C40">
            <v>0</v>
          </cell>
          <cell r="D40">
            <v>0</v>
          </cell>
          <cell r="E40">
            <v>0</v>
          </cell>
          <cell r="F40">
            <v>0</v>
          </cell>
          <cell r="G40">
            <v>15</v>
          </cell>
        </row>
      </sheetData>
      <sheetData sheetId="7" refreshError="1"/>
      <sheetData sheetId="8" refreshError="1"/>
      <sheetData sheetId="9" refreshError="1">
        <row r="5">
          <cell r="C5" t="str">
            <v>2007 LE</v>
          </cell>
          <cell r="D5" t="str">
            <v>2008P</v>
          </cell>
        </row>
        <row r="6">
          <cell r="B6" t="str">
            <v>Total Compensation</v>
          </cell>
          <cell r="C6">
            <v>700</v>
          </cell>
          <cell r="D6">
            <v>710</v>
          </cell>
        </row>
        <row r="7">
          <cell r="B7" t="str">
            <v>Revenue Related</v>
          </cell>
          <cell r="C7">
            <v>200</v>
          </cell>
          <cell r="D7">
            <v>250</v>
          </cell>
        </row>
        <row r="8">
          <cell r="B8" t="str">
            <v>Outside Services</v>
          </cell>
          <cell r="C8">
            <v>90</v>
          </cell>
          <cell r="D8">
            <v>90</v>
          </cell>
        </row>
        <row r="9">
          <cell r="B9" t="str">
            <v>Occupancy &amp; Admin</v>
          </cell>
          <cell r="C9">
            <v>100</v>
          </cell>
          <cell r="D9">
            <v>110</v>
          </cell>
        </row>
        <row r="10">
          <cell r="B10" t="str">
            <v>Other Operating Costs</v>
          </cell>
          <cell r="C10">
            <v>-5</v>
          </cell>
          <cell r="D10">
            <v>-8</v>
          </cell>
        </row>
        <row r="11">
          <cell r="B11" t="str">
            <v>Depreciation</v>
          </cell>
          <cell r="C11">
            <v>130</v>
          </cell>
          <cell r="D11">
            <v>140</v>
          </cell>
        </row>
        <row r="12">
          <cell r="B12" t="str">
            <v xml:space="preserve">Total  </v>
          </cell>
          <cell r="C12">
            <v>1215</v>
          </cell>
          <cell r="D12">
            <v>1292</v>
          </cell>
        </row>
        <row r="13">
          <cell r="B13" t="str">
            <v>Total w/out Depreciation</v>
          </cell>
          <cell r="C13">
            <v>1085</v>
          </cell>
          <cell r="D13">
            <v>1152</v>
          </cell>
        </row>
        <row r="14">
          <cell r="D14">
            <v>6.1751152073732829E-2</v>
          </cell>
        </row>
        <row r="15">
          <cell r="B15" t="str">
            <v>Depreciation</v>
          </cell>
          <cell r="C15">
            <v>130</v>
          </cell>
          <cell r="D15">
            <v>140</v>
          </cell>
        </row>
        <row r="34">
          <cell r="I34" t="str">
            <v>Account</v>
          </cell>
          <cell r="K34" t="str">
            <v>2007LE</v>
          </cell>
          <cell r="L34" t="str">
            <v>2008P</v>
          </cell>
          <cell r="M34" t="str">
            <v>Growth</v>
          </cell>
          <cell r="N34" t="str">
            <v>%</v>
          </cell>
        </row>
        <row r="35">
          <cell r="I35" t="str">
            <v>Total Compensation</v>
          </cell>
          <cell r="K35">
            <v>700</v>
          </cell>
          <cell r="L35">
            <v>710</v>
          </cell>
          <cell r="M35">
            <v>10</v>
          </cell>
          <cell r="N35">
            <v>-1.4285714285714235E-2</v>
          </cell>
        </row>
        <row r="37">
          <cell r="I37" t="str">
            <v>Revenue Related</v>
          </cell>
          <cell r="K37">
            <v>200</v>
          </cell>
          <cell r="L37">
            <v>250</v>
          </cell>
          <cell r="M37">
            <v>50</v>
          </cell>
          <cell r="N37">
            <v>-0.25</v>
          </cell>
        </row>
        <row r="39">
          <cell r="I39" t="str">
            <v>Outside Services</v>
          </cell>
          <cell r="K39">
            <v>90</v>
          </cell>
          <cell r="L39">
            <v>90</v>
          </cell>
          <cell r="M39">
            <v>0</v>
          </cell>
          <cell r="N39">
            <v>0</v>
          </cell>
        </row>
        <row r="41">
          <cell r="I41" t="str">
            <v>Occupancy &amp; Admin</v>
          </cell>
          <cell r="K41">
            <v>100</v>
          </cell>
          <cell r="L41">
            <v>110</v>
          </cell>
          <cell r="M41">
            <v>10</v>
          </cell>
          <cell r="N41">
            <v>-0.10000000000000009</v>
          </cell>
        </row>
        <row r="43">
          <cell r="I43" t="str">
            <v>Other Operating Costs</v>
          </cell>
          <cell r="K43">
            <v>-5</v>
          </cell>
          <cell r="L43">
            <v>-8</v>
          </cell>
          <cell r="M43">
            <v>-3</v>
          </cell>
          <cell r="N43">
            <v>-0.60000000000000009</v>
          </cell>
        </row>
        <row r="45">
          <cell r="I45" t="str">
            <v>Totals</v>
          </cell>
          <cell r="K45">
            <v>1085</v>
          </cell>
          <cell r="L45">
            <v>1152</v>
          </cell>
          <cell r="M45">
            <v>67</v>
          </cell>
          <cell r="N45">
            <v>-6.1751152073732829E-2</v>
          </cell>
        </row>
      </sheetData>
      <sheetData sheetId="10" refreshError="1"/>
      <sheetData sheetId="11" refreshError="1"/>
      <sheetData sheetId="12" refreshError="1">
        <row r="3">
          <cell r="B3" t="str">
            <v>PRODUCT REVENUE</v>
          </cell>
        </row>
        <row r="4">
          <cell r="B4" t="str">
            <v>Products</v>
          </cell>
          <cell r="D4" t="str">
            <v>'07LE</v>
          </cell>
          <cell r="F4" t="str">
            <v>'08 Plan</v>
          </cell>
          <cell r="H4" t="str">
            <v>'07 Growth</v>
          </cell>
          <cell r="J4" t="str">
            <v>'08 Growth</v>
          </cell>
          <cell r="L4" t="str">
            <v>'08 POG</v>
          </cell>
        </row>
        <row r="6">
          <cell r="B6" t="str">
            <v>Product 1</v>
          </cell>
          <cell r="D6">
            <v>20</v>
          </cell>
          <cell r="F6">
            <v>22</v>
          </cell>
          <cell r="H6">
            <v>0</v>
          </cell>
          <cell r="J6">
            <v>0.10000000000000009</v>
          </cell>
          <cell r="L6">
            <v>2.2222222222222223E-2</v>
          </cell>
        </row>
        <row r="7">
          <cell r="B7" t="str">
            <v>Product 2</v>
          </cell>
          <cell r="D7">
            <v>30</v>
          </cell>
          <cell r="F7">
            <v>32</v>
          </cell>
          <cell r="H7">
            <v>0</v>
          </cell>
          <cell r="J7">
            <v>6.6666666666666652E-2</v>
          </cell>
          <cell r="L7">
            <v>2.2222222222222223E-2</v>
          </cell>
        </row>
        <row r="8">
          <cell r="B8" t="str">
            <v>Product 3</v>
          </cell>
          <cell r="D8">
            <v>40</v>
          </cell>
          <cell r="F8">
            <v>43</v>
          </cell>
          <cell r="H8">
            <v>0</v>
          </cell>
          <cell r="J8">
            <v>7.4999999999999956E-2</v>
          </cell>
          <cell r="L8">
            <v>3.3333333333333333E-2</v>
          </cell>
        </row>
        <row r="9">
          <cell r="B9" t="str">
            <v>Information Solutions</v>
          </cell>
          <cell r="D9">
            <v>90</v>
          </cell>
          <cell r="F9">
            <v>97</v>
          </cell>
          <cell r="H9">
            <v>0</v>
          </cell>
          <cell r="J9">
            <v>7.7777777777777724E-2</v>
          </cell>
          <cell r="L9">
            <v>5.6910569105691054E-2</v>
          </cell>
        </row>
        <row r="11">
          <cell r="B11" t="str">
            <v>Product 1</v>
          </cell>
          <cell r="D11">
            <v>5</v>
          </cell>
          <cell r="F11">
            <v>7</v>
          </cell>
          <cell r="H11">
            <v>0</v>
          </cell>
          <cell r="J11">
            <v>0.39999999999999991</v>
          </cell>
          <cell r="L11">
            <v>0.18181818181818182</v>
          </cell>
        </row>
        <row r="12">
          <cell r="B12" t="str">
            <v>Product 2</v>
          </cell>
          <cell r="D12">
            <v>6</v>
          </cell>
          <cell r="F12">
            <v>8</v>
          </cell>
          <cell r="H12">
            <v>0</v>
          </cell>
          <cell r="J12">
            <v>0.33333333333333326</v>
          </cell>
          <cell r="L12">
            <v>0.18181818181818182</v>
          </cell>
        </row>
        <row r="13">
          <cell r="B13" t="str">
            <v>Software &amp; Services</v>
          </cell>
          <cell r="D13">
            <v>11</v>
          </cell>
          <cell r="F13">
            <v>15</v>
          </cell>
          <cell r="H13">
            <v>0</v>
          </cell>
          <cell r="J13">
            <v>0.36363636363636354</v>
          </cell>
          <cell r="L13">
            <v>3.2520325203252036E-2</v>
          </cell>
        </row>
        <row r="15">
          <cell r="B15" t="str">
            <v>Product 1</v>
          </cell>
          <cell r="D15">
            <v>5</v>
          </cell>
          <cell r="F15">
            <v>4.5</v>
          </cell>
          <cell r="H15">
            <v>0</v>
          </cell>
          <cell r="J15">
            <v>-9.9999999999999978E-2</v>
          </cell>
          <cell r="L15">
            <v>-4.5454545454545456E-2</v>
          </cell>
        </row>
        <row r="16">
          <cell r="B16" t="str">
            <v>Product 2</v>
          </cell>
          <cell r="D16">
            <v>6</v>
          </cell>
          <cell r="F16">
            <v>5.7</v>
          </cell>
          <cell r="H16">
            <v>0</v>
          </cell>
          <cell r="J16">
            <v>-4.9999999999999933E-2</v>
          </cell>
          <cell r="L16">
            <v>-2.7272727272727258E-2</v>
          </cell>
        </row>
        <row r="17">
          <cell r="B17" t="str">
            <v>Online</v>
          </cell>
          <cell r="D17">
            <v>11</v>
          </cell>
          <cell r="F17">
            <v>10.199999999999999</v>
          </cell>
          <cell r="H17">
            <v>0</v>
          </cell>
          <cell r="J17">
            <v>-7.2727272727272751E-2</v>
          </cell>
          <cell r="L17">
            <v>-6.5040650406504126E-3</v>
          </cell>
        </row>
        <row r="19">
          <cell r="B19" t="str">
            <v>Product 1</v>
          </cell>
          <cell r="D19">
            <v>5</v>
          </cell>
          <cell r="F19">
            <v>5.2</v>
          </cell>
          <cell r="H19">
            <v>0</v>
          </cell>
          <cell r="J19">
            <v>4.0000000000000036E-2</v>
          </cell>
          <cell r="L19">
            <v>1.8181818181818198E-2</v>
          </cell>
        </row>
        <row r="20">
          <cell r="B20" t="str">
            <v>Product 2</v>
          </cell>
          <cell r="D20">
            <v>6</v>
          </cell>
          <cell r="F20">
            <v>5.5</v>
          </cell>
          <cell r="H20">
            <v>0</v>
          </cell>
          <cell r="J20">
            <v>-8.333333333333337E-2</v>
          </cell>
          <cell r="L20">
            <v>-4.5454545454545456E-2</v>
          </cell>
        </row>
        <row r="21">
          <cell r="B21" t="str">
            <v>Legacy</v>
          </cell>
          <cell r="D21">
            <v>11</v>
          </cell>
          <cell r="F21">
            <v>10.7</v>
          </cell>
          <cell r="H21">
            <v>0</v>
          </cell>
          <cell r="J21">
            <v>-2.7272727272727337E-2</v>
          </cell>
          <cell r="L21">
            <v>-2.4390243902439081E-3</v>
          </cell>
        </row>
        <row r="23">
          <cell r="B23" t="str">
            <v>Total Segment</v>
          </cell>
          <cell r="D23">
            <v>123</v>
          </cell>
          <cell r="F23">
            <v>132.9</v>
          </cell>
          <cell r="H23">
            <v>0</v>
          </cell>
          <cell r="J23">
            <v>8.0487804878048852E-2</v>
          </cell>
          <cell r="L23">
            <v>8.0487804878048824E-2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justments Summary"/>
      <sheetName val="Summary Slide"/>
      <sheetName val="curve inflections"/>
      <sheetName val="Summary"/>
      <sheetName val="Adjustments"/>
      <sheetName val="Targets"/>
      <sheetName val="TTC Reconciliation"/>
      <sheetName val="TTC Calculator"/>
      <sheetName val="TTC Slope"/>
      <sheetName val="TTC_Revenue_Chart"/>
      <sheetName val="TTC_OI_Chart"/>
      <sheetName val="TTC_FCF_Chart"/>
      <sheetName val="TLR Reconciliation"/>
      <sheetName val="TLR Calculator"/>
      <sheetName val="TLR Slope"/>
      <sheetName val="TLR_Revenue_Chart"/>
      <sheetName val="TLR_OI_Chart"/>
      <sheetName val="TLR_FCF_Chart"/>
      <sheetName val="TL Reconciliation"/>
      <sheetName val="TL Calculator"/>
      <sheetName val="TL Slope"/>
      <sheetName val="TL_Revenue_Chart"/>
      <sheetName val="TL_OI_Chart"/>
      <sheetName val="TL_FCF_Chart"/>
      <sheetName val="TF Reconciliation"/>
      <sheetName val="TF Calculator"/>
      <sheetName val="TF Slope"/>
      <sheetName val="TF_Revenue_Chart"/>
      <sheetName val="TF_OI_Chart"/>
      <sheetName val="TF_FCF_Chart"/>
      <sheetName val="TSH Reconciliation"/>
      <sheetName val="TSH Calculator"/>
      <sheetName val="TSH Slope"/>
      <sheetName val="TSH_Revenue_Chart"/>
      <sheetName val="TSH_OI_Chart"/>
      <sheetName val="TSH_FCF_Chart"/>
      <sheetName val="Version control"/>
    </sheetNames>
    <sheetDataSet>
      <sheetData sheetId="0" refreshError="1"/>
      <sheetData sheetId="1" refreshError="1"/>
      <sheetData sheetId="2" refreshError="1"/>
      <sheetData sheetId="3" refreshError="1"/>
      <sheetData sheetId="4" refreshError="1"/>
      <sheetData sheetId="5" refreshError="1">
        <row r="1">
          <cell r="A1" t="str">
            <v>The Thomson Corporation</v>
          </cell>
        </row>
        <row r="2">
          <cell r="A2" t="str">
            <v>2006 Short-Term Incentive Compensation</v>
          </cell>
        </row>
        <row r="3">
          <cell r="A3" t="str">
            <v>Summary by Market Group</v>
          </cell>
        </row>
        <row r="4">
          <cell r="A4" t="str">
            <v>US$ Millions at 2006 Plan Rates</v>
          </cell>
        </row>
        <row r="8">
          <cell r="C8" t="str">
            <v>Thomson</v>
          </cell>
          <cell r="D8" t="str">
            <v>Thomson Legal &amp;</v>
          </cell>
          <cell r="E8" t="str">
            <v>Thomson</v>
          </cell>
          <cell r="F8" t="str">
            <v>Thomson</v>
          </cell>
          <cell r="G8" t="str">
            <v>Thomson Scientific &amp;</v>
          </cell>
        </row>
        <row r="9">
          <cell r="C9" t="str">
            <v>Corporation</v>
          </cell>
          <cell r="D9" t="str">
            <v>Regulatory</v>
          </cell>
          <cell r="E9" t="str">
            <v>Learning</v>
          </cell>
          <cell r="F9" t="str">
            <v>Financial</v>
          </cell>
          <cell r="G9" t="str">
            <v>Healthcare</v>
          </cell>
        </row>
        <row r="11">
          <cell r="B11" t="str">
            <v>Revenue [45%]</v>
          </cell>
        </row>
        <row r="13">
          <cell r="B13" t="str">
            <v>Threshold (Prior Year)</v>
          </cell>
          <cell r="C13">
            <v>8691.2999999999993</v>
          </cell>
          <cell r="D13">
            <v>3486.4</v>
          </cell>
          <cell r="E13">
            <v>2316.1999999999998</v>
          </cell>
          <cell r="F13">
            <v>1894.1</v>
          </cell>
          <cell r="G13">
            <v>1016.9</v>
          </cell>
        </row>
        <row r="15">
          <cell r="B15" t="str">
            <v>Minimum Hurdle ($)</v>
          </cell>
          <cell r="C15">
            <v>8976.9333333333325</v>
          </cell>
          <cell r="D15">
            <v>3611.7898160020409</v>
          </cell>
          <cell r="E15">
            <v>2385.2752511207009</v>
          </cell>
          <cell r="F15">
            <v>1954.6130806942947</v>
          </cell>
          <cell r="G15">
            <v>1047.6070228328556</v>
          </cell>
        </row>
        <row r="16">
          <cell r="B16" t="str">
            <v xml:space="preserve">  % Growth</v>
          </cell>
          <cell r="C16">
            <v>3.2864281906427539E-2</v>
          </cell>
          <cell r="D16">
            <v>3.5965413034086957E-2</v>
          </cell>
          <cell r="E16">
            <v>2.9822662602841277E-2</v>
          </cell>
          <cell r="F16">
            <v>3.1948197399448208E-2</v>
          </cell>
          <cell r="G16">
            <v>3.019669862607488E-2</v>
          </cell>
        </row>
        <row r="18">
          <cell r="B18" t="str">
            <v>Target</v>
          </cell>
          <cell r="C18">
            <v>9262.5666666666675</v>
          </cell>
          <cell r="D18">
            <v>3737.1796320040817</v>
          </cell>
          <cell r="E18">
            <v>2454.3505022414015</v>
          </cell>
          <cell r="F18">
            <v>2015.1261613885893</v>
          </cell>
          <cell r="G18">
            <v>1078.3140456657111</v>
          </cell>
        </row>
        <row r="19">
          <cell r="B19" t="str">
            <v xml:space="preserve">  % Growth</v>
          </cell>
          <cell r="C19">
            <v>6.5728563812855079E-2</v>
          </cell>
          <cell r="D19">
            <v>7.1930826068173914E-2</v>
          </cell>
          <cell r="E19">
            <v>5.9645325205682553E-2</v>
          </cell>
          <cell r="F19">
            <v>6.3896394798896194E-2</v>
          </cell>
          <cell r="G19">
            <v>6.0393397252149761E-2</v>
          </cell>
        </row>
        <row r="21">
          <cell r="B21" t="str">
            <v>Curve Gradient - 10% payout for 
each 1% growth above target</v>
          </cell>
        </row>
        <row r="23">
          <cell r="B23" t="str">
            <v>Notional Maximum</v>
          </cell>
          <cell r="C23">
            <v>9653.6751666666678</v>
          </cell>
          <cell r="D23">
            <v>3894.0676320040816</v>
          </cell>
          <cell r="E23">
            <v>2558.5795022414013</v>
          </cell>
          <cell r="F23">
            <v>2100.3606613885891</v>
          </cell>
          <cell r="G23">
            <v>1124.0745456657112</v>
          </cell>
        </row>
        <row r="24">
          <cell r="B24" t="str">
            <v xml:space="preserve">  % Growth</v>
          </cell>
          <cell r="C24">
            <v>0.11072856381285523</v>
          </cell>
          <cell r="D24">
            <v>0.11693082606817384</v>
          </cell>
          <cell r="E24">
            <v>0.10464532520568248</v>
          </cell>
          <cell r="F24">
            <v>0.10889639479889612</v>
          </cell>
          <cell r="G24">
            <v>0.10539339725214991</v>
          </cell>
        </row>
        <row r="26">
          <cell r="B26" t="str">
            <v>Adjusted Operating Income [45%]</v>
          </cell>
        </row>
        <row r="28">
          <cell r="B28" t="str">
            <v>Threshold (Prior Year)</v>
          </cell>
          <cell r="C28">
            <v>1773.3999999999999</v>
          </cell>
          <cell r="D28">
            <v>981.6</v>
          </cell>
          <cell r="E28">
            <v>350.90000000000003</v>
          </cell>
          <cell r="F28">
            <v>333</v>
          </cell>
          <cell r="G28">
            <v>235.9</v>
          </cell>
        </row>
        <row r="30">
          <cell r="B30" t="str">
            <v>Minimum Hurdle ($)</v>
          </cell>
          <cell r="C30">
            <v>1844.2049859103652</v>
          </cell>
          <cell r="D30">
            <v>1025.4624585243903</v>
          </cell>
          <cell r="E30">
            <v>376.41550540658466</v>
          </cell>
          <cell r="F30">
            <v>348.62662664036145</v>
          </cell>
          <cell r="G30">
            <v>248.81069724994396</v>
          </cell>
        </row>
        <row r="31">
          <cell r="B31" t="str">
            <v xml:space="preserve">  % Growth</v>
          </cell>
          <cell r="C31">
            <v>3.9926122651610108E-2</v>
          </cell>
          <cell r="D31">
            <v>4.468465619844153E-2</v>
          </cell>
          <cell r="E31">
            <v>7.2714463968608145E-2</v>
          </cell>
          <cell r="F31">
            <v>4.6926806727812131E-2</v>
          </cell>
          <cell r="G31">
            <v>5.4729534760254106E-2</v>
          </cell>
        </row>
        <row r="33">
          <cell r="B33" t="str">
            <v>Target</v>
          </cell>
          <cell r="C33">
            <v>1915.0099718207309</v>
          </cell>
          <cell r="D33">
            <v>1069.3249170487802</v>
          </cell>
          <cell r="E33">
            <v>401.93101081316922</v>
          </cell>
          <cell r="F33">
            <v>364.25325328072296</v>
          </cell>
          <cell r="G33">
            <v>261.72139449988788</v>
          </cell>
        </row>
        <row r="34">
          <cell r="B34" t="str">
            <v xml:space="preserve">  % Growth</v>
          </cell>
          <cell r="C34">
            <v>7.9852245303220437E-2</v>
          </cell>
          <cell r="D34">
            <v>8.9369312396882838E-2</v>
          </cell>
          <cell r="E34">
            <v>0.14542892793721629</v>
          </cell>
          <cell r="F34">
            <v>9.3853613455624485E-2</v>
          </cell>
          <cell r="G34">
            <v>0.10945906952050821</v>
          </cell>
        </row>
        <row r="36">
          <cell r="B36" t="str">
            <v>Curve Gradient - 5% payout for 
each 1% growth above target</v>
          </cell>
        </row>
        <row r="38">
          <cell r="B38" t="str">
            <v>Notional Maximum</v>
          </cell>
          <cell r="C38">
            <v>2074.6159718207309</v>
          </cell>
          <cell r="D38">
            <v>1157.6689170487803</v>
          </cell>
          <cell r="E38">
            <v>433.51201081316924</v>
          </cell>
          <cell r="F38">
            <v>394.22325328072293</v>
          </cell>
          <cell r="G38">
            <v>282.95239449988787</v>
          </cell>
        </row>
        <row r="39">
          <cell r="B39" t="str">
            <v xml:space="preserve">  % Growth</v>
          </cell>
          <cell r="C39">
            <v>0.16985224530322052</v>
          </cell>
          <cell r="D39">
            <v>0.17936931239688292</v>
          </cell>
          <cell r="E39">
            <v>0.23542892793721637</v>
          </cell>
          <cell r="F39">
            <v>0.18385361345562434</v>
          </cell>
          <cell r="G39">
            <v>0.19945906952050807</v>
          </cell>
        </row>
        <row r="41">
          <cell r="B41" t="str">
            <v>Free Cash Flow [10%]</v>
          </cell>
        </row>
        <row r="43">
          <cell r="B43" t="str">
            <v>Threshold (Prior Year)</v>
          </cell>
          <cell r="C43">
            <v>1194</v>
          </cell>
          <cell r="D43">
            <v>968.3</v>
          </cell>
          <cell r="E43">
            <v>352.97</v>
          </cell>
          <cell r="F43">
            <v>320</v>
          </cell>
          <cell r="G43">
            <v>241.8</v>
          </cell>
        </row>
        <row r="44">
          <cell r="B44" t="str">
            <v xml:space="preserve">  Margin %</v>
          </cell>
          <cell r="C44">
            <v>0.13737875806841326</v>
          </cell>
          <cell r="D44">
            <v>0.27773634694814131</v>
          </cell>
          <cell r="E44">
            <v>0.15239184871772735</v>
          </cell>
          <cell r="F44">
            <v>0.16894567340689509</v>
          </cell>
          <cell r="G44">
            <v>0.23778149277215066</v>
          </cell>
        </row>
        <row r="46">
          <cell r="B46" t="str">
            <v>Minimum Hurdle ($)</v>
          </cell>
          <cell r="C46">
            <v>1239.2666666666667</v>
          </cell>
          <cell r="D46">
            <v>1006.635035185983</v>
          </cell>
          <cell r="E46">
            <v>378.95125756340383</v>
          </cell>
          <cell r="F46">
            <v>334.32770515894481</v>
          </cell>
          <cell r="G46">
            <v>249.10156172778485</v>
          </cell>
        </row>
        <row r="47">
          <cell r="B47" t="str">
            <v xml:space="preserve">  % Growth</v>
          </cell>
          <cell r="C47">
            <v>3.7911781127861532E-2</v>
          </cell>
          <cell r="D47">
            <v>3.9590039436107727E-2</v>
          </cell>
          <cell r="E47">
            <v>7.3607551812912675E-2</v>
          </cell>
          <cell r="F47">
            <v>4.4774078621702573E-2</v>
          </cell>
          <cell r="G47">
            <v>3.0196698626074658E-2</v>
          </cell>
        </row>
        <row r="49">
          <cell r="B49" t="str">
            <v>Target</v>
          </cell>
          <cell r="C49">
            <v>1284.5333333333333</v>
          </cell>
          <cell r="D49">
            <v>1044.9700703719661</v>
          </cell>
          <cell r="E49">
            <v>404.93251512680763</v>
          </cell>
          <cell r="F49">
            <v>348.65541031788968</v>
          </cell>
          <cell r="G49">
            <v>256.4031234555697</v>
          </cell>
        </row>
        <row r="50">
          <cell r="B50" t="str">
            <v xml:space="preserve">  % Growth</v>
          </cell>
          <cell r="C50">
            <v>7.5823562255723065E-2</v>
          </cell>
          <cell r="D50">
            <v>7.9180078872215454E-2</v>
          </cell>
          <cell r="E50">
            <v>0.14721510362582535</v>
          </cell>
          <cell r="F50">
            <v>8.9548157243405146E-2</v>
          </cell>
          <cell r="G50">
            <v>6.0393397252149317E-2</v>
          </cell>
        </row>
        <row r="51">
          <cell r="B51" t="str">
            <v xml:space="preserve">  Margin %</v>
          </cell>
          <cell r="C51">
            <v>0.13868006348132444</v>
          </cell>
          <cell r="D51">
            <v>0.2796146220596829</v>
          </cell>
          <cell r="E51">
            <v>0.164985610146965</v>
          </cell>
          <cell r="F51">
            <v>0.17301914738560942</v>
          </cell>
          <cell r="G51">
            <v>0.23778149277215055</v>
          </cell>
        </row>
        <row r="53">
          <cell r="B53" t="str">
            <v>Curve Gradient - 1% payout for
each 1% growth above target</v>
          </cell>
        </row>
        <row r="55">
          <cell r="B55" t="str">
            <v>Notional Maximum</v>
          </cell>
          <cell r="C55">
            <v>1403.9333333333334</v>
          </cell>
          <cell r="D55">
            <v>1141.8000703719661</v>
          </cell>
          <cell r="E55">
            <v>440.22951512680766</v>
          </cell>
          <cell r="F55">
            <v>380.65541031788968</v>
          </cell>
          <cell r="G55">
            <v>280.58312345556971</v>
          </cell>
        </row>
        <row r="56">
          <cell r="B56" t="str">
            <v xml:space="preserve">  % Growth</v>
          </cell>
          <cell r="C56">
            <v>0.17582356225572315</v>
          </cell>
          <cell r="D56">
            <v>0.17918007887221532</v>
          </cell>
          <cell r="E56">
            <v>0.24721510362582544</v>
          </cell>
          <cell r="F56">
            <v>0.18954815724340524</v>
          </cell>
          <cell r="G56">
            <v>0.16039339725214918</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A1" t="str">
            <v>Thomson Learning</v>
          </cell>
        </row>
        <row r="2">
          <cell r="A2" t="str">
            <v>2006 Short-Term Incentive Compensation</v>
          </cell>
        </row>
        <row r="3">
          <cell r="A3" t="str">
            <v>Payout Calculator</v>
          </cell>
          <cell r="P3" t="str">
            <v>Original</v>
          </cell>
        </row>
        <row r="4">
          <cell r="M4" t="str">
            <v>Revised</v>
          </cell>
          <cell r="N4" t="str">
            <v>Plan / 05A</v>
          </cell>
          <cell r="O4" t="str">
            <v>Original</v>
          </cell>
          <cell r="P4" t="str">
            <v>Plan / 05LE</v>
          </cell>
        </row>
        <row r="5">
          <cell r="M5">
            <v>2006</v>
          </cell>
          <cell r="N5" t="str">
            <v>Growth &amp;</v>
          </cell>
          <cell r="O5">
            <v>2006</v>
          </cell>
          <cell r="P5" t="str">
            <v>Growth &amp;</v>
          </cell>
          <cell r="R5">
            <v>2005</v>
          </cell>
          <cell r="S5" t="str">
            <v>Plan / 05A</v>
          </cell>
        </row>
        <row r="6">
          <cell r="D6" t="str">
            <v>Revenue</v>
          </cell>
          <cell r="F6" t="str">
            <v>Oper Income</v>
          </cell>
          <cell r="H6" t="str">
            <v>FCF</v>
          </cell>
          <cell r="L6">
            <v>2005</v>
          </cell>
          <cell r="M6" t="str">
            <v>Plan</v>
          </cell>
          <cell r="N6" t="str">
            <v>FCF Margin</v>
          </cell>
          <cell r="O6" t="str">
            <v>Plan</v>
          </cell>
          <cell r="P6" t="str">
            <v>FCF Margin</v>
          </cell>
          <cell r="R6" t="str">
            <v>LE</v>
          </cell>
          <cell r="S6" t="str">
            <v>Growth %</v>
          </cell>
        </row>
        <row r="7">
          <cell r="B7" t="str">
            <v>Threshold</v>
          </cell>
          <cell r="D7">
            <v>2316.1999999999998</v>
          </cell>
          <cell r="F7">
            <v>350.90000000000003</v>
          </cell>
          <cell r="H7">
            <v>352.97</v>
          </cell>
          <cell r="K7" t="str">
            <v>Revenue</v>
          </cell>
          <cell r="L7">
            <v>2316.1999999999998</v>
          </cell>
          <cell r="M7">
            <v>2454.3505022414015</v>
          </cell>
          <cell r="N7">
            <v>5.9645325205682553E-2</v>
          </cell>
          <cell r="O7">
            <v>2469.2915013268021</v>
          </cell>
          <cell r="P7">
            <v>5.9645325205682553E-2</v>
          </cell>
          <cell r="R7">
            <v>2330.3000000000002</v>
          </cell>
          <cell r="S7">
            <v>6.6095976740697004E-2</v>
          </cell>
        </row>
        <row r="8">
          <cell r="B8" t="str">
            <v>Threshold + 1%</v>
          </cell>
          <cell r="D8">
            <v>2339.4</v>
          </cell>
          <cell r="F8">
            <v>354.4</v>
          </cell>
          <cell r="H8">
            <v>356.5</v>
          </cell>
          <cell r="K8" t="str">
            <v>Operating Profit</v>
          </cell>
          <cell r="L8">
            <v>350.90000000000003</v>
          </cell>
          <cell r="M8">
            <v>401.93101081316922</v>
          </cell>
          <cell r="N8">
            <v>0.14542892793721629</v>
          </cell>
          <cell r="O8">
            <v>412.17</v>
          </cell>
          <cell r="P8">
            <v>0.14528570317102174</v>
          </cell>
          <cell r="R8">
            <v>359.88400000000001</v>
          </cell>
          <cell r="S8">
            <v>0.17460815047021927</v>
          </cell>
        </row>
        <row r="9">
          <cell r="B9" t="str">
            <v>Minimum Growth Hurdle</v>
          </cell>
          <cell r="D9">
            <v>2385.2752511207009</v>
          </cell>
          <cell r="F9">
            <v>376.41550540658466</v>
          </cell>
          <cell r="H9">
            <v>378.95125756340383</v>
          </cell>
          <cell r="K9" t="str">
            <v>Free Cash Flow</v>
          </cell>
          <cell r="L9">
            <v>352.97</v>
          </cell>
          <cell r="M9">
            <v>404.93251512680763</v>
          </cell>
          <cell r="N9">
            <v>0.164985610146965</v>
          </cell>
          <cell r="O9">
            <v>407.8</v>
          </cell>
          <cell r="P9">
            <v>0.1651485860542915</v>
          </cell>
          <cell r="R9">
            <v>355.6</v>
          </cell>
          <cell r="S9">
            <v>0.15533898064991347</v>
          </cell>
        </row>
        <row r="10">
          <cell r="B10" t="str">
            <v>Target</v>
          </cell>
          <cell r="D10">
            <v>2454.3505022414015</v>
          </cell>
          <cell r="F10">
            <v>401.93101081316922</v>
          </cell>
          <cell r="H10">
            <v>404.93251512680763</v>
          </cell>
        </row>
        <row r="12">
          <cell r="B12" t="str">
            <v>Final Actual Results</v>
          </cell>
          <cell r="D12">
            <v>2454.3505022414015</v>
          </cell>
          <cell r="F12">
            <v>401.93101081316922</v>
          </cell>
          <cell r="H12">
            <v>404.93251512680763</v>
          </cell>
        </row>
        <row r="13">
          <cell r="B13" t="str">
            <v>Payout</v>
          </cell>
          <cell r="D13">
            <v>0.45</v>
          </cell>
          <cell r="F13">
            <v>0.45</v>
          </cell>
          <cell r="H13">
            <v>0.1</v>
          </cell>
        </row>
        <row r="16">
          <cell r="B16" t="str">
            <v>Final Payout</v>
          </cell>
          <cell r="D16">
            <v>1</v>
          </cell>
        </row>
        <row r="20">
          <cell r="A20" t="str">
            <v>Calculation Back-up</v>
          </cell>
        </row>
        <row r="22">
          <cell r="B22" t="str">
            <v>REVENUE CURVES</v>
          </cell>
        </row>
        <row r="23">
          <cell r="B23" t="str">
            <v>Revenue btw THRSLD +1% &amp; MGH</v>
          </cell>
          <cell r="D23">
            <v>0</v>
          </cell>
          <cell r="F23" t="str">
            <v>linear btw 2% and 10%</v>
          </cell>
        </row>
        <row r="24">
          <cell r="B24" t="str">
            <v>Revenue btw MGH &amp; TGT</v>
          </cell>
          <cell r="D24">
            <v>0.45</v>
          </cell>
          <cell r="F24" t="str">
            <v>linear btw 20% and 45%</v>
          </cell>
        </row>
        <row r="25">
          <cell r="B25" t="str">
            <v>Revenue &gt;TGT</v>
          </cell>
          <cell r="D25">
            <v>0</v>
          </cell>
          <cell r="F25" t="str">
            <v>10% for each 1% growth above target based on ATIs</v>
          </cell>
        </row>
        <row r="26">
          <cell r="B26" t="str">
            <v xml:space="preserve">  above target increments</v>
          </cell>
          <cell r="D26">
            <v>23.161999999999999</v>
          </cell>
          <cell r="F26" t="str">
            <v>1% of threshold</v>
          </cell>
        </row>
        <row r="28">
          <cell r="B28" t="str">
            <v>Meet THRSLD+1%</v>
          </cell>
          <cell r="D28" t="str">
            <v>YES</v>
          </cell>
          <cell r="F28" t="str">
            <v>Required to get any compensation</v>
          </cell>
        </row>
        <row r="29">
          <cell r="B29" t="str">
            <v>Meet MGH</v>
          </cell>
          <cell r="D29" t="str">
            <v>YES</v>
          </cell>
          <cell r="F29" t="str">
            <v>Required to get above target compensation on OI</v>
          </cell>
        </row>
        <row r="30">
          <cell r="B30" t="str">
            <v>Applicable curve</v>
          </cell>
          <cell r="D30">
            <v>0.45</v>
          </cell>
        </row>
        <row r="31">
          <cell r="B31" t="str">
            <v>Final Payout</v>
          </cell>
          <cell r="D31">
            <v>0.45</v>
          </cell>
          <cell r="F31" t="str">
            <v>Tested against OI MGH</v>
          </cell>
        </row>
        <row r="34">
          <cell r="B34" t="str">
            <v>OPERATING CURVES</v>
          </cell>
        </row>
        <row r="35">
          <cell r="B35" t="str">
            <v>OI btw THRSLD +1% &amp; MGH</v>
          </cell>
          <cell r="D35">
            <v>0</v>
          </cell>
          <cell r="F35" t="str">
            <v>linear btw 3% and 10%</v>
          </cell>
        </row>
        <row r="36">
          <cell r="B36" t="str">
            <v>OI btw MGH &amp; TGT</v>
          </cell>
          <cell r="D36">
            <v>0.45</v>
          </cell>
          <cell r="F36" t="str">
            <v>linear btw 20% and 45%</v>
          </cell>
        </row>
        <row r="37">
          <cell r="B37" t="str">
            <v>OI &gt;TGT</v>
          </cell>
          <cell r="D37">
            <v>0</v>
          </cell>
          <cell r="F37" t="str">
            <v>5% for each 1% growth above target based on ATIs</v>
          </cell>
        </row>
        <row r="38">
          <cell r="B38" t="str">
            <v xml:space="preserve">  Original above target increments</v>
          </cell>
          <cell r="D38">
            <v>3.5090000000000003</v>
          </cell>
          <cell r="F38" t="str">
            <v>1% of threshold</v>
          </cell>
        </row>
        <row r="40">
          <cell r="B40" t="str">
            <v>Meet THRSLD+1%</v>
          </cell>
          <cell r="D40" t="str">
            <v>YES</v>
          </cell>
          <cell r="F40" t="str">
            <v>Required to get any compensation</v>
          </cell>
        </row>
        <row r="41">
          <cell r="B41" t="str">
            <v>Meet MGH</v>
          </cell>
          <cell r="D41" t="str">
            <v>YES</v>
          </cell>
          <cell r="F41" t="str">
            <v>Required to get above target compensation on Revenue</v>
          </cell>
        </row>
        <row r="42">
          <cell r="B42" t="str">
            <v>Applicable curve</v>
          </cell>
          <cell r="D42">
            <v>0.45</v>
          </cell>
        </row>
        <row r="43">
          <cell r="B43" t="str">
            <v>Final Payout</v>
          </cell>
          <cell r="D43">
            <v>0.45</v>
          </cell>
          <cell r="F43" t="str">
            <v>Tested against REV MGH</v>
          </cell>
        </row>
        <row r="46">
          <cell r="B46" t="str">
            <v>FREE CASH FLOW CURVES</v>
          </cell>
        </row>
        <row r="47">
          <cell r="B47" t="str">
            <v>FCF btw THRSLD +1% &amp; MGH</v>
          </cell>
          <cell r="D47">
            <v>0</v>
          </cell>
          <cell r="F47" t="str">
            <v>linear btw 1% and 3%</v>
          </cell>
        </row>
        <row r="48">
          <cell r="B48" t="str">
            <v>FCF btw MGH &amp; TGT</v>
          </cell>
          <cell r="D48">
            <v>0.1</v>
          </cell>
          <cell r="F48" t="str">
            <v>linear btw 6% and 10%</v>
          </cell>
        </row>
        <row r="49">
          <cell r="B49" t="str">
            <v>FCF &gt;TGT</v>
          </cell>
          <cell r="D49">
            <v>0</v>
          </cell>
          <cell r="F49" t="str">
            <v>1% for each 1% growth above target based on ATIs</v>
          </cell>
        </row>
        <row r="50">
          <cell r="B50" t="str">
            <v xml:space="preserve">  Original above target increments</v>
          </cell>
          <cell r="D50">
            <v>3.5297000000000001</v>
          </cell>
          <cell r="F50" t="str">
            <v>1% of threshold</v>
          </cell>
        </row>
        <row r="52">
          <cell r="B52" t="str">
            <v>Meet THRSLD+1%</v>
          </cell>
          <cell r="D52" t="str">
            <v>YES</v>
          </cell>
          <cell r="F52" t="str">
            <v>Required to get any compensation</v>
          </cell>
        </row>
        <row r="53">
          <cell r="B53" t="str">
            <v>Meet MGH</v>
          </cell>
          <cell r="D53" t="str">
            <v>YES</v>
          </cell>
          <cell r="F53" t="str">
            <v>Required to get above target compensation on Revenue</v>
          </cell>
        </row>
        <row r="54">
          <cell r="B54" t="str">
            <v>Applicable curve</v>
          </cell>
          <cell r="D54">
            <v>0.1</v>
          </cell>
        </row>
        <row r="55">
          <cell r="B55" t="str">
            <v>Final Payout</v>
          </cell>
          <cell r="D55">
            <v>0.1</v>
          </cell>
        </row>
        <row r="64">
          <cell r="T64">
            <v>2316.1999999999998</v>
          </cell>
          <cell r="U64">
            <v>2323.1075251120701</v>
          </cell>
          <cell r="V64">
            <v>2330.0150502241404</v>
          </cell>
          <cell r="W64">
            <v>2336.9225753362107</v>
          </cell>
          <cell r="X64">
            <v>2343.830100448281</v>
          </cell>
          <cell r="Y64">
            <v>2350.7376255603513</v>
          </cell>
          <cell r="Z64">
            <v>2357.6451506724216</v>
          </cell>
          <cell r="AA64">
            <v>2364.5526757844918</v>
          </cell>
          <cell r="AB64">
            <v>2371.4602008965621</v>
          </cell>
          <cell r="AC64">
            <v>2378.3677260086324</v>
          </cell>
          <cell r="AD64">
            <v>2385.2752511207027</v>
          </cell>
          <cell r="AE64">
            <v>2392.182776232773</v>
          </cell>
          <cell r="AF64">
            <v>2399.0903013448433</v>
          </cell>
          <cell r="AG64">
            <v>2405.9978264569136</v>
          </cell>
          <cell r="AH64">
            <v>2412.9053515689839</v>
          </cell>
          <cell r="AI64">
            <v>2419.8128766810541</v>
          </cell>
          <cell r="AJ64">
            <v>2426.7204017931244</v>
          </cell>
          <cell r="AK64">
            <v>2433.6279269051947</v>
          </cell>
          <cell r="AL64">
            <v>2440.535452017265</v>
          </cell>
          <cell r="AM64">
            <v>2447.4429771293353</v>
          </cell>
          <cell r="AN64">
            <v>2454.3505022414015</v>
          </cell>
          <cell r="AO64">
            <v>2461.2580273534718</v>
          </cell>
          <cell r="AP64">
            <v>2468.1655524655421</v>
          </cell>
          <cell r="AQ64">
            <v>2475.0730775776124</v>
          </cell>
          <cell r="AR64">
            <v>2481.9806026896827</v>
          </cell>
          <cell r="AS64">
            <v>2488.8881278017529</v>
          </cell>
          <cell r="AT64">
            <v>2495.7956529138232</v>
          </cell>
          <cell r="AU64">
            <v>2502.7031780258935</v>
          </cell>
          <cell r="AV64">
            <v>2509.6107031379638</v>
          </cell>
          <cell r="AW64">
            <v>2516.5182282500341</v>
          </cell>
          <cell r="AX64">
            <v>2523.4257533621044</v>
          </cell>
          <cell r="AY64">
            <v>2530.3332784741747</v>
          </cell>
          <cell r="AZ64">
            <v>2537.240803586245</v>
          </cell>
          <cell r="BA64">
            <v>2544.1483286983153</v>
          </cell>
          <cell r="BB64">
            <v>2551.0558538103855</v>
          </cell>
          <cell r="BC64">
            <v>2557.9633789224558</v>
          </cell>
        </row>
        <row r="65">
          <cell r="B65" t="str">
            <v>Maximum Payout</v>
          </cell>
          <cell r="S65">
            <v>0.45</v>
          </cell>
          <cell r="T65">
            <v>0</v>
          </cell>
          <cell r="U65">
            <v>0</v>
          </cell>
          <cell r="V65">
            <v>0</v>
          </cell>
          <cell r="W65">
            <v>0</v>
          </cell>
          <cell r="X65">
            <v>2.774235044452213E-2</v>
          </cell>
          <cell r="Y65">
            <v>3.9814419858374465E-2</v>
          </cell>
          <cell r="Z65">
            <v>5.1886489272226805E-2</v>
          </cell>
          <cell r="AA65">
            <v>6.3958558686079137E-2</v>
          </cell>
          <cell r="AB65">
            <v>7.6030628099931483E-2</v>
          </cell>
          <cell r="AC65">
            <v>8.8102697513783829E-2</v>
          </cell>
          <cell r="AD65">
            <v>0.20000000000000659</v>
          </cell>
          <cell r="AE65">
            <v>0.22500000000000742</v>
          </cell>
          <cell r="AF65">
            <v>0.25000000000000822</v>
          </cell>
          <cell r="AG65">
            <v>0.27500000000000907</v>
          </cell>
          <cell r="AH65">
            <v>0.30000000000000987</v>
          </cell>
          <cell r="AI65">
            <v>0.32500000000001072</v>
          </cell>
          <cell r="AJ65">
            <v>0.35000000000001152</v>
          </cell>
          <cell r="AK65">
            <v>0.37500000000001232</v>
          </cell>
          <cell r="AL65">
            <v>0.40000000000001318</v>
          </cell>
          <cell r="AM65">
            <v>0.42500000000001403</v>
          </cell>
          <cell r="AN65">
            <v>0.45</v>
          </cell>
          <cell r="AO65">
            <v>0.47982266260284212</v>
          </cell>
          <cell r="AP65">
            <v>0.50964532520568429</v>
          </cell>
          <cell r="AQ65">
            <v>0.53946798780852634</v>
          </cell>
          <cell r="AR65">
            <v>0.56929065041136839</v>
          </cell>
          <cell r="AS65">
            <v>0.59911331301421056</v>
          </cell>
          <cell r="AT65">
            <v>0.62893597561705272</v>
          </cell>
          <cell r="AU65">
            <v>0.65875863821989478</v>
          </cell>
          <cell r="AV65">
            <v>0.68858130082273683</v>
          </cell>
          <cell r="AW65">
            <v>0.718403963425579</v>
          </cell>
          <cell r="AX65">
            <v>0.74822662602842116</v>
          </cell>
          <cell r="AY65">
            <v>0.77804928863126321</v>
          </cell>
          <cell r="AZ65">
            <v>0.80787195123410527</v>
          </cell>
          <cell r="BA65">
            <v>0.83769461383694743</v>
          </cell>
          <cell r="BB65">
            <v>0.8675172764397896</v>
          </cell>
          <cell r="BC65">
            <v>0.89733993904263154</v>
          </cell>
        </row>
        <row r="66">
          <cell r="B66" t="str">
            <v>Revenue</v>
          </cell>
          <cell r="D66">
            <v>2558.5795022414013</v>
          </cell>
        </row>
        <row r="67">
          <cell r="B67" t="str">
            <v>OI</v>
          </cell>
          <cell r="D67">
            <v>433.51201081316924</v>
          </cell>
          <cell r="T67">
            <v>350.90000000000003</v>
          </cell>
          <cell r="U67">
            <v>353.4515505406585</v>
          </cell>
          <cell r="V67">
            <v>356.00310108131697</v>
          </cell>
          <cell r="W67">
            <v>358.55465162197544</v>
          </cell>
          <cell r="X67">
            <v>361.10620216263391</v>
          </cell>
          <cell r="Y67">
            <v>363.65775270329237</v>
          </cell>
          <cell r="Z67">
            <v>366.20930324395084</v>
          </cell>
          <cell r="AA67">
            <v>368.76085378460931</v>
          </cell>
          <cell r="AB67">
            <v>371.31240432526778</v>
          </cell>
          <cell r="AC67">
            <v>373.86395486592625</v>
          </cell>
          <cell r="AD67">
            <v>376.41550540658471</v>
          </cell>
          <cell r="AE67">
            <v>378.96705594724318</v>
          </cell>
          <cell r="AF67">
            <v>381.51860648790165</v>
          </cell>
          <cell r="AG67">
            <v>384.07015702856012</v>
          </cell>
          <cell r="AH67">
            <v>386.62170756921859</v>
          </cell>
          <cell r="AI67">
            <v>389.17325810987705</v>
          </cell>
          <cell r="AJ67">
            <v>391.72480865053552</v>
          </cell>
          <cell r="AK67">
            <v>394.27635919119399</v>
          </cell>
          <cell r="AL67">
            <v>396.82790973185246</v>
          </cell>
          <cell r="AM67">
            <v>399.37946027251093</v>
          </cell>
          <cell r="AN67">
            <v>401.93101081316922</v>
          </cell>
          <cell r="AO67">
            <v>404.48256135382769</v>
          </cell>
          <cell r="AP67">
            <v>407.03411189448616</v>
          </cell>
          <cell r="AQ67">
            <v>409.58566243514463</v>
          </cell>
          <cell r="AR67">
            <v>412.1372129758031</v>
          </cell>
          <cell r="AS67">
            <v>414.68876351646156</v>
          </cell>
          <cell r="AT67">
            <v>417.24031405712003</v>
          </cell>
          <cell r="AU67">
            <v>419.7918645977785</v>
          </cell>
          <cell r="AV67">
            <v>422.34341513843697</v>
          </cell>
          <cell r="AW67">
            <v>424.89496567909544</v>
          </cell>
          <cell r="AX67">
            <v>427.4465162197539</v>
          </cell>
          <cell r="AY67">
            <v>429.99806676041237</v>
          </cell>
          <cell r="AZ67">
            <v>432.54961730107084</v>
          </cell>
          <cell r="BA67">
            <v>435.10116784172931</v>
          </cell>
          <cell r="BB67">
            <v>437.65271838238777</v>
          </cell>
          <cell r="BC67">
            <v>440.20426892304624</v>
          </cell>
        </row>
        <row r="68">
          <cell r="B68" t="str">
            <v>FCF</v>
          </cell>
          <cell r="D68">
            <v>440.22951512680766</v>
          </cell>
          <cell r="S68">
            <v>0.45</v>
          </cell>
          <cell r="T68">
            <v>0</v>
          </cell>
          <cell r="U68">
            <v>0</v>
          </cell>
          <cell r="V68">
            <v>3.5120442061923572E-2</v>
          </cell>
          <cell r="W68">
            <v>4.327031287404861E-2</v>
          </cell>
          <cell r="X68">
            <v>5.1420183686173647E-2</v>
          </cell>
          <cell r="Y68">
            <v>5.9570054498298684E-2</v>
          </cell>
          <cell r="Z68">
            <v>6.7719925310423729E-2</v>
          </cell>
          <cell r="AA68">
            <v>7.5869796122548766E-2</v>
          </cell>
          <cell r="AB68">
            <v>8.4019666934673803E-2</v>
          </cell>
          <cell r="AC68">
            <v>9.2169537746798841E-2</v>
          </cell>
          <cell r="AD68">
            <v>0.20000000000000057</v>
          </cell>
          <cell r="AE68">
            <v>0.22500000000000067</v>
          </cell>
          <cell r="AF68">
            <v>0.25000000000000078</v>
          </cell>
          <cell r="AG68">
            <v>0.27500000000000091</v>
          </cell>
          <cell r="AH68">
            <v>0.30000000000000104</v>
          </cell>
          <cell r="AI68">
            <v>0.32500000000000112</v>
          </cell>
          <cell r="AJ68">
            <v>0.3500000000000012</v>
          </cell>
          <cell r="AK68">
            <v>0.37500000000000133</v>
          </cell>
          <cell r="AL68">
            <v>0.40000000000000147</v>
          </cell>
          <cell r="AM68">
            <v>0.4250000000000016</v>
          </cell>
          <cell r="AN68">
            <v>0.45</v>
          </cell>
          <cell r="AO68">
            <v>0.48635723198430419</v>
          </cell>
          <cell r="AP68">
            <v>0.52271446396860832</v>
          </cell>
          <cell r="AQ68">
            <v>0.55907169595291251</v>
          </cell>
          <cell r="AR68">
            <v>0.59542892793721669</v>
          </cell>
          <cell r="AS68">
            <v>0.63178615992152087</v>
          </cell>
          <cell r="AT68">
            <v>0.66814339190582506</v>
          </cell>
          <cell r="AU68">
            <v>0.70450062389012924</v>
          </cell>
          <cell r="AV68">
            <v>0.74085785587443342</v>
          </cell>
          <cell r="AW68">
            <v>0.77721508785873761</v>
          </cell>
          <cell r="AX68">
            <v>0.81357231984304179</v>
          </cell>
          <cell r="AY68">
            <v>0.84992955182734597</v>
          </cell>
          <cell r="AZ68">
            <v>0.88628678381165016</v>
          </cell>
          <cell r="BA68">
            <v>0.92264401579595445</v>
          </cell>
          <cell r="BB68">
            <v>0.95900124778025853</v>
          </cell>
          <cell r="BC68">
            <v>0.99535847976456293</v>
          </cell>
        </row>
        <row r="70">
          <cell r="T70">
            <v>352.97</v>
          </cell>
          <cell r="U70">
            <v>355.56812575634041</v>
          </cell>
          <cell r="V70">
            <v>358.16625151268079</v>
          </cell>
          <cell r="W70">
            <v>360.76437726902117</v>
          </cell>
          <cell r="X70">
            <v>363.36250302536155</v>
          </cell>
          <cell r="Y70">
            <v>365.96062878170193</v>
          </cell>
          <cell r="Z70">
            <v>368.55875453804231</v>
          </cell>
          <cell r="AA70">
            <v>371.15688029438269</v>
          </cell>
          <cell r="AB70">
            <v>373.75500605072307</v>
          </cell>
          <cell r="AC70">
            <v>376.35313180706345</v>
          </cell>
          <cell r="AD70">
            <v>378.95125756340383</v>
          </cell>
          <cell r="AE70">
            <v>381.54938331974421</v>
          </cell>
          <cell r="AF70">
            <v>384.14750907608459</v>
          </cell>
          <cell r="AG70">
            <v>386.74563483242497</v>
          </cell>
          <cell r="AH70">
            <v>389.34376058876535</v>
          </cell>
          <cell r="AI70">
            <v>391.94188634510573</v>
          </cell>
          <cell r="AJ70">
            <v>394.54001210144611</v>
          </cell>
          <cell r="AK70">
            <v>397.13813785778649</v>
          </cell>
          <cell r="AL70">
            <v>399.73626361412687</v>
          </cell>
          <cell r="AM70">
            <v>402.33438937046725</v>
          </cell>
          <cell r="AN70">
            <v>404.93251512680763</v>
          </cell>
          <cell r="AO70">
            <v>407.53064088314801</v>
          </cell>
          <cell r="AP70">
            <v>410.12876663948839</v>
          </cell>
          <cell r="AQ70">
            <v>412.72689239582877</v>
          </cell>
          <cell r="AR70">
            <v>415.32501815216915</v>
          </cell>
          <cell r="AS70">
            <v>417.92314390850953</v>
          </cell>
          <cell r="AT70">
            <v>420.52126966484991</v>
          </cell>
          <cell r="AU70">
            <v>423.11939542119029</v>
          </cell>
          <cell r="AV70">
            <v>425.71752117753067</v>
          </cell>
          <cell r="AW70">
            <v>428.31564693387105</v>
          </cell>
          <cell r="AX70">
            <v>430.91377269021143</v>
          </cell>
          <cell r="AY70">
            <v>433.51189844655181</v>
          </cell>
          <cell r="AZ70">
            <v>436.11002420289219</v>
          </cell>
          <cell r="BA70">
            <v>438.70814995923257</v>
          </cell>
          <cell r="BB70">
            <v>441.30627571557295</v>
          </cell>
          <cell r="BC70">
            <v>443.90440147191333</v>
          </cell>
        </row>
        <row r="71">
          <cell r="S71">
            <v>0.1</v>
          </cell>
          <cell r="T71">
            <v>0</v>
          </cell>
          <cell r="U71">
            <v>0</v>
          </cell>
          <cell r="V71">
            <v>1.1490968915689985E-2</v>
          </cell>
          <cell r="W71">
            <v>1.381578285420801E-2</v>
          </cell>
          <cell r="X71">
            <v>1.6140596792726034E-2</v>
          </cell>
          <cell r="Y71">
            <v>1.846541073124406E-2</v>
          </cell>
          <cell r="Z71">
            <v>2.0790224669762082E-2</v>
          </cell>
          <cell r="AA71">
            <v>2.3115038608280111E-2</v>
          </cell>
          <cell r="AB71">
            <v>2.5439852546798133E-2</v>
          </cell>
          <cell r="AC71">
            <v>2.7764666485316163E-2</v>
          </cell>
          <cell r="AD71">
            <v>0.06</v>
          </cell>
          <cell r="AE71">
            <v>6.4000000000000001E-2</v>
          </cell>
          <cell r="AF71">
            <v>6.8000000000000005E-2</v>
          </cell>
          <cell r="AG71">
            <v>7.1999999999999995E-2</v>
          </cell>
          <cell r="AH71">
            <v>7.5999999999999998E-2</v>
          </cell>
          <cell r="AI71">
            <v>0.08</v>
          </cell>
          <cell r="AJ71">
            <v>8.4000000000000005E-2</v>
          </cell>
          <cell r="AK71">
            <v>8.7999999999999995E-2</v>
          </cell>
          <cell r="AL71">
            <v>9.1999999999999998E-2</v>
          </cell>
          <cell r="AM71">
            <v>9.6000000000000002E-2</v>
          </cell>
          <cell r="AN71">
            <v>0.1</v>
          </cell>
          <cell r="AO71">
            <v>0.10736075518129128</v>
          </cell>
          <cell r="AP71">
            <v>0.11472151036258255</v>
          </cell>
          <cell r="AQ71">
            <v>0.12208226554387383</v>
          </cell>
          <cell r="AR71">
            <v>0.12944302072516509</v>
          </cell>
          <cell r="AS71">
            <v>0.13680377590645637</v>
          </cell>
          <cell r="AT71">
            <v>0.14416453108774763</v>
          </cell>
          <cell r="AU71">
            <v>0.15152528626903891</v>
          </cell>
          <cell r="AV71">
            <v>0.1588860414503302</v>
          </cell>
          <cell r="AW71">
            <v>0.16624679663162145</v>
          </cell>
          <cell r="AX71">
            <v>0.17360755181291271</v>
          </cell>
          <cell r="AY71">
            <v>0.18096830699420396</v>
          </cell>
          <cell r="AZ71">
            <v>0.18832906217549528</v>
          </cell>
          <cell r="BA71">
            <v>0.19568981735678653</v>
          </cell>
          <cell r="BB71">
            <v>0.20305057253807779</v>
          </cell>
          <cell r="BC71">
            <v>0.21041132771936907</v>
          </cell>
        </row>
        <row r="81">
          <cell r="S81" t="str">
            <v>2006 Payout Matrix (Revenue &amp; OI Only)</v>
          </cell>
        </row>
        <row r="82">
          <cell r="T82" t="str">
            <v>Revenue</v>
          </cell>
        </row>
        <row r="83">
          <cell r="S83">
            <v>0.9</v>
          </cell>
          <cell r="T83">
            <v>2316.1999999999998</v>
          </cell>
          <cell r="U83">
            <v>2330.0150502241404</v>
          </cell>
          <cell r="V83">
            <v>2339.4</v>
          </cell>
          <cell r="W83">
            <v>2357.6451506724216</v>
          </cell>
          <cell r="X83">
            <v>2371.4602008965621</v>
          </cell>
          <cell r="Y83">
            <v>2385.2752511207009</v>
          </cell>
          <cell r="Z83">
            <v>2399.0903013448433</v>
          </cell>
          <cell r="AA83">
            <v>2412.9053515689839</v>
          </cell>
          <cell r="AB83">
            <v>2426.7204017931244</v>
          </cell>
          <cell r="AC83">
            <v>2440.535452017265</v>
          </cell>
          <cell r="AD83">
            <v>2454.3505022414015</v>
          </cell>
          <cell r="AE83">
            <v>2468.1655524655421</v>
          </cell>
          <cell r="AF83">
            <v>2481.9806026896827</v>
          </cell>
          <cell r="AG83">
            <v>2495.7956529138232</v>
          </cell>
          <cell r="AH83">
            <v>2509.6107031379638</v>
          </cell>
          <cell r="AI83">
            <v>2523.4257533621044</v>
          </cell>
          <cell r="AJ83">
            <v>2537.240803586245</v>
          </cell>
          <cell r="AK83">
            <v>2558.5795022414013</v>
          </cell>
        </row>
        <row r="84">
          <cell r="S84">
            <v>350.90000000000003</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row>
        <row r="85">
          <cell r="S85">
            <v>352.65</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row>
        <row r="86">
          <cell r="S86">
            <v>354.4</v>
          </cell>
          <cell r="T86">
            <v>0</v>
          </cell>
          <cell r="U86">
            <v>0</v>
          </cell>
          <cell r="V86">
            <v>5.0000000000000017E-2</v>
          </cell>
          <cell r="W86">
            <v>8.1886489272226803E-2</v>
          </cell>
          <cell r="X86">
            <v>0.1060306280999315</v>
          </cell>
          <cell r="Y86">
            <v>0.23</v>
          </cell>
          <cell r="Z86">
            <v>0.28000000000000824</v>
          </cell>
          <cell r="AA86">
            <v>0.33000000000000984</v>
          </cell>
          <cell r="AB86">
            <v>0.38000000000001155</v>
          </cell>
          <cell r="AC86">
            <v>0.43000000000001315</v>
          </cell>
          <cell r="AD86">
            <v>0.48</v>
          </cell>
          <cell r="AE86">
            <v>0.48</v>
          </cell>
          <cell r="AF86">
            <v>0.48</v>
          </cell>
          <cell r="AG86">
            <v>0.48</v>
          </cell>
          <cell r="AH86">
            <v>0.48</v>
          </cell>
          <cell r="AI86">
            <v>0.48</v>
          </cell>
          <cell r="AJ86">
            <v>0.48</v>
          </cell>
          <cell r="AK86">
            <v>0.48</v>
          </cell>
        </row>
        <row r="87">
          <cell r="S87">
            <v>366.20930324395084</v>
          </cell>
          <cell r="T87">
            <v>0</v>
          </cell>
          <cell r="U87">
            <v>0</v>
          </cell>
          <cell r="V87">
            <v>8.7719925310423746E-2</v>
          </cell>
          <cell r="W87">
            <v>0.11960641458265053</v>
          </cell>
          <cell r="X87">
            <v>0.1437505534103552</v>
          </cell>
          <cell r="Y87">
            <v>0.26771992531042377</v>
          </cell>
          <cell r="Z87">
            <v>0.31771992531043192</v>
          </cell>
          <cell r="AA87">
            <v>0.36771992531043363</v>
          </cell>
          <cell r="AB87">
            <v>0.41771992531043523</v>
          </cell>
          <cell r="AC87">
            <v>0.46771992531043693</v>
          </cell>
          <cell r="AD87">
            <v>0.51771992531042377</v>
          </cell>
          <cell r="AE87">
            <v>0.51771992531042377</v>
          </cell>
          <cell r="AF87">
            <v>0.51771992531042377</v>
          </cell>
          <cell r="AG87">
            <v>0.51771992531042377</v>
          </cell>
          <cell r="AH87">
            <v>0.51771992531042377</v>
          </cell>
          <cell r="AI87">
            <v>0.51771992531042377</v>
          </cell>
          <cell r="AJ87">
            <v>0.51771992531042377</v>
          </cell>
          <cell r="AK87">
            <v>0.51771992531042377</v>
          </cell>
        </row>
        <row r="88">
          <cell r="S88">
            <v>371.31240432526778</v>
          </cell>
          <cell r="T88">
            <v>0</v>
          </cell>
          <cell r="U88">
            <v>0</v>
          </cell>
          <cell r="V88">
            <v>0.10401966693467382</v>
          </cell>
          <cell r="W88">
            <v>0.13590615620690061</v>
          </cell>
          <cell r="X88">
            <v>0.1600502950346053</v>
          </cell>
          <cell r="Y88">
            <v>0.28401966693467384</v>
          </cell>
          <cell r="Z88">
            <v>0.33401966693468199</v>
          </cell>
          <cell r="AA88">
            <v>0.3840196669346837</v>
          </cell>
          <cell r="AB88">
            <v>0.4340196669346853</v>
          </cell>
          <cell r="AC88">
            <v>0.48401966693468701</v>
          </cell>
          <cell r="AD88">
            <v>0.53401966693467384</v>
          </cell>
          <cell r="AE88">
            <v>0.53401966693467384</v>
          </cell>
          <cell r="AF88">
            <v>0.53401966693467384</v>
          </cell>
          <cell r="AG88">
            <v>0.53401966693467384</v>
          </cell>
          <cell r="AH88">
            <v>0.53401966693467384</v>
          </cell>
          <cell r="AI88">
            <v>0.53401966693467384</v>
          </cell>
          <cell r="AJ88">
            <v>0.53401966693467384</v>
          </cell>
          <cell r="AK88">
            <v>0.53401966693467384</v>
          </cell>
        </row>
        <row r="89">
          <cell r="S89">
            <v>376.41550540658471</v>
          </cell>
          <cell r="T89">
            <v>0</v>
          </cell>
          <cell r="U89">
            <v>0</v>
          </cell>
          <cell r="V89">
            <v>0.22000000000000056</v>
          </cell>
          <cell r="W89">
            <v>0.25188648927222734</v>
          </cell>
          <cell r="X89">
            <v>0.27603062809993206</v>
          </cell>
          <cell r="Y89">
            <v>0.40000000000000058</v>
          </cell>
          <cell r="Z89">
            <v>0.45000000000000884</v>
          </cell>
          <cell r="AA89">
            <v>0.50000000000001044</v>
          </cell>
          <cell r="AB89">
            <v>0.55000000000001203</v>
          </cell>
          <cell r="AC89">
            <v>0.60000000000001374</v>
          </cell>
          <cell r="AD89">
            <v>0.65000000000000058</v>
          </cell>
          <cell r="AE89">
            <v>0.70964532520568491</v>
          </cell>
          <cell r="AF89">
            <v>0.76929065041136901</v>
          </cell>
          <cell r="AG89">
            <v>0.82893597561705334</v>
          </cell>
          <cell r="AH89">
            <v>0.88858130082273745</v>
          </cell>
          <cell r="AI89">
            <v>0.94822662602842189</v>
          </cell>
          <cell r="AJ89">
            <v>1.0078719512341059</v>
          </cell>
          <cell r="AK89">
            <v>1.0999999999999999</v>
          </cell>
        </row>
        <row r="90">
          <cell r="S90">
            <v>381.51860648790165</v>
          </cell>
          <cell r="T90">
            <v>0</v>
          </cell>
          <cell r="U90">
            <v>0</v>
          </cell>
          <cell r="V90">
            <v>0.27000000000000079</v>
          </cell>
          <cell r="W90">
            <v>0.30188648927222761</v>
          </cell>
          <cell r="X90">
            <v>0.32603062809993233</v>
          </cell>
          <cell r="Y90">
            <v>0.45000000000000084</v>
          </cell>
          <cell r="Z90">
            <v>0.50000000000000899</v>
          </cell>
          <cell r="AA90">
            <v>0.5500000000000107</v>
          </cell>
          <cell r="AB90">
            <v>0.6000000000000123</v>
          </cell>
          <cell r="AC90">
            <v>0.6500000000000139</v>
          </cell>
          <cell r="AD90">
            <v>0.70000000000000084</v>
          </cell>
          <cell r="AE90">
            <v>0.75964532520568506</v>
          </cell>
          <cell r="AF90">
            <v>0.81929065041136917</v>
          </cell>
          <cell r="AG90">
            <v>0.8789359756170535</v>
          </cell>
          <cell r="AH90">
            <v>0.93858130082273761</v>
          </cell>
          <cell r="AI90">
            <v>0.99822662602842194</v>
          </cell>
          <cell r="AJ90">
            <v>1.0578719512341062</v>
          </cell>
          <cell r="AK90">
            <v>1.1499999999999999</v>
          </cell>
        </row>
        <row r="91">
          <cell r="S91">
            <v>386.62170756921859</v>
          </cell>
          <cell r="T91">
            <v>0</v>
          </cell>
          <cell r="U91">
            <v>0</v>
          </cell>
          <cell r="V91">
            <v>0.32000000000000106</v>
          </cell>
          <cell r="W91">
            <v>0.35188648927222788</v>
          </cell>
          <cell r="X91">
            <v>0.3760306280999326</v>
          </cell>
          <cell r="Y91">
            <v>0.50000000000000111</v>
          </cell>
          <cell r="Z91">
            <v>0.55000000000000926</v>
          </cell>
          <cell r="AA91">
            <v>0.60000000000001097</v>
          </cell>
          <cell r="AB91">
            <v>0.65000000000001257</v>
          </cell>
          <cell r="AC91">
            <v>0.70000000000001417</v>
          </cell>
          <cell r="AD91">
            <v>0.75000000000000111</v>
          </cell>
          <cell r="AE91">
            <v>0.80964532520568533</v>
          </cell>
          <cell r="AF91">
            <v>0.86929065041136944</v>
          </cell>
          <cell r="AG91">
            <v>0.92893597561705377</v>
          </cell>
          <cell r="AH91">
            <v>0.98858130082273787</v>
          </cell>
          <cell r="AI91">
            <v>1.0482266260284221</v>
          </cell>
          <cell r="AJ91">
            <v>1.1078719512341064</v>
          </cell>
          <cell r="AK91">
            <v>1.2000000000000002</v>
          </cell>
        </row>
        <row r="92">
          <cell r="S92">
            <v>391.72480865053552</v>
          </cell>
          <cell r="T92">
            <v>0</v>
          </cell>
          <cell r="U92">
            <v>0</v>
          </cell>
          <cell r="V92">
            <v>0.37000000000000122</v>
          </cell>
          <cell r="W92">
            <v>0.40188648927222803</v>
          </cell>
          <cell r="X92">
            <v>0.42603062809993275</v>
          </cell>
          <cell r="Y92">
            <v>0.55000000000000115</v>
          </cell>
          <cell r="Z92">
            <v>0.60000000000000941</v>
          </cell>
          <cell r="AA92">
            <v>0.65000000000001101</v>
          </cell>
          <cell r="AB92">
            <v>0.70000000000001272</v>
          </cell>
          <cell r="AC92">
            <v>0.75000000000001443</v>
          </cell>
          <cell r="AD92">
            <v>0.80000000000000115</v>
          </cell>
          <cell r="AE92">
            <v>0.85964532520568548</v>
          </cell>
          <cell r="AF92">
            <v>0.9192906504113697</v>
          </cell>
          <cell r="AG92">
            <v>0.97893597561705403</v>
          </cell>
          <cell r="AH92">
            <v>1.038581300822738</v>
          </cell>
          <cell r="AI92">
            <v>1.0982266260284224</v>
          </cell>
          <cell r="AJ92">
            <v>1.1578719512341065</v>
          </cell>
          <cell r="AK92">
            <v>1.2500000000000004</v>
          </cell>
        </row>
        <row r="93">
          <cell r="S93">
            <v>396.82790973185246</v>
          </cell>
          <cell r="T93">
            <v>0</v>
          </cell>
          <cell r="U93">
            <v>0</v>
          </cell>
          <cell r="V93">
            <v>0.42000000000000148</v>
          </cell>
          <cell r="W93">
            <v>0.4518864892722283</v>
          </cell>
          <cell r="X93">
            <v>0.47603062809993302</v>
          </cell>
          <cell r="Y93">
            <v>0.60000000000000142</v>
          </cell>
          <cell r="Z93">
            <v>0.65000000000000968</v>
          </cell>
          <cell r="AA93">
            <v>0.70000000000001128</v>
          </cell>
          <cell r="AB93">
            <v>0.75000000000001299</v>
          </cell>
          <cell r="AC93">
            <v>0.8000000000000147</v>
          </cell>
          <cell r="AD93">
            <v>0.85000000000000142</v>
          </cell>
          <cell r="AE93">
            <v>0.90964532520568586</v>
          </cell>
          <cell r="AF93">
            <v>0.96929065041136997</v>
          </cell>
          <cell r="AG93">
            <v>1.0289359756170542</v>
          </cell>
          <cell r="AH93">
            <v>1.0885813008227383</v>
          </cell>
          <cell r="AI93">
            <v>1.1482266260284226</v>
          </cell>
          <cell r="AJ93">
            <v>1.2078719512341067</v>
          </cell>
          <cell r="AK93">
            <v>1.3000000000000007</v>
          </cell>
        </row>
        <row r="94">
          <cell r="S94">
            <v>401.93101081316922</v>
          </cell>
          <cell r="T94">
            <v>0</v>
          </cell>
          <cell r="U94">
            <v>0</v>
          </cell>
          <cell r="V94">
            <v>0.47000000000000008</v>
          </cell>
          <cell r="W94">
            <v>0.50188648927222679</v>
          </cell>
          <cell r="X94">
            <v>0.52603062809993151</v>
          </cell>
          <cell r="Y94">
            <v>0.65</v>
          </cell>
          <cell r="Z94">
            <v>0.70000000000000817</v>
          </cell>
          <cell r="AA94">
            <v>0.75000000000000988</v>
          </cell>
          <cell r="AB94">
            <v>0.80000000000001159</v>
          </cell>
          <cell r="AC94">
            <v>0.85000000000001319</v>
          </cell>
          <cell r="AD94">
            <v>0.9</v>
          </cell>
          <cell r="AE94">
            <v>0.95964532520568435</v>
          </cell>
          <cell r="AF94">
            <v>1.0192906504113683</v>
          </cell>
          <cell r="AG94">
            <v>1.0789359756170527</v>
          </cell>
          <cell r="AH94">
            <v>1.1385813008227368</v>
          </cell>
          <cell r="AI94">
            <v>1.1982266260284211</v>
          </cell>
          <cell r="AJ94">
            <v>1.2578719512341052</v>
          </cell>
          <cell r="AK94">
            <v>1.3499999999999992</v>
          </cell>
        </row>
        <row r="95">
          <cell r="S95">
            <v>407.03411189448616</v>
          </cell>
          <cell r="T95">
            <v>0</v>
          </cell>
          <cell r="U95">
            <v>0</v>
          </cell>
          <cell r="V95">
            <v>0.47000000000000008</v>
          </cell>
          <cell r="W95">
            <v>0.50188648927222679</v>
          </cell>
          <cell r="X95">
            <v>0.52603062809993151</v>
          </cell>
          <cell r="Y95">
            <v>0.72271446396860828</v>
          </cell>
          <cell r="Z95">
            <v>0.77271446396861654</v>
          </cell>
          <cell r="AA95">
            <v>0.82271446396861814</v>
          </cell>
          <cell r="AB95">
            <v>0.87271446396861985</v>
          </cell>
          <cell r="AC95">
            <v>0.92271446396862167</v>
          </cell>
          <cell r="AD95">
            <v>0.97271446396860839</v>
          </cell>
          <cell r="AE95">
            <v>1.0323597891742926</v>
          </cell>
          <cell r="AF95">
            <v>1.0920051143799767</v>
          </cell>
          <cell r="AG95">
            <v>1.151650439585661</v>
          </cell>
          <cell r="AH95">
            <v>1.2112957647913452</v>
          </cell>
          <cell r="AI95">
            <v>1.2709410899970295</v>
          </cell>
          <cell r="AJ95">
            <v>1.3305864152027136</v>
          </cell>
          <cell r="AK95">
            <v>1.4227144639686076</v>
          </cell>
        </row>
        <row r="96">
          <cell r="S96">
            <v>412.1372129758031</v>
          </cell>
          <cell r="T96">
            <v>0</v>
          </cell>
          <cell r="U96">
            <v>0</v>
          </cell>
          <cell r="V96">
            <v>0.47000000000000008</v>
          </cell>
          <cell r="W96">
            <v>0.50188648927222679</v>
          </cell>
          <cell r="X96">
            <v>0.52603062809993151</v>
          </cell>
          <cell r="Y96">
            <v>0.79542892793721665</v>
          </cell>
          <cell r="Z96">
            <v>0.84542892793722491</v>
          </cell>
          <cell r="AA96">
            <v>0.8954289279372265</v>
          </cell>
          <cell r="AB96">
            <v>0.94542892793722821</v>
          </cell>
          <cell r="AC96">
            <v>0.99542892793723003</v>
          </cell>
          <cell r="AD96">
            <v>1.0454289279372166</v>
          </cell>
          <cell r="AE96">
            <v>1.105074253142901</v>
          </cell>
          <cell r="AF96">
            <v>1.1647195783485851</v>
          </cell>
          <cell r="AG96">
            <v>1.2243649035542694</v>
          </cell>
          <cell r="AH96">
            <v>1.2840102287599535</v>
          </cell>
          <cell r="AI96">
            <v>1.3436555539656378</v>
          </cell>
          <cell r="AJ96">
            <v>1.403300879171322</v>
          </cell>
          <cell r="AK96">
            <v>1.4954289279372159</v>
          </cell>
        </row>
        <row r="97">
          <cell r="S97">
            <v>417.24031405712003</v>
          </cell>
          <cell r="T97">
            <v>0</v>
          </cell>
          <cell r="U97">
            <v>0</v>
          </cell>
          <cell r="V97">
            <v>0.47000000000000008</v>
          </cell>
          <cell r="W97">
            <v>0.50188648927222679</v>
          </cell>
          <cell r="X97">
            <v>0.52603062809993151</v>
          </cell>
          <cell r="Y97">
            <v>0.86814339190582501</v>
          </cell>
          <cell r="Z97">
            <v>0.91814339190583338</v>
          </cell>
          <cell r="AA97">
            <v>0.96814339190583498</v>
          </cell>
          <cell r="AB97">
            <v>1.0181433919058365</v>
          </cell>
          <cell r="AC97">
            <v>1.0681433919058383</v>
          </cell>
          <cell r="AD97">
            <v>1.118143391905825</v>
          </cell>
          <cell r="AE97">
            <v>1.1777887171115093</v>
          </cell>
          <cell r="AF97">
            <v>1.2374340423171934</v>
          </cell>
          <cell r="AG97">
            <v>1.2970793675228778</v>
          </cell>
          <cell r="AH97">
            <v>1.3567246927285619</v>
          </cell>
          <cell r="AI97">
            <v>1.4163700179342462</v>
          </cell>
          <cell r="AJ97">
            <v>1.4760153431399303</v>
          </cell>
          <cell r="AK97">
            <v>1.5681433919058243</v>
          </cell>
        </row>
        <row r="98">
          <cell r="S98">
            <v>422.34341513843697</v>
          </cell>
          <cell r="T98">
            <v>0</v>
          </cell>
          <cell r="U98">
            <v>0</v>
          </cell>
          <cell r="V98">
            <v>0.47000000000000008</v>
          </cell>
          <cell r="W98">
            <v>0.50188648927222679</v>
          </cell>
          <cell r="X98">
            <v>0.52603062809993151</v>
          </cell>
          <cell r="Y98">
            <v>0.94085785587443349</v>
          </cell>
          <cell r="Z98">
            <v>0.99085785587444175</v>
          </cell>
          <cell r="AA98">
            <v>1.0408578558744432</v>
          </cell>
          <cell r="AB98">
            <v>1.0908578558744448</v>
          </cell>
          <cell r="AC98">
            <v>1.1408578558744467</v>
          </cell>
          <cell r="AD98">
            <v>1.1908578558744334</v>
          </cell>
          <cell r="AE98">
            <v>1.2505031810801177</v>
          </cell>
          <cell r="AF98">
            <v>1.3101485062858018</v>
          </cell>
          <cell r="AG98">
            <v>1.3697938314914861</v>
          </cell>
          <cell r="AH98">
            <v>1.4294391566971703</v>
          </cell>
          <cell r="AI98">
            <v>1.4890844819028546</v>
          </cell>
          <cell r="AJ98">
            <v>1.5487298071085387</v>
          </cell>
          <cell r="AK98">
            <v>1.6408578558744327</v>
          </cell>
        </row>
        <row r="99">
          <cell r="S99">
            <v>427.4465162197539</v>
          </cell>
          <cell r="T99">
            <v>0</v>
          </cell>
          <cell r="U99">
            <v>0</v>
          </cell>
          <cell r="V99">
            <v>0.47000000000000008</v>
          </cell>
          <cell r="W99">
            <v>0.50188648927222679</v>
          </cell>
          <cell r="X99">
            <v>0.52603062809993151</v>
          </cell>
          <cell r="Y99">
            <v>1.0135723198430417</v>
          </cell>
          <cell r="Z99">
            <v>1.06357231984305</v>
          </cell>
          <cell r="AA99">
            <v>1.1135723198430516</v>
          </cell>
          <cell r="AB99">
            <v>1.1635723198430532</v>
          </cell>
          <cell r="AC99">
            <v>1.213572319843055</v>
          </cell>
          <cell r="AD99">
            <v>1.2635723198430417</v>
          </cell>
          <cell r="AE99">
            <v>1.3232176450487261</v>
          </cell>
          <cell r="AF99">
            <v>1.3828629702544102</v>
          </cell>
          <cell r="AG99">
            <v>1.4425082954600945</v>
          </cell>
          <cell r="AH99">
            <v>1.5021536206657786</v>
          </cell>
          <cell r="AI99">
            <v>1.561798945871463</v>
          </cell>
          <cell r="AJ99">
            <v>1.6214442710771471</v>
          </cell>
          <cell r="AK99">
            <v>1.713572319843041</v>
          </cell>
        </row>
        <row r="100">
          <cell r="S100">
            <v>432.54961730107084</v>
          </cell>
          <cell r="T100">
            <v>0</v>
          </cell>
          <cell r="U100">
            <v>0</v>
          </cell>
          <cell r="V100">
            <v>0.47000000000000008</v>
          </cell>
          <cell r="W100">
            <v>0.50188648927222679</v>
          </cell>
          <cell r="X100">
            <v>0.52603062809993151</v>
          </cell>
          <cell r="Y100">
            <v>1.0862867838116501</v>
          </cell>
          <cell r="Z100">
            <v>1.1362867838116584</v>
          </cell>
          <cell r="AA100">
            <v>1.18628678381166</v>
          </cell>
          <cell r="AB100">
            <v>1.2362867838116616</v>
          </cell>
          <cell r="AC100">
            <v>1.2862867838116634</v>
          </cell>
          <cell r="AD100">
            <v>1.3362867838116501</v>
          </cell>
          <cell r="AE100">
            <v>1.3959321090173344</v>
          </cell>
          <cell r="AF100">
            <v>1.4555774342230186</v>
          </cell>
          <cell r="AG100">
            <v>1.5152227594287029</v>
          </cell>
          <cell r="AH100">
            <v>1.574868084634387</v>
          </cell>
          <cell r="AI100">
            <v>1.6345134098400713</v>
          </cell>
          <cell r="AJ100">
            <v>1.6941587350457554</v>
          </cell>
          <cell r="AK100">
            <v>1.7862867838116494</v>
          </cell>
        </row>
        <row r="101">
          <cell r="S101">
            <v>433.51201081316924</v>
          </cell>
          <cell r="T101">
            <v>0</v>
          </cell>
          <cell r="U101">
            <v>0</v>
          </cell>
          <cell r="V101">
            <v>0.47000000000000008</v>
          </cell>
          <cell r="W101">
            <v>0.50188648927222679</v>
          </cell>
          <cell r="X101">
            <v>0.52603062809993151</v>
          </cell>
          <cell r="Y101">
            <v>1.1000000000000001</v>
          </cell>
          <cell r="Z101">
            <v>1.1500000000000083</v>
          </cell>
          <cell r="AA101">
            <v>1.2000000000000099</v>
          </cell>
          <cell r="AB101">
            <v>1.2500000000000115</v>
          </cell>
          <cell r="AC101">
            <v>1.3000000000000134</v>
          </cell>
          <cell r="AD101">
            <v>1.35</v>
          </cell>
          <cell r="AE101">
            <v>1.4096453252056844</v>
          </cell>
          <cell r="AF101">
            <v>1.4692906504113685</v>
          </cell>
          <cell r="AG101">
            <v>1.5289359756170529</v>
          </cell>
          <cell r="AH101">
            <v>1.588581300822737</v>
          </cell>
          <cell r="AI101">
            <v>1.6482266260284213</v>
          </cell>
          <cell r="AJ101">
            <v>1.7078719512341054</v>
          </cell>
          <cell r="AK101">
            <v>1.7999999999999994</v>
          </cell>
        </row>
        <row r="103">
          <cell r="U103" t="str">
            <v xml:space="preserve"> = Likely range based on 2006 Plan</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sted Solicitations"/>
      <sheetName val="SH poison pill proposals by yr"/>
      <sheetName val="Shareholder proposals by type"/>
      <sheetName val="SandPTakeover"/>
      <sheetName val="2007ISSWatchlist"/>
    </sheetNames>
    <sheetDataSet>
      <sheetData sheetId="0"/>
      <sheetData sheetId="1">
        <row r="2">
          <cell r="B2" t="str">
            <v>Year</v>
          </cell>
        </row>
      </sheetData>
      <sheetData sheetId="2">
        <row r="2">
          <cell r="B2">
            <v>2002</v>
          </cell>
          <cell r="F2">
            <v>2006</v>
          </cell>
        </row>
        <row r="3">
          <cell r="B3" t="str">
            <v>Proposal</v>
          </cell>
          <cell r="C3" t="str">
            <v>Number</v>
          </cell>
          <cell r="F3" t="str">
            <v>Proposal</v>
          </cell>
          <cell r="G3" t="str">
            <v>Number</v>
          </cell>
        </row>
        <row r="4">
          <cell r="B4" t="str">
            <v>Board Related Issues</v>
          </cell>
          <cell r="C4">
            <v>115</v>
          </cell>
          <cell r="F4" t="str">
            <v>Board Related Issues</v>
          </cell>
          <cell r="G4">
            <v>235</v>
          </cell>
        </row>
        <row r="5">
          <cell r="B5" t="str">
            <v>Other</v>
          </cell>
          <cell r="C5">
            <v>55</v>
          </cell>
          <cell r="F5" t="str">
            <v>Executive Compensation Issues</v>
          </cell>
          <cell r="G5">
            <v>92</v>
          </cell>
        </row>
        <row r="6">
          <cell r="B6" t="str">
            <v>Rights Plan Issues</v>
          </cell>
          <cell r="C6">
            <v>50</v>
          </cell>
          <cell r="F6" t="str">
            <v>Super Majority Provisions</v>
          </cell>
          <cell r="G6">
            <v>24</v>
          </cell>
        </row>
        <row r="7">
          <cell r="B7" t="str">
            <v>Executive Compensation Issues</v>
          </cell>
          <cell r="C7">
            <v>43</v>
          </cell>
          <cell r="F7" t="str">
            <v>Other</v>
          </cell>
          <cell r="G7">
            <v>22</v>
          </cell>
        </row>
        <row r="8">
          <cell r="B8" t="str">
            <v>Super Majority Provisions</v>
          </cell>
          <cell r="C8">
            <v>10</v>
          </cell>
          <cell r="F8" t="str">
            <v>Rights Plan Issues</v>
          </cell>
          <cell r="G8">
            <v>12</v>
          </cell>
        </row>
      </sheetData>
      <sheetData sheetId="3"/>
      <sheetData sheetId="4">
        <row r="3">
          <cell r="B3" t="str">
            <v>Proposal</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de"/>
      <sheetName val="Output"/>
      <sheetName val="Input"/>
      <sheetName val="Exp Data"/>
      <sheetName val="Corp---&gt;"/>
      <sheetName val="PR Slide 1 "/>
      <sheetName val="Slide 1 "/>
      <sheetName val="Slide 2 "/>
      <sheetName val="Slide 3 "/>
      <sheetName val="Slide 4 "/>
      <sheetName val="Slide 5 "/>
      <sheetName val="Slide 6 "/>
      <sheetName val="Slide 7 "/>
      <sheetName val="Slide 8 "/>
      <sheetName val="IB---&gt;"/>
      <sheetName val="PR Slide 1"/>
      <sheetName val="Slide 1"/>
      <sheetName val="Slide 2"/>
      <sheetName val="Slide 3"/>
      <sheetName val="Slide 4"/>
      <sheetName val="Slide  5"/>
      <sheetName val="Slide 6"/>
      <sheetName val="Slide 7  "/>
      <sheetName val="Slide 8"/>
      <sheetName val="IM---&gt;"/>
      <sheetName val="PR Slide 1   "/>
      <sheetName val="Slide 1   "/>
      <sheetName val="Slide 2   "/>
      <sheetName val="Slide 3   "/>
      <sheetName val="Slide 4   "/>
      <sheetName val="Slide 5   "/>
      <sheetName val="Slide 6  "/>
      <sheetName val="Slide 7"/>
      <sheetName val="Slide 8   "/>
      <sheetName val="Tech---&gt;"/>
      <sheetName val="Slide 1     "/>
      <sheetName val="Slide 2  "/>
      <sheetName val="Corp,IB,IM---&gt;"/>
      <sheetName val="Slide 1    "/>
      <sheetName val="Slide 2    "/>
      <sheetName val="Slide 3    "/>
      <sheetName val="Slide 4    "/>
      <sheetName val="Slide 5    "/>
      <sheetName val="Slide 6   "/>
      <sheetName val="Slide 7   "/>
      <sheetName val="Slide 8    "/>
      <sheetName val="Slide 9"/>
      <sheetName val="HEADCOUNT -----&gt;"/>
      <sheetName val="Movements"/>
      <sheetName val="YTD Net Activity"/>
      <sheetName val="HC by Loc &amp; ME"/>
      <sheetName val="HC by Loc"/>
      <sheetName val="HC by Seg"/>
      <sheetName val=" + by Loc &amp; ME"/>
      <sheetName val=" - by Loc &amp; ME"/>
      <sheetName val="+ by Seg"/>
      <sheetName val="- by Seg"/>
      <sheetName val="05 Plan-Spider"/>
      <sheetName val="05 Exp Prior Fcst T &amp; OEssbase"/>
      <sheetName val="05 Exp Prior Fcst Essbase"/>
      <sheetName val="05 Exp Curr Fcst T &amp; O Essbase"/>
      <sheetName val="Tech"/>
      <sheetName val="04 Act-Essbase Organic"/>
      <sheetName val="CUR FYE-R-GSMS"/>
      <sheetName val="Pr FYE-R GSMS"/>
      <sheetName val="05 Plan-Spider Pub-SIC-Other"/>
      <sheetName val="05 Act-Spider Pub-SIC-Other"/>
      <sheetName val="Sales-Act-Prod."/>
      <sheetName val="05 Exp Curr Fcst Essbase "/>
      <sheetName val="04 Act-Spider"/>
      <sheetName val="Sales-Plan-Prod"/>
      <sheetName val="Rev Data"/>
      <sheetName val="Sales-Act-Effec"/>
      <sheetName val="04 Act-Spider Pub-SIC-Other"/>
      <sheetName val="04 R vs NR Act"/>
      <sheetName val="05 R vs NR Act_Fcst"/>
      <sheetName val="05 Act-Spider"/>
      <sheetName val="05 R vs NR Pln"/>
      <sheetName val="05 R vs NR PrFcst"/>
      <sheetName val="Sales-Plan-Effec"/>
      <sheetName val="Sales-Act-Effec 04"/>
      <sheetName val="Sales-Act-Effec Pr Fc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3">
          <cell r="C3" t="str">
            <v>Investment Banking</v>
          </cell>
        </row>
        <row r="4">
          <cell r="E4" t="str">
            <v>Jan</v>
          </cell>
          <cell r="F4" t="str">
            <v>Feb</v>
          </cell>
          <cell r="G4" t="str">
            <v>Mar</v>
          </cell>
          <cell r="H4" t="str">
            <v>Apr</v>
          </cell>
          <cell r="I4" t="str">
            <v>May</v>
          </cell>
          <cell r="J4" t="str">
            <v>Jun</v>
          </cell>
          <cell r="K4" t="str">
            <v>Jul</v>
          </cell>
          <cell r="L4" t="str">
            <v>Aug</v>
          </cell>
          <cell r="M4" t="str">
            <v>Sep</v>
          </cell>
          <cell r="N4" t="str">
            <v>Oct</v>
          </cell>
          <cell r="O4" t="str">
            <v>Nov</v>
          </cell>
          <cell r="P4" t="str">
            <v>Dec</v>
          </cell>
        </row>
        <row r="5">
          <cell r="E5" t="str">
            <v>Act</v>
          </cell>
          <cell r="F5" t="str">
            <v>Act</v>
          </cell>
          <cell r="G5" t="str">
            <v>Act</v>
          </cell>
          <cell r="H5" t="str">
            <v>Act</v>
          </cell>
          <cell r="I5" t="str">
            <v>Act</v>
          </cell>
          <cell r="J5" t="str">
            <v>Act</v>
          </cell>
          <cell r="K5" t="str">
            <v>Act</v>
          </cell>
          <cell r="L5" t="str">
            <v>Act</v>
          </cell>
          <cell r="M5" t="str">
            <v>Act</v>
          </cell>
          <cell r="N5" t="str">
            <v>Fcst</v>
          </cell>
          <cell r="O5" t="str">
            <v>Fcst</v>
          </cell>
          <cell r="P5" t="str">
            <v>Fcst</v>
          </cell>
        </row>
        <row r="6">
          <cell r="C6" t="str">
            <v>Americas</v>
          </cell>
          <cell r="D6" t="str">
            <v>Act</v>
          </cell>
          <cell r="E6">
            <v>34</v>
          </cell>
          <cell r="F6">
            <v>33</v>
          </cell>
          <cell r="G6">
            <v>34</v>
          </cell>
          <cell r="H6">
            <v>31</v>
          </cell>
          <cell r="I6">
            <v>31</v>
          </cell>
          <cell r="J6">
            <v>31</v>
          </cell>
          <cell r="K6">
            <v>34</v>
          </cell>
          <cell r="L6">
            <v>34</v>
          </cell>
          <cell r="M6">
            <v>36</v>
          </cell>
        </row>
        <row r="7">
          <cell r="D7" t="str">
            <v>Fcst</v>
          </cell>
          <cell r="N7">
            <v>36</v>
          </cell>
          <cell r="O7">
            <v>36</v>
          </cell>
          <cell r="P7">
            <v>38</v>
          </cell>
        </row>
        <row r="8">
          <cell r="C8" t="str">
            <v>Europe</v>
          </cell>
          <cell r="D8" t="str">
            <v>Act</v>
          </cell>
          <cell r="E8">
            <v>0</v>
          </cell>
          <cell r="F8">
            <v>0</v>
          </cell>
          <cell r="G8">
            <v>0</v>
          </cell>
          <cell r="H8">
            <v>0</v>
          </cell>
          <cell r="I8">
            <v>0</v>
          </cell>
          <cell r="J8">
            <v>0</v>
          </cell>
          <cell r="K8">
            <v>1</v>
          </cell>
          <cell r="L8">
            <v>1</v>
          </cell>
          <cell r="M8">
            <v>7</v>
          </cell>
        </row>
        <row r="9">
          <cell r="D9" t="str">
            <v>Fcst</v>
          </cell>
          <cell r="N9">
            <v>8.5</v>
          </cell>
          <cell r="O9">
            <v>8.5</v>
          </cell>
          <cell r="P9">
            <v>8.5</v>
          </cell>
        </row>
        <row r="10">
          <cell r="C10" t="str">
            <v>Asia</v>
          </cell>
          <cell r="D10" t="str">
            <v>Act</v>
          </cell>
          <cell r="E10">
            <v>0</v>
          </cell>
          <cell r="F10">
            <v>0</v>
          </cell>
          <cell r="G10">
            <v>0</v>
          </cell>
          <cell r="H10">
            <v>0</v>
          </cell>
          <cell r="I10">
            <v>0</v>
          </cell>
          <cell r="J10">
            <v>0</v>
          </cell>
          <cell r="K10">
            <v>0</v>
          </cell>
          <cell r="L10">
            <v>0</v>
          </cell>
          <cell r="M10">
            <v>0</v>
          </cell>
        </row>
        <row r="11">
          <cell r="D11" t="str">
            <v>Fcst</v>
          </cell>
          <cell r="N11">
            <v>0</v>
          </cell>
          <cell r="O11">
            <v>0</v>
          </cell>
          <cell r="P11">
            <v>0</v>
          </cell>
        </row>
        <row r="12">
          <cell r="C12" t="str">
            <v>Bangalore</v>
          </cell>
          <cell r="D12" t="str">
            <v>Act</v>
          </cell>
          <cell r="E12">
            <v>0</v>
          </cell>
          <cell r="F12">
            <v>0</v>
          </cell>
          <cell r="G12">
            <v>0</v>
          </cell>
          <cell r="H12">
            <v>0</v>
          </cell>
          <cell r="I12">
            <v>0</v>
          </cell>
          <cell r="J12">
            <v>0</v>
          </cell>
          <cell r="K12">
            <v>0</v>
          </cell>
          <cell r="L12">
            <v>1</v>
          </cell>
          <cell r="M12">
            <v>2</v>
          </cell>
        </row>
        <row r="13">
          <cell r="D13" t="str">
            <v>Fcst</v>
          </cell>
          <cell r="N13">
            <v>2</v>
          </cell>
          <cell r="O13">
            <v>2</v>
          </cell>
          <cell r="P13">
            <v>2</v>
          </cell>
        </row>
        <row r="14">
          <cell r="C14" t="str">
            <v>Worldwide</v>
          </cell>
          <cell r="D14" t="str">
            <v>Act</v>
          </cell>
          <cell r="E14">
            <v>34</v>
          </cell>
          <cell r="F14">
            <v>33</v>
          </cell>
          <cell r="G14">
            <v>34</v>
          </cell>
          <cell r="H14">
            <v>31</v>
          </cell>
          <cell r="I14">
            <v>31</v>
          </cell>
          <cell r="J14">
            <v>31</v>
          </cell>
          <cell r="K14">
            <v>35</v>
          </cell>
          <cell r="L14">
            <v>36</v>
          </cell>
          <cell r="M14">
            <v>45</v>
          </cell>
        </row>
        <row r="15">
          <cell r="D15" t="str">
            <v>Fcst</v>
          </cell>
          <cell r="N15">
            <v>46.5</v>
          </cell>
          <cell r="O15">
            <v>46.5</v>
          </cell>
          <cell r="P15">
            <v>48.5</v>
          </cell>
        </row>
        <row r="16">
          <cell r="E16" t="e">
            <v>#VALUE!</v>
          </cell>
          <cell r="F16" t="e">
            <v>#VALUE!</v>
          </cell>
          <cell r="G16" t="e">
            <v>#VALUE!</v>
          </cell>
          <cell r="H16" t="e">
            <v>#VALUE!</v>
          </cell>
          <cell r="I16" t="e">
            <v>#VALUE!</v>
          </cell>
          <cell r="J16" t="e">
            <v>#VALUE!</v>
          </cell>
          <cell r="K16" t="e">
            <v>#VALUE!</v>
          </cell>
          <cell r="L16" t="e">
            <v>#VALUE!</v>
          </cell>
          <cell r="M16" t="e">
            <v>#VALUE!</v>
          </cell>
          <cell r="N16" t="e">
            <v>#VALUE!</v>
          </cell>
          <cell r="O16" t="e">
            <v>#VALUE!</v>
          </cell>
          <cell r="P16" t="e">
            <v>#VALUE!</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Data from Cognos"/>
      <sheetName val="Copy of Source Data"/>
      <sheetName val="Growth &amp; Margin Assums"/>
      <sheetName val="Target_Summary"/>
      <sheetName val="Target_Recon"/>
      <sheetName val="Corp Assumptions"/>
      <sheetName val="Summary"/>
      <sheetName val="MG Summary"/>
      <sheetName val="Model_Base"/>
      <sheetName val="TLR"/>
      <sheetName val="TL"/>
      <sheetName val="TF"/>
      <sheetName val="TSH"/>
      <sheetName val="Corp"/>
      <sheetName val="Acq"/>
      <sheetName val="Overlay"/>
      <sheetName val="DiscOps"/>
      <sheetName val="Debt"/>
      <sheetName val="Interest"/>
      <sheetName val="Taxes"/>
      <sheetName val="AcqDispProceeds"/>
      <sheetName val="Acq Template1"/>
      <sheetName val="Acq Template2"/>
      <sheetName val="Acq Template3"/>
      <sheetName val="Dividend"/>
      <sheetName val="Shares"/>
      <sheetName val="NCIB"/>
      <sheetName val="Acq (2)"/>
      <sheetName val="Credit Model---&gt;"/>
      <sheetName val="Credit Ratios"/>
      <sheetName val="ratio summary"/>
      <sheetName val="inputs"/>
      <sheetName val="SP Calcs"/>
      <sheetName val="SP Charts"/>
      <sheetName val="SP Threshold Charts"/>
      <sheetName val="M Calcs Adjusted"/>
      <sheetName val="M Threshold Chart Adjusted"/>
      <sheetName val="M Charts Adjusted"/>
      <sheetName val="DB Calcs"/>
      <sheetName val="DB Charts"/>
      <sheetName val="Interco Debt Model---&gt;"/>
      <sheetName val="Inputs (2)"/>
      <sheetName val="Key Metrics"/>
      <sheetName val="Covenants Summary"/>
      <sheetName val="Cov Calcs"/>
      <sheetName val="Cash flows"/>
      <sheetName val="Prepayment"/>
      <sheetName val="Interest (2)"/>
      <sheetName val="US Figures"/>
      <sheetName val="Worldwide Figures"/>
      <sheetName val="Debt Inputs"/>
      <sheetName val="AO inputs"/>
      <sheetName val="Allocations"/>
      <sheetName val="High Growth WW"/>
      <sheetName val="Low Growth WW"/>
      <sheetName val="Corporate"/>
      <sheetName val="EV Key Metrics"/>
      <sheetName val="EV Key Metrics-Targets"/>
      <sheetName val="TLR 2006 YTD Q2 Acquisitions"/>
      <sheetName val="MGP&amp;LDetail-07FL"/>
      <sheetName val="MGP&amp;LDetail-07T"/>
      <sheetName val="ConsolP&amp;L-Targets"/>
      <sheetName val="ConsolP&amp;L"/>
      <sheetName val="TLR Analysis"/>
      <sheetName val="TL Analysis"/>
      <sheetName val="TF Analysis"/>
      <sheetName val="TSH Analysis"/>
      <sheetName val="THOMSONplus"/>
      <sheetName val="Adjusted_Earnings"/>
      <sheetName val="MGSummary"/>
      <sheetName val="Corporate costs"/>
      <sheetName val="MGP&amp;LDetail"/>
      <sheetName val="ConsolP&amp;L-Walk"/>
      <sheetName val="Margin_Expansion"/>
      <sheetName val="2007P All In"/>
      <sheetName val="Leverage Analysis"/>
      <sheetName val="2006 LE"/>
      <sheetName val="2006P Discops"/>
      <sheetName val="2006 All DiscOps"/>
      <sheetName val="Analyst Recon 2006"/>
      <sheetName val="Analyst Recon 2007"/>
      <sheetName val="Target Walk"/>
      <sheetName val="Model 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row r="1">
          <cell r="A1" t="str">
            <v>The Thomson Corporation</v>
          </cell>
        </row>
        <row r="2">
          <cell r="A2" t="str">
            <v>Summary of Rating Components</v>
          </cell>
        </row>
        <row r="3">
          <cell r="A3" t="str">
            <v>DBRS</v>
          </cell>
        </row>
        <row r="4">
          <cell r="D4" t="str">
            <v>2003A</v>
          </cell>
          <cell r="E4" t="str">
            <v>2004A</v>
          </cell>
          <cell r="F4" t="str">
            <v>2005A</v>
          </cell>
          <cell r="G4" t="str">
            <v>2006P</v>
          </cell>
          <cell r="H4" t="str">
            <v>2007F</v>
          </cell>
          <cell r="I4" t="str">
            <v>2008F</v>
          </cell>
          <cell r="J4" t="str">
            <v>2009F</v>
          </cell>
        </row>
        <row r="5">
          <cell r="A5" t="str">
            <v>Net Debt / EBITDA</v>
          </cell>
          <cell r="D5">
            <v>1.6539215686274509</v>
          </cell>
          <cell r="E5">
            <v>1.6635346756152125</v>
          </cell>
          <cell r="F5">
            <v>1.5944058314220528</v>
          </cell>
          <cell r="G5">
            <v>1.4373969785374048</v>
          </cell>
          <cell r="H5">
            <v>1.1341871140212532</v>
          </cell>
          <cell r="I5">
            <v>0.99648796673004802</v>
          </cell>
          <cell r="J5">
            <v>0.88551567401794018</v>
          </cell>
        </row>
        <row r="6">
          <cell r="A6" t="str">
            <v>Low Threshold</v>
          </cell>
          <cell r="D6">
            <v>1.8</v>
          </cell>
          <cell r="E6">
            <v>1.8</v>
          </cell>
          <cell r="F6">
            <v>1.8</v>
          </cell>
          <cell r="G6">
            <v>1.8</v>
          </cell>
          <cell r="H6">
            <v>1.8</v>
          </cell>
          <cell r="I6">
            <v>1.8</v>
          </cell>
          <cell r="J6">
            <v>1.8</v>
          </cell>
        </row>
        <row r="7">
          <cell r="A7" t="str">
            <v>High Threshold</v>
          </cell>
          <cell r="D7">
            <v>2</v>
          </cell>
          <cell r="E7">
            <v>2</v>
          </cell>
          <cell r="F7">
            <v>2</v>
          </cell>
          <cell r="G7">
            <v>2</v>
          </cell>
          <cell r="H7">
            <v>2</v>
          </cell>
          <cell r="I7">
            <v>2</v>
          </cell>
          <cell r="J7">
            <v>2</v>
          </cell>
        </row>
        <row r="8">
          <cell r="A8" t="str">
            <v>Gross Debt / EBITDA</v>
          </cell>
          <cell r="D8">
            <v>1.9882352941176471</v>
          </cell>
          <cell r="E8">
            <v>1.8447427293064877</v>
          </cell>
          <cell r="F8">
            <v>1.7706000137160458</v>
          </cell>
          <cell r="G8">
            <v>1.5997055739003248</v>
          </cell>
          <cell r="H8">
            <v>1.284628191451294</v>
          </cell>
          <cell r="I8">
            <v>1.1334823651930401</v>
          </cell>
          <cell r="J8">
            <v>1.0131367453245295</v>
          </cell>
        </row>
        <row r="9">
          <cell r="A9" t="str">
            <v>Low Threshold</v>
          </cell>
          <cell r="D9">
            <v>2.2999999999999998</v>
          </cell>
          <cell r="E9">
            <v>2.2999999999999998</v>
          </cell>
          <cell r="F9">
            <v>2.2999999999999998</v>
          </cell>
          <cell r="G9">
            <v>2.2999999999999998</v>
          </cell>
          <cell r="H9">
            <v>2.2999999999999998</v>
          </cell>
          <cell r="I9">
            <v>2.2999999999999998</v>
          </cell>
          <cell r="J9">
            <v>2.2999999999999998</v>
          </cell>
        </row>
        <row r="10">
          <cell r="A10" t="str">
            <v>High Threshold</v>
          </cell>
          <cell r="D10">
            <v>2.5</v>
          </cell>
          <cell r="E10">
            <v>2.5</v>
          </cell>
          <cell r="F10">
            <v>2.5</v>
          </cell>
          <cell r="G10">
            <v>2.5</v>
          </cell>
          <cell r="H10">
            <v>2.5</v>
          </cell>
          <cell r="I10">
            <v>2.5</v>
          </cell>
          <cell r="J10">
            <v>2.5</v>
          </cell>
        </row>
        <row r="11">
          <cell r="A11" t="str">
            <v>EBITDA / Interest Expense</v>
          </cell>
          <cell r="D11">
            <v>8.0952380952380949</v>
          </cell>
          <cell r="E11">
            <v>9.5106382978723403</v>
          </cell>
          <cell r="F11">
            <v>10.358581040242788</v>
          </cell>
          <cell r="G11">
            <v>10.53315067969509</v>
          </cell>
          <cell r="H11">
            <v>11.725384901325629</v>
          </cell>
          <cell r="I11">
            <v>13.844606033970098</v>
          </cell>
          <cell r="J11">
            <v>15.910665953769911</v>
          </cell>
        </row>
        <row r="12">
          <cell r="A12" t="str">
            <v>Low Threshold</v>
          </cell>
          <cell r="D12">
            <v>8</v>
          </cell>
          <cell r="E12">
            <v>8</v>
          </cell>
          <cell r="F12">
            <v>8</v>
          </cell>
          <cell r="G12">
            <v>8</v>
          </cell>
          <cell r="H12">
            <v>8</v>
          </cell>
          <cell r="I12">
            <v>8</v>
          </cell>
          <cell r="J12">
            <v>8</v>
          </cell>
        </row>
        <row r="13">
          <cell r="A13" t="str">
            <v>High Threshold</v>
          </cell>
          <cell r="D13">
            <v>8.5</v>
          </cell>
          <cell r="E13">
            <v>8.5</v>
          </cell>
          <cell r="F13">
            <v>8.5</v>
          </cell>
          <cell r="G13">
            <v>8.5</v>
          </cell>
          <cell r="H13">
            <v>8.5</v>
          </cell>
          <cell r="I13">
            <v>8.5</v>
          </cell>
          <cell r="J13">
            <v>8.5</v>
          </cell>
        </row>
        <row r="14">
          <cell r="A14" t="str">
            <v>Cash Flow / Gross Debt</v>
          </cell>
          <cell r="D14">
            <v>0.37687426556991771</v>
          </cell>
          <cell r="E14">
            <v>0.4127462340672074</v>
          </cell>
          <cell r="F14">
            <v>0.42969262829792199</v>
          </cell>
          <cell r="G14">
            <v>0.47524706341212053</v>
          </cell>
          <cell r="H14">
            <v>0.58988379493325416</v>
          </cell>
          <cell r="I14">
            <v>0.67225990266514513</v>
          </cell>
          <cell r="J14">
            <v>0.75597518688368659</v>
          </cell>
        </row>
        <row r="15">
          <cell r="A15" t="str">
            <v>Low Threshold</v>
          </cell>
          <cell r="D15">
            <v>0.37</v>
          </cell>
          <cell r="E15">
            <v>0.37</v>
          </cell>
          <cell r="F15">
            <v>0.37</v>
          </cell>
          <cell r="G15">
            <v>0.37</v>
          </cell>
          <cell r="H15">
            <v>0.37</v>
          </cell>
          <cell r="I15">
            <v>0.37</v>
          </cell>
          <cell r="J15">
            <v>0.37</v>
          </cell>
        </row>
        <row r="16">
          <cell r="A16" t="str">
            <v>High Threshold</v>
          </cell>
          <cell r="D16">
            <v>0.42</v>
          </cell>
          <cell r="E16">
            <v>0.42</v>
          </cell>
          <cell r="F16">
            <v>0.42</v>
          </cell>
          <cell r="G16">
            <v>0.42</v>
          </cell>
          <cell r="H16">
            <v>0.42</v>
          </cell>
          <cell r="I16">
            <v>0.42</v>
          </cell>
          <cell r="J16">
            <v>0.42</v>
          </cell>
        </row>
        <row r="17">
          <cell r="A17" t="str">
            <v>Total Debt / (Capital + TD)</v>
          </cell>
          <cell r="D17">
            <v>0.31640392623438429</v>
          </cell>
          <cell r="E17">
            <v>0.30223436296140643</v>
          </cell>
          <cell r="F17">
            <v>0.30061376852863636</v>
          </cell>
          <cell r="G17">
            <v>0.28952466696111745</v>
          </cell>
          <cell r="H17">
            <v>0.25987496604959781</v>
          </cell>
          <cell r="I17">
            <v>0.24817852473380744</v>
          </cell>
          <cell r="J17">
            <v>0.23485260053841855</v>
          </cell>
        </row>
        <row r="18">
          <cell r="A18" t="str">
            <v>Low Threshold</v>
          </cell>
          <cell r="D18">
            <v>0.3</v>
          </cell>
          <cell r="E18">
            <v>0.3</v>
          </cell>
          <cell r="F18">
            <v>0.3</v>
          </cell>
          <cell r="G18">
            <v>0.3</v>
          </cell>
          <cell r="H18">
            <v>0.3</v>
          </cell>
          <cell r="I18">
            <v>0.3</v>
          </cell>
          <cell r="J18">
            <v>0.3</v>
          </cell>
        </row>
        <row r="19">
          <cell r="A19" t="str">
            <v>High Threshold</v>
          </cell>
          <cell r="D19">
            <v>0.35</v>
          </cell>
          <cell r="E19">
            <v>0.35</v>
          </cell>
          <cell r="F19">
            <v>0.35</v>
          </cell>
          <cell r="G19">
            <v>0.35</v>
          </cell>
          <cell r="H19">
            <v>0.35</v>
          </cell>
          <cell r="I19">
            <v>0.35</v>
          </cell>
          <cell r="J19">
            <v>0.35</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row r="1">
          <cell r="A1" t="str">
            <v>The Thomson Corporation</v>
          </cell>
        </row>
        <row r="2">
          <cell r="A2" t="str">
            <v>Worldwide Debt Capacity Figues</v>
          </cell>
        </row>
        <row r="3">
          <cell r="A3" t="str">
            <v>(millions of US dollars)</v>
          </cell>
        </row>
        <row r="4">
          <cell r="A4" t="str">
            <v>U:\Plan - 2008\Target Setting\2008 Targeting - First Look &amp; Targeting Analysis - 7.16.07\[Target setting model v6.0 - used for final 8-4-06 deck.xls]Allocations</v>
          </cell>
        </row>
        <row r="6">
          <cell r="C6" t="str">
            <v>Actual</v>
          </cell>
          <cell r="M6" t="str">
            <v xml:space="preserve"> </v>
          </cell>
        </row>
        <row r="7">
          <cell r="C7">
            <v>2003</v>
          </cell>
          <cell r="D7">
            <v>2004</v>
          </cell>
          <cell r="F7" t="str">
            <v>Allocation Calc.</v>
          </cell>
          <cell r="H7" t="str">
            <v>Allocation Utilized</v>
          </cell>
          <cell r="J7" t="str">
            <v>Rationale for methodology change</v>
          </cell>
        </row>
        <row r="9">
          <cell r="A9" t="str">
            <v>Sales</v>
          </cell>
          <cell r="C9">
            <v>7436</v>
          </cell>
          <cell r="D9">
            <v>8098</v>
          </cell>
          <cell r="F9">
            <v>0.76528260589674268</v>
          </cell>
          <cell r="H9">
            <v>0.76528260589674268</v>
          </cell>
        </row>
        <row r="11">
          <cell r="A11" t="str">
            <v>EBITDA before royalties/sales of assets</v>
          </cell>
          <cell r="C11">
            <v>1761</v>
          </cell>
          <cell r="D11">
            <v>1961</v>
          </cell>
          <cell r="F11">
            <v>0.95819451907576558</v>
          </cell>
          <cell r="H11">
            <v>0.87</v>
          </cell>
          <cell r="J11" t="str">
            <v>US Contribution will most likely decline over LT period</v>
          </cell>
        </row>
        <row r="13">
          <cell r="A13" t="str">
            <v>Royalties/sales of assets</v>
          </cell>
          <cell r="C13">
            <v>0</v>
          </cell>
          <cell r="D13">
            <v>0</v>
          </cell>
          <cell r="F13" t="str">
            <v>NMF</v>
          </cell>
          <cell r="H13" t="str">
            <v>NMF</v>
          </cell>
        </row>
        <row r="15">
          <cell r="A15" t="str">
            <v>EBITDA after royalties</v>
          </cell>
          <cell r="C15">
            <v>1761</v>
          </cell>
          <cell r="D15">
            <v>1961</v>
          </cell>
          <cell r="F15">
            <v>0.96824288017195059</v>
          </cell>
          <cell r="H15">
            <v>0.87</v>
          </cell>
          <cell r="J15" t="str">
            <v>US Contribution will most likely decline over LT period</v>
          </cell>
        </row>
        <row r="17">
          <cell r="A17" t="str">
            <v>Adj. Operating Profit</v>
          </cell>
          <cell r="C17">
            <v>1174</v>
          </cell>
          <cell r="D17">
            <v>1341</v>
          </cell>
        </row>
        <row r="19">
          <cell r="A19" t="str">
            <v>Depreciation</v>
          </cell>
          <cell r="C19">
            <v>587</v>
          </cell>
          <cell r="D19">
            <v>620</v>
          </cell>
          <cell r="F19">
            <v>0.77406793703396848</v>
          </cell>
          <cell r="H19">
            <v>0.77406793703396848</v>
          </cell>
        </row>
        <row r="21">
          <cell r="A21" t="str">
            <v>Capex</v>
          </cell>
          <cell r="C21">
            <v>-568</v>
          </cell>
          <cell r="D21">
            <v>-619</v>
          </cell>
          <cell r="F21">
            <v>0.83327716933445661</v>
          </cell>
          <cell r="H21">
            <v>0.83327716933445661</v>
          </cell>
        </row>
        <row r="23">
          <cell r="A23" t="str">
            <v>Non-cash Charges (minority interest)</v>
          </cell>
          <cell r="C23">
            <v>92</v>
          </cell>
          <cell r="D23">
            <v>170</v>
          </cell>
          <cell r="F23">
            <v>0.60648854961832066</v>
          </cell>
          <cell r="H23">
            <v>0.8</v>
          </cell>
          <cell r="J23" t="str">
            <v>Reflect a more conservative estimate over LT period</v>
          </cell>
        </row>
        <row r="25">
          <cell r="A25" t="str">
            <v>Voluntary pension contributions</v>
          </cell>
          <cell r="C25">
            <v>-81</v>
          </cell>
          <cell r="D25">
            <v>-7</v>
          </cell>
          <cell r="F25">
            <v>0.56818181818181823</v>
          </cell>
          <cell r="H25">
            <v>0.8</v>
          </cell>
          <cell r="J25" t="str">
            <v>Reflect a more conservative estimate over LT period</v>
          </cell>
        </row>
        <row r="27">
          <cell r="A27" t="str">
            <v>Working Capital</v>
          </cell>
          <cell r="C27">
            <v>-107</v>
          </cell>
          <cell r="D27">
            <v>-157</v>
          </cell>
          <cell r="F27">
            <v>0.55454545454545445</v>
          </cell>
          <cell r="H27">
            <v>0.8</v>
          </cell>
          <cell r="J27" t="str">
            <v>Reflect a more conservative estimate over LT period</v>
          </cell>
        </row>
        <row r="29">
          <cell r="A29" t="str">
            <v>Other investing</v>
          </cell>
          <cell r="C29">
            <v>-83</v>
          </cell>
          <cell r="D29">
            <v>-60</v>
          </cell>
          <cell r="F29">
            <v>0.19230769230769232</v>
          </cell>
          <cell r="H29">
            <v>0.19230769230769232</v>
          </cell>
        </row>
        <row r="31">
          <cell r="A31" t="str">
            <v>Operating Cash</v>
          </cell>
          <cell r="C31">
            <v>1014</v>
          </cell>
          <cell r="D31">
            <v>1288</v>
          </cell>
        </row>
        <row r="33">
          <cell r="H33" t="str">
            <v>% of TLR in US</v>
          </cell>
        </row>
        <row r="34">
          <cell r="F34" t="str">
            <v>Rev</v>
          </cell>
          <cell r="H34">
            <v>0.8</v>
          </cell>
        </row>
        <row r="35">
          <cell r="F35" t="str">
            <v>EBITDA</v>
          </cell>
          <cell r="H35">
            <v>0.96</v>
          </cell>
        </row>
        <row r="38">
          <cell r="L38">
            <v>2003</v>
          </cell>
          <cell r="N38">
            <v>2004</v>
          </cell>
        </row>
        <row r="39">
          <cell r="L39" t="str">
            <v>TTC</v>
          </cell>
          <cell r="M39" t="str">
            <v>US - TCDI</v>
          </cell>
          <cell r="N39" t="str">
            <v>TTC</v>
          </cell>
          <cell r="O39" t="str">
            <v>US - TCDI</v>
          </cell>
        </row>
        <row r="40">
          <cell r="J40" t="str">
            <v>Revenues</v>
          </cell>
          <cell r="L40">
            <v>7436</v>
          </cell>
          <cell r="M40">
            <v>5707</v>
          </cell>
          <cell r="N40">
            <v>8098</v>
          </cell>
          <cell r="O40">
            <v>6180.9000000000005</v>
          </cell>
        </row>
        <row r="41">
          <cell r="M41">
            <v>0.7674825174825175</v>
          </cell>
          <cell r="O41">
            <v>0.76326253395900234</v>
          </cell>
        </row>
        <row r="42">
          <cell r="J42" t="str">
            <v>EBITDA</v>
          </cell>
          <cell r="L42">
            <v>1761</v>
          </cell>
          <cell r="M42">
            <v>1725.6000000000001</v>
          </cell>
          <cell r="N42">
            <v>1961</v>
          </cell>
          <cell r="O42">
            <v>1840.7999999999997</v>
          </cell>
        </row>
        <row r="43">
          <cell r="M43">
            <v>0.97989778534923344</v>
          </cell>
          <cell r="O43">
            <v>0.93870474247832725</v>
          </cell>
        </row>
        <row r="135">
          <cell r="A135" t="str">
            <v>The Thomson Corporation</v>
          </cell>
        </row>
        <row r="136">
          <cell r="A136" t="str">
            <v>THI (US) Inc. Debt Capacity</v>
          </cell>
        </row>
        <row r="137">
          <cell r="A137" t="str">
            <v>(millions of US dollars)</v>
          </cell>
        </row>
        <row r="138">
          <cell r="A138" t="str">
            <v>U:\Plan - 2008\Target Setting\2008 Targeting - First Look &amp; Targeting Analysis - 7.16.07\[Target setting model v6.0 - used for final 8-4-06 deck.xls]Allocations</v>
          </cell>
        </row>
        <row r="140">
          <cell r="A140" t="str">
            <v>Other Adj</v>
          </cell>
          <cell r="C140">
            <v>2000</v>
          </cell>
          <cell r="D140">
            <v>2001</v>
          </cell>
        </row>
        <row r="142">
          <cell r="A142" t="str">
            <v>Operating Profit</v>
          </cell>
        </row>
        <row r="143">
          <cell r="A143" t="str">
            <v>Plan updates</v>
          </cell>
        </row>
        <row r="146">
          <cell r="A146" t="str">
            <v>Acq/Disp (per BP)</v>
          </cell>
        </row>
        <row r="150">
          <cell r="C150">
            <v>0</v>
          </cell>
          <cell r="D150">
            <v>0</v>
          </cell>
        </row>
        <row r="152">
          <cell r="A152" t="str">
            <v>Depreciation</v>
          </cell>
        </row>
        <row r="153">
          <cell r="A153" t="str">
            <v>Plan updates</v>
          </cell>
        </row>
        <row r="154">
          <cell r="C154">
            <v>0</v>
          </cell>
          <cell r="D154">
            <v>0</v>
          </cell>
        </row>
        <row r="156">
          <cell r="A156" t="str">
            <v>Acq/Disp (per BP)</v>
          </cell>
        </row>
        <row r="160">
          <cell r="C160">
            <v>0</v>
          </cell>
          <cell r="D160">
            <v>0</v>
          </cell>
        </row>
        <row r="162">
          <cell r="A162" t="str">
            <v>CAPEX</v>
          </cell>
        </row>
        <row r="164">
          <cell r="A164" t="str">
            <v>Plan updates</v>
          </cell>
        </row>
        <row r="165">
          <cell r="C165">
            <v>0</v>
          </cell>
          <cell r="D165">
            <v>0</v>
          </cell>
        </row>
        <row r="167">
          <cell r="A167" t="str">
            <v>Acquisitions</v>
          </cell>
        </row>
        <row r="173">
          <cell r="C173">
            <v>0</v>
          </cell>
          <cell r="D173">
            <v>0</v>
          </cell>
        </row>
        <row r="175">
          <cell r="A175" t="str">
            <v>Mgmt Cash</v>
          </cell>
        </row>
        <row r="176">
          <cell r="A176" t="str">
            <v>Plan updates</v>
          </cell>
        </row>
        <row r="177">
          <cell r="C177" t="e">
            <v>#REF!</v>
          </cell>
          <cell r="D177" t="e">
            <v>#REF!</v>
          </cell>
        </row>
        <row r="179">
          <cell r="A179" t="str">
            <v>Acq/Disp (per BP)</v>
          </cell>
        </row>
        <row r="183">
          <cell r="C183" t="e">
            <v>#REF!</v>
          </cell>
          <cell r="D183" t="e">
            <v>#REF!</v>
          </cell>
        </row>
      </sheetData>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Tabs----&gt;"/>
      <sheetName val="Organic Growth Adjustments"/>
      <sheetName val="Summary Free Cash Flow"/>
      <sheetName val="Sales (Corp)"/>
      <sheetName val="EBITDA (Corp)"/>
      <sheetName val="Operating Profit (Corp)"/>
      <sheetName val="Qtrly Schedules----&gt;"/>
      <sheetName val="Financial Summary Slides"/>
      <sheetName val="YoY Walk"/>
      <sheetName val="Unique Items"/>
      <sheetName val="FYE"/>
      <sheetName val="FCF Detail"/>
      <sheetName val="Revenue Dynamics"/>
      <sheetName val="PoG"/>
      <sheetName val="Capex"/>
      <sheetName val="Projects"/>
      <sheetName val="Expense Savings"/>
      <sheetName val="2008 First Look"/>
      <sheetName val="2008 Waterfall"/>
      <sheetName val="Metrics - A&amp;G"/>
      <sheetName val="Metrics - Phar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5">
          <cell r="C5" t="str">
            <v>($Millions @ 07 Plan Rates)</v>
          </cell>
          <cell r="E5" t="str">
            <v>Q2 Only</v>
          </cell>
          <cell r="J5" t="str">
            <v>H1 YTD</v>
          </cell>
          <cell r="O5" t="str">
            <v>Remaining Year's Activity</v>
          </cell>
          <cell r="T5" t="str">
            <v>Latest Estimate</v>
          </cell>
          <cell r="Z5" t="str">
            <v>Q2 2006</v>
          </cell>
          <cell r="AA5" t="str">
            <v>1H 2006</v>
          </cell>
          <cell r="AB5" t="str">
            <v>FY 2006</v>
          </cell>
        </row>
        <row r="6">
          <cell r="E6" t="str">
            <v>Actuals</v>
          </cell>
          <cell r="F6" t="str">
            <v>Plan</v>
          </cell>
          <cell r="G6" t="str">
            <v>B/W Plan</v>
          </cell>
          <cell r="H6" t="str">
            <v>Growth</v>
          </cell>
          <cell r="J6" t="str">
            <v>Actuals</v>
          </cell>
          <cell r="K6" t="str">
            <v>Plan</v>
          </cell>
          <cell r="L6" t="str">
            <v>B/W Plan</v>
          </cell>
          <cell r="M6" t="str">
            <v>Growth</v>
          </cell>
          <cell r="O6" t="str">
            <v>LE</v>
          </cell>
          <cell r="P6" t="str">
            <v>Plan</v>
          </cell>
          <cell r="Q6" t="str">
            <v>B/W Plan</v>
          </cell>
          <cell r="R6" t="str">
            <v>Growth</v>
          </cell>
          <cell r="T6" t="str">
            <v>Actuals</v>
          </cell>
          <cell r="U6" t="str">
            <v>Plan</v>
          </cell>
          <cell r="V6" t="str">
            <v>B/W Plan</v>
          </cell>
          <cell r="W6" t="str">
            <v>Growth</v>
          </cell>
        </row>
        <row r="8">
          <cell r="C8" t="str">
            <v>Revenue</v>
          </cell>
          <cell r="E8">
            <v>160.86360807579084</v>
          </cell>
          <cell r="F8">
            <v>161.43299999999999</v>
          </cell>
          <cell r="G8">
            <v>-0.56939192420915674</v>
          </cell>
          <cell r="H8">
            <v>4.8661386813413587E-2</v>
          </cell>
          <cell r="J8">
            <v>308.2687053479001</v>
          </cell>
          <cell r="K8">
            <v>312.83600000000001</v>
          </cell>
          <cell r="L8">
            <v>-4.5672946520999176</v>
          </cell>
          <cell r="M8">
            <v>4.5598932749597587E-2</v>
          </cell>
          <cell r="O8">
            <v>479.93639192420915</v>
          </cell>
          <cell r="P8">
            <v>490.66700000000003</v>
          </cell>
          <cell r="Q8">
            <v>-10.730608075790911</v>
          </cell>
          <cell r="R8">
            <v>6.5029055375496192E-2</v>
          </cell>
          <cell r="T8">
            <v>640.79999999999995</v>
          </cell>
          <cell r="U8">
            <v>652.1</v>
          </cell>
          <cell r="V8">
            <v>-11.300000000000068</v>
          </cell>
          <cell r="W8">
            <v>6.0872342994154893E-2</v>
          </cell>
          <cell r="Z8">
            <v>153.399</v>
          </cell>
          <cell r="AA8">
            <v>294.82499999999999</v>
          </cell>
          <cell r="AB8">
            <v>604.03120529227579</v>
          </cell>
        </row>
        <row r="10">
          <cell r="C10" t="str">
            <v>Operating Income</v>
          </cell>
          <cell r="E10">
            <v>44.729355227996173</v>
          </cell>
          <cell r="F10">
            <v>41.923999999999999</v>
          </cell>
          <cell r="G10">
            <v>2.8053552279961735</v>
          </cell>
          <cell r="H10">
            <v>0.15840145101380809</v>
          </cell>
          <cell r="J10">
            <v>78.678285466611314</v>
          </cell>
          <cell r="K10">
            <v>74.709000000000003</v>
          </cell>
          <cell r="L10">
            <v>3.9692854666113107</v>
          </cell>
          <cell r="M10">
            <v>0.1764801343772251</v>
          </cell>
          <cell r="O10">
            <v>134.67064477200384</v>
          </cell>
          <cell r="P10">
            <v>137.476</v>
          </cell>
          <cell r="Q10">
            <v>-2.8053552279961735</v>
          </cell>
          <cell r="R10">
            <v>0.19421344481708513</v>
          </cell>
          <cell r="T10">
            <v>179.4</v>
          </cell>
          <cell r="U10">
            <v>179.4</v>
          </cell>
          <cell r="V10">
            <v>0</v>
          </cell>
          <cell r="W10">
            <v>6.3E-2</v>
          </cell>
          <cell r="Z10">
            <v>38.613</v>
          </cell>
          <cell r="AA10">
            <v>66.876000000000005</v>
          </cell>
          <cell r="AB10">
            <v>151.38232558118287</v>
          </cell>
        </row>
        <row r="12">
          <cell r="C12" t="str">
            <v>Depreciation</v>
          </cell>
          <cell r="E12">
            <v>7.1356588753758885</v>
          </cell>
          <cell r="F12">
            <v>6.7482949999999997</v>
          </cell>
          <cell r="G12">
            <v>0.38736387537588879</v>
          </cell>
          <cell r="H12">
            <v>0.28808412432192521</v>
          </cell>
          <cell r="J12">
            <v>14.688066447795059</v>
          </cell>
          <cell r="K12">
            <v>13.676</v>
          </cell>
          <cell r="L12">
            <v>1.0120664477950587</v>
          </cell>
          <cell r="M12">
            <v>0.34015204815648414</v>
          </cell>
          <cell r="O12">
            <v>22.302045124624112</v>
          </cell>
          <cell r="P12">
            <v>21.689409000000001</v>
          </cell>
          <cell r="Q12">
            <v>0.61263612462411121</v>
          </cell>
          <cell r="R12">
            <v>0.23971279348129348</v>
          </cell>
          <cell r="T12">
            <v>29.437704</v>
          </cell>
          <cell r="U12">
            <v>28.437704</v>
          </cell>
          <cell r="V12">
            <v>1</v>
          </cell>
          <cell r="W12">
            <v>0.25110129088108502</v>
          </cell>
          <cell r="Z12">
            <v>5.5397460000000001</v>
          </cell>
          <cell r="AA12">
            <v>10.959999999999994</v>
          </cell>
          <cell r="AB12">
            <v>23.529433000000001</v>
          </cell>
        </row>
        <row r="13">
          <cell r="C13" t="str">
            <v>Accounts Receivable/Deferred Revenue</v>
          </cell>
          <cell r="E13">
            <v>-4.1317905961526336</v>
          </cell>
          <cell r="F13">
            <v>2.1070000000000002</v>
          </cell>
          <cell r="G13">
            <v>-6.2387905961526338</v>
          </cell>
          <cell r="H13" t="str">
            <v>-100%+</v>
          </cell>
          <cell r="J13">
            <v>29.158677733945133</v>
          </cell>
          <cell r="K13">
            <v>37.762999999999998</v>
          </cell>
          <cell r="L13">
            <v>-8.6043222660548651</v>
          </cell>
          <cell r="M13" t="str">
            <v>-100%+</v>
          </cell>
          <cell r="O13">
            <v>-0.66820840384736613</v>
          </cell>
          <cell r="P13">
            <v>-4.1069990000000001</v>
          </cell>
          <cell r="Q13">
            <v>3.4387905961526339</v>
          </cell>
          <cell r="R13">
            <v>-0.92461976396565826</v>
          </cell>
          <cell r="T13">
            <v>-4.7999989999999997</v>
          </cell>
          <cell r="U13">
            <v>-1.9999990000000001</v>
          </cell>
          <cell r="V13">
            <v>-2.8</v>
          </cell>
          <cell r="W13">
            <v>-0.30254722882340424</v>
          </cell>
          <cell r="Z13">
            <v>1.9823189999999999</v>
          </cell>
          <cell r="AA13">
            <v>36.097883000000003</v>
          </cell>
          <cell r="AB13">
            <v>-6.8821849999999998</v>
          </cell>
        </row>
        <row r="14">
          <cell r="C14" t="str">
            <v>Accounts Payable &amp; Accrued Expenses</v>
          </cell>
          <cell r="E14">
            <v>-15.005074285905136</v>
          </cell>
          <cell r="F14">
            <v>-8.4260000000000002</v>
          </cell>
          <cell r="G14">
            <v>-6.5790742859051363</v>
          </cell>
          <cell r="H14" t="str">
            <v>100%+</v>
          </cell>
          <cell r="J14">
            <v>-16.5239307125225</v>
          </cell>
          <cell r="K14">
            <v>-25.030999999999999</v>
          </cell>
          <cell r="L14">
            <v>8.5070692874774991</v>
          </cell>
          <cell r="M14">
            <v>-0.27983529442815769</v>
          </cell>
          <cell r="O14">
            <v>18.275745285905138</v>
          </cell>
          <cell r="P14">
            <v>7.6966710000000003</v>
          </cell>
          <cell r="Q14">
            <v>10.579074285905136</v>
          </cell>
          <cell r="R14">
            <v>0.49091673371005462</v>
          </cell>
          <cell r="T14">
            <v>3.2706710000000001</v>
          </cell>
          <cell r="U14">
            <v>-0.72932900000000001</v>
          </cell>
          <cell r="V14">
            <v>4</v>
          </cell>
          <cell r="W14">
            <v>-0.32514561071490178</v>
          </cell>
          <cell r="Z14">
            <v>-7.411575</v>
          </cell>
          <cell r="AA14">
            <v>-22.944655000000001</v>
          </cell>
          <cell r="AB14">
            <v>4.8464840000000002</v>
          </cell>
        </row>
        <row r="15">
          <cell r="C15" t="str">
            <v>Other Working Capital Items</v>
          </cell>
          <cell r="E15">
            <v>-1.778361962501664</v>
          </cell>
          <cell r="F15">
            <v>3.6970000000000001</v>
          </cell>
          <cell r="G15">
            <v>-5.4753619625016636</v>
          </cell>
          <cell r="H15" t="str">
            <v>-100%+</v>
          </cell>
          <cell r="J15">
            <v>1.9816380374983358</v>
          </cell>
          <cell r="K15">
            <v>6.85</v>
          </cell>
          <cell r="L15">
            <v>-4.8683619625016643</v>
          </cell>
          <cell r="M15" t="str">
            <v>-100%+</v>
          </cell>
          <cell r="O15">
            <v>8.394983962501664</v>
          </cell>
          <cell r="P15">
            <v>8.9196220000000004</v>
          </cell>
          <cell r="Q15">
            <v>-0.52463803749833637</v>
          </cell>
          <cell r="R15" t="str">
            <v>-100%+</v>
          </cell>
          <cell r="T15">
            <v>6.6166219999999996</v>
          </cell>
          <cell r="U15">
            <v>12.616622</v>
          </cell>
          <cell r="V15">
            <v>-6</v>
          </cell>
          <cell r="W15" t="str">
            <v>-100%+</v>
          </cell>
          <cell r="Z15">
            <v>0.253521</v>
          </cell>
          <cell r="AA15">
            <v>3.2864230000000001</v>
          </cell>
          <cell r="AB15">
            <v>-7.2409999999999997</v>
          </cell>
        </row>
        <row r="16">
          <cell r="C16" t="str">
            <v>Capital Expenditures, net</v>
          </cell>
          <cell r="E16">
            <v>-15.107021414419009</v>
          </cell>
          <cell r="F16">
            <v>-9.4619999999999997</v>
          </cell>
          <cell r="G16">
            <v>-5.6450214144190092</v>
          </cell>
          <cell r="H16" t="str">
            <v>100%+</v>
          </cell>
          <cell r="J16">
            <v>-20.700021414419009</v>
          </cell>
          <cell r="K16">
            <v>-18.190000000000001</v>
          </cell>
          <cell r="L16">
            <v>-2.5100214144190076</v>
          </cell>
          <cell r="M16" t="str">
            <v>100%+</v>
          </cell>
          <cell r="O16">
            <v>-22.092978585580994</v>
          </cell>
          <cell r="P16">
            <v>-27.738000000000003</v>
          </cell>
          <cell r="Q16">
            <v>5.6450214144190092</v>
          </cell>
          <cell r="R16">
            <v>9.4036772584975559E-2</v>
          </cell>
          <cell r="T16">
            <v>-37.200000000000003</v>
          </cell>
          <cell r="U16">
            <v>-37.200000000000003</v>
          </cell>
          <cell r="V16">
            <v>0</v>
          </cell>
          <cell r="W16">
            <v>0.50643881104721822</v>
          </cell>
          <cell r="Z16">
            <v>-4.5</v>
          </cell>
          <cell r="AA16">
            <v>-7.2249999999999996</v>
          </cell>
          <cell r="AB16">
            <v>-24.693999999999999</v>
          </cell>
        </row>
        <row r="17">
          <cell r="C17" t="str">
            <v>Impact of Exchange Rates</v>
          </cell>
          <cell r="E17">
            <v>0</v>
          </cell>
          <cell r="F17">
            <v>0</v>
          </cell>
          <cell r="G17">
            <v>0</v>
          </cell>
          <cell r="H17" t="e">
            <v>#DIV/0!</v>
          </cell>
          <cell r="L17">
            <v>0</v>
          </cell>
          <cell r="M17" t="e">
            <v>#DIV/0!</v>
          </cell>
          <cell r="O17">
            <v>0</v>
          </cell>
          <cell r="P17">
            <v>0</v>
          </cell>
          <cell r="Q17">
            <v>0</v>
          </cell>
          <cell r="R17" t="e">
            <v>#DIV/0!</v>
          </cell>
          <cell r="T17">
            <v>0</v>
          </cell>
          <cell r="U17">
            <v>0</v>
          </cell>
          <cell r="V17">
            <v>0</v>
          </cell>
          <cell r="W17" t="e">
            <v>#DIV/0!</v>
          </cell>
          <cell r="Z17">
            <v>0</v>
          </cell>
          <cell r="AB17">
            <v>0</v>
          </cell>
        </row>
        <row r="18">
          <cell r="C18" t="str">
            <v>All Other Cash Flows</v>
          </cell>
          <cell r="E18">
            <v>1.3912916030574904</v>
          </cell>
          <cell r="F18">
            <v>-2.6</v>
          </cell>
          <cell r="G18">
            <v>3.9912916030574905</v>
          </cell>
          <cell r="H18" t="str">
            <v>-100%+</v>
          </cell>
          <cell r="J18">
            <v>3.5843264041202514</v>
          </cell>
          <cell r="K18">
            <v>-4.8149999999999995</v>
          </cell>
          <cell r="L18">
            <v>8.3993264041202504</v>
          </cell>
          <cell r="M18" t="str">
            <v>-100%+</v>
          </cell>
          <cell r="O18">
            <v>-8.1162916030574905</v>
          </cell>
          <cell r="P18">
            <v>-7.9250000000000007</v>
          </cell>
          <cell r="Q18">
            <v>-0.19129160305749071</v>
          </cell>
          <cell r="R18" t="str">
            <v>100%+</v>
          </cell>
          <cell r="T18">
            <v>-6.7250000000000005</v>
          </cell>
          <cell r="U18">
            <v>-10.525</v>
          </cell>
          <cell r="V18">
            <v>3.8</v>
          </cell>
          <cell r="W18">
            <v>0.40104166666666674</v>
          </cell>
          <cell r="Z18">
            <v>-1.6</v>
          </cell>
          <cell r="AA18">
            <v>-2.1</v>
          </cell>
          <cell r="AB18">
            <v>-4.8</v>
          </cell>
        </row>
        <row r="19">
          <cell r="C19" t="str">
            <v>Free Cash Flow</v>
          </cell>
          <cell r="E19">
            <v>17.234057447451107</v>
          </cell>
          <cell r="F19">
            <v>33.988295000000001</v>
          </cell>
          <cell r="G19">
            <v>-16.75423755254889</v>
          </cell>
          <cell r="H19">
            <v>-0.47580218142546138</v>
          </cell>
          <cell r="J19">
            <v>90.867041963028583</v>
          </cell>
          <cell r="K19">
            <v>84.962000000000003</v>
          </cell>
          <cell r="L19">
            <v>5.905041963028582</v>
          </cell>
          <cell r="M19">
            <v>6.9645033832979042E-2</v>
          </cell>
          <cell r="O19">
            <v>152.7659405525489</v>
          </cell>
          <cell r="P19">
            <v>85.037998000000002</v>
          </cell>
          <cell r="Q19">
            <v>67.727942552548896</v>
          </cell>
          <cell r="R19">
            <v>0.47937201388335304</v>
          </cell>
          <cell r="T19">
            <v>169.99999800000001</v>
          </cell>
          <cell r="U19">
            <v>169.99999800000001</v>
          </cell>
          <cell r="V19">
            <v>0</v>
          </cell>
          <cell r="W19">
            <v>0.24870484349386346</v>
          </cell>
          <cell r="Z19">
            <v>32.877010999999996</v>
          </cell>
          <cell r="AA19">
            <v>84.950650999999993</v>
          </cell>
          <cell r="AB19">
            <v>136.14105758118288</v>
          </cell>
        </row>
        <row r="20">
          <cell r="C20" t="str">
            <v>% of Revenue</v>
          </cell>
          <cell r="E20">
            <v>0.10713459466438977</v>
          </cell>
          <cell r="F20">
            <v>0.21054118426839619</v>
          </cell>
          <cell r="G20">
            <v>-0.10340658960400642</v>
          </cell>
          <cell r="J20">
            <v>0.2947657040323946</v>
          </cell>
          <cell r="K20">
            <v>0.27158639031313531</v>
          </cell>
          <cell r="L20">
            <v>2.3179313719259298E-2</v>
          </cell>
          <cell r="O20">
            <v>0.31830455686026299</v>
          </cell>
          <cell r="P20">
            <v>0.17331101948979655</v>
          </cell>
          <cell r="Q20">
            <v>0.14499353737046644</v>
          </cell>
          <cell r="T20">
            <v>0.26529338014981274</v>
          </cell>
          <cell r="U20">
            <v>0.26069620917037262</v>
          </cell>
          <cell r="V20">
            <v>4.5971709794401239E-3</v>
          </cell>
        </row>
        <row r="21">
          <cell r="C21" t="str">
            <v>% of OI</v>
          </cell>
          <cell r="E21">
            <v>0.38529635313554184</v>
          </cell>
          <cell r="F21">
            <v>0.81071212193492992</v>
          </cell>
          <cell r="G21">
            <v>-0.42541576879938808</v>
          </cell>
          <cell r="J21">
            <v>1.1549189388676981</v>
          </cell>
          <cell r="K21">
            <v>1.1372391545864622</v>
          </cell>
          <cell r="L21">
            <v>1.7679784281235955E-2</v>
          </cell>
          <cell r="O21">
            <v>1.1343670390171534</v>
          </cell>
          <cell r="P21">
            <v>0.61856613517995873</v>
          </cell>
          <cell r="Q21">
            <v>0.51580090383719468</v>
          </cell>
          <cell r="T21">
            <v>0.94760311036789302</v>
          </cell>
          <cell r="U21">
            <v>0.94760311036789302</v>
          </cell>
          <cell r="V21">
            <v>0</v>
          </cell>
        </row>
        <row r="23">
          <cell r="C23" t="str">
            <v>CapEx % of Rev</v>
          </cell>
          <cell r="E23">
            <v>9.3911989138658017E-2</v>
          </cell>
          <cell r="F23">
            <v>5.8612551337087211E-2</v>
          </cell>
          <cell r="G23">
            <v>-3.5299437801570806E-2</v>
          </cell>
          <cell r="J23">
            <v>6.7149279363462364E-2</v>
          </cell>
          <cell r="K23">
            <v>5.8145481977777497E-2</v>
          </cell>
          <cell r="L23">
            <v>-9.0037973856848669E-3</v>
          </cell>
          <cell r="O23">
            <v>4.6033138885350218E-2</v>
          </cell>
          <cell r="P23">
            <v>5.6531211595644303E-2</v>
          </cell>
          <cell r="Q23">
            <v>1.0498072710294085E-2</v>
          </cell>
          <cell r="T23">
            <v>5.8052434456928849E-2</v>
          </cell>
          <cell r="U23">
            <v>5.7046465266063488E-2</v>
          </cell>
          <cell r="V23">
            <v>-1.0059691908653606E-3</v>
          </cell>
        </row>
        <row r="26">
          <cell r="E26" t="str">
            <v>Q1 2007</v>
          </cell>
        </row>
        <row r="27">
          <cell r="E27">
            <v>7.5524075724191704</v>
          </cell>
        </row>
        <row r="28">
          <cell r="E28">
            <v>33.290468330097767</v>
          </cell>
        </row>
        <row r="29">
          <cell r="E29">
            <v>-1.5188564266173639</v>
          </cell>
        </row>
        <row r="30">
          <cell r="E30">
            <v>3.76</v>
          </cell>
        </row>
        <row r="31">
          <cell r="E31">
            <v>-5.593</v>
          </cell>
        </row>
        <row r="33">
          <cell r="E33">
            <v>2.1930348010627609</v>
          </cell>
        </row>
      </sheetData>
      <sheetData sheetId="12" refreshError="1">
        <row r="2">
          <cell r="B2" t="str">
            <v>Segment Financials</v>
          </cell>
          <cell r="D2" t="str">
            <v>Q2</v>
          </cell>
          <cell r="E2" t="str">
            <v>B/(W)</v>
          </cell>
          <cell r="F2" t="str">
            <v>YoY</v>
          </cell>
          <cell r="G2" t="str">
            <v>Organic</v>
          </cell>
          <cell r="H2" t="str">
            <v>YTD</v>
          </cell>
          <cell r="I2" t="str">
            <v>B/(W)</v>
          </cell>
          <cell r="J2" t="str">
            <v>PY</v>
          </cell>
          <cell r="K2" t="str">
            <v>Organic</v>
          </cell>
          <cell r="M2" t="str">
            <v>B/(W)</v>
          </cell>
          <cell r="N2" t="str">
            <v>PY</v>
          </cell>
          <cell r="O2" t="str">
            <v>Organic</v>
          </cell>
        </row>
        <row r="3">
          <cell r="B3" t="str">
            <v>USD millions</v>
          </cell>
          <cell r="D3" t="str">
            <v>Actuals</v>
          </cell>
          <cell r="E3" t="str">
            <v>Plan</v>
          </cell>
          <cell r="F3" t="str">
            <v>Growth</v>
          </cell>
          <cell r="G3" t="str">
            <v>Growth</v>
          </cell>
          <cell r="H3" t="str">
            <v>Actuals</v>
          </cell>
          <cell r="I3" t="str">
            <v>Plan</v>
          </cell>
          <cell r="J3" t="str">
            <v>Growth</v>
          </cell>
          <cell r="K3" t="str">
            <v>Growth</v>
          </cell>
          <cell r="L3" t="str">
            <v>FYE</v>
          </cell>
          <cell r="M3" t="str">
            <v>Plan</v>
          </cell>
          <cell r="N3" t="str">
            <v>Growth</v>
          </cell>
          <cell r="O3" t="str">
            <v>Growth</v>
          </cell>
        </row>
        <row r="5">
          <cell r="B5" t="str">
            <v>REVENUE</v>
          </cell>
          <cell r="Q5" t="str">
            <v>Q2 Plan</v>
          </cell>
          <cell r="R5" t="str">
            <v>H1 Plan</v>
          </cell>
          <cell r="S5" t="str">
            <v>Q2 PY</v>
          </cell>
          <cell r="T5" t="str">
            <v>H1 PY</v>
          </cell>
          <cell r="V5" t="str">
            <v>FY Plan</v>
          </cell>
          <cell r="W5" t="str">
            <v>PY @ '07</v>
          </cell>
          <cell r="X5" t="str">
            <v>Acq Imp</v>
          </cell>
        </row>
        <row r="6">
          <cell r="B6" t="str">
            <v>Academic &amp; Government</v>
          </cell>
          <cell r="D6">
            <v>54.922999999999995</v>
          </cell>
          <cell r="E6">
            <v>2.8810556275000039</v>
          </cell>
          <cell r="F6">
            <v>0.13764033307096391</v>
          </cell>
          <cell r="G6">
            <v>7.8314462540285401E-2</v>
          </cell>
          <cell r="H6">
            <v>104.485</v>
          </cell>
          <cell r="I6">
            <v>2.8206727250000085</v>
          </cell>
          <cell r="J6">
            <v>0.14196249016350437</v>
          </cell>
          <cell r="K6">
            <v>8.3846850631029923E-2</v>
          </cell>
          <cell r="L6">
            <v>216.00328326999994</v>
          </cell>
          <cell r="M6">
            <v>3.04</v>
          </cell>
          <cell r="N6">
            <v>0.11427486715804558</v>
          </cell>
          <cell r="O6">
            <v>7.7303830903164839E-2</v>
          </cell>
          <cell r="Q6">
            <v>52.041944372499991</v>
          </cell>
          <cell r="R6">
            <v>101.66432727499999</v>
          </cell>
          <cell r="S6">
            <v>48.277999999999999</v>
          </cell>
          <cell r="T6">
            <v>91.495999999999995</v>
          </cell>
          <cell r="V6">
            <v>212.96328326999995</v>
          </cell>
          <cell r="W6">
            <v>193.85098743267503</v>
          </cell>
          <cell r="X6">
            <v>6.6526003888888896</v>
          </cell>
        </row>
        <row r="7">
          <cell r="B7" t="str">
            <v>Pharma</v>
          </cell>
          <cell r="D7">
            <v>50.528000000000006</v>
          </cell>
          <cell r="E7">
            <v>-4.7406005799999917</v>
          </cell>
          <cell r="F7">
            <v>-8.1268894036353734E-3</v>
          </cell>
          <cell r="G7">
            <v>-1.8864260818066025E-2</v>
          </cell>
          <cell r="H7">
            <v>95.618999999999971</v>
          </cell>
          <cell r="I7">
            <v>-7.2654696600000364</v>
          </cell>
          <cell r="J7">
            <v>1.423464895997939E-2</v>
          </cell>
          <cell r="K7">
            <v>3.5832136829638817E-3</v>
          </cell>
          <cell r="L7">
            <v>204.45600514</v>
          </cell>
          <cell r="M7">
            <v>-11</v>
          </cell>
          <cell r="N7">
            <v>5.0377627228358479E-2</v>
          </cell>
          <cell r="O7">
            <v>4.5005766095273847E-2</v>
          </cell>
          <cell r="Q7">
            <v>55.268600579999998</v>
          </cell>
          <cell r="R7">
            <v>102.88446966000001</v>
          </cell>
          <cell r="S7">
            <v>50.942</v>
          </cell>
          <cell r="T7">
            <v>94.277000000000001</v>
          </cell>
          <cell r="V7">
            <v>215.45600514</v>
          </cell>
          <cell r="W7">
            <v>194.65</v>
          </cell>
          <cell r="X7">
            <v>1.0005999999999999</v>
          </cell>
        </row>
        <row r="8">
          <cell r="B8" t="str">
            <v>Corporate</v>
          </cell>
          <cell r="D8">
            <v>33.543999999999997</v>
          </cell>
          <cell r="E8">
            <v>3.1279554875000066</v>
          </cell>
          <cell r="F8">
            <v>9.6675058031189698E-2</v>
          </cell>
          <cell r="G8">
            <v>9.6675058031189698E-2</v>
          </cell>
          <cell r="H8">
            <v>64.394999999999996</v>
          </cell>
          <cell r="I8">
            <v>3.7199110750000131</v>
          </cell>
          <cell r="J8">
            <v>7.6623420049488411E-2</v>
          </cell>
          <cell r="K8">
            <v>7.6623420049488411E-2</v>
          </cell>
          <cell r="L8">
            <v>132.69400050999994</v>
          </cell>
          <cell r="M8">
            <v>3.84</v>
          </cell>
          <cell r="N8">
            <v>8.9605274199310081E-2</v>
          </cell>
          <cell r="O8">
            <v>8.9605274199310081E-2</v>
          </cell>
          <cell r="Q8">
            <v>30.41604451249999</v>
          </cell>
          <cell r="R8">
            <v>60.675088924999983</v>
          </cell>
          <cell r="S8">
            <v>30.587</v>
          </cell>
          <cell r="T8">
            <v>59.811999999999998</v>
          </cell>
          <cell r="V8">
            <v>128.83400050999992</v>
          </cell>
          <cell r="W8">
            <v>121.78171641791045</v>
          </cell>
        </row>
        <row r="9">
          <cell r="B9" t="str">
            <v>Dialog</v>
          </cell>
          <cell r="D9">
            <v>26.716999999999999</v>
          </cell>
          <cell r="E9">
            <v>-1.6394134850000022</v>
          </cell>
          <cell r="F9">
            <v>-6.6394101408253858E-2</v>
          </cell>
          <cell r="G9">
            <v>-6.6394101408253858E-2</v>
          </cell>
          <cell r="H9">
            <v>53.254999999999995</v>
          </cell>
          <cell r="I9">
            <v>-3.6927340800000081</v>
          </cell>
          <cell r="J9">
            <v>-9.2048283152044275E-2</v>
          </cell>
          <cell r="K9">
            <v>-9.2048283152044275E-2</v>
          </cell>
          <cell r="L9">
            <v>106.25009100000001</v>
          </cell>
          <cell r="M9">
            <v>-7.2</v>
          </cell>
          <cell r="N9">
            <v>-6.2441326638888905E-2</v>
          </cell>
          <cell r="O9">
            <v>-6.2441326638888905E-2</v>
          </cell>
          <cell r="Q9">
            <v>28.356413485000001</v>
          </cell>
          <cell r="R9">
            <v>56.947734080000004</v>
          </cell>
          <cell r="S9">
            <v>28.617000000000001</v>
          </cell>
          <cell r="T9">
            <v>58.654000000000003</v>
          </cell>
          <cell r="V9">
            <v>113.45009100000001</v>
          </cell>
          <cell r="W9">
            <v>113.32633788037776</v>
          </cell>
        </row>
        <row r="10">
          <cell r="B10" t="str">
            <v>SBU Center / Eliminations</v>
          </cell>
          <cell r="D10">
            <v>-4.851414367098335</v>
          </cell>
          <cell r="E10">
            <v>-0.2014143670983346</v>
          </cell>
          <cell r="F10">
            <v>-2.6602253792468944E-2</v>
          </cell>
          <cell r="G10">
            <v>-2.6602253792468944E-2</v>
          </cell>
          <cell r="H10">
            <v>-9.4902344684385547</v>
          </cell>
          <cell r="I10">
            <v>-0.15466125843855494</v>
          </cell>
          <cell r="J10">
            <v>5.4056643327353715E-3</v>
          </cell>
          <cell r="K10">
            <v>5.4056643327353715E-3</v>
          </cell>
          <cell r="L10">
            <v>-18.64</v>
          </cell>
          <cell r="M10">
            <v>0</v>
          </cell>
          <cell r="N10">
            <v>4.9255865921787545E-2</v>
          </cell>
          <cell r="O10">
            <v>4.9255865921787545E-2</v>
          </cell>
          <cell r="Q10">
            <v>-4.6500000000000004</v>
          </cell>
          <cell r="R10">
            <v>-9.3355732099999997</v>
          </cell>
          <cell r="S10">
            <v>-4.984</v>
          </cell>
          <cell r="T10">
            <v>-9.4392092715501121</v>
          </cell>
          <cell r="V10">
            <v>-18.64</v>
          </cell>
          <cell r="W10">
            <v>-19.605695509309964</v>
          </cell>
        </row>
        <row r="11">
          <cell r="B11" t="str">
            <v>SBU Revenue at Plan Rates</v>
          </cell>
          <cell r="D11">
            <v>160.86458563290165</v>
          </cell>
          <cell r="E11">
            <v>-0.572417317098318</v>
          </cell>
          <cell r="F11">
            <v>4.8729288955614347E-2</v>
          </cell>
          <cell r="G11">
            <v>2.7208591662318815E-2</v>
          </cell>
          <cell r="H11">
            <v>308.26376553156143</v>
          </cell>
          <cell r="I11">
            <v>-4.5722811984385778</v>
          </cell>
          <cell r="J11">
            <v>4.5671588741098113E-2</v>
          </cell>
          <cell r="K11">
            <v>2.5132085345859423E-2</v>
          </cell>
          <cell r="L11">
            <v>640.76337991999992</v>
          </cell>
          <cell r="M11">
            <v>-11.299999999999955</v>
          </cell>
          <cell r="N11">
            <v>6.0860645770092425E-2</v>
          </cell>
          <cell r="O11">
            <v>4.7586890830730866E-2</v>
          </cell>
          <cell r="Q11">
            <v>161.43300294999995</v>
          </cell>
          <cell r="R11">
            <v>312.83604673000002</v>
          </cell>
          <cell r="S11">
            <v>153.38999999999996</v>
          </cell>
          <cell r="T11">
            <v>294.79979072844986</v>
          </cell>
          <cell r="V11">
            <v>652.06337991999987</v>
          </cell>
          <cell r="W11">
            <v>604.00334622165337</v>
          </cell>
          <cell r="X11">
            <v>7.6532003888888891</v>
          </cell>
        </row>
        <row r="13">
          <cell r="B13" t="str">
            <v>Currency Translation</v>
          </cell>
          <cell r="D13">
            <v>2.044614915180091</v>
          </cell>
          <cell r="E13">
            <v>2.044614915180091</v>
          </cell>
          <cell r="F13" t="str">
            <v>n/m</v>
          </cell>
          <cell r="G13" t="str">
            <v>n/m</v>
          </cell>
          <cell r="H13">
            <v>3.229013530582904</v>
          </cell>
          <cell r="I13">
            <v>3.229013530582904</v>
          </cell>
          <cell r="J13" t="str">
            <v>n/m</v>
          </cell>
          <cell r="K13" t="str">
            <v>n/m</v>
          </cell>
          <cell r="L13">
            <v>3.229013530582904</v>
          </cell>
          <cell r="M13">
            <v>3.229013530582904</v>
          </cell>
          <cell r="N13" t="str">
            <v>n/m</v>
          </cell>
          <cell r="O13" t="str">
            <v>n/m</v>
          </cell>
          <cell r="Q13">
            <v>0</v>
          </cell>
          <cell r="R13">
            <v>0</v>
          </cell>
          <cell r="S13">
            <v>-0.86334984340209076</v>
          </cell>
          <cell r="T13">
            <v>-3.1440000000000001</v>
          </cell>
          <cell r="V13">
            <v>0</v>
          </cell>
          <cell r="W13">
            <v>-2.3901100571326879</v>
          </cell>
          <cell r="X13">
            <v>0</v>
          </cell>
        </row>
        <row r="15">
          <cell r="B15" t="str">
            <v>SBU Revenue at Avg Rates</v>
          </cell>
          <cell r="D15">
            <v>162.90920054808174</v>
          </cell>
          <cell r="E15">
            <v>1.472197598081773</v>
          </cell>
          <cell r="F15">
            <v>6.8070401997448959E-2</v>
          </cell>
          <cell r="G15">
            <v>4.6031310141855908E-2</v>
          </cell>
          <cell r="H15">
            <v>311.49277906214434</v>
          </cell>
          <cell r="I15">
            <v>-1.3432676678556739</v>
          </cell>
          <cell r="J15">
            <v>6.801506763897569E-2</v>
          </cell>
          <cell r="K15">
            <v>4.6815030132761892E-2</v>
          </cell>
          <cell r="L15">
            <v>643.99239345058277</v>
          </cell>
          <cell r="M15">
            <v>-8.0709864694170506</v>
          </cell>
          <cell r="N15">
            <v>7.0442528087052869E-2</v>
          </cell>
          <cell r="O15">
            <v>5.6996339883116143E-2</v>
          </cell>
          <cell r="Q15">
            <v>161.43300294999995</v>
          </cell>
          <cell r="R15">
            <v>312.83604673000002</v>
          </cell>
          <cell r="S15">
            <v>152.52665015659787</v>
          </cell>
          <cell r="T15">
            <v>291.65579072844986</v>
          </cell>
          <cell r="V15">
            <v>652.06337991999987</v>
          </cell>
          <cell r="W15">
            <v>601.61323616452069</v>
          </cell>
          <cell r="X15">
            <v>7.6532003888888891</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row r="3">
          <cell r="B3" t="str">
            <v>Thomson Pharma Customers</v>
          </cell>
          <cell r="C3" t="str">
            <v>Q2 '06</v>
          </cell>
          <cell r="D3" t="str">
            <v>Q2 '07</v>
          </cell>
          <cell r="E3" t="str">
            <v>Growth</v>
          </cell>
        </row>
        <row r="4">
          <cell r="B4" t="str">
            <v>Large Companies</v>
          </cell>
          <cell r="C4">
            <v>17</v>
          </cell>
          <cell r="D4">
            <v>19</v>
          </cell>
          <cell r="E4">
            <v>0.11764705882352944</v>
          </cell>
        </row>
        <row r="5">
          <cell r="B5" t="str">
            <v>Medium Companies</v>
          </cell>
          <cell r="C5">
            <v>50</v>
          </cell>
          <cell r="D5">
            <v>50</v>
          </cell>
          <cell r="E5">
            <v>0</v>
          </cell>
        </row>
        <row r="6">
          <cell r="B6" t="str">
            <v>Small Companies</v>
          </cell>
          <cell r="C6">
            <v>133</v>
          </cell>
          <cell r="D6">
            <v>197</v>
          </cell>
          <cell r="E6">
            <v>0.48120300751879697</v>
          </cell>
        </row>
        <row r="7">
          <cell r="B7" t="str">
            <v>Total</v>
          </cell>
          <cell r="C7">
            <v>200</v>
          </cell>
          <cell r="D7">
            <v>266</v>
          </cell>
          <cell r="E7">
            <v>0.33000000000000007</v>
          </cell>
        </row>
        <row r="9">
          <cell r="B9" t="str">
            <v>Annual Contract Value</v>
          </cell>
        </row>
        <row r="10">
          <cell r="B10" t="str">
            <v>Large Companies</v>
          </cell>
          <cell r="C10">
            <v>9.7390000000000008</v>
          </cell>
          <cell r="D10">
            <v>13.522</v>
          </cell>
          <cell r="E10">
            <v>0.38843823801211608</v>
          </cell>
        </row>
        <row r="11">
          <cell r="B11" t="str">
            <v>Medium Companies</v>
          </cell>
          <cell r="C11">
            <v>6.5880000000000001</v>
          </cell>
          <cell r="D11">
            <v>8.3290000000000006</v>
          </cell>
          <cell r="E11">
            <v>0.2642683667273833</v>
          </cell>
        </row>
        <row r="12">
          <cell r="B12" t="str">
            <v>Small Companies</v>
          </cell>
          <cell r="C12">
            <v>6.5140000000000002</v>
          </cell>
          <cell r="D12">
            <v>9.0990000000000002</v>
          </cell>
          <cell r="E12">
            <v>0.39683758059564012</v>
          </cell>
        </row>
        <row r="13">
          <cell r="B13" t="str">
            <v>Total</v>
          </cell>
          <cell r="C13">
            <v>22.841000000000001</v>
          </cell>
          <cell r="D13">
            <v>30.95</v>
          </cell>
          <cell r="E13">
            <v>0.35501948250952231</v>
          </cell>
        </row>
        <row r="34">
          <cell r="C34" t="str">
            <v>Seats</v>
          </cell>
          <cell r="D34" t="str">
            <v>ACV (millions)</v>
          </cell>
        </row>
        <row r="35">
          <cell r="B35" t="str">
            <v>Q1 2006</v>
          </cell>
          <cell r="C35">
            <v>3680</v>
          </cell>
          <cell r="D35">
            <v>18.3</v>
          </cell>
        </row>
        <row r="36">
          <cell r="B36" t="str">
            <v>Q2 2006</v>
          </cell>
          <cell r="C36">
            <v>4742</v>
          </cell>
          <cell r="D36">
            <v>22.84</v>
          </cell>
        </row>
        <row r="37">
          <cell r="B37" t="str">
            <v>Q3 2006</v>
          </cell>
          <cell r="C37">
            <v>5170</v>
          </cell>
          <cell r="D37">
            <v>24.38</v>
          </cell>
        </row>
        <row r="38">
          <cell r="B38" t="str">
            <v>Q4 2006</v>
          </cell>
          <cell r="C38">
            <v>5209</v>
          </cell>
          <cell r="D38">
            <v>24.9</v>
          </cell>
        </row>
        <row r="39">
          <cell r="B39" t="str">
            <v>Q1 2007</v>
          </cell>
          <cell r="C39">
            <v>5636</v>
          </cell>
          <cell r="D39">
            <v>28.7</v>
          </cell>
        </row>
        <row r="40">
          <cell r="B40" t="str">
            <v>Q2 2007</v>
          </cell>
          <cell r="C40">
            <v>6188</v>
          </cell>
          <cell r="D40">
            <v>30.95</v>
          </cell>
        </row>
        <row r="61">
          <cell r="B61" t="str">
            <v>WOS/WOK Renewals</v>
          </cell>
          <cell r="C61" t="str">
            <v>Q2 YTD</v>
          </cell>
          <cell r="D61" t="str">
            <v>FY Plan</v>
          </cell>
          <cell r="E61" t="str">
            <v>FY 2006</v>
          </cell>
        </row>
        <row r="62">
          <cell r="B62" t="str">
            <v>Thomson Pharma</v>
          </cell>
          <cell r="C62">
            <v>0.96599999999999997</v>
          </cell>
          <cell r="D62">
            <v>0.97</v>
          </cell>
          <cell r="E62">
            <v>0.61799999999999999</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Data from Cognos"/>
      <sheetName val="Copy of Source Data"/>
      <sheetName val="Growth &amp; Margin Assums"/>
      <sheetName val="Target_Summary"/>
      <sheetName val="Target_Recon"/>
      <sheetName val="Corp Assumptions"/>
      <sheetName val="Summary"/>
      <sheetName val="MG Summary"/>
      <sheetName val="Model_Base"/>
      <sheetName val="TLR"/>
      <sheetName val="TL"/>
      <sheetName val="TF"/>
      <sheetName val="TSH"/>
      <sheetName val="Corp"/>
      <sheetName val="Acq"/>
      <sheetName val="Overlay"/>
      <sheetName val="DiscOps"/>
      <sheetName val="Debt"/>
      <sheetName val="Interest"/>
      <sheetName val="Taxes"/>
      <sheetName val="AcqDispProceeds"/>
      <sheetName val="Acq Template1"/>
      <sheetName val="Acq Template2"/>
      <sheetName val="Acq Template3"/>
      <sheetName val="Dividend"/>
      <sheetName val="Shares"/>
      <sheetName val="NCIB"/>
      <sheetName val="Acq (2)"/>
      <sheetName val="Credit Model---&gt;"/>
      <sheetName val="Credit Ratios"/>
      <sheetName val="ratio summary"/>
      <sheetName val="inputs"/>
      <sheetName val="SP Calcs"/>
      <sheetName val="SP Charts"/>
      <sheetName val="SP Threshold Charts"/>
      <sheetName val="M Calcs Adjusted"/>
      <sheetName val="M Threshold Chart Adjusted"/>
      <sheetName val="M Charts Adjusted"/>
      <sheetName val="DB Calcs"/>
      <sheetName val="DB Charts"/>
      <sheetName val="Interco Debt Model---&gt;"/>
      <sheetName val="Inputs (2)"/>
      <sheetName val="Key Metrics"/>
      <sheetName val="Covenants Summary"/>
      <sheetName val="Cov Calcs"/>
      <sheetName val="Cash flows"/>
      <sheetName val="Prepayment"/>
      <sheetName val="Interest (2)"/>
      <sheetName val="US Figures"/>
      <sheetName val="Worldwide Figures"/>
      <sheetName val="Debt Inputs"/>
      <sheetName val="AO inputs"/>
      <sheetName val="Allocations"/>
      <sheetName val="High Growth WW"/>
      <sheetName val="Low Growth WW"/>
      <sheetName val="Corporate"/>
      <sheetName val="EV Key Metrics"/>
      <sheetName val="EV Key Metrics-Targets"/>
      <sheetName val="TLR 2006 YTD Q2 Acquisitions"/>
      <sheetName val="MGP&amp;LDetail-07FL"/>
      <sheetName val="MGP&amp;LDetail-07T"/>
      <sheetName val="ConsolP&amp;L-Targets"/>
      <sheetName val="ConsolP&amp;L"/>
      <sheetName val="TLR Analysis"/>
      <sheetName val="TL Analysis"/>
      <sheetName val="TF Analysis"/>
      <sheetName val="TSH Analysis"/>
      <sheetName val="THOMSONplus"/>
      <sheetName val="Adjusted_Earnings"/>
      <sheetName val="MGSummary"/>
      <sheetName val="Corporate costs"/>
      <sheetName val="MGP&amp;LDetail"/>
      <sheetName val="ConsolP&amp;L-Walk"/>
      <sheetName val="Margin_Expansion"/>
      <sheetName val="2007P All In"/>
      <sheetName val="Leverage Analysis"/>
      <sheetName val="2006 LE"/>
      <sheetName val="2006P Discops"/>
      <sheetName val="2006 All DiscOps"/>
      <sheetName val="Analyst Recon 2006"/>
      <sheetName val="Analyst Recon 2007"/>
      <sheetName val="Target Walk"/>
      <sheetName val="Model Chec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
          <cell r="A1" t="str">
            <v>The Thomson Corporation</v>
          </cell>
        </row>
        <row r="2">
          <cell r="A2" t="str">
            <v>Financial Model</v>
          </cell>
        </row>
        <row r="3">
          <cell r="A3" t="str">
            <v>Market Group: Consolidated</v>
          </cell>
        </row>
        <row r="5">
          <cell r="A5" t="str">
            <v>(US$ in Millions)</v>
          </cell>
        </row>
        <row r="6">
          <cell r="A6">
            <v>39287.563684722219</v>
          </cell>
        </row>
        <row r="7">
          <cell r="B7" t="str">
            <v>2004A</v>
          </cell>
          <cell r="C7" t="str">
            <v>2005A</v>
          </cell>
          <cell r="D7" t="str">
            <v>2006 LE</v>
          </cell>
          <cell r="E7">
            <v>2007</v>
          </cell>
          <cell r="F7">
            <v>2008</v>
          </cell>
          <cell r="G7">
            <v>2009</v>
          </cell>
          <cell r="H7">
            <v>2010</v>
          </cell>
          <cell r="I7">
            <v>2011</v>
          </cell>
          <cell r="J7">
            <v>2012</v>
          </cell>
          <cell r="K7">
            <v>2013</v>
          </cell>
          <cell r="L7">
            <v>2014</v>
          </cell>
          <cell r="M7" t="str">
            <v>05-09
CAGR</v>
          </cell>
          <cell r="N7" t="str">
            <v>05-10
CAGR</v>
          </cell>
          <cell r="O7" t="str">
            <v>08-14
CAGR</v>
          </cell>
        </row>
        <row r="8">
          <cell r="A8" t="str">
            <v>P&amp;L Summary</v>
          </cell>
        </row>
        <row r="9">
          <cell r="A9" t="str">
            <v>Revenue</v>
          </cell>
        </row>
        <row r="10">
          <cell r="A10" t="str">
            <v>Ongoing Revenue at plan rates</v>
          </cell>
          <cell r="B10">
            <v>7323.8370000000004</v>
          </cell>
          <cell r="C10">
            <v>7899.5129999999999</v>
          </cell>
          <cell r="D10">
            <v>8423.7522018467043</v>
          </cell>
          <cell r="E10">
            <v>8978.3876834416224</v>
          </cell>
          <cell r="F10">
            <v>9575.3435408618716</v>
          </cell>
          <cell r="G10">
            <v>10212.847283802028</v>
          </cell>
          <cell r="H10">
            <v>10893.726410519579</v>
          </cell>
          <cell r="I10">
            <v>11621.011128203172</v>
          </cell>
          <cell r="J10">
            <v>12397.949298775602</v>
          </cell>
          <cell r="K10">
            <v>13228.022517022137</v>
          </cell>
          <cell r="L10">
            <v>14114.963409030812</v>
          </cell>
          <cell r="M10">
            <v>6.6317728769634821E-2</v>
          </cell>
          <cell r="N10">
            <v>6.6387950484893876E-2</v>
          </cell>
          <cell r="O10">
            <v>6.6811197198161754E-2</v>
          </cell>
        </row>
        <row r="11">
          <cell r="A11" t="str">
            <v>Organic Growth Y/Y %</v>
          </cell>
          <cell r="B11">
            <v>0</v>
          </cell>
          <cell r="C11">
            <v>0</v>
          </cell>
          <cell r="D11">
            <v>0</v>
          </cell>
          <cell r="E11">
            <v>0</v>
          </cell>
          <cell r="F11">
            <v>0</v>
          </cell>
          <cell r="G11">
            <v>0</v>
          </cell>
          <cell r="H11">
            <v>0</v>
          </cell>
          <cell r="I11">
            <v>0</v>
          </cell>
          <cell r="J11">
            <v>0</v>
          </cell>
          <cell r="K11">
            <v>0</v>
          </cell>
          <cell r="L11">
            <v>0</v>
          </cell>
        </row>
        <row r="12">
          <cell r="A12" t="str">
            <v>Total Growth Y/Y %</v>
          </cell>
          <cell r="C12">
            <v>7.8603060117258039E-2</v>
          </cell>
          <cell r="D12">
            <v>6.6363483653575139E-2</v>
          </cell>
          <cell r="E12">
            <v>6.5841856254191367E-2</v>
          </cell>
          <cell r="F12">
            <v>6.6488091010057815E-2</v>
          </cell>
          <cell r="G12">
            <v>6.6577636637230819E-2</v>
          </cell>
          <cell r="H12">
            <v>6.6668883593065331E-2</v>
          </cell>
          <cell r="I12">
            <v>6.6761793924004387E-2</v>
          </cell>
          <cell r="J12">
            <v>6.6856331346836884E-2</v>
          </cell>
          <cell r="K12">
            <v>6.6952461108105377E-2</v>
          </cell>
          <cell r="L12">
            <v>6.7050149851751284E-2</v>
          </cell>
        </row>
        <row r="13">
          <cell r="A13" t="str">
            <v>Revenue from disposals</v>
          </cell>
          <cell r="B13">
            <v>0</v>
          </cell>
          <cell r="C13">
            <v>0</v>
          </cell>
        </row>
        <row r="14">
          <cell r="A14" t="str">
            <v>Exchange to average rates</v>
          </cell>
          <cell r="B14">
            <v>-9.8000000000000025</v>
          </cell>
          <cell r="C14">
            <v>11.499999999999998</v>
          </cell>
        </row>
        <row r="15">
          <cell r="A15" t="str">
            <v>Total Revenue</v>
          </cell>
          <cell r="B15">
            <v>7314.0370000000003</v>
          </cell>
          <cell r="C15">
            <v>7911.0129999999999</v>
          </cell>
          <cell r="D15">
            <v>8423.7522018467043</v>
          </cell>
          <cell r="E15">
            <v>8978.3876834416224</v>
          </cell>
          <cell r="F15">
            <v>9575.3435408618716</v>
          </cell>
          <cell r="G15">
            <v>10212.847283802028</v>
          </cell>
          <cell r="H15">
            <v>10893.726410519579</v>
          </cell>
          <cell r="I15">
            <v>11621.011128203172</v>
          </cell>
          <cell r="J15">
            <v>12397.949298775602</v>
          </cell>
          <cell r="K15">
            <v>13228.022517022137</v>
          </cell>
          <cell r="L15">
            <v>14114.963409030812</v>
          </cell>
          <cell r="M15">
            <v>6.5929998897108488E-2</v>
          </cell>
          <cell r="N15">
            <v>6.607773487874069E-2</v>
          </cell>
          <cell r="O15">
            <v>6.6811197198161754E-2</v>
          </cell>
        </row>
        <row r="16">
          <cell r="A16" t="str">
            <v>Growth Y/Y %</v>
          </cell>
          <cell r="C16">
            <v>8.1620587918819654E-2</v>
          </cell>
          <cell r="D16">
            <v>6.4813343353967934E-2</v>
          </cell>
          <cell r="E16">
            <v>6.5841856254191367E-2</v>
          </cell>
          <cell r="F16">
            <v>6.6488091010057815E-2</v>
          </cell>
          <cell r="G16">
            <v>6.6577636637230819E-2</v>
          </cell>
          <cell r="H16">
            <v>6.6668883593065331E-2</v>
          </cell>
          <cell r="I16">
            <v>6.6761793924004387E-2</v>
          </cell>
          <cell r="J16">
            <v>6.6856331346836884E-2</v>
          </cell>
          <cell r="K16">
            <v>6.6952461108105377E-2</v>
          </cell>
          <cell r="L16">
            <v>6.7050149851751284E-2</v>
          </cell>
        </row>
        <row r="18">
          <cell r="A18" t="str">
            <v xml:space="preserve">Operating expenses - ongoing </v>
          </cell>
          <cell r="B18">
            <v>5159.1480000000001</v>
          </cell>
          <cell r="C18">
            <v>5589.8615890000001</v>
          </cell>
          <cell r="D18">
            <v>5959.3109373184434</v>
          </cell>
          <cell r="E18">
            <v>6319.5394032170216</v>
          </cell>
          <cell r="F18">
            <v>6655.5161282975769</v>
          </cell>
          <cell r="G18">
            <v>7078.5686266430366</v>
          </cell>
          <cell r="H18">
            <v>7531.5259904577752</v>
          </cell>
          <cell r="I18">
            <v>8016.4412725115499</v>
          </cell>
          <cell r="J18">
            <v>8535.5175626479086</v>
          </cell>
          <cell r="K18">
            <v>9091.1190175260926</v>
          </cell>
          <cell r="L18">
            <v>9685.7827337508879</v>
          </cell>
        </row>
        <row r="19">
          <cell r="A19" t="str">
            <v>Growth Y/Y %</v>
          </cell>
          <cell r="C19">
            <v>8.3485410575544705E-2</v>
          </cell>
          <cell r="D19">
            <v>6.6092754254499564E-2</v>
          </cell>
          <cell r="E19">
            <v>6.0448006436910839E-2</v>
          </cell>
          <cell r="F19">
            <v>5.3164748827980057E-2</v>
          </cell>
          <cell r="G19">
            <v>6.3564190994406466E-2</v>
          </cell>
          <cell r="H19">
            <v>6.3989965726948261E-2</v>
          </cell>
          <cell r="I19">
            <v>6.4384731947834783E-2</v>
          </cell>
          <cell r="J19">
            <v>6.4751461713600467E-2</v>
          </cell>
          <cell r="K19">
            <v>6.5092884034301468E-2</v>
          </cell>
          <cell r="L19">
            <v>6.5411498307126781E-2</v>
          </cell>
        </row>
        <row r="20">
          <cell r="A20" t="str">
            <v>Operating expenses - disposals</v>
          </cell>
          <cell r="B20">
            <v>0</v>
          </cell>
          <cell r="C20">
            <v>0</v>
          </cell>
        </row>
        <row r="21">
          <cell r="A21" t="str">
            <v>Operating expenses - exchange to average rates</v>
          </cell>
          <cell r="B21">
            <v>-11.799999999999999</v>
          </cell>
          <cell r="C21">
            <v>5.6</v>
          </cell>
        </row>
        <row r="22">
          <cell r="A22" t="str">
            <v>Total Operating expenses</v>
          </cell>
          <cell r="B22">
            <v>5147.348</v>
          </cell>
          <cell r="C22">
            <v>5595.4615890000005</v>
          </cell>
          <cell r="D22">
            <v>5959.3109373184434</v>
          </cell>
          <cell r="E22">
            <v>6319.5394032170216</v>
          </cell>
          <cell r="F22">
            <v>6655.5161282975769</v>
          </cell>
          <cell r="G22">
            <v>7078.5686266430366</v>
          </cell>
          <cell r="H22">
            <v>7531.5259904577752</v>
          </cell>
          <cell r="I22">
            <v>8016.4412725115499</v>
          </cell>
          <cell r="J22">
            <v>8535.5175626479086</v>
          </cell>
          <cell r="K22">
            <v>9091.1190175260926</v>
          </cell>
          <cell r="L22">
            <v>9685.7827337508879</v>
          </cell>
          <cell r="M22">
            <v>6.0540802771778868E-2</v>
          </cell>
          <cell r="N22">
            <v>6.1229739701808228E-2</v>
          </cell>
          <cell r="O22">
            <v>6.4532268475040899E-2</v>
          </cell>
        </row>
        <row r="24">
          <cell r="A24" t="str">
            <v>EBITDA</v>
          </cell>
        </row>
        <row r="25">
          <cell r="A25" t="str">
            <v>Ongoing EBITDA at plan rates</v>
          </cell>
          <cell r="B25">
            <v>2164.6890000000003</v>
          </cell>
          <cell r="C25">
            <v>2309.6514110000003</v>
          </cell>
          <cell r="D25">
            <v>2464.4412645282605</v>
          </cell>
          <cell r="E25">
            <v>2658.8482802245994</v>
          </cell>
          <cell r="F25">
            <v>2919.8274125642938</v>
          </cell>
          <cell r="G25">
            <v>3134.27865715899</v>
          </cell>
          <cell r="H25">
            <v>3362.2004200618048</v>
          </cell>
          <cell r="I25">
            <v>3604.5698556916223</v>
          </cell>
          <cell r="J25">
            <v>3862.431736127694</v>
          </cell>
          <cell r="K25">
            <v>4136.9034994960448</v>
          </cell>
          <cell r="L25">
            <v>4429.1806752799248</v>
          </cell>
          <cell r="M25">
            <v>7.9313953816196658E-2</v>
          </cell>
          <cell r="N25">
            <v>7.79917372267529E-2</v>
          </cell>
          <cell r="O25">
            <v>7.1916696806538782E-2</v>
          </cell>
        </row>
        <row r="26">
          <cell r="A26" t="str">
            <v>Growth Y/Y %</v>
          </cell>
          <cell r="C26">
            <v>6.6966853437145035E-2</v>
          </cell>
          <cell r="D26">
            <v>6.7018708014142003E-2</v>
          </cell>
          <cell r="E26">
            <v>7.888482411592479E-2</v>
          </cell>
          <cell r="F26">
            <v>9.8154954639852132E-2</v>
          </cell>
          <cell r="G26">
            <v>7.3446548132225953E-2</v>
          </cell>
          <cell r="H26">
            <v>7.2719048889357651E-2</v>
          </cell>
          <cell r="I26">
            <v>7.20865520638303E-2</v>
          </cell>
          <cell r="J26">
            <v>7.1537490119357061E-2</v>
          </cell>
          <cell r="K26">
            <v>7.1061906622464699E-2</v>
          </cell>
          <cell r="L26">
            <v>7.0651194986657284E-2</v>
          </cell>
        </row>
        <row r="27">
          <cell r="A27" t="str">
            <v>EBITDA Margin %</v>
          </cell>
          <cell r="B27">
            <v>0.29556761025675476</v>
          </cell>
          <cell r="C27">
            <v>0.29237896196892144</v>
          </cell>
          <cell r="D27">
            <v>0.29255861348675372</v>
          </cell>
          <cell r="E27">
            <v>0.296138724899146</v>
          </cell>
          <cell r="F27">
            <v>0.30493187007904277</v>
          </cell>
          <cell r="G27">
            <v>0.30689567464012485</v>
          </cell>
          <cell r="H27">
            <v>0.30863639248504349</v>
          </cell>
          <cell r="I27">
            <v>0.31017695585400895</v>
          </cell>
          <cell r="J27">
            <v>0.3115379522086883</v>
          </cell>
          <cell r="K27">
            <v>0.31273786343896665</v>
          </cell>
          <cell r="L27">
            <v>0.31379328071414742</v>
          </cell>
        </row>
        <row r="28">
          <cell r="A28" t="str">
            <v>EBITDA from disposals</v>
          </cell>
          <cell r="B28">
            <v>0</v>
          </cell>
          <cell r="C28">
            <v>0</v>
          </cell>
        </row>
        <row r="29">
          <cell r="A29" t="str">
            <v>Exchange to average rates</v>
          </cell>
          <cell r="B29">
            <v>-3.3</v>
          </cell>
          <cell r="C29">
            <v>0.30000000000000004</v>
          </cell>
        </row>
        <row r="30">
          <cell r="A30" t="str">
            <v>Total EBITDA</v>
          </cell>
          <cell r="B30">
            <v>2161.3890000000001</v>
          </cell>
          <cell r="C30">
            <v>2309.9514110000005</v>
          </cell>
          <cell r="D30">
            <v>2464.4412645282605</v>
          </cell>
          <cell r="E30">
            <v>2658.8482802245994</v>
          </cell>
          <cell r="F30">
            <v>2919.8274125642938</v>
          </cell>
          <cell r="G30">
            <v>3134.27865715899</v>
          </cell>
          <cell r="H30">
            <v>3362.2004200618048</v>
          </cell>
          <cell r="I30">
            <v>3604.5698556916223</v>
          </cell>
          <cell r="J30">
            <v>3862.431736127694</v>
          </cell>
          <cell r="K30">
            <v>4136.9034994960448</v>
          </cell>
          <cell r="L30">
            <v>4429.1806752799248</v>
          </cell>
          <cell r="M30">
            <v>7.9278908711424512E-2</v>
          </cell>
          <cell r="N30">
            <v>7.7963735397696077E-2</v>
          </cell>
          <cell r="O30">
            <v>7.1916696806538782E-2</v>
          </cell>
        </row>
        <row r="31">
          <cell r="A31" t="str">
            <v>Growth Y/Y %</v>
          </cell>
          <cell r="C31">
            <v>6.8734693754803233E-2</v>
          </cell>
          <cell r="D31">
            <v>6.6880131241106922E-2</v>
          </cell>
          <cell r="E31">
            <v>7.888482411592479E-2</v>
          </cell>
          <cell r="F31">
            <v>9.8154954639852132E-2</v>
          </cell>
          <cell r="G31">
            <v>7.3446548132225953E-2</v>
          </cell>
          <cell r="H31">
            <v>7.2719048889357651E-2</v>
          </cell>
          <cell r="I31">
            <v>7.20865520638303E-2</v>
          </cell>
          <cell r="J31">
            <v>7.1537490119357061E-2</v>
          </cell>
          <cell r="K31">
            <v>7.1061906622464699E-2</v>
          </cell>
          <cell r="L31">
            <v>7.0651194986657284E-2</v>
          </cell>
        </row>
        <row r="32">
          <cell r="A32" t="str">
            <v>% EBITDA Margin</v>
          </cell>
          <cell r="B32">
            <v>0.29551245092142686</v>
          </cell>
          <cell r="C32">
            <v>0.29199186134569627</v>
          </cell>
          <cell r="D32">
            <v>0.29255861348675372</v>
          </cell>
          <cell r="E32">
            <v>0.296138724899146</v>
          </cell>
          <cell r="F32">
            <v>0.30493187007904277</v>
          </cell>
          <cell r="G32">
            <v>0.30689567464012485</v>
          </cell>
          <cell r="H32">
            <v>0.30863639248504349</v>
          </cell>
          <cell r="I32">
            <v>0.31017695585400895</v>
          </cell>
          <cell r="J32">
            <v>0.3115379522086883</v>
          </cell>
          <cell r="K32">
            <v>0.31273786343896665</v>
          </cell>
          <cell r="L32">
            <v>0.31379328071414742</v>
          </cell>
        </row>
        <row r="34">
          <cell r="A34" t="str">
            <v xml:space="preserve">Depreciation expense - ongoing </v>
          </cell>
          <cell r="B34">
            <v>570.06600000000026</v>
          </cell>
          <cell r="C34">
            <v>569.55729500000029</v>
          </cell>
          <cell r="D34">
            <v>615.45196299360498</v>
          </cell>
          <cell r="E34">
            <v>646.81297263117767</v>
          </cell>
          <cell r="F34">
            <v>686.60235888086072</v>
          </cell>
          <cell r="G34">
            <v>731.088533897047</v>
          </cell>
          <cell r="H34">
            <v>778.55195224957993</v>
          </cell>
          <cell r="I34">
            <v>829.19644910324212</v>
          </cell>
          <cell r="J34">
            <v>883.24015767674996</v>
          </cell>
          <cell r="K34">
            <v>940.91653760469649</v>
          </cell>
          <cell r="L34">
            <v>1002.4754791334901</v>
          </cell>
        </row>
        <row r="35">
          <cell r="A35" t="str">
            <v>Growth Y/Y %</v>
          </cell>
          <cell r="C35">
            <v>-8.9236158620220607E-4</v>
          </cell>
          <cell r="D35">
            <v>8.0579545546167752E-2</v>
          </cell>
          <cell r="E35">
            <v>5.0956064036306481E-2</v>
          </cell>
          <cell r="F35">
            <v>6.1516060953173746E-2</v>
          </cell>
          <cell r="G35">
            <v>6.4791759656487757E-2</v>
          </cell>
          <cell r="H35">
            <v>6.4921573998063531E-2</v>
          </cell>
          <cell r="I35">
            <v>6.5049604855948129E-2</v>
          </cell>
          <cell r="J35">
            <v>6.5176000972935855E-2</v>
          </cell>
          <cell r="K35">
            <v>6.5300903074489769E-2</v>
          </cell>
          <cell r="L35">
            <v>6.5424444218511679E-2</v>
          </cell>
        </row>
        <row r="36">
          <cell r="A36" t="str">
            <v>Depreciation % Revenue</v>
          </cell>
          <cell r="C36">
            <v>7.2100304790940942E-2</v>
          </cell>
          <cell r="D36">
            <v>7.3061498990756396E-2</v>
          </cell>
          <cell r="E36">
            <v>7.2041105311598602E-2</v>
          </cell>
          <cell r="F36">
            <v>7.1705245451596608E-2</v>
          </cell>
          <cell r="G36">
            <v>7.1705245451596608E-2</v>
          </cell>
          <cell r="H36">
            <v>7.1705245451596608E-2</v>
          </cell>
          <cell r="I36">
            <v>7.1705245451596608E-2</v>
          </cell>
          <cell r="J36">
            <v>7.1705245451596608E-2</v>
          </cell>
          <cell r="K36">
            <v>7.1705245451596608E-2</v>
          </cell>
          <cell r="L36">
            <v>7.1705245451596608E-2</v>
          </cell>
        </row>
        <row r="37">
          <cell r="A37" t="str">
            <v>Depreciation expense - disposals</v>
          </cell>
          <cell r="B37">
            <v>0</v>
          </cell>
          <cell r="C37">
            <v>0</v>
          </cell>
        </row>
        <row r="38">
          <cell r="A38" t="str">
            <v>Depreciation expense - exchange to average rates</v>
          </cell>
          <cell r="B38">
            <v>0.70000000000000007</v>
          </cell>
          <cell r="C38">
            <v>0.99999999999999989</v>
          </cell>
        </row>
        <row r="39">
          <cell r="A39" t="str">
            <v>Total Depreciation expense</v>
          </cell>
          <cell r="B39">
            <v>570.7660000000003</v>
          </cell>
          <cell r="C39">
            <v>570.55729500000029</v>
          </cell>
          <cell r="D39">
            <v>615.45196299360498</v>
          </cell>
          <cell r="E39">
            <v>646.81297263117767</v>
          </cell>
          <cell r="F39">
            <v>686.60235888086072</v>
          </cell>
          <cell r="G39">
            <v>731.088533897047</v>
          </cell>
          <cell r="H39">
            <v>778.55195224957993</v>
          </cell>
          <cell r="I39">
            <v>829.19644910324212</v>
          </cell>
          <cell r="J39">
            <v>883.24015767674996</v>
          </cell>
          <cell r="K39">
            <v>940.91653760469649</v>
          </cell>
          <cell r="L39">
            <v>1002.4754791334901</v>
          </cell>
        </row>
        <row r="41">
          <cell r="A41" t="str">
            <v>Adjusted Operating Profit</v>
          </cell>
        </row>
        <row r="42">
          <cell r="A42" t="str">
            <v>Ongoing Adj Operating Profit at plan rates</v>
          </cell>
          <cell r="B42">
            <v>1594.6229999999998</v>
          </cell>
          <cell r="C42">
            <v>1740.094116</v>
          </cell>
          <cell r="D42">
            <v>1848.9893015346552</v>
          </cell>
          <cell r="E42">
            <v>2012.0353075934222</v>
          </cell>
          <cell r="F42">
            <v>2233.2250536834331</v>
          </cell>
          <cell r="G42">
            <v>2403.190123261943</v>
          </cell>
          <cell r="H42">
            <v>2583.6484678122247</v>
          </cell>
          <cell r="I42">
            <v>2775.3734065883805</v>
          </cell>
          <cell r="J42">
            <v>2979.1915784509438</v>
          </cell>
          <cell r="K42">
            <v>3195.9869618913481</v>
          </cell>
          <cell r="L42">
            <v>3426.7051961464349</v>
          </cell>
          <cell r="M42">
            <v>8.4061317994434948E-2</v>
          </cell>
          <cell r="N42">
            <v>8.2261319675347E-2</v>
          </cell>
          <cell r="O42">
            <v>7.3966435457474944E-2</v>
          </cell>
        </row>
        <row r="43">
          <cell r="A43" t="str">
            <v>Growth Y/Y %</v>
          </cell>
          <cell r="C43">
            <v>9.1226023956759716E-2</v>
          </cell>
          <cell r="D43">
            <v>6.2580055028848225E-2</v>
          </cell>
          <cell r="E43">
            <v>8.8181151682943382E-2</v>
          </cell>
          <cell r="F43">
            <v>0.10993333231044233</v>
          </cell>
          <cell r="G43">
            <v>7.6107452447828017E-2</v>
          </cell>
          <cell r="H43">
            <v>7.5091164366695384E-2</v>
          </cell>
          <cell r="I43">
            <v>7.4207052996843714E-2</v>
          </cell>
          <cell r="J43">
            <v>7.3438107960076771E-2</v>
          </cell>
          <cell r="K43">
            <v>7.2769869856146974E-2</v>
          </cell>
          <cell r="L43">
            <v>7.2189979810978411E-2</v>
          </cell>
        </row>
        <row r="44">
          <cell r="A44" t="str">
            <v>Adj Operating Profit Margin %</v>
          </cell>
          <cell r="B44">
            <v>0.21773054206422121</v>
          </cell>
          <cell r="C44">
            <v>0.22027865717798045</v>
          </cell>
          <cell r="D44">
            <v>0.21949711449599726</v>
          </cell>
          <cell r="E44">
            <v>0.22409761958754745</v>
          </cell>
          <cell r="F44">
            <v>0.23322662462744617</v>
          </cell>
          <cell r="G44">
            <v>0.23531049241023078</v>
          </cell>
          <cell r="H44">
            <v>0.23716847389496692</v>
          </cell>
          <cell r="I44">
            <v>0.23882374571114498</v>
          </cell>
          <cell r="J44">
            <v>0.24029712548874216</v>
          </cell>
          <cell r="K44">
            <v>0.24160731188495299</v>
          </cell>
          <cell r="L44">
            <v>0.24277110020377488</v>
          </cell>
        </row>
        <row r="45">
          <cell r="A45" t="str">
            <v>Adj Operating Profit from disposals</v>
          </cell>
          <cell r="B45">
            <v>0</v>
          </cell>
          <cell r="C45">
            <v>0</v>
          </cell>
        </row>
        <row r="46">
          <cell r="A46" t="str">
            <v>Exchange to average rates</v>
          </cell>
          <cell r="B46">
            <v>-3.5999999999999996</v>
          </cell>
          <cell r="C46">
            <v>-0.7</v>
          </cell>
        </row>
        <row r="47">
          <cell r="A47" t="str">
            <v>Total Adjusted Operating Profit</v>
          </cell>
          <cell r="B47">
            <v>1591.0229999999999</v>
          </cell>
          <cell r="C47">
            <v>1739.3941159999999</v>
          </cell>
          <cell r="D47">
            <v>1848.9893015346552</v>
          </cell>
          <cell r="E47">
            <v>2012.0353075934222</v>
          </cell>
          <cell r="F47">
            <v>2233.2250536834331</v>
          </cell>
          <cell r="G47">
            <v>2403.190123261943</v>
          </cell>
          <cell r="H47">
            <v>2583.6484678122247</v>
          </cell>
          <cell r="I47">
            <v>2775.3734065883805</v>
          </cell>
          <cell r="J47">
            <v>2979.1915784509438</v>
          </cell>
          <cell r="K47">
            <v>3195.9869618913481</v>
          </cell>
          <cell r="L47">
            <v>3426.7051961464349</v>
          </cell>
          <cell r="M47">
            <v>8.4170368672197293E-2</v>
          </cell>
          <cell r="N47">
            <v>8.2348414485417187E-2</v>
          </cell>
          <cell r="O47">
            <v>7.3966435457474944E-2</v>
          </cell>
        </row>
        <row r="48">
          <cell r="A48" t="str">
            <v>Growth Y/Y %</v>
          </cell>
          <cell r="C48">
            <v>9.3255167272880524E-2</v>
          </cell>
          <cell r="D48">
            <v>6.3007678666112676E-2</v>
          </cell>
          <cell r="E48">
            <v>8.8181151682943382E-2</v>
          </cell>
          <cell r="F48">
            <v>0.10993333231044233</v>
          </cell>
          <cell r="G48">
            <v>7.6107452447828017E-2</v>
          </cell>
          <cell r="H48">
            <v>7.5091164366695384E-2</v>
          </cell>
          <cell r="I48">
            <v>7.4207052996843714E-2</v>
          </cell>
          <cell r="J48">
            <v>7.3438107960076771E-2</v>
          </cell>
          <cell r="K48">
            <v>7.2769869856146974E-2</v>
          </cell>
          <cell r="L48">
            <v>7.2189979810978411E-2</v>
          </cell>
        </row>
        <row r="49">
          <cell r="A49" t="str">
            <v>Adj Operating Profit Margin %</v>
          </cell>
          <cell r="B49">
            <v>0.21753007265344704</v>
          </cell>
          <cell r="C49">
            <v>0.21986996052212276</v>
          </cell>
          <cell r="D49">
            <v>0.21949711449599726</v>
          </cell>
          <cell r="E49">
            <v>0.22409761958754745</v>
          </cell>
          <cell r="F49">
            <v>0.23322662462744617</v>
          </cell>
          <cell r="G49">
            <v>0.23531049241023078</v>
          </cell>
          <cell r="H49">
            <v>0.23716847389496692</v>
          </cell>
          <cell r="I49">
            <v>0.23882374571114498</v>
          </cell>
          <cell r="J49">
            <v>0.24029712548874216</v>
          </cell>
          <cell r="K49">
            <v>0.24160731188495299</v>
          </cell>
          <cell r="L49">
            <v>0.24277110020377488</v>
          </cell>
        </row>
        <row r="50">
          <cell r="A50" t="str">
            <v xml:space="preserve">Amortization </v>
          </cell>
          <cell r="B50">
            <v>-273.11500000000001</v>
          </cell>
          <cell r="C50">
            <v>-283.5</v>
          </cell>
          <cell r="D50">
            <v>-289.3</v>
          </cell>
          <cell r="E50">
            <v>-268.2</v>
          </cell>
          <cell r="F50">
            <v>-250.884513</v>
          </cell>
          <cell r="G50">
            <v>-252.1</v>
          </cell>
          <cell r="H50">
            <v>-252.1</v>
          </cell>
          <cell r="I50">
            <v>-252.1</v>
          </cell>
          <cell r="J50">
            <v>-252.1</v>
          </cell>
          <cell r="K50">
            <v>-252.1</v>
          </cell>
          <cell r="L50">
            <v>-252.1</v>
          </cell>
        </row>
        <row r="51">
          <cell r="A51" t="str">
            <v>Growth Y/Y %</v>
          </cell>
          <cell r="C51">
            <v>3.8024275488347303E-2</v>
          </cell>
          <cell r="D51">
            <v>2.0458553791887102E-2</v>
          </cell>
          <cell r="E51">
            <v>-7.2934669892844917E-2</v>
          </cell>
          <cell r="F51">
            <v>-6.4561845637583826E-2</v>
          </cell>
          <cell r="G51">
            <v>4.8448068215354301E-3</v>
          </cell>
          <cell r="H51">
            <v>0</v>
          </cell>
          <cell r="I51">
            <v>0</v>
          </cell>
          <cell r="J51">
            <v>0</v>
          </cell>
          <cell r="K51">
            <v>0</v>
          </cell>
          <cell r="L51">
            <v>0</v>
          </cell>
        </row>
        <row r="52">
          <cell r="A52" t="str">
            <v>Amortization % Revenue</v>
          </cell>
          <cell r="C52">
            <v>-3.5888288303342245E-2</v>
          </cell>
          <cell r="D52">
            <v>-3.4343365411031196E-2</v>
          </cell>
          <cell r="E52">
            <v>-2.9871733038953911E-2</v>
          </cell>
          <cell r="F52">
            <v>-2.6201097843578571E-2</v>
          </cell>
          <cell r="G52">
            <v>-2.6201097843578571E-2</v>
          </cell>
          <cell r="H52">
            <v>-2.6201097843578571E-2</v>
          </cell>
          <cell r="I52">
            <v>-2.6201097843578571E-2</v>
          </cell>
          <cell r="J52">
            <v>-2.6201097843578571E-2</v>
          </cell>
          <cell r="K52">
            <v>-2.6201097843578571E-2</v>
          </cell>
          <cell r="L52">
            <v>-2.6201097843578571E-2</v>
          </cell>
        </row>
        <row r="53">
          <cell r="A53" t="str">
            <v xml:space="preserve">Total Operating Profit   </v>
          </cell>
          <cell r="B53">
            <v>1317.9079999999999</v>
          </cell>
          <cell r="C53">
            <v>1455.8941159999999</v>
          </cell>
          <cell r="D53">
            <v>1559.6893015346552</v>
          </cell>
          <cell r="E53">
            <v>1743.8353075934222</v>
          </cell>
          <cell r="F53">
            <v>1982.3405406834331</v>
          </cell>
          <cell r="G53">
            <v>2151.0901232619431</v>
          </cell>
          <cell r="H53">
            <v>2331.5484678122248</v>
          </cell>
          <cell r="I53">
            <v>2523.2734065883806</v>
          </cell>
          <cell r="J53">
            <v>2727.0915784509439</v>
          </cell>
          <cell r="K53">
            <v>2943.8869618913482</v>
          </cell>
          <cell r="L53">
            <v>3174.605196146435</v>
          </cell>
          <cell r="M53">
            <v>0.1025091534776803</v>
          </cell>
          <cell r="N53">
            <v>9.8760229545146405E-2</v>
          </cell>
          <cell r="O53">
            <v>8.1646236010398443E-2</v>
          </cell>
        </row>
        <row r="54">
          <cell r="A54" t="str">
            <v>Growth Y/Y %</v>
          </cell>
          <cell r="C54">
            <v>0.10470087138100692</v>
          </cell>
          <cell r="D54">
            <v>7.1293086766383462E-2</v>
          </cell>
          <cell r="E54">
            <v>0.11806582623704398</v>
          </cell>
          <cell r="F54">
            <v>0.13677050352831754</v>
          </cell>
          <cell r="G54">
            <v>8.512643469437986E-2</v>
          </cell>
          <cell r="H54">
            <v>8.3891577855711663E-2</v>
          </cell>
          <cell r="I54">
            <v>8.2230732675292906E-2</v>
          </cell>
          <cell r="J54">
            <v>8.0775302165189355E-2</v>
          </cell>
          <cell r="K54">
            <v>7.9496920878450839E-2</v>
          </cell>
          <cell r="L54">
            <v>7.8371974617822415E-2</v>
          </cell>
        </row>
        <row r="55">
          <cell r="A55" t="str">
            <v>Operating Profit Margin %</v>
          </cell>
          <cell r="B55">
            <v>0.18018886150015373</v>
          </cell>
          <cell r="C55">
            <v>0.18403384193655098</v>
          </cell>
          <cell r="D55">
            <v>0.18515374908496607</v>
          </cell>
          <cell r="E55">
            <v>0.19422588654859355</v>
          </cell>
          <cell r="F55">
            <v>0.2070255267838676</v>
          </cell>
          <cell r="G55">
            <v>0.2106258973120704</v>
          </cell>
          <cell r="H55">
            <v>0.2140267140875462</v>
          </cell>
          <cell r="I55">
            <v>0.21713028055404043</v>
          </cell>
          <cell r="J55">
            <v>0.21996311750688208</v>
          </cell>
          <cell r="K55">
            <v>0.22254928566254584</v>
          </cell>
          <cell r="L55">
            <v>0.22491062173886398</v>
          </cell>
        </row>
        <row r="56">
          <cell r="A56" t="str">
            <v>Contingency fund</v>
          </cell>
          <cell r="B56">
            <v>0</v>
          </cell>
          <cell r="C56">
            <v>0</v>
          </cell>
          <cell r="D56">
            <v>0</v>
          </cell>
          <cell r="E56">
            <v>0</v>
          </cell>
          <cell r="F56">
            <v>0</v>
          </cell>
          <cell r="G56">
            <v>0</v>
          </cell>
          <cell r="H56">
            <v>0</v>
          </cell>
          <cell r="I56">
            <v>0</v>
          </cell>
          <cell r="J56">
            <v>0</v>
          </cell>
          <cell r="K56">
            <v>0</v>
          </cell>
          <cell r="L56">
            <v>0</v>
          </cell>
        </row>
        <row r="57">
          <cell r="A57" t="str">
            <v>Other income / (expense)</v>
          </cell>
          <cell r="B57">
            <v>24</v>
          </cell>
          <cell r="C57">
            <v>-28</v>
          </cell>
          <cell r="D57">
            <v>41</v>
          </cell>
          <cell r="E57">
            <v>2</v>
          </cell>
          <cell r="F57">
            <v>2</v>
          </cell>
          <cell r="G57">
            <v>2.0000100000000001</v>
          </cell>
          <cell r="H57">
            <v>1.0000000000000001E-5</v>
          </cell>
          <cell r="I57">
            <v>1.0000000000000001E-5</v>
          </cell>
          <cell r="J57">
            <v>1.0000000000000001E-5</v>
          </cell>
          <cell r="K57">
            <v>1.0000000000000001E-5</v>
          </cell>
          <cell r="L57">
            <v>1.0000000000000001E-5</v>
          </cell>
        </row>
        <row r="58">
          <cell r="A58" t="str">
            <v>Net interest expense and other financing costs</v>
          </cell>
          <cell r="B58">
            <v>-234.99999000000003</v>
          </cell>
          <cell r="C58">
            <v>-222.99882600000001</v>
          </cell>
          <cell r="D58">
            <v>-233.97</v>
          </cell>
          <cell r="E58">
            <v>-226.76</v>
          </cell>
          <cell r="F58">
            <v>-210.9</v>
          </cell>
          <cell r="G58">
            <v>-196.99229851635127</v>
          </cell>
          <cell r="H58">
            <v>-184.52972247973062</v>
          </cell>
          <cell r="I58">
            <v>-164.20102268657035</v>
          </cell>
          <cell r="J58">
            <v>-137.41547842470902</v>
          </cell>
          <cell r="K58">
            <v>-137.41547842470902</v>
          </cell>
          <cell r="L58">
            <v>-137.41547842470902</v>
          </cell>
        </row>
        <row r="59">
          <cell r="A59" t="str">
            <v>Income taxes</v>
          </cell>
          <cell r="B59">
            <v>-271.94485600000002</v>
          </cell>
          <cell r="C59">
            <v>-270.2</v>
          </cell>
          <cell r="D59">
            <v>-237.4768</v>
          </cell>
          <cell r="E59">
            <v>-288.61570000000006</v>
          </cell>
          <cell r="F59">
            <v>-300.30738335862037</v>
          </cell>
          <cell r="G59">
            <v>-331.23784466973609</v>
          </cell>
          <cell r="H59">
            <v>-363.56763570280697</v>
          </cell>
          <cell r="I59">
            <v>-399.47595733499708</v>
          </cell>
          <cell r="J59">
            <v>-438.52547548541241</v>
          </cell>
          <cell r="K59">
            <v>-475.23674537672036</v>
          </cell>
          <cell r="L59">
            <v>-514.30565557292311</v>
          </cell>
        </row>
        <row r="60">
          <cell r="A60" t="str">
            <v>Tax Rate %</v>
          </cell>
          <cell r="B60">
            <v>0.24567972545433114</v>
          </cell>
          <cell r="C60">
            <v>0.22425185179369403</v>
          </cell>
          <cell r="D60">
            <v>0.17375682024344222</v>
          </cell>
          <cell r="E60">
            <v>0.18999433310336419</v>
          </cell>
          <cell r="F60">
            <v>0.16933603155530128</v>
          </cell>
          <cell r="G60">
            <v>0.16933603155530128</v>
          </cell>
          <cell r="H60">
            <v>0.16933603155530128</v>
          </cell>
          <cell r="I60">
            <v>0.16933603155530128</v>
          </cell>
          <cell r="J60">
            <v>0.16933603155530128</v>
          </cell>
          <cell r="K60">
            <v>0.16933603155530128</v>
          </cell>
          <cell r="L60">
            <v>0.16933603155530128</v>
          </cell>
        </row>
        <row r="61">
          <cell r="A61" t="str">
            <v>Equity in losses of associates, net of tax</v>
          </cell>
          <cell r="B61">
            <v>0</v>
          </cell>
          <cell r="C61">
            <v>0</v>
          </cell>
          <cell r="D61">
            <v>0</v>
          </cell>
          <cell r="E61">
            <v>0</v>
          </cell>
          <cell r="F61">
            <v>0</v>
          </cell>
          <cell r="G61">
            <v>1.0000000000000001E-5</v>
          </cell>
          <cell r="H61">
            <v>1.0000000000000001E-5</v>
          </cell>
          <cell r="I61">
            <v>1.0000000000000001E-5</v>
          </cell>
          <cell r="J61">
            <v>1.0000000000000001E-5</v>
          </cell>
          <cell r="K61">
            <v>1.0000000000000001E-5</v>
          </cell>
          <cell r="L61">
            <v>1.0000000000000001E-5</v>
          </cell>
        </row>
        <row r="62">
          <cell r="A62" t="str">
            <v>Earnings from continuing operations</v>
          </cell>
          <cell r="B62">
            <v>834.9631539999998</v>
          </cell>
          <cell r="C62">
            <v>934.69528999999989</v>
          </cell>
          <cell r="D62">
            <v>1129.2425015346553</v>
          </cell>
          <cell r="E62">
            <v>1230.4596075934221</v>
          </cell>
          <cell r="F62">
            <v>1473.1331573248126</v>
          </cell>
          <cell r="G62">
            <v>1624.8600000758561</v>
          </cell>
          <cell r="H62">
            <v>1783.4511296296878</v>
          </cell>
          <cell r="I62">
            <v>1959.5964465668135</v>
          </cell>
          <cell r="J62">
            <v>2151.1506445408231</v>
          </cell>
          <cell r="K62">
            <v>2331.2347580899195</v>
          </cell>
          <cell r="L62">
            <v>2522.8840821488034</v>
          </cell>
        </row>
        <row r="63">
          <cell r="A63" t="str">
            <v>Discontinued operations, net of tax</v>
          </cell>
          <cell r="B63">
            <v>136.412856</v>
          </cell>
          <cell r="C63">
            <v>12.422439999999995</v>
          </cell>
          <cell r="D63">
            <v>38.043365000000001</v>
          </cell>
          <cell r="E63">
            <v>0</v>
          </cell>
          <cell r="F63">
            <v>0</v>
          </cell>
          <cell r="G63">
            <v>0</v>
          </cell>
          <cell r="H63">
            <v>0</v>
          </cell>
          <cell r="I63">
            <v>0</v>
          </cell>
          <cell r="J63">
            <v>0</v>
          </cell>
          <cell r="K63">
            <v>0</v>
          </cell>
          <cell r="L63">
            <v>0</v>
          </cell>
        </row>
        <row r="64">
          <cell r="A64" t="str">
            <v>Net earnings</v>
          </cell>
          <cell r="B64">
            <v>971.37600999999984</v>
          </cell>
          <cell r="C64">
            <v>947.11772999999994</v>
          </cell>
          <cell r="D64">
            <v>1167.2858665346553</v>
          </cell>
          <cell r="E64">
            <v>1230.4596075934221</v>
          </cell>
          <cell r="F64">
            <v>1473.1331573248126</v>
          </cell>
          <cell r="G64">
            <v>1624.8600000758561</v>
          </cell>
          <cell r="H64">
            <v>1783.4511296296878</v>
          </cell>
          <cell r="I64">
            <v>1959.5964465668135</v>
          </cell>
          <cell r="J64">
            <v>2151.1506445408231</v>
          </cell>
          <cell r="K64">
            <v>2331.2347580899195</v>
          </cell>
          <cell r="L64">
            <v>2522.8840821488034</v>
          </cell>
          <cell r="M64">
            <v>0.14446626385614825</v>
          </cell>
          <cell r="N64">
            <v>0.13493620208351986</v>
          </cell>
          <cell r="O64">
            <v>9.3811660051631218E-2</v>
          </cell>
        </row>
        <row r="65">
          <cell r="A65" t="str">
            <v>Preference dividends</v>
          </cell>
          <cell r="B65">
            <v>-2.9999899999999999</v>
          </cell>
          <cell r="C65">
            <v>-13.59999</v>
          </cell>
          <cell r="D65">
            <v>-4.9999900000000004</v>
          </cell>
          <cell r="E65">
            <v>-4.9999900000000004</v>
          </cell>
          <cell r="F65">
            <v>-4.9999900000000004</v>
          </cell>
          <cell r="G65">
            <v>-4.9999900000000004</v>
          </cell>
          <cell r="H65">
            <v>-4.9999900000000004</v>
          </cell>
          <cell r="I65">
            <v>-4.9999900000000004</v>
          </cell>
          <cell r="J65">
            <v>-4.9999900000000004</v>
          </cell>
          <cell r="K65">
            <v>-4.9999900000000004</v>
          </cell>
          <cell r="L65">
            <v>-4.9999900000000004</v>
          </cell>
        </row>
        <row r="66">
          <cell r="A66" t="str">
            <v xml:space="preserve">Earnings attributable to common shares </v>
          </cell>
          <cell r="B66">
            <v>968.37601999999981</v>
          </cell>
          <cell r="C66">
            <v>933.51773999999989</v>
          </cell>
          <cell r="D66">
            <v>1162.2858765346552</v>
          </cell>
          <cell r="E66">
            <v>1225.4596175934221</v>
          </cell>
          <cell r="F66">
            <v>1468.1331673248126</v>
          </cell>
          <cell r="G66">
            <v>1619.8600100758561</v>
          </cell>
          <cell r="H66">
            <v>1778.4511396296878</v>
          </cell>
          <cell r="I66">
            <v>1954.5964565668135</v>
          </cell>
          <cell r="J66">
            <v>2146.1506545408233</v>
          </cell>
          <cell r="K66">
            <v>2326.2347680899197</v>
          </cell>
          <cell r="L66">
            <v>2517.8840921488036</v>
          </cell>
          <cell r="M66">
            <v>0.14772734014373956</v>
          </cell>
          <cell r="N66">
            <v>0.13758504096070823</v>
          </cell>
          <cell r="O66">
            <v>9.4069843068502745E-2</v>
          </cell>
        </row>
        <row r="67">
          <cell r="A67" t="str">
            <v>Earnings Growth</v>
          </cell>
          <cell r="C67">
            <v>-3.5996636926222014E-2</v>
          </cell>
          <cell r="D67">
            <v>0.24506029905190174</v>
          </cell>
          <cell r="E67">
            <v>5.4353014464151306E-2</v>
          </cell>
          <cell r="F67">
            <v>0.19802655774815081</v>
          </cell>
          <cell r="G67">
            <v>0.10334678497013683</v>
          </cell>
          <cell r="H67">
            <v>9.7904219233367673E-2</v>
          </cell>
          <cell r="I67">
            <v>9.9044226187626982E-2</v>
          </cell>
          <cell r="J67">
            <v>9.8001916114423215E-2</v>
          </cell>
          <cell r="K67">
            <v>8.3910285220692549E-2</v>
          </cell>
          <cell r="L67">
            <v>8.2386062957973794E-2</v>
          </cell>
        </row>
        <row r="68">
          <cell r="A68" t="str">
            <v>EPS</v>
          </cell>
          <cell r="B68">
            <v>1.4777598351899892</v>
          </cell>
          <cell r="C68">
            <v>1.4265246638141809</v>
          </cell>
          <cell r="D68">
            <v>1.8038813898803479</v>
          </cell>
          <cell r="E68">
            <v>1.9303208846113702</v>
          </cell>
          <cell r="F68">
            <v>2.3548136123230079</v>
          </cell>
          <cell r="G68">
            <v>2.5981760283605051</v>
          </cell>
          <cell r="H68">
            <v>2.8525484238479928</v>
          </cell>
          <cell r="I68">
            <v>3.1350768751507521</v>
          </cell>
          <cell r="J68">
            <v>3.4423204160815444</v>
          </cell>
          <cell r="K68">
            <v>3.7311665040159596</v>
          </cell>
          <cell r="L68">
            <v>4.0385626225225018</v>
          </cell>
          <cell r="M68">
            <v>0.16170891372257978</v>
          </cell>
          <cell r="N68">
            <v>0.14865801726049344</v>
          </cell>
          <cell r="O68">
            <v>9.4069843068502745E-2</v>
          </cell>
        </row>
        <row r="69">
          <cell r="A69" t="str">
            <v>EPS Growth</v>
          </cell>
          <cell r="C69">
            <v>-3.4670837679940947E-2</v>
          </cell>
          <cell r="D69">
            <v>0.26452870787190363</v>
          </cell>
          <cell r="E69">
            <v>7.0093020217592672E-2</v>
          </cell>
          <cell r="F69">
            <v>0.21990785630291754</v>
          </cell>
          <cell r="G69">
            <v>0.10334678497013683</v>
          </cell>
          <cell r="H69">
            <v>9.7904219233367895E-2</v>
          </cell>
          <cell r="I69">
            <v>9.9044226187626982E-2</v>
          </cell>
          <cell r="J69">
            <v>9.8001916114423215E-2</v>
          </cell>
          <cell r="K69">
            <v>8.3910285220692549E-2</v>
          </cell>
          <cell r="L69">
            <v>8.2386062957973794E-2</v>
          </cell>
        </row>
        <row r="70">
          <cell r="A70" t="str">
            <v>Adjusted earnings attributable to common shares</v>
          </cell>
          <cell r="B70">
            <v>776.96316399999978</v>
          </cell>
          <cell r="C70">
            <v>938.09529999999972</v>
          </cell>
          <cell r="D70">
            <v>1083.2425115346553</v>
          </cell>
          <cell r="E70">
            <v>1223.4596175934221</v>
          </cell>
          <cell r="F70">
            <v>1466.1331673248126</v>
          </cell>
          <cell r="G70">
            <v>1621.860020075856</v>
          </cell>
          <cell r="H70">
            <v>1778.4511496296877</v>
          </cell>
          <cell r="I70">
            <v>1954.5964665668134</v>
          </cell>
          <cell r="J70">
            <v>2146.1506645408235</v>
          </cell>
          <cell r="K70">
            <v>2326.2347780899199</v>
          </cell>
          <cell r="L70">
            <v>2517.8841021488038</v>
          </cell>
          <cell r="M70">
            <v>0.14667832152432103</v>
          </cell>
          <cell r="N70">
            <v>0.1130396891637715</v>
          </cell>
          <cell r="O70">
            <v>9.4318445245210158E-2</v>
          </cell>
        </row>
        <row r="71">
          <cell r="A71" t="str">
            <v>Adjusted EPS</v>
          </cell>
          <cell r="B71">
            <v>1.1856602533190903</v>
          </cell>
          <cell r="C71">
            <v>1.4335197127139361</v>
          </cell>
          <cell r="D71">
            <v>1.6812051550609632</v>
          </cell>
          <cell r="E71">
            <v>1.9271705223197066</v>
          </cell>
          <cell r="F71">
            <v>2.3516057103904959</v>
          </cell>
          <cell r="G71">
            <v>2.6013839463325268</v>
          </cell>
          <cell r="H71">
            <v>2.8525484398875021</v>
          </cell>
          <cell r="I71">
            <v>3.1350768911902613</v>
          </cell>
          <cell r="J71">
            <v>3.4423204321210541</v>
          </cell>
          <cell r="K71">
            <v>3.7311665200554693</v>
          </cell>
          <cell r="L71">
            <v>4.0385626385620119</v>
          </cell>
        </row>
        <row r="72">
          <cell r="A72" t="str">
            <v>Adjusted EPS Growth</v>
          </cell>
          <cell r="C72">
            <v>0.20904762447842695</v>
          </cell>
          <cell r="D72">
            <v>0.17278132986264261</v>
          </cell>
          <cell r="E72">
            <v>0.14630300562564247</v>
          </cell>
          <cell r="F72">
            <v>0.22023748451688796</v>
          </cell>
          <cell r="G72">
            <v>0.10621603563828486</v>
          </cell>
          <cell r="H72">
            <v>9.6550335796863562E-2</v>
          </cell>
          <cell r="I72">
            <v>9.9044225630714022E-2</v>
          </cell>
          <cell r="J72">
            <v>9.8001915613031398E-2</v>
          </cell>
          <cell r="K72">
            <v>8.3910284829712189E-2</v>
          </cell>
          <cell r="L72">
            <v>8.2386062603813537E-2</v>
          </cell>
        </row>
        <row r="73">
          <cell r="A73" t="str">
            <v xml:space="preserve">Weighted Average Shares </v>
          </cell>
          <cell r="B73">
            <v>655.29999999999995</v>
          </cell>
          <cell r="C73">
            <v>654.4</v>
          </cell>
          <cell r="D73">
            <v>644.32500000000005</v>
          </cell>
          <cell r="E73">
            <v>634.84761904761899</v>
          </cell>
          <cell r="F73">
            <v>623.46045548654229</v>
          </cell>
          <cell r="G73">
            <v>623.46045548654229</v>
          </cell>
          <cell r="H73">
            <v>623.46045548654229</v>
          </cell>
          <cell r="I73">
            <v>623.46045548654229</v>
          </cell>
          <cell r="J73">
            <v>623.46045548654229</v>
          </cell>
          <cell r="K73">
            <v>623.46045548654229</v>
          </cell>
          <cell r="L73">
            <v>623.46045548654229</v>
          </cell>
        </row>
        <row r="75">
          <cell r="A75" t="str">
            <v>Cash Flow Summary - source/(use)</v>
          </cell>
        </row>
        <row r="76">
          <cell r="A76" t="str">
            <v>Operations</v>
          </cell>
        </row>
        <row r="77">
          <cell r="A77" t="str">
            <v>Net earnings before preference dividends</v>
          </cell>
          <cell r="B77">
            <v>971.37600999999984</v>
          </cell>
          <cell r="C77">
            <v>947.11772999999994</v>
          </cell>
          <cell r="D77">
            <v>1167.2858665346553</v>
          </cell>
          <cell r="E77">
            <v>1230.4596075934221</v>
          </cell>
          <cell r="F77">
            <v>1473.1331573248126</v>
          </cell>
          <cell r="G77">
            <v>1624.8600000758561</v>
          </cell>
          <cell r="H77">
            <v>1783.4511296296878</v>
          </cell>
          <cell r="I77">
            <v>1959.5964465668135</v>
          </cell>
          <cell r="J77">
            <v>2151.1506445408231</v>
          </cell>
          <cell r="K77">
            <v>2331.2347580899195</v>
          </cell>
          <cell r="L77">
            <v>2522.8840821488034</v>
          </cell>
        </row>
        <row r="78">
          <cell r="A78" t="str">
            <v>Remove earnings from discontinued operations</v>
          </cell>
          <cell r="B78">
            <v>-136.412856</v>
          </cell>
          <cell r="C78">
            <v>-12.422439999999995</v>
          </cell>
          <cell r="D78">
            <v>-38.043365000000001</v>
          </cell>
          <cell r="E78">
            <v>0</v>
          </cell>
          <cell r="F78">
            <v>0</v>
          </cell>
          <cell r="G78">
            <v>0</v>
          </cell>
          <cell r="H78">
            <v>0</v>
          </cell>
          <cell r="I78">
            <v>0</v>
          </cell>
          <cell r="J78">
            <v>0</v>
          </cell>
          <cell r="K78">
            <v>0</v>
          </cell>
          <cell r="L78">
            <v>0</v>
          </cell>
        </row>
        <row r="80">
          <cell r="A80" t="str">
            <v>Add back (deduct) items not involving cash</v>
          </cell>
        </row>
        <row r="81">
          <cell r="A81" t="str">
            <v>Depreciation</v>
          </cell>
          <cell r="B81">
            <v>570.7660000000003</v>
          </cell>
          <cell r="C81">
            <v>570.55729500000029</v>
          </cell>
          <cell r="D81">
            <v>615.45196299360498</v>
          </cell>
          <cell r="E81">
            <v>646.81297263117767</v>
          </cell>
          <cell r="F81">
            <v>686.60235888086072</v>
          </cell>
          <cell r="G81">
            <v>731.088533897047</v>
          </cell>
          <cell r="H81">
            <v>778.55195224957993</v>
          </cell>
          <cell r="I81">
            <v>829.19644910324212</v>
          </cell>
          <cell r="J81">
            <v>883.24015767674996</v>
          </cell>
          <cell r="K81">
            <v>940.91653760469649</v>
          </cell>
          <cell r="L81">
            <v>1002.4754791334901</v>
          </cell>
        </row>
        <row r="82">
          <cell r="A82" t="str">
            <v>Amortization</v>
          </cell>
          <cell r="B82">
            <v>273.11500000000001</v>
          </cell>
          <cell r="C82">
            <v>283.5</v>
          </cell>
          <cell r="D82">
            <v>289.3</v>
          </cell>
          <cell r="E82">
            <v>268.2</v>
          </cell>
          <cell r="F82">
            <v>250.884513</v>
          </cell>
          <cell r="G82">
            <v>252.1</v>
          </cell>
          <cell r="H82">
            <v>252.1</v>
          </cell>
          <cell r="I82">
            <v>252.1</v>
          </cell>
          <cell r="J82">
            <v>252.1</v>
          </cell>
          <cell r="K82">
            <v>252.1</v>
          </cell>
          <cell r="L82">
            <v>252.1</v>
          </cell>
        </row>
        <row r="83">
          <cell r="A83" t="str">
            <v>Net (gains) and exchange to Plan rates</v>
          </cell>
          <cell r="B83">
            <v>-49.4</v>
          </cell>
          <cell r="C83">
            <v>-4.3</v>
          </cell>
          <cell r="D83">
            <v>0</v>
          </cell>
          <cell r="E83">
            <v>0</v>
          </cell>
          <cell r="F83">
            <v>0</v>
          </cell>
          <cell r="G83">
            <v>0</v>
          </cell>
          <cell r="H83">
            <v>0</v>
          </cell>
          <cell r="I83">
            <v>0</v>
          </cell>
          <cell r="J83">
            <v>0</v>
          </cell>
          <cell r="K83">
            <v>0</v>
          </cell>
          <cell r="L83">
            <v>0</v>
          </cell>
        </row>
        <row r="84">
          <cell r="A84" t="str">
            <v>Loss from redemption of bonds and other Income</v>
          </cell>
          <cell r="B84">
            <v>53</v>
          </cell>
          <cell r="C84">
            <v>23</v>
          </cell>
          <cell r="D84">
            <v>-41</v>
          </cell>
          <cell r="E84">
            <v>-2</v>
          </cell>
          <cell r="F84">
            <v>-2</v>
          </cell>
          <cell r="G84">
            <v>-2</v>
          </cell>
          <cell r="H84">
            <v>-2</v>
          </cell>
          <cell r="I84">
            <v>-2</v>
          </cell>
          <cell r="J84">
            <v>-2</v>
          </cell>
          <cell r="K84">
            <v>-2</v>
          </cell>
          <cell r="L84">
            <v>-2</v>
          </cell>
        </row>
        <row r="85">
          <cell r="A85" t="str">
            <v>Deferred taxes</v>
          </cell>
          <cell r="B85">
            <v>5.9448560000000032</v>
          </cell>
          <cell r="C85">
            <v>-16</v>
          </cell>
          <cell r="D85">
            <v>-89.082999999999998</v>
          </cell>
          <cell r="E85">
            <v>-39.850999999999999</v>
          </cell>
          <cell r="F85">
            <v>-34.710999999999999</v>
          </cell>
          <cell r="G85">
            <v>-34.710999999999999</v>
          </cell>
          <cell r="H85">
            <v>-34.710999999999999</v>
          </cell>
          <cell r="I85">
            <v>-34.710999999999999</v>
          </cell>
          <cell r="J85">
            <v>-34.710999999999999</v>
          </cell>
          <cell r="K85">
            <v>-34.710999999999999</v>
          </cell>
          <cell r="L85">
            <v>-34.710999999999999</v>
          </cell>
        </row>
        <row r="86">
          <cell r="A86" t="str">
            <v>Thomson Plus</v>
          </cell>
          <cell r="B86">
            <v>0</v>
          </cell>
          <cell r="C86">
            <v>0</v>
          </cell>
          <cell r="D86">
            <v>-59.797000000000004</v>
          </cell>
          <cell r="E86">
            <v>-48.183499999999988</v>
          </cell>
          <cell r="F86">
            <v>0</v>
          </cell>
          <cell r="G86">
            <v>0</v>
          </cell>
          <cell r="H86">
            <v>0</v>
          </cell>
          <cell r="I86">
            <v>0</v>
          </cell>
          <cell r="J86">
            <v>0</v>
          </cell>
          <cell r="K86">
            <v>0</v>
          </cell>
          <cell r="L86">
            <v>0</v>
          </cell>
        </row>
        <row r="87">
          <cell r="A87" t="str">
            <v>Other, net</v>
          </cell>
          <cell r="B87">
            <v>161.130548</v>
          </cell>
          <cell r="C87">
            <v>44.637725999999994</v>
          </cell>
          <cell r="D87">
            <v>99.710852037630758</v>
          </cell>
          <cell r="E87">
            <v>65.529172190614673</v>
          </cell>
          <cell r="F87">
            <v>80.930799858802004</v>
          </cell>
          <cell r="G87">
            <v>73.681578014516731</v>
          </cell>
          <cell r="H87">
            <v>189</v>
          </cell>
          <cell r="I87">
            <v>189</v>
          </cell>
          <cell r="J87">
            <v>189</v>
          </cell>
          <cell r="K87">
            <v>189</v>
          </cell>
          <cell r="L87">
            <v>189</v>
          </cell>
        </row>
        <row r="88">
          <cell r="A88" t="str">
            <v>Voluntary pension contribution</v>
          </cell>
          <cell r="B88">
            <v>-7</v>
          </cell>
          <cell r="C88">
            <v>-25</v>
          </cell>
          <cell r="D88">
            <v>-15</v>
          </cell>
          <cell r="E88">
            <v>-30</v>
          </cell>
          <cell r="F88">
            <v>-30</v>
          </cell>
          <cell r="G88">
            <v>-30</v>
          </cell>
          <cell r="H88">
            <v>-30</v>
          </cell>
          <cell r="I88">
            <v>-30</v>
          </cell>
          <cell r="J88">
            <v>-30</v>
          </cell>
          <cell r="K88">
            <v>-30</v>
          </cell>
          <cell r="L88">
            <v>-30</v>
          </cell>
        </row>
        <row r="89">
          <cell r="A89" t="str">
            <v>Changes in working capital and other items</v>
          </cell>
          <cell r="B89">
            <v>-127.94283300000001</v>
          </cell>
          <cell r="C89">
            <v>11.574830000000006</v>
          </cell>
          <cell r="D89">
            <v>-27.281846799999897</v>
          </cell>
          <cell r="E89">
            <v>-11.629893869035875</v>
          </cell>
          <cell r="F89">
            <v>-45.168762482644119</v>
          </cell>
          <cell r="G89">
            <v>-45.168762482644119</v>
          </cell>
          <cell r="H89">
            <v>-45.168762482644119</v>
          </cell>
          <cell r="I89">
            <v>-45.168762482644119</v>
          </cell>
          <cell r="J89">
            <v>-45.168762482644119</v>
          </cell>
          <cell r="K89">
            <v>-45.168762482644119</v>
          </cell>
          <cell r="L89">
            <v>-45.168762482644119</v>
          </cell>
        </row>
        <row r="90">
          <cell r="A90" t="str">
            <v>Cash provided by discontinued  operations</v>
          </cell>
          <cell r="B90">
            <v>50.848137000000008</v>
          </cell>
          <cell r="C90">
            <v>0.32746900000000068</v>
          </cell>
          <cell r="D90">
            <v>58.618079999999992</v>
          </cell>
          <cell r="E90">
            <v>0</v>
          </cell>
          <cell r="F90">
            <v>0</v>
          </cell>
          <cell r="G90">
            <v>0</v>
          </cell>
          <cell r="H90">
            <v>0</v>
          </cell>
          <cell r="I90">
            <v>0</v>
          </cell>
          <cell r="J90">
            <v>0</v>
          </cell>
          <cell r="K90">
            <v>0</v>
          </cell>
          <cell r="L90">
            <v>0</v>
          </cell>
        </row>
        <row r="91">
          <cell r="B91">
            <v>1765.4248620000001</v>
          </cell>
          <cell r="C91">
            <v>1822.9926100000002</v>
          </cell>
          <cell r="D91">
            <v>1960.1615497658909</v>
          </cell>
          <cell r="E91">
            <v>2079.3373585461782</v>
          </cell>
          <cell r="F91">
            <v>2379.6710665818314</v>
          </cell>
          <cell r="G91">
            <v>2569.8503495047757</v>
          </cell>
          <cell r="H91">
            <v>2891.2233193966235</v>
          </cell>
          <cell r="I91">
            <v>3118.0131331874118</v>
          </cell>
          <cell r="J91">
            <v>3363.6110397349289</v>
          </cell>
          <cell r="K91">
            <v>3601.3715332119723</v>
          </cell>
          <cell r="L91">
            <v>3854.5797987996498</v>
          </cell>
        </row>
        <row r="92">
          <cell r="A92" t="str">
            <v>Investing activities</v>
          </cell>
        </row>
        <row r="93">
          <cell r="A93" t="str">
            <v>Capital expenditures</v>
          </cell>
          <cell r="B93">
            <v>-577.53776200000004</v>
          </cell>
          <cell r="C93">
            <v>-585.08466699999997</v>
          </cell>
          <cell r="D93">
            <v>-608.00198118171431</v>
          </cell>
          <cell r="E93">
            <v>-608.36324984152293</v>
          </cell>
          <cell r="F93">
            <v>-633.626664334628</v>
          </cell>
          <cell r="G93">
            <v>-674.80234968034802</v>
          </cell>
          <cell r="H93">
            <v>-718.7578673398358</v>
          </cell>
          <cell r="I93">
            <v>-765.68552886701912</v>
          </cell>
          <cell r="J93">
            <v>-815.79129929882163</v>
          </cell>
          <cell r="K93">
            <v>-869.29579251149698</v>
          </cell>
          <cell r="L93">
            <v>-926.43534105463277</v>
          </cell>
        </row>
        <row r="94">
          <cell r="A94" t="str">
            <v>Other investing</v>
          </cell>
          <cell r="B94">
            <v>-42.487089999999995</v>
          </cell>
          <cell r="C94">
            <v>-28.441769999999998</v>
          </cell>
          <cell r="D94">
            <v>0</v>
          </cell>
          <cell r="E94">
            <v>0</v>
          </cell>
          <cell r="F94">
            <v>0</v>
          </cell>
          <cell r="G94">
            <v>0</v>
          </cell>
          <cell r="H94">
            <v>0</v>
          </cell>
          <cell r="I94">
            <v>0</v>
          </cell>
          <cell r="J94">
            <v>0</v>
          </cell>
          <cell r="K94">
            <v>0</v>
          </cell>
          <cell r="L94">
            <v>0</v>
          </cell>
        </row>
        <row r="95">
          <cell r="A95" t="str">
            <v>Dividends paid on preference shares</v>
          </cell>
          <cell r="B95">
            <v>-3</v>
          </cell>
          <cell r="C95">
            <v>-13.6</v>
          </cell>
          <cell r="D95">
            <v>-5</v>
          </cell>
          <cell r="E95">
            <v>-5</v>
          </cell>
          <cell r="F95">
            <v>-5</v>
          </cell>
          <cell r="G95">
            <v>-5</v>
          </cell>
          <cell r="H95">
            <v>-5</v>
          </cell>
          <cell r="I95">
            <v>-5</v>
          </cell>
          <cell r="J95">
            <v>-5</v>
          </cell>
          <cell r="K95">
            <v>-5</v>
          </cell>
          <cell r="L95">
            <v>-5</v>
          </cell>
        </row>
        <row r="96">
          <cell r="A96" t="str">
            <v>CapEx and other provided by disc ops</v>
          </cell>
          <cell r="B96">
            <v>-3</v>
          </cell>
          <cell r="C96">
            <v>0</v>
          </cell>
          <cell r="D96">
            <v>0</v>
          </cell>
          <cell r="E96">
            <v>0</v>
          </cell>
          <cell r="F96">
            <v>0</v>
          </cell>
          <cell r="G96">
            <v>2E-3</v>
          </cell>
          <cell r="H96">
            <v>2E-3</v>
          </cell>
          <cell r="I96">
            <v>2E-3</v>
          </cell>
          <cell r="J96">
            <v>2E-3</v>
          </cell>
          <cell r="K96">
            <v>2E-3</v>
          </cell>
          <cell r="L96">
            <v>2E-3</v>
          </cell>
        </row>
        <row r="97">
          <cell r="B97">
            <v>-626.02485200000001</v>
          </cell>
          <cell r="C97">
            <v>-627.12643700000001</v>
          </cell>
          <cell r="D97">
            <v>-613.00198118171431</v>
          </cell>
          <cell r="E97">
            <v>-613.36324984152293</v>
          </cell>
          <cell r="F97">
            <v>-638.626664334628</v>
          </cell>
          <cell r="G97">
            <v>-679.80034968034806</v>
          </cell>
          <cell r="H97">
            <v>-723.75586733983585</v>
          </cell>
          <cell r="I97">
            <v>-770.68352886701916</v>
          </cell>
          <cell r="J97">
            <v>-820.78929929882167</v>
          </cell>
          <cell r="K97">
            <v>-874.29579251149698</v>
          </cell>
          <cell r="L97">
            <v>-931.43534105463277</v>
          </cell>
        </row>
        <row r="98">
          <cell r="U98" t="str">
            <v>2005 FCF</v>
          </cell>
          <cell r="V98" t="str">
            <v>2006 FCF</v>
          </cell>
          <cell r="W98" t="str">
            <v>Growth</v>
          </cell>
        </row>
        <row r="99">
          <cell r="A99" t="str">
            <v>Free Cash Flow</v>
          </cell>
          <cell r="B99">
            <v>1139.4000100000001</v>
          </cell>
          <cell r="C99">
            <v>1195.8661730000003</v>
          </cell>
          <cell r="D99">
            <v>1347.1595685841767</v>
          </cell>
          <cell r="E99">
            <v>1465.9741087046552</v>
          </cell>
          <cell r="F99">
            <v>1741.0444022472034</v>
          </cell>
          <cell r="G99">
            <v>1890.0499998244277</v>
          </cell>
          <cell r="H99">
            <v>2167.4674520567878</v>
          </cell>
          <cell r="I99">
            <v>2347.3296043203927</v>
          </cell>
          <cell r="J99">
            <v>2542.8217404361071</v>
          </cell>
          <cell r="K99">
            <v>2727.0757407004753</v>
          </cell>
          <cell r="L99">
            <v>2923.144457745017</v>
          </cell>
          <cell r="M99">
            <v>0.12123766416197168</v>
          </cell>
          <cell r="N99">
            <v>0.12629978354034432</v>
          </cell>
          <cell r="O99">
            <v>9.0201407765046371E-2</v>
          </cell>
          <cell r="T99" t="str">
            <v>TLR</v>
          </cell>
          <cell r="U99">
            <v>969.60000000000014</v>
          </cell>
          <cell r="V99">
            <v>1037.5876750877503</v>
          </cell>
          <cell r="W99">
            <v>7.0119301864428829E-2</v>
          </cell>
        </row>
        <row r="100">
          <cell r="A100" t="str">
            <v>FCF Margin</v>
          </cell>
          <cell r="B100">
            <v>0.15578264233555286</v>
          </cell>
          <cell r="C100">
            <v>0.15116473364409846</v>
          </cell>
          <cell r="D100">
            <v>0.1599239313199223</v>
          </cell>
          <cell r="E100">
            <v>0.1632781029725722</v>
          </cell>
          <cell r="F100">
            <v>0.18182578983380193</v>
          </cell>
          <cell r="G100">
            <v>0.18506592209815184</v>
          </cell>
          <cell r="T100" t="str">
            <v>TL</v>
          </cell>
          <cell r="U100">
            <v>353.40000000000003</v>
          </cell>
          <cell r="V100">
            <v>393.3306924703395</v>
          </cell>
          <cell r="W100">
            <v>0.11299007490192259</v>
          </cell>
        </row>
        <row r="101">
          <cell r="A101" t="str">
            <v>Other cash items</v>
          </cell>
          <cell r="T101" t="str">
            <v>TF</v>
          </cell>
          <cell r="U101">
            <v>354.90000000000003</v>
          </cell>
          <cell r="V101">
            <v>348.70000000000005</v>
          </cell>
          <cell r="W101">
            <v>-1.7469709777402032E-2</v>
          </cell>
        </row>
        <row r="102">
          <cell r="A102" t="str">
            <v>Acquisitions</v>
          </cell>
          <cell r="B102">
            <v>-1337</v>
          </cell>
          <cell r="C102">
            <v>-288.99999600000001</v>
          </cell>
          <cell r="D102">
            <v>-966.89999599999999</v>
          </cell>
          <cell r="E102">
            <v>-499.99999600000001</v>
          </cell>
          <cell r="F102">
            <v>-499.99999600000001</v>
          </cell>
          <cell r="G102">
            <v>-499.99999600000001</v>
          </cell>
          <cell r="H102">
            <v>-499.99999600000001</v>
          </cell>
          <cell r="I102">
            <v>-499.99999600000001</v>
          </cell>
          <cell r="J102">
            <v>-499.99999600000001</v>
          </cell>
          <cell r="K102">
            <v>-499.99999600000001</v>
          </cell>
          <cell r="L102">
            <v>-499.99999600000001</v>
          </cell>
          <cell r="N102">
            <v>9.9999999999999995E-7</v>
          </cell>
          <cell r="T102" t="str">
            <v>TSH</v>
          </cell>
          <cell r="U102">
            <v>233.86499900000004</v>
          </cell>
          <cell r="V102">
            <v>268.54984782608693</v>
          </cell>
          <cell r="W102">
            <v>0.14831141459559283</v>
          </cell>
        </row>
        <row r="103">
          <cell r="A103" t="str">
            <v>Net proceeds (net of tax payments) from disposals</v>
          </cell>
          <cell r="B103">
            <v>561</v>
          </cell>
          <cell r="C103">
            <v>-101</v>
          </cell>
          <cell r="D103">
            <v>339.2</v>
          </cell>
          <cell r="E103">
            <v>656.8</v>
          </cell>
          <cell r="F103">
            <v>0</v>
          </cell>
          <cell r="G103">
            <v>0</v>
          </cell>
          <cell r="H103">
            <v>0</v>
          </cell>
          <cell r="I103">
            <v>0</v>
          </cell>
          <cell r="J103">
            <v>0</v>
          </cell>
          <cell r="K103">
            <v>0</v>
          </cell>
          <cell r="L103">
            <v>0</v>
          </cell>
          <cell r="N103">
            <v>0</v>
          </cell>
          <cell r="T103" t="str">
            <v>Corp</v>
          </cell>
          <cell r="U103">
            <v>-716.89882599999999</v>
          </cell>
          <cell r="V103">
            <v>-701.00864679999995</v>
          </cell>
          <cell r="W103">
            <v>-2.2165162814759665E-2</v>
          </cell>
        </row>
        <row r="104">
          <cell r="A104" t="str">
            <v>Dividends paid on common shares</v>
          </cell>
          <cell r="B104">
            <v>-484</v>
          </cell>
          <cell r="C104">
            <v>-505</v>
          </cell>
          <cell r="D104">
            <v>-553.84</v>
          </cell>
          <cell r="E104">
            <v>-596.02514285714267</v>
          </cell>
          <cell r="F104">
            <v>-634.98583022774312</v>
          </cell>
          <cell r="G104">
            <v>-756.01999992977107</v>
          </cell>
          <cell r="H104">
            <v>-866.98698082271517</v>
          </cell>
          <cell r="I104">
            <v>-938.93184172815711</v>
          </cell>
          <cell r="J104">
            <v>-1017.1286961744429</v>
          </cell>
          <cell r="K104">
            <v>-1090.8302962801902</v>
          </cell>
          <cell r="L104">
            <v>-1169.2577830980069</v>
          </cell>
          <cell r="T104" t="str">
            <v>Total</v>
          </cell>
          <cell r="U104">
            <v>1194.8661730000003</v>
          </cell>
          <cell r="V104">
            <v>1347.1595685841767</v>
          </cell>
          <cell r="W104">
            <v>0.12745644577233861</v>
          </cell>
        </row>
        <row r="105">
          <cell r="A105" t="str">
            <v>Payments for Normal Course Issuer Bid</v>
          </cell>
          <cell r="B105">
            <v>0.01</v>
          </cell>
          <cell r="C105">
            <v>-256</v>
          </cell>
          <cell r="D105">
            <v>-425</v>
          </cell>
          <cell r="E105">
            <v>-500</v>
          </cell>
          <cell r="F105">
            <v>-500</v>
          </cell>
          <cell r="G105">
            <v>-499.96</v>
          </cell>
          <cell r="H105">
            <v>-499.96</v>
          </cell>
          <cell r="I105">
            <v>-499.96</v>
          </cell>
          <cell r="J105">
            <v>-499.96</v>
          </cell>
          <cell r="K105">
            <v>-499.96</v>
          </cell>
          <cell r="L105">
            <v>-499.96</v>
          </cell>
          <cell r="U105">
            <v>-1</v>
          </cell>
          <cell r="V105">
            <v>0</v>
          </cell>
        </row>
        <row r="106">
          <cell r="A106" t="str">
            <v>Translation and other</v>
          </cell>
          <cell r="B106">
            <v>-39</v>
          </cell>
          <cell r="C106">
            <v>-12</v>
          </cell>
          <cell r="D106">
            <v>0</v>
          </cell>
          <cell r="E106">
            <v>0</v>
          </cell>
          <cell r="F106">
            <v>0</v>
          </cell>
          <cell r="G106">
            <v>0.05</v>
          </cell>
          <cell r="H106">
            <v>0.05</v>
          </cell>
          <cell r="I106">
            <v>0.05</v>
          </cell>
          <cell r="J106">
            <v>0.05</v>
          </cell>
          <cell r="K106">
            <v>0.05</v>
          </cell>
          <cell r="L106">
            <v>0.05</v>
          </cell>
        </row>
        <row r="107">
          <cell r="B107">
            <v>-1298.99</v>
          </cell>
          <cell r="C107">
            <v>-1162.999996</v>
          </cell>
          <cell r="D107">
            <v>-1606.539996</v>
          </cell>
          <cell r="E107">
            <v>-939.22513885714272</v>
          </cell>
          <cell r="F107">
            <v>-1634.985826227743</v>
          </cell>
          <cell r="G107">
            <v>-1755.9299959297712</v>
          </cell>
          <cell r="H107">
            <v>-1866.8969768227153</v>
          </cell>
          <cell r="I107">
            <v>-1938.8418377281571</v>
          </cell>
          <cell r="J107">
            <v>-2017.038692174443</v>
          </cell>
          <cell r="K107">
            <v>-2090.7402922801898</v>
          </cell>
          <cell r="L107">
            <v>-2169.1677790980066</v>
          </cell>
          <cell r="U107" t="str">
            <v>2005 Depr</v>
          </cell>
          <cell r="V107" t="str">
            <v>2006 Depr</v>
          </cell>
          <cell r="Y107" t="str">
            <v>2005 Amort</v>
          </cell>
          <cell r="Z107" t="str">
            <v>2006 Amort</v>
          </cell>
        </row>
        <row r="108">
          <cell r="A108" t="str">
            <v>Net Cash Generated  (Used)</v>
          </cell>
          <cell r="B108">
            <v>-159.58998999999994</v>
          </cell>
          <cell r="C108">
            <v>32.866177000000334</v>
          </cell>
          <cell r="D108">
            <v>-259.38042741582331</v>
          </cell>
          <cell r="E108">
            <v>526.74896984751251</v>
          </cell>
          <cell r="F108">
            <v>106.05857601946036</v>
          </cell>
          <cell r="G108">
            <v>134.12000389465652</v>
          </cell>
          <cell r="H108">
            <v>300.57047523407255</v>
          </cell>
          <cell r="I108">
            <v>408.48776659223563</v>
          </cell>
          <cell r="J108">
            <v>525.78304826166413</v>
          </cell>
          <cell r="K108">
            <v>636.3354484202855</v>
          </cell>
          <cell r="L108">
            <v>753.97667864701043</v>
          </cell>
          <cell r="T108" t="str">
            <v>TLR</v>
          </cell>
          <cell r="U108">
            <v>199.33600000000024</v>
          </cell>
          <cell r="V108">
            <v>218.62357860706584</v>
          </cell>
          <cell r="X108" t="str">
            <v>TLR</v>
          </cell>
          <cell r="Y108">
            <v>0</v>
          </cell>
          <cell r="Z108">
            <v>0</v>
          </cell>
        </row>
        <row r="109">
          <cell r="A109" t="str">
            <v>Debt movements</v>
          </cell>
          <cell r="B109">
            <v>-101.999996</v>
          </cell>
          <cell r="C109">
            <v>-28.999995999999999</v>
          </cell>
          <cell r="D109">
            <v>259.3804314158233</v>
          </cell>
          <cell r="E109">
            <v>-526.74896584751252</v>
          </cell>
          <cell r="F109">
            <v>-106.05857201946036</v>
          </cell>
          <cell r="G109">
            <v>-134.08000389465653</v>
          </cell>
          <cell r="H109">
            <v>-300.53047523407253</v>
          </cell>
          <cell r="I109">
            <v>-408.44776659223561</v>
          </cell>
          <cell r="J109">
            <v>-525.74304826166417</v>
          </cell>
          <cell r="K109">
            <v>-636.29544842028554</v>
          </cell>
          <cell r="L109">
            <v>-753.93667864701047</v>
          </cell>
          <cell r="T109" t="str">
            <v>TL</v>
          </cell>
          <cell r="U109">
            <v>148.50100000000009</v>
          </cell>
          <cell r="V109">
            <v>163.85962351697401</v>
          </cell>
          <cell r="X109" t="str">
            <v>TL</v>
          </cell>
          <cell r="Y109">
            <v>0</v>
          </cell>
          <cell r="Z109">
            <v>0</v>
          </cell>
        </row>
        <row r="110">
          <cell r="A110" t="str">
            <v>Increase/(decrease) in cash and cash equivalents</v>
          </cell>
          <cell r="B110">
            <v>-261.58998599999995</v>
          </cell>
          <cell r="C110">
            <v>3.8661810000003349</v>
          </cell>
          <cell r="D110">
            <v>3.9999999899009708E-6</v>
          </cell>
          <cell r="E110">
            <v>3.9999999899009708E-6</v>
          </cell>
          <cell r="F110">
            <v>4.0000000041118255E-6</v>
          </cell>
          <cell r="G110">
            <v>3.9999999999992042E-2</v>
          </cell>
          <cell r="H110">
            <v>4.0000000000020464E-2</v>
          </cell>
          <cell r="I110">
            <v>4.0000000000020464E-2</v>
          </cell>
          <cell r="J110">
            <v>3.999999999996362E-2</v>
          </cell>
          <cell r="K110">
            <v>3.999999999996362E-2</v>
          </cell>
          <cell r="L110">
            <v>3.999999999996362E-2</v>
          </cell>
          <cell r="T110" t="str">
            <v>TF</v>
          </cell>
          <cell r="U110">
            <v>177</v>
          </cell>
          <cell r="V110">
            <v>184.66000000000003</v>
          </cell>
          <cell r="X110" t="str">
            <v>TF</v>
          </cell>
          <cell r="Y110">
            <v>0</v>
          </cell>
          <cell r="Z110">
            <v>0</v>
          </cell>
        </row>
        <row r="111">
          <cell r="T111" t="str">
            <v>TSH</v>
          </cell>
          <cell r="U111">
            <v>34.720295000000021</v>
          </cell>
          <cell r="V111">
            <v>40.308760869565191</v>
          </cell>
          <cell r="X111" t="str">
            <v>TSH</v>
          </cell>
          <cell r="Y111">
            <v>0</v>
          </cell>
          <cell r="Z111">
            <v>0</v>
          </cell>
        </row>
        <row r="112">
          <cell r="T112" t="str">
            <v>Corp</v>
          </cell>
          <cell r="U112">
            <v>10</v>
          </cell>
          <cell r="V112">
            <v>8</v>
          </cell>
          <cell r="X112" t="str">
            <v>Corp</v>
          </cell>
          <cell r="Y112">
            <v>-283.5</v>
          </cell>
          <cell r="Z112">
            <v>-289.3</v>
          </cell>
        </row>
        <row r="113">
          <cell r="T113" t="str">
            <v>Total</v>
          </cell>
          <cell r="U113">
            <v>569.55729500000029</v>
          </cell>
          <cell r="V113">
            <v>615.45196299360498</v>
          </cell>
          <cell r="X113" t="str">
            <v>Total</v>
          </cell>
          <cell r="Y113">
            <v>-283.5</v>
          </cell>
          <cell r="Z113">
            <v>-289.3</v>
          </cell>
        </row>
        <row r="114">
          <cell r="A114" t="str">
            <v>Return on Invested Capital</v>
          </cell>
          <cell r="U114">
            <v>537</v>
          </cell>
          <cell r="V114">
            <v>875</v>
          </cell>
        </row>
        <row r="115">
          <cell r="A115" t="str">
            <v>Total Operating Profit</v>
          </cell>
          <cell r="B115">
            <v>1317.9079999999999</v>
          </cell>
          <cell r="C115">
            <v>1455.8941159999999</v>
          </cell>
          <cell r="D115">
            <v>1559.6893015346552</v>
          </cell>
          <cell r="E115">
            <v>1743.8353075934222</v>
          </cell>
          <cell r="F115">
            <v>1982.3405406834331</v>
          </cell>
          <cell r="G115">
            <v>2151.0901232619431</v>
          </cell>
          <cell r="H115">
            <v>2331.5484678122248</v>
          </cell>
          <cell r="I115">
            <v>2523.2734065883806</v>
          </cell>
          <cell r="J115">
            <v>2727.0915784509439</v>
          </cell>
          <cell r="K115">
            <v>2943.8869618913482</v>
          </cell>
          <cell r="L115">
            <v>3174.605196146435</v>
          </cell>
        </row>
        <row r="116">
          <cell r="A116" t="str">
            <v>Cash taxes</v>
          </cell>
          <cell r="B116">
            <v>-271.94485600000002</v>
          </cell>
          <cell r="C116">
            <v>-270.2</v>
          </cell>
          <cell r="D116">
            <v>-237.4768</v>
          </cell>
          <cell r="E116">
            <v>-288.61570000000006</v>
          </cell>
          <cell r="F116">
            <v>-300.30738335862037</v>
          </cell>
          <cell r="G116">
            <v>-331.23784466973609</v>
          </cell>
          <cell r="H116">
            <v>-363.56763570280697</v>
          </cell>
          <cell r="I116">
            <v>-399.47595733499708</v>
          </cell>
          <cell r="J116">
            <v>-438.52547548541241</v>
          </cell>
          <cell r="K116">
            <v>-475.23674537672036</v>
          </cell>
          <cell r="L116">
            <v>-514.30565557292311</v>
          </cell>
        </row>
        <row r="117">
          <cell r="A117" t="str">
            <v>NOPAT</v>
          </cell>
          <cell r="B117">
            <v>1045.9631439999998</v>
          </cell>
          <cell r="C117">
            <v>1185.6941159999999</v>
          </cell>
          <cell r="D117">
            <v>1322.2125015346553</v>
          </cell>
          <cell r="E117">
            <v>1455.2196075934221</v>
          </cell>
          <cell r="F117">
            <v>1682.0331573248127</v>
          </cell>
          <cell r="G117">
            <v>1819.8522785922069</v>
          </cell>
          <cell r="H117">
            <v>1967.9808321094179</v>
          </cell>
          <cell r="I117">
            <v>2123.7974492533835</v>
          </cell>
          <cell r="J117">
            <v>2288.5661029655316</v>
          </cell>
          <cell r="K117">
            <v>2468.6502165146276</v>
          </cell>
          <cell r="L117">
            <v>2660.2995405735119</v>
          </cell>
        </row>
        <row r="118">
          <cell r="A118" t="str">
            <v>Beginning Invested Capital</v>
          </cell>
          <cell r="B118">
            <v>72000</v>
          </cell>
          <cell r="C118">
            <v>72156</v>
          </cell>
          <cell r="D118">
            <v>75027.274835999997</v>
          </cell>
          <cell r="E118">
            <v>75027.274835999997</v>
          </cell>
          <cell r="F118">
            <v>74842.645263999992</v>
          </cell>
          <cell r="G118">
            <v>2151.0901232619431</v>
          </cell>
          <cell r="H118">
            <v>2331.5484678122248</v>
          </cell>
          <cell r="I118">
            <v>2523.2734065883806</v>
          </cell>
          <cell r="J118">
            <v>2727.0915784509434</v>
          </cell>
          <cell r="K118">
            <v>2943.8869618913482</v>
          </cell>
          <cell r="L118">
            <v>3174.6051961464345</v>
          </cell>
        </row>
        <row r="119">
          <cell r="A119" t="str">
            <v>Ending Invested Capital</v>
          </cell>
          <cell r="B119">
            <v>72156</v>
          </cell>
          <cell r="C119">
            <v>75027.274835999997</v>
          </cell>
          <cell r="D119">
            <v>75027.274835999997</v>
          </cell>
          <cell r="E119">
            <v>74842.645263999992</v>
          </cell>
          <cell r="F119">
            <v>74526.110271999991</v>
          </cell>
          <cell r="G119">
            <v>-331.23783466973612</v>
          </cell>
          <cell r="H119">
            <v>-363.56762570280699</v>
          </cell>
          <cell r="I119">
            <v>-399.4759473349971</v>
          </cell>
          <cell r="J119">
            <v>-438.52546548541244</v>
          </cell>
          <cell r="K119">
            <v>-475.23673537672039</v>
          </cell>
          <cell r="L119">
            <v>-514.30564557292314</v>
          </cell>
        </row>
        <row r="120">
          <cell r="A120" t="str">
            <v>Average Invested Capital</v>
          </cell>
          <cell r="B120">
            <v>72078</v>
          </cell>
          <cell r="C120">
            <v>73591.637417999998</v>
          </cell>
          <cell r="D120">
            <v>75027.274835999997</v>
          </cell>
          <cell r="E120">
            <v>74934.960049999994</v>
          </cell>
          <cell r="F120">
            <v>74684.377767999991</v>
          </cell>
          <cell r="G120">
            <v>909.92614429610353</v>
          </cell>
          <cell r="H120">
            <v>983.99042105470892</v>
          </cell>
          <cell r="I120">
            <v>1061.8987296266916</v>
          </cell>
          <cell r="J120">
            <v>1144.2830564827655</v>
          </cell>
          <cell r="K120">
            <v>1234.3251132573139</v>
          </cell>
          <cell r="L120">
            <v>1330.1497752867558</v>
          </cell>
        </row>
        <row r="121">
          <cell r="A121" t="str">
            <v>Growth Y/Y %</v>
          </cell>
          <cell r="C121">
            <v>2.0999991925414019E-2</v>
          </cell>
          <cell r="D121">
            <v>1.9508159736215447E-2</v>
          </cell>
          <cell r="E121">
            <v>-1.2304163546096314E-3</v>
          </cell>
          <cell r="F121">
            <v>-3.3439970053070756E-3</v>
          </cell>
          <cell r="G121">
            <v>-0.98781637912117704</v>
          </cell>
          <cell r="H121">
            <v>8.1395921221605994E-2</v>
          </cell>
          <cell r="I121">
            <v>7.9175881090870037E-2</v>
          </cell>
          <cell r="J121">
            <v>7.7582093807604391E-2</v>
          </cell>
          <cell r="K121">
            <v>7.8688621896853661E-2</v>
          </cell>
          <cell r="L121">
            <v>7.7633243462547741E-2</v>
          </cell>
        </row>
        <row r="122">
          <cell r="A122" t="str">
            <v>Change in Invested Capital</v>
          </cell>
          <cell r="B122">
            <v>156</v>
          </cell>
          <cell r="C122">
            <v>2871.2748359999969</v>
          </cell>
          <cell r="D122">
            <v>0</v>
          </cell>
          <cell r="E122">
            <v>-184.62957200000528</v>
          </cell>
          <cell r="F122">
            <v>-316.53499200000078</v>
          </cell>
          <cell r="G122">
            <v>-2482.3279579316791</v>
          </cell>
          <cell r="H122">
            <v>-2695.1160935150319</v>
          </cell>
          <cell r="I122">
            <v>-2922.7493539233778</v>
          </cell>
          <cell r="J122">
            <v>-3165.6170439363559</v>
          </cell>
          <cell r="K122">
            <v>-3419.1236972680686</v>
          </cell>
          <cell r="L122">
            <v>-3688.9108417193574</v>
          </cell>
        </row>
        <row r="123">
          <cell r="A123" t="str">
            <v>Growth Y/Y % in Ending Invested Capital</v>
          </cell>
          <cell r="C123">
            <v>3.9792599866954825E-2</v>
          </cell>
          <cell r="D123">
            <v>0</v>
          </cell>
          <cell r="E123">
            <v>-2.4608327092191518E-3</v>
          </cell>
          <cell r="F123">
            <v>-4.2293399823517541E-3</v>
          </cell>
          <cell r="G123">
            <v>-1.0044445877218173</v>
          </cell>
          <cell r="H123">
            <v>9.7602953676187321E-2</v>
          </cell>
          <cell r="I123">
            <v>9.8766554262845307E-2</v>
          </cell>
          <cell r="J123">
            <v>9.7751863187068855E-2</v>
          </cell>
          <cell r="K123">
            <v>8.3715252090711623E-2</v>
          </cell>
          <cell r="L123">
            <v>8.2209364907855464E-2</v>
          </cell>
        </row>
        <row r="125">
          <cell r="A125" t="str">
            <v>Pretax ROIC</v>
          </cell>
          <cell r="B125">
            <v>1.8284469602375203E-2</v>
          </cell>
          <cell r="C125">
            <v>1.9783417886607566E-2</v>
          </cell>
          <cell r="D125">
            <v>2.0788297388435552E-2</v>
          </cell>
          <cell r="E125">
            <v>2.3271318306299974E-2</v>
          </cell>
          <cell r="F125">
            <v>2.654290763245545E-2</v>
          </cell>
          <cell r="G125">
            <v>2.3640271650024669</v>
          </cell>
          <cell r="H125">
            <v>2.3694828912187074</v>
          </cell>
          <cell r="I125">
            <v>2.3761902488342108</v>
          </cell>
          <cell r="J125">
            <v>2.3832316339921422</v>
          </cell>
          <cell r="K125">
            <v>2.3850174725219659</v>
          </cell>
          <cell r="L125">
            <v>2.3866524320255955</v>
          </cell>
        </row>
        <row r="126">
          <cell r="A126" t="str">
            <v>Growth Y/Y %</v>
          </cell>
          <cell r="C126">
            <v>8.1979314512773405E-2</v>
          </cell>
          <cell r="D126">
            <v>5.0794028998813356E-2</v>
          </cell>
          <cell r="E126">
            <v>0.11944320746756865</v>
          </cell>
          <cell r="F126">
            <v>0.14058461506539555</v>
          </cell>
          <cell r="G126">
            <v>88.064363171419956</v>
          </cell>
          <cell r="H126">
            <v>2.3078102895803809E-3</v>
          </cell>
          <cell r="I126">
            <v>2.8307263328892773E-3</v>
          </cell>
          <cell r="J126">
            <v>2.9633086666296382E-3</v>
          </cell>
          <cell r="K126">
            <v>7.4933485455308535E-4</v>
          </cell>
          <cell r="L126">
            <v>6.8551258951599081E-4</v>
          </cell>
        </row>
        <row r="127">
          <cell r="A127" t="str">
            <v>Posttax ROIC</v>
          </cell>
          <cell r="B127">
            <v>1.4999999999999999E-2</v>
          </cell>
          <cell r="C127">
            <v>1.6111805058301197E-2</v>
          </cell>
          <cell r="D127">
            <v>1.7623091128190944E-2</v>
          </cell>
          <cell r="E127">
            <v>1.9419768911899515E-2</v>
          </cell>
          <cell r="F127">
            <v>2.252188754320068E-2</v>
          </cell>
          <cell r="G127">
            <v>1.9999999890100968</v>
          </cell>
          <cell r="H127">
            <v>1.9999999898372995</v>
          </cell>
          <cell r="I127">
            <v>1.9999999905829065</v>
          </cell>
          <cell r="J127">
            <v>1.9999999912609041</v>
          </cell>
          <cell r="K127">
            <v>1.9999999918984066</v>
          </cell>
          <cell r="L127">
            <v>1.9999999924820497</v>
          </cell>
        </row>
        <row r="128">
          <cell r="A128" t="str">
            <v>Growth Y/Y %</v>
          </cell>
          <cell r="C128">
            <v>7.4120337220079824E-2</v>
          </cell>
          <cell r="D128">
            <v>9.3799922753602161E-2</v>
          </cell>
          <cell r="E128">
            <v>0.10195020672817701</v>
          </cell>
          <cell r="F128">
            <v>0.15974024435483036</v>
          </cell>
          <cell r="G128">
            <v>87.802503128291008</v>
          </cell>
          <cell r="H128">
            <v>4.1360137537083119E-10</v>
          </cell>
          <cell r="I128">
            <v>3.7280356579572071E-10</v>
          </cell>
          <cell r="J128">
            <v>3.3899882900811917E-10</v>
          </cell>
          <cell r="K128">
            <v>3.1875124761882034E-10</v>
          </cell>
          <cell r="L128">
            <v>2.9182167793351255E-10</v>
          </cell>
        </row>
        <row r="130">
          <cell r="A130" t="str">
            <v>Total Business Return</v>
          </cell>
        </row>
        <row r="132">
          <cell r="A132" t="str">
            <v>Total OI (EBITA)</v>
          </cell>
          <cell r="B132">
            <v>1317.9079999999999</v>
          </cell>
          <cell r="C132">
            <v>1455.8941159999999</v>
          </cell>
          <cell r="D132">
            <v>1559.6893015346552</v>
          </cell>
          <cell r="E132">
            <v>1743.8353075934222</v>
          </cell>
          <cell r="F132">
            <v>1982.3405406834331</v>
          </cell>
          <cell r="G132">
            <v>2151.0901232619431</v>
          </cell>
          <cell r="H132">
            <v>2331.5484678122248</v>
          </cell>
          <cell r="I132">
            <v>2523.2734065883806</v>
          </cell>
          <cell r="J132">
            <v>2727.0915784509439</v>
          </cell>
          <cell r="K132">
            <v>2943.8869618913482</v>
          </cell>
          <cell r="L132">
            <v>3174.605196146435</v>
          </cell>
        </row>
        <row r="133">
          <cell r="A133" t="str">
            <v>Depreciation</v>
          </cell>
          <cell r="B133">
            <v>570.7660000000003</v>
          </cell>
          <cell r="C133">
            <v>570.55729500000029</v>
          </cell>
          <cell r="D133">
            <v>615.45196299360498</v>
          </cell>
          <cell r="E133">
            <v>646.81297263117767</v>
          </cell>
          <cell r="F133">
            <v>686.60235888086072</v>
          </cell>
          <cell r="G133">
            <v>731.088533897047</v>
          </cell>
          <cell r="H133">
            <v>778.55195224957993</v>
          </cell>
          <cell r="I133">
            <v>829.19644910324212</v>
          </cell>
          <cell r="J133">
            <v>883.24015767674996</v>
          </cell>
          <cell r="K133">
            <v>940.91653760469649</v>
          </cell>
          <cell r="L133">
            <v>1002.4754791334901</v>
          </cell>
        </row>
        <row r="134">
          <cell r="A134" t="str">
            <v>CapEx</v>
          </cell>
          <cell r="B134">
            <v>-577.53776200000004</v>
          </cell>
          <cell r="C134">
            <v>-585.08466699999997</v>
          </cell>
          <cell r="D134">
            <v>-608.00198118171431</v>
          </cell>
          <cell r="E134">
            <v>-608.36324984152293</v>
          </cell>
          <cell r="F134">
            <v>-633.626664334628</v>
          </cell>
          <cell r="G134">
            <v>-674.80234968034802</v>
          </cell>
          <cell r="H134">
            <v>-718.7578673398358</v>
          </cell>
          <cell r="I134">
            <v>-765.68552886701912</v>
          </cell>
          <cell r="J134">
            <v>-815.79129929882163</v>
          </cell>
          <cell r="K134">
            <v>-869.29579251149698</v>
          </cell>
          <cell r="L134">
            <v>-926.43534105463277</v>
          </cell>
        </row>
        <row r="135">
          <cell r="A135" t="str">
            <v>Changes in working capital</v>
          </cell>
          <cell r="B135">
            <v>-127.94283300000001</v>
          </cell>
          <cell r="C135">
            <v>11.574830000000006</v>
          </cell>
          <cell r="D135">
            <v>-27.281846799999897</v>
          </cell>
          <cell r="E135">
            <v>-11.629893869035875</v>
          </cell>
          <cell r="F135">
            <v>-45.168762482644119</v>
          </cell>
          <cell r="G135">
            <v>-45.168762482644119</v>
          </cell>
          <cell r="H135">
            <v>-45.168762482644119</v>
          </cell>
          <cell r="I135">
            <v>-45.168762482644119</v>
          </cell>
          <cell r="J135">
            <v>-45.168762482644119</v>
          </cell>
          <cell r="K135">
            <v>-45.168762482644119</v>
          </cell>
          <cell r="L135">
            <v>-45.168762482644119</v>
          </cell>
        </row>
        <row r="136">
          <cell r="A136" t="str">
            <v>Acquisition spend</v>
          </cell>
          <cell r="B136">
            <v>-1337</v>
          </cell>
          <cell r="C136">
            <v>-288.99999600000001</v>
          </cell>
          <cell r="D136">
            <v>-966.89999599999999</v>
          </cell>
          <cell r="E136">
            <v>-499.99999600000001</v>
          </cell>
          <cell r="F136">
            <v>-499.99999600000001</v>
          </cell>
          <cell r="G136">
            <v>-499.99999600000001</v>
          </cell>
          <cell r="H136">
            <v>-499.99999600000001</v>
          </cell>
          <cell r="I136">
            <v>-499.99999600000001</v>
          </cell>
          <cell r="J136">
            <v>-499.99999600000001</v>
          </cell>
          <cell r="K136">
            <v>-499.99999600000001</v>
          </cell>
          <cell r="L136">
            <v>-499.99999600000001</v>
          </cell>
        </row>
        <row r="137">
          <cell r="A137" t="str">
            <v>Cash Taxes</v>
          </cell>
          <cell r="B137">
            <v>-271.94485600000002</v>
          </cell>
          <cell r="C137">
            <v>-270.2</v>
          </cell>
          <cell r="D137">
            <v>-237.4768</v>
          </cell>
          <cell r="E137">
            <v>-288.61570000000006</v>
          </cell>
          <cell r="F137">
            <v>-300.30738335862037</v>
          </cell>
          <cell r="G137">
            <v>-331.23784466973609</v>
          </cell>
          <cell r="H137">
            <v>-363.56763570280697</v>
          </cell>
          <cell r="I137">
            <v>-399.47595733499708</v>
          </cell>
          <cell r="J137">
            <v>-438.52547548541241</v>
          </cell>
          <cell r="K137">
            <v>-475.23674537672036</v>
          </cell>
          <cell r="L137">
            <v>-514.30565557292311</v>
          </cell>
        </row>
        <row r="138">
          <cell r="A138" t="str">
            <v>Acq. EGA adjustments</v>
          </cell>
          <cell r="B138">
            <v>0</v>
          </cell>
          <cell r="C138">
            <v>0</v>
          </cell>
          <cell r="D138">
            <v>0</v>
          </cell>
          <cell r="E138">
            <v>0</v>
          </cell>
          <cell r="F138">
            <v>0</v>
          </cell>
          <cell r="G138">
            <v>-45.168762482644119</v>
          </cell>
          <cell r="H138">
            <v>-45.168762482644119</v>
          </cell>
          <cell r="I138">
            <v>-45.168762482644119</v>
          </cell>
          <cell r="J138">
            <v>-45.168762482644119</v>
          </cell>
          <cell r="K138">
            <v>-45.168762482644119</v>
          </cell>
          <cell r="L138">
            <v>-45.168762482644119</v>
          </cell>
        </row>
        <row r="139">
          <cell r="A139" t="str">
            <v>OI Adjustment</v>
          </cell>
          <cell r="B139">
            <v>0</v>
          </cell>
          <cell r="C139">
            <v>0</v>
          </cell>
          <cell r="D139">
            <v>0</v>
          </cell>
          <cell r="E139">
            <v>0</v>
          </cell>
          <cell r="F139">
            <v>0</v>
          </cell>
          <cell r="G139">
            <v>-499.99999600000001</v>
          </cell>
          <cell r="H139">
            <v>-499.99999600000001</v>
          </cell>
          <cell r="I139">
            <v>-499.99999600000001</v>
          </cell>
          <cell r="J139">
            <v>-499.99999600000001</v>
          </cell>
          <cell r="K139">
            <v>-499.99999600000001</v>
          </cell>
          <cell r="L139">
            <v>-499.99999600000001</v>
          </cell>
        </row>
        <row r="140">
          <cell r="A140" t="str">
            <v>Cash flow to entity</v>
          </cell>
          <cell r="B140">
            <v>-425.75145100000003</v>
          </cell>
          <cell r="C140">
            <v>893.74157800000035</v>
          </cell>
          <cell r="D140">
            <v>335.48064054654628</v>
          </cell>
          <cell r="E140">
            <v>982.03944051404119</v>
          </cell>
          <cell r="F140">
            <v>1189.8400933884013</v>
          </cell>
          <cell r="G140">
            <v>785.80094584361768</v>
          </cell>
          <cell r="H140">
            <v>937.43740005387372</v>
          </cell>
          <cell r="I140">
            <v>1096.9708525243186</v>
          </cell>
          <cell r="J140">
            <v>1265.6774443781717</v>
          </cell>
          <cell r="K140">
            <v>1449.9334446425389</v>
          </cell>
          <cell r="L140">
            <v>1646.0021616870813</v>
          </cell>
        </row>
        <row r="142">
          <cell r="A142" t="str">
            <v>OI (EBITA) multiple</v>
          </cell>
          <cell r="B142">
            <v>15</v>
          </cell>
          <cell r="C142">
            <v>15</v>
          </cell>
          <cell r="D142">
            <v>15</v>
          </cell>
          <cell r="E142">
            <v>15</v>
          </cell>
          <cell r="F142">
            <v>15</v>
          </cell>
          <cell r="G142">
            <v>15</v>
          </cell>
          <cell r="H142">
            <v>15</v>
          </cell>
          <cell r="I142">
            <v>15</v>
          </cell>
          <cell r="J142">
            <v>15</v>
          </cell>
          <cell r="K142">
            <v>15</v>
          </cell>
          <cell r="L142">
            <v>15</v>
          </cell>
        </row>
        <row r="143">
          <cell r="A143" t="str">
            <v>Estimated entity value</v>
          </cell>
          <cell r="B143">
            <v>19768.62</v>
          </cell>
          <cell r="C143">
            <v>21838.41174</v>
          </cell>
          <cell r="D143">
            <v>23395.339523019829</v>
          </cell>
          <cell r="E143">
            <v>26157.529613901334</v>
          </cell>
          <cell r="F143">
            <v>29735.108110251498</v>
          </cell>
          <cell r="G143">
            <v>32266.351848929145</v>
          </cell>
          <cell r="H143">
            <v>34973.227017183373</v>
          </cell>
          <cell r="I143">
            <v>37849.101098825711</v>
          </cell>
          <cell r="J143">
            <v>40906.37367676416</v>
          </cell>
          <cell r="K143">
            <v>44158.304428370226</v>
          </cell>
          <cell r="L143">
            <v>47619.077942196527</v>
          </cell>
        </row>
        <row r="145">
          <cell r="A145" t="str">
            <v>Capital appreciation ($)</v>
          </cell>
          <cell r="C145">
            <v>2069.7917400000006</v>
          </cell>
          <cell r="D145">
            <v>1556.9277830198298</v>
          </cell>
          <cell r="E145">
            <v>2762.1900908815041</v>
          </cell>
          <cell r="F145">
            <v>3577.5784963501646</v>
          </cell>
          <cell r="G145">
            <v>2531.2437386776473</v>
          </cell>
          <cell r="H145">
            <v>2706.8751682542279</v>
          </cell>
          <cell r="I145">
            <v>2875.8740816423378</v>
          </cell>
          <cell r="J145">
            <v>3057.2725779384491</v>
          </cell>
          <cell r="K145">
            <v>3251.9307516060653</v>
          </cell>
          <cell r="L145">
            <v>3460.7735138263015</v>
          </cell>
        </row>
        <row r="146">
          <cell r="A146" t="str">
            <v>Cash flow to entity ($)</v>
          </cell>
          <cell r="C146">
            <v>893.74157800000035</v>
          </cell>
          <cell r="D146">
            <v>335.48064054654628</v>
          </cell>
          <cell r="E146">
            <v>982.03944051404119</v>
          </cell>
          <cell r="F146">
            <v>1189.8400933884013</v>
          </cell>
          <cell r="G146">
            <v>785.80094584361768</v>
          </cell>
          <cell r="H146">
            <v>937.43740005387372</v>
          </cell>
          <cell r="I146">
            <v>1096.9708525243186</v>
          </cell>
          <cell r="J146">
            <v>1265.6774443781717</v>
          </cell>
          <cell r="K146">
            <v>1449.9334446425389</v>
          </cell>
          <cell r="L146">
            <v>1646.0021616870813</v>
          </cell>
        </row>
        <row r="147">
          <cell r="A147" t="str">
            <v>Total shareholder value increase ($)</v>
          </cell>
          <cell r="C147">
            <v>2963.5333180000007</v>
          </cell>
          <cell r="D147">
            <v>1892.4084235663761</v>
          </cell>
          <cell r="E147">
            <v>3744.2295313955456</v>
          </cell>
          <cell r="F147">
            <v>4767.418589738566</v>
          </cell>
          <cell r="G147">
            <v>3317.044684521265</v>
          </cell>
          <cell r="H147">
            <v>3644.3125683081016</v>
          </cell>
          <cell r="I147">
            <v>3972.8449341666565</v>
          </cell>
          <cell r="J147">
            <v>4322.9500223166206</v>
          </cell>
          <cell r="K147">
            <v>4701.8641962486045</v>
          </cell>
          <cell r="L147">
            <v>5106.7756755133832</v>
          </cell>
        </row>
        <row r="149">
          <cell r="A149" t="str">
            <v>Capital appreciation (%)</v>
          </cell>
          <cell r="C149">
            <v>0.10470087138100691</v>
          </cell>
          <cell r="D149">
            <v>7.1293086766383587E-2</v>
          </cell>
          <cell r="E149">
            <v>0.11806582623704388</v>
          </cell>
          <cell r="F149">
            <v>0.1367705035283176</v>
          </cell>
          <cell r="G149">
            <v>8.5126434694379804E-2</v>
          </cell>
          <cell r="H149">
            <v>8.3891577855711746E-2</v>
          </cell>
          <cell r="I149">
            <v>8.223073267529292E-2</v>
          </cell>
          <cell r="J149">
            <v>8.0775302165189397E-2</v>
          </cell>
          <cell r="K149">
            <v>7.9496920878450852E-2</v>
          </cell>
          <cell r="L149">
            <v>7.8371974617822304E-2</v>
          </cell>
        </row>
        <row r="150">
          <cell r="A150" t="str">
            <v>Cash flow yield (%)</v>
          </cell>
          <cell r="C150">
            <v>4.0925209609588592E-2</v>
          </cell>
          <cell r="D150">
            <v>1.4339635473828039E-2</v>
          </cell>
          <cell r="E150">
            <v>3.7543279316107112E-2</v>
          </cell>
          <cell r="F150">
            <v>4.0014655032587255E-2</v>
          </cell>
          <cell r="G150">
            <v>2.4353572710132609E-2</v>
          </cell>
          <cell r="H150">
            <v>2.6804429559596638E-2</v>
          </cell>
          <cell r="I150">
            <v>2.8982745182245629E-2</v>
          </cell>
          <cell r="J150">
            <v>3.0940837102290199E-2</v>
          </cell>
          <cell r="K150">
            <v>3.283489851822765E-2</v>
          </cell>
          <cell r="L150">
            <v>3.4566023384264545E-2</v>
          </cell>
        </row>
        <row r="152">
          <cell r="A152" t="str">
            <v>Total Business Return - One Year</v>
          </cell>
          <cell r="C152">
            <v>0.14562608099059549</v>
          </cell>
          <cell r="D152">
            <v>8.5632722240211623E-2</v>
          </cell>
          <cell r="E152">
            <v>0.15560910555315099</v>
          </cell>
          <cell r="F152">
            <v>0.17678515856090485</v>
          </cell>
          <cell r="G152">
            <v>0.10948000740451241</v>
          </cell>
          <cell r="H152">
            <v>0.11069600741530838</v>
          </cell>
          <cell r="I152">
            <v>0.11121347785753855</v>
          </cell>
          <cell r="J152">
            <v>0.1117161392674796</v>
          </cell>
          <cell r="K152">
            <v>0.1123318193966785</v>
          </cell>
          <cell r="L152">
            <v>0.11293799800208684</v>
          </cell>
        </row>
        <row r="153">
          <cell r="A153" t="str">
            <v>Total Business Return - Three Year</v>
          </cell>
          <cell r="E153">
            <v>0.12852778837964163</v>
          </cell>
          <cell r="F153">
            <v>0.13866775105853835</v>
          </cell>
          <cell r="G153">
            <v>0.14694486004113516</v>
          </cell>
          <cell r="H153">
            <v>0.13188930920107955</v>
          </cell>
          <cell r="I153">
            <v>0.11046292647311162</v>
          </cell>
          <cell r="J153">
            <v>0.11120846346427649</v>
          </cell>
          <cell r="K153">
            <v>0.11175371811055945</v>
          </cell>
          <cell r="L153">
            <v>0.11232854037165141</v>
          </cell>
        </row>
        <row r="154">
          <cell r="A154" t="str">
            <v>Total Business Return - Five Year</v>
          </cell>
          <cell r="G154">
            <v>0.1341504961415767</v>
          </cell>
          <cell r="H154">
            <v>0.12714853481412058</v>
          </cell>
          <cell r="I154">
            <v>0.13241096488188386</v>
          </cell>
          <cell r="J154">
            <v>0.12367484051540734</v>
          </cell>
          <cell r="K154">
            <v>0.11108706744721153</v>
          </cell>
          <cell r="L154">
            <v>0.11177880547530195</v>
          </cell>
        </row>
        <row r="156">
          <cell r="A156" t="str">
            <v>Debt Capacity and Capitalization Analysis</v>
          </cell>
        </row>
        <row r="157">
          <cell r="A157" t="str">
            <v>Net Earnings</v>
          </cell>
          <cell r="B157">
            <v>968.37601999999981</v>
          </cell>
          <cell r="C157">
            <v>933.51773999999989</v>
          </cell>
          <cell r="D157">
            <v>1162.2858765346552</v>
          </cell>
          <cell r="E157">
            <v>1225.4596175934221</v>
          </cell>
          <cell r="F157">
            <v>1468.1331673248126</v>
          </cell>
          <cell r="G157">
            <v>1619.8600100758561</v>
          </cell>
          <cell r="H157">
            <v>1778.4511396296878</v>
          </cell>
          <cell r="I157">
            <v>1954.5964565668135</v>
          </cell>
          <cell r="J157">
            <v>2146.1506545408233</v>
          </cell>
          <cell r="K157">
            <v>2326.2347680899197</v>
          </cell>
          <cell r="L157">
            <v>2517.8840921488036</v>
          </cell>
        </row>
        <row r="158">
          <cell r="A158" t="str">
            <v>Less Dividends</v>
          </cell>
          <cell r="B158">
            <v>-484</v>
          </cell>
          <cell r="C158">
            <v>-505</v>
          </cell>
          <cell r="D158">
            <v>-553.84</v>
          </cell>
          <cell r="E158">
            <v>-596.02514285714267</v>
          </cell>
          <cell r="F158">
            <v>-634.98583022774312</v>
          </cell>
          <cell r="G158">
            <v>-756.01999992977107</v>
          </cell>
          <cell r="H158">
            <v>-866.98698082271517</v>
          </cell>
          <cell r="I158">
            <v>-938.93184172815711</v>
          </cell>
          <cell r="J158">
            <v>-1017.1286961744429</v>
          </cell>
          <cell r="K158">
            <v>-1090.8302962801902</v>
          </cell>
          <cell r="L158">
            <v>-1169.2577830980069</v>
          </cell>
        </row>
        <row r="159">
          <cell r="A159" t="str">
            <v>+/- to Equity</v>
          </cell>
          <cell r="B159">
            <v>484.37601999999981</v>
          </cell>
          <cell r="C159">
            <v>428.51773999999989</v>
          </cell>
          <cell r="D159">
            <v>608.44587653465521</v>
          </cell>
          <cell r="E159">
            <v>629.43447473627941</v>
          </cell>
          <cell r="F159">
            <v>833.14733709706945</v>
          </cell>
          <cell r="G159">
            <v>863.84001014608498</v>
          </cell>
          <cell r="H159">
            <v>911.46415880697259</v>
          </cell>
          <cell r="I159">
            <v>1015.6646148386563</v>
          </cell>
          <cell r="J159">
            <v>1129.0219583663804</v>
          </cell>
          <cell r="K159">
            <v>1235.4044718097296</v>
          </cell>
          <cell r="L159">
            <v>1348.6263090507966</v>
          </cell>
        </row>
        <row r="160">
          <cell r="A160" t="str">
            <v>Net Debt from Operations</v>
          </cell>
          <cell r="B160">
            <v>13408</v>
          </cell>
          <cell r="C160">
            <v>0</v>
          </cell>
        </row>
        <row r="161">
          <cell r="A161" t="str">
            <v>Redemption of preference shares</v>
          </cell>
          <cell r="B161">
            <v>0</v>
          </cell>
          <cell r="C161">
            <v>0</v>
          </cell>
        </row>
        <row r="162">
          <cell r="A162" t="str">
            <v>Total Net Debt</v>
          </cell>
          <cell r="B162">
            <v>13408</v>
          </cell>
          <cell r="C162">
            <v>13375.133823</v>
          </cell>
          <cell r="D162">
            <v>13634.514250415823</v>
          </cell>
          <cell r="E162">
            <v>13107.76528056831</v>
          </cell>
          <cell r="F162">
            <v>13001.706704548849</v>
          </cell>
          <cell r="G162">
            <v>12867.586700654192</v>
          </cell>
          <cell r="H162">
            <v>12567.01622542012</v>
          </cell>
          <cell r="I162">
            <v>12158.528458827885</v>
          </cell>
          <cell r="J162">
            <v>11632.74541056622</v>
          </cell>
          <cell r="K162">
            <v>10996.409962145935</v>
          </cell>
          <cell r="L162">
            <v>10242.433283498925</v>
          </cell>
        </row>
        <row r="163">
          <cell r="A163" t="str">
            <v>Total Consolidated Equity</v>
          </cell>
          <cell r="B163">
            <v>36772</v>
          </cell>
          <cell r="C163">
            <v>37200.517740000003</v>
          </cell>
          <cell r="D163">
            <v>37808.96361653466</v>
          </cell>
          <cell r="E163">
            <v>38438.398091270938</v>
          </cell>
          <cell r="F163">
            <v>39271.545428368008</v>
          </cell>
          <cell r="G163">
            <v>40135.385438514095</v>
          </cell>
          <cell r="H163">
            <v>41046.849597321067</v>
          </cell>
          <cell r="I163">
            <v>42062.514212159724</v>
          </cell>
          <cell r="J163">
            <v>43191.536170526102</v>
          </cell>
          <cell r="K163">
            <v>44426.94064233583</v>
          </cell>
          <cell r="L163">
            <v>45775.566951386631</v>
          </cell>
          <cell r="M163">
            <v>1.8223234011311984E-2</v>
          </cell>
          <cell r="O163">
            <v>2.497596853456141E-2</v>
          </cell>
        </row>
        <row r="164">
          <cell r="A164" t="str">
            <v>Net Debt/Equity Ratio</v>
          </cell>
          <cell r="B164">
            <v>0.3646252583487436</v>
          </cell>
          <cell r="C164">
            <v>0.35954160413789982</v>
          </cell>
          <cell r="D164">
            <v>0.36061592136456133</v>
          </cell>
          <cell r="E164">
            <v>0.34100706406766162</v>
          </cell>
          <cell r="F164">
            <v>0.33107193930690076</v>
          </cell>
          <cell r="G164">
            <v>0.32060453786763432</v>
          </cell>
          <cell r="H164">
            <v>0.30616274692711887</v>
          </cell>
          <cell r="I164">
            <v>0.28905852839659812</v>
          </cell>
          <cell r="J164">
            <v>0.26932928165922482</v>
          </cell>
          <cell r="K164">
            <v>0.24751670502530868</v>
          </cell>
          <cell r="L164">
            <v>0.22375328074857764</v>
          </cell>
        </row>
        <row r="166">
          <cell r="A166" t="str">
            <v>Debt Capacity for A- (current rating)</v>
          </cell>
        </row>
        <row r="167">
          <cell r="A167" t="str">
            <v>Depreciation</v>
          </cell>
          <cell r="B167">
            <v>570.7660000000003</v>
          </cell>
          <cell r="C167">
            <v>570.55729500000029</v>
          </cell>
          <cell r="D167">
            <v>615.45196299360498</v>
          </cell>
          <cell r="E167">
            <v>646.81297263117767</v>
          </cell>
          <cell r="F167">
            <v>686.60235888086072</v>
          </cell>
          <cell r="G167">
            <v>731.088533897047</v>
          </cell>
          <cell r="H167">
            <v>778.55195224957993</v>
          </cell>
          <cell r="I167">
            <v>829.19644910324212</v>
          </cell>
          <cell r="J167">
            <v>883.24015767674996</v>
          </cell>
          <cell r="K167">
            <v>940.91653760469649</v>
          </cell>
          <cell r="L167">
            <v>1002.4754791334901</v>
          </cell>
        </row>
        <row r="168">
          <cell r="A168" t="str">
            <v>EBITDA $</v>
          </cell>
          <cell r="B168">
            <v>2161.3890000000001</v>
          </cell>
          <cell r="C168">
            <v>2309.9514110000005</v>
          </cell>
          <cell r="D168">
            <v>2464.4412645282605</v>
          </cell>
          <cell r="E168">
            <v>2658.8482802245994</v>
          </cell>
          <cell r="F168">
            <v>2919.8274125642938</v>
          </cell>
          <cell r="G168">
            <v>3134.27865715899</v>
          </cell>
          <cell r="H168">
            <v>3362.2004200618048</v>
          </cell>
          <cell r="I168">
            <v>3604.5698556916223</v>
          </cell>
          <cell r="J168">
            <v>3862.431736127694</v>
          </cell>
          <cell r="K168">
            <v>4136.9034994960448</v>
          </cell>
          <cell r="L168">
            <v>4429.1806752799248</v>
          </cell>
        </row>
        <row r="169">
          <cell r="A169" t="str">
            <v>Debt to EBITDA (2x EBITDA)</v>
          </cell>
          <cell r="B169">
            <v>4322.7780000000002</v>
          </cell>
          <cell r="C169">
            <v>4619.9028220000009</v>
          </cell>
          <cell r="D169">
            <v>4928.882529056521</v>
          </cell>
          <cell r="E169">
            <v>5317.6965604491988</v>
          </cell>
          <cell r="F169">
            <v>5839.6548251285876</v>
          </cell>
          <cell r="G169">
            <v>6268.5573143179799</v>
          </cell>
          <cell r="H169">
            <v>6724.4008401236097</v>
          </cell>
          <cell r="I169">
            <v>7209.1397113832445</v>
          </cell>
          <cell r="J169">
            <v>7724.8634722553879</v>
          </cell>
          <cell r="K169">
            <v>8273.8069989920896</v>
          </cell>
          <cell r="L169">
            <v>8858.3613505598496</v>
          </cell>
        </row>
        <row r="170">
          <cell r="A170" t="str">
            <v>Additional Debt Capacity</v>
          </cell>
          <cell r="B170">
            <v>-9085.2219999999998</v>
          </cell>
          <cell r="C170">
            <v>-8755.2310010000001</v>
          </cell>
          <cell r="D170">
            <v>-8396.6520143027828</v>
          </cell>
          <cell r="E170">
            <v>-7401.2546887264334</v>
          </cell>
          <cell r="F170">
            <v>-6640.0936147408729</v>
          </cell>
          <cell r="G170">
            <v>-6170.1268971468198</v>
          </cell>
          <cell r="H170">
            <v>-5386.7718594908811</v>
          </cell>
          <cell r="I170">
            <v>-4464.6498761850053</v>
          </cell>
          <cell r="J170">
            <v>-3392.1581774386887</v>
          </cell>
          <cell r="K170">
            <v>-2173.6594364171442</v>
          </cell>
          <cell r="L170">
            <v>-799.51758137131583</v>
          </cell>
        </row>
        <row r="171">
          <cell r="A171" t="str">
            <v>EBITDA/Interest  (5x interest coverage)</v>
          </cell>
          <cell r="B171">
            <v>7204.63</v>
          </cell>
          <cell r="C171">
            <v>7699.8380366666679</v>
          </cell>
          <cell r="D171">
            <v>8214.8042150942019</v>
          </cell>
          <cell r="E171">
            <v>8862.8276007486656</v>
          </cell>
          <cell r="F171">
            <v>9732.7580418809794</v>
          </cell>
          <cell r="G171">
            <v>10447.5955238633</v>
          </cell>
          <cell r="H171">
            <v>11207.33473353935</v>
          </cell>
          <cell r="I171">
            <v>12015.232852305408</v>
          </cell>
          <cell r="J171">
            <v>12874.77245375898</v>
          </cell>
          <cell r="K171">
            <v>13789.678331653482</v>
          </cell>
          <cell r="L171">
            <v>14763.935584266417</v>
          </cell>
        </row>
        <row r="172">
          <cell r="A172" t="str">
            <v>Additional Debt Capacity</v>
          </cell>
          <cell r="B172">
            <v>-6203.37</v>
          </cell>
          <cell r="C172">
            <v>-5675.2957863333322</v>
          </cell>
          <cell r="D172">
            <v>-5419.710035321621</v>
          </cell>
          <cell r="E172">
            <v>-4244.9376798196445</v>
          </cell>
          <cell r="F172">
            <v>-3268.9486626678699</v>
          </cell>
          <cell r="G172">
            <v>-2419.9911767908925</v>
          </cell>
          <cell r="H172">
            <v>-1359.6814918807704</v>
          </cell>
          <cell r="I172">
            <v>-143.2956065224771</v>
          </cell>
          <cell r="J172">
            <v>1242.0270431927602</v>
          </cell>
          <cell r="K172">
            <v>2793.2683695075466</v>
          </cell>
          <cell r="L172">
            <v>4521.5023007674918</v>
          </cell>
        </row>
        <row r="173">
          <cell r="B173" t="str">
            <v>multiple</v>
          </cell>
          <cell r="C173">
            <v>11</v>
          </cell>
        </row>
        <row r="174">
          <cell r="A174" t="str">
            <v xml:space="preserve">Enterprise Value (11x EBITDA) </v>
          </cell>
          <cell r="B174">
            <v>24065</v>
          </cell>
          <cell r="C174">
            <v>25409.465521000006</v>
          </cell>
          <cell r="D174">
            <v>27108.853909810867</v>
          </cell>
          <cell r="E174">
            <v>29247.331082470595</v>
          </cell>
          <cell r="F174">
            <v>32118.101538207233</v>
          </cell>
          <cell r="G174">
            <v>34477.065228748892</v>
          </cell>
          <cell r="H174">
            <v>36984.204620679855</v>
          </cell>
          <cell r="I174">
            <v>39650.268412607846</v>
          </cell>
          <cell r="J174">
            <v>42486.74909740463</v>
          </cell>
          <cell r="K174">
            <v>45505.938494456495</v>
          </cell>
          <cell r="L174">
            <v>48720.98742807917</v>
          </cell>
          <cell r="M174">
            <v>8.1230062417500193E-2</v>
          </cell>
          <cell r="O174">
            <v>7.2169976611626385E-2</v>
          </cell>
        </row>
        <row r="175">
          <cell r="A175" t="str">
            <v>Growth Y/Y %</v>
          </cell>
          <cell r="C175">
            <v>5.5868087305215308E-2</v>
          </cell>
          <cell r="D175">
            <v>6.6880131241106922E-2</v>
          </cell>
          <cell r="E175">
            <v>7.888482411592479E-2</v>
          </cell>
          <cell r="F175">
            <v>9.8154954639852132E-2</v>
          </cell>
          <cell r="G175">
            <v>7.3446548132225953E-2</v>
          </cell>
          <cell r="H175">
            <v>7.2719048889357651E-2</v>
          </cell>
          <cell r="I175">
            <v>7.20865520638303E-2</v>
          </cell>
          <cell r="J175">
            <v>7.1537490119357061E-2</v>
          </cell>
          <cell r="K175">
            <v>7.1061906622464921E-2</v>
          </cell>
          <cell r="L175">
            <v>7.0651194986657284E-2</v>
          </cell>
        </row>
        <row r="176">
          <cell r="A176" t="str">
            <v>Pref Shares</v>
          </cell>
          <cell r="B176">
            <v>442</v>
          </cell>
          <cell r="C176">
            <v>110</v>
          </cell>
          <cell r="D176">
            <v>110</v>
          </cell>
          <cell r="E176">
            <v>110</v>
          </cell>
          <cell r="F176">
            <v>110</v>
          </cell>
          <cell r="G176">
            <v>110</v>
          </cell>
          <cell r="H176">
            <v>110</v>
          </cell>
          <cell r="I176">
            <v>110</v>
          </cell>
          <cell r="J176">
            <v>110</v>
          </cell>
          <cell r="K176">
            <v>110</v>
          </cell>
          <cell r="L176">
            <v>110</v>
          </cell>
        </row>
        <row r="177">
          <cell r="A177" t="str">
            <v>Market Capitalization</v>
          </cell>
          <cell r="B177">
            <v>10215</v>
          </cell>
          <cell r="C177">
            <v>11924.331698000005</v>
          </cell>
          <cell r="D177">
            <v>13364.339659395044</v>
          </cell>
          <cell r="E177">
            <v>16029.565801902285</v>
          </cell>
          <cell r="F177">
            <v>19006.394833658385</v>
          </cell>
          <cell r="G177">
            <v>21499.4785280947</v>
          </cell>
          <cell r="H177">
            <v>24307.188395259735</v>
          </cell>
          <cell r="I177">
            <v>27381.739953779961</v>
          </cell>
          <cell r="J177">
            <v>30744.003686838412</v>
          </cell>
          <cell r="K177">
            <v>34399.528532310564</v>
          </cell>
          <cell r="L177">
            <v>38368.554144580245</v>
          </cell>
          <cell r="M177">
            <v>0.16812297600765591</v>
          </cell>
          <cell r="O177">
            <v>0.12597966856678844</v>
          </cell>
        </row>
        <row r="178">
          <cell r="A178" t="str">
            <v>Growth Y/Y %</v>
          </cell>
          <cell r="C178">
            <v>0.16733545746451339</v>
          </cell>
          <cell r="D178">
            <v>0.12076215236754617</v>
          </cell>
          <cell r="E178">
            <v>0.19942819551384305</v>
          </cell>
          <cell r="F178">
            <v>0.18570865041165563</v>
          </cell>
          <cell r="G178">
            <v>0.13117078311039387</v>
          </cell>
          <cell r="H178">
            <v>0.13059432411330474</v>
          </cell>
          <cell r="I178">
            <v>0.12648733817029245</v>
          </cell>
          <cell r="J178">
            <v>0.12279218700980699</v>
          </cell>
          <cell r="K178">
            <v>0.11890204290591755</v>
          </cell>
          <cell r="L178">
            <v>0.11538023285818233</v>
          </cell>
        </row>
        <row r="179">
          <cell r="A179" t="str">
            <v>US Share Price</v>
          </cell>
          <cell r="C179">
            <v>18.221778267114924</v>
          </cell>
          <cell r="D179">
            <v>20.741612787638292</v>
          </cell>
          <cell r="E179">
            <v>25.249469827026211</v>
          </cell>
          <cell r="F179">
            <v>30.48532535848803</v>
          </cell>
          <cell r="G179">
            <v>34.484109359136056</v>
          </cell>
          <cell r="H179">
            <v>38.987538313541712</v>
          </cell>
          <cell r="I179">
            <v>43.918968256633896</v>
          </cell>
          <cell r="J179">
            <v>49.311874420080258</v>
          </cell>
          <cell r="K179">
            <v>55.175157028147865</v>
          </cell>
          <cell r="L179">
            <v>61.541279494042342</v>
          </cell>
        </row>
        <row r="180">
          <cell r="A180" t="str">
            <v>Net Debt/EV</v>
          </cell>
          <cell r="B180">
            <v>0.5571576979015167</v>
          </cell>
          <cell r="C180">
            <v>0.52638391043471322</v>
          </cell>
          <cell r="D180">
            <v>0.502954285554706</v>
          </cell>
          <cell r="E180">
            <v>0.44816962079744971</v>
          </cell>
          <cell r="F180">
            <v>0.40480931567770922</v>
          </cell>
          <cell r="G180">
            <v>0.37322163633360778</v>
          </cell>
          <cell r="H180">
            <v>0.33979414602290048</v>
          </cell>
          <cell r="I180">
            <v>0.30664429134007476</v>
          </cell>
          <cell r="J180">
            <v>0.27379702278225904</v>
          </cell>
          <cell r="K180">
            <v>0.24164780083560986</v>
          </cell>
          <cell r="L180">
            <v>0.21022630747413681</v>
          </cell>
        </row>
        <row r="183">
          <cell r="A183" t="str">
            <v>Possible Cost of Capital</v>
          </cell>
        </row>
        <row r="184">
          <cell r="A184" t="str">
            <v>Based on 13.5x EBITDA; BETA 1.0</v>
          </cell>
          <cell r="B184">
            <v>8.5766321427426379E-2</v>
          </cell>
          <cell r="C184">
            <v>8.8046547066574249E-2</v>
          </cell>
          <cell r="D184">
            <v>8.9468812073179152E-2</v>
          </cell>
          <cell r="E184">
            <v>9.2794444130110357E-2</v>
          </cell>
          <cell r="F184">
            <v>9.5426575244601269E-2</v>
          </cell>
          <cell r="G184">
            <v>9.7344064372193215E-2</v>
          </cell>
          <cell r="H184">
            <v>9.9373236839572818E-2</v>
          </cell>
          <cell r="I184">
            <v>0.10138555579605991</v>
          </cell>
          <cell r="J184">
            <v>0.10337950665406953</v>
          </cell>
          <cell r="K184">
            <v>0.10533108349742352</v>
          </cell>
          <cell r="L184">
            <v>0.10723848452036629</v>
          </cell>
        </row>
        <row r="185">
          <cell r="A185" t="str">
            <v>Based on 13.5x EBITDA; BETA 0.82</v>
          </cell>
          <cell r="B185">
            <v>7.9929056039289403E-2</v>
          </cell>
          <cell r="C185">
            <v>8.1878725478399736E-2</v>
          </cell>
          <cell r="D185">
            <v>8.3094809786060556E-2</v>
          </cell>
          <cell r="E185">
            <v>8.5938336793127915E-2</v>
          </cell>
          <cell r="F185">
            <v>8.8188897222565121E-2</v>
          </cell>
          <cell r="G185">
            <v>8.9828414771928961E-2</v>
          </cell>
          <cell r="H185">
            <v>9.1563425324574343E-2</v>
          </cell>
          <cell r="I185">
            <v>9.3284025559852574E-2</v>
          </cell>
          <cell r="J185">
            <v>9.4988920454553399E-2</v>
          </cell>
          <cell r="K185">
            <v>9.665758414477689E-2</v>
          </cell>
          <cell r="L185">
            <v>9.8288476026138688E-2</v>
          </cell>
        </row>
        <row r="187">
          <cell r="A187" t="str">
            <v>Revenue Multiple (Inv. Cap)</v>
          </cell>
          <cell r="B187">
            <v>9.8654135875987503</v>
          </cell>
          <cell r="C187">
            <v>9.4839023568789482</v>
          </cell>
          <cell r="D187">
            <v>8.9066336518721521</v>
          </cell>
          <cell r="E187">
            <v>8.3358669621750039</v>
          </cell>
          <cell r="F187">
            <v>7.7831265221938901</v>
          </cell>
          <cell r="G187">
            <v>-3.2433446370542733E-2</v>
          </cell>
          <cell r="H187">
            <v>-3.3374036762271374E-2</v>
          </cell>
          <cell r="I187">
            <v>-3.4375317511357001E-2</v>
          </cell>
          <cell r="J187">
            <v>-3.5370806487224495E-2</v>
          </cell>
          <cell r="K187">
            <v>-3.592651394153392E-2</v>
          </cell>
          <cell r="L187">
            <v>-3.643690958800986E-2</v>
          </cell>
        </row>
        <row r="188">
          <cell r="A188" t="str">
            <v>P/E (@15x EBITDA)</v>
          </cell>
          <cell r="B188">
            <v>19.633731739866924</v>
          </cell>
          <cell r="C188">
            <v>22.789215919988845</v>
          </cell>
          <cell r="D188">
            <v>20.074325248683696</v>
          </cell>
          <cell r="E188">
            <v>21.848911656005271</v>
          </cell>
          <cell r="F188">
            <v>20.976097515752301</v>
          </cell>
          <cell r="G188">
            <v>21.079965518212656</v>
          </cell>
          <cell r="H188">
            <v>21.291554899501751</v>
          </cell>
          <cell r="I188">
            <v>21.441775992042913</v>
          </cell>
          <cell r="J188">
            <v>21.575247074747438</v>
          </cell>
          <cell r="K188">
            <v>21.948404877560122</v>
          </cell>
          <cell r="L188">
            <v>22.318452632877939</v>
          </cell>
        </row>
        <row r="191">
          <cell r="A191" t="str">
            <v>Adjusted Earnings Calculation</v>
          </cell>
        </row>
        <row r="192">
          <cell r="A192" t="str">
            <v>Earnings Attributable to Common Shares</v>
          </cell>
          <cell r="B192">
            <v>968.37601999999981</v>
          </cell>
          <cell r="C192">
            <v>933.51773999999989</v>
          </cell>
          <cell r="D192">
            <v>1162.2858765346552</v>
          </cell>
          <cell r="E192">
            <v>1225.4596175934221</v>
          </cell>
          <cell r="F192">
            <v>1468.1331673248126</v>
          </cell>
          <cell r="G192">
            <v>1619.8600100758561</v>
          </cell>
          <cell r="H192">
            <v>1778.4511396296878</v>
          </cell>
          <cell r="I192">
            <v>1954.5964565668135</v>
          </cell>
          <cell r="J192">
            <v>2146.1506545408233</v>
          </cell>
          <cell r="K192">
            <v>2326.2347680899197</v>
          </cell>
          <cell r="L192">
            <v>2517.8840921488036</v>
          </cell>
        </row>
        <row r="193">
          <cell r="A193" t="str">
            <v>Add / (deduct):</v>
          </cell>
        </row>
        <row r="194">
          <cell r="A194" t="str">
            <v>Other (income)/expense</v>
          </cell>
          <cell r="B194">
            <v>-24</v>
          </cell>
          <cell r="C194">
            <v>28</v>
          </cell>
          <cell r="D194">
            <v>-41</v>
          </cell>
          <cell r="E194">
            <v>-2</v>
          </cell>
          <cell r="F194">
            <v>-2</v>
          </cell>
          <cell r="G194">
            <v>2.0000100000000001</v>
          </cell>
          <cell r="H194">
            <v>1.0000000000000001E-5</v>
          </cell>
          <cell r="I194">
            <v>1.0000000000000001E-5</v>
          </cell>
          <cell r="J194">
            <v>1.0000000000000001E-5</v>
          </cell>
          <cell r="K194">
            <v>1.0000000000000001E-5</v>
          </cell>
          <cell r="L194">
            <v>1.0000000000000001E-5</v>
          </cell>
        </row>
        <row r="195">
          <cell r="A195" t="str">
            <v>Tax on above</v>
          </cell>
          <cell r="B195">
            <v>10</v>
          </cell>
          <cell r="C195">
            <v>1</v>
          </cell>
          <cell r="D195">
            <v>0</v>
          </cell>
          <cell r="E195">
            <v>0</v>
          </cell>
          <cell r="F195">
            <v>0</v>
          </cell>
          <cell r="G195">
            <v>0</v>
          </cell>
          <cell r="H195">
            <v>0</v>
          </cell>
          <cell r="I195">
            <v>0</v>
          </cell>
          <cell r="J195">
            <v>0</v>
          </cell>
          <cell r="K195">
            <v>0</v>
          </cell>
          <cell r="L195">
            <v>0</v>
          </cell>
        </row>
        <row r="196">
          <cell r="A196" t="str">
            <v>Normalization of tax rate - W/H Tax</v>
          </cell>
          <cell r="B196">
            <v>0</v>
          </cell>
          <cell r="C196">
            <v>125</v>
          </cell>
          <cell r="D196">
            <v>0</v>
          </cell>
          <cell r="E196">
            <v>0</v>
          </cell>
          <cell r="F196">
            <v>0</v>
          </cell>
          <cell r="G196">
            <v>0</v>
          </cell>
          <cell r="H196">
            <v>0</v>
          </cell>
          <cell r="I196">
            <v>0</v>
          </cell>
          <cell r="J196">
            <v>0</v>
          </cell>
          <cell r="K196">
            <v>0</v>
          </cell>
          <cell r="L196">
            <v>0</v>
          </cell>
        </row>
        <row r="197">
          <cell r="A197" t="str">
            <v>Remove release of tax credits</v>
          </cell>
          <cell r="B197">
            <v>-41</v>
          </cell>
          <cell r="C197">
            <v>-137</v>
          </cell>
          <cell r="D197">
            <v>0</v>
          </cell>
          <cell r="E197">
            <v>0</v>
          </cell>
          <cell r="F197">
            <v>0</v>
          </cell>
          <cell r="G197">
            <v>0</v>
          </cell>
          <cell r="H197">
            <v>0</v>
          </cell>
          <cell r="I197">
            <v>0</v>
          </cell>
          <cell r="J197">
            <v>0</v>
          </cell>
          <cell r="K197">
            <v>0</v>
          </cell>
          <cell r="L197">
            <v>0</v>
          </cell>
        </row>
        <row r="198">
          <cell r="A198" t="str">
            <v>Discontinued operatings</v>
          </cell>
          <cell r="B198">
            <v>-136.412856</v>
          </cell>
          <cell r="C198">
            <v>-12.422439999999995</v>
          </cell>
          <cell r="D198">
            <v>-38.043365000000001</v>
          </cell>
          <cell r="E198">
            <v>0</v>
          </cell>
          <cell r="F198">
            <v>0</v>
          </cell>
          <cell r="G198">
            <v>0</v>
          </cell>
          <cell r="H198">
            <v>0</v>
          </cell>
          <cell r="I198">
            <v>0</v>
          </cell>
          <cell r="J198">
            <v>0</v>
          </cell>
          <cell r="K198">
            <v>0</v>
          </cell>
          <cell r="L198">
            <v>0</v>
          </cell>
        </row>
        <row r="199">
          <cell r="A199" t="str">
            <v>Adjusted Earnings Attributable to common shares</v>
          </cell>
          <cell r="B199">
            <v>776.96316399999978</v>
          </cell>
          <cell r="C199">
            <v>938.09529999999972</v>
          </cell>
          <cell r="D199">
            <v>1083.2425115346553</v>
          </cell>
          <cell r="E199">
            <v>1223.4596175934221</v>
          </cell>
          <cell r="F199">
            <v>1466.1331673248126</v>
          </cell>
          <cell r="G199">
            <v>1621.860020075856</v>
          </cell>
          <cell r="H199">
            <v>1778.4511496296877</v>
          </cell>
          <cell r="I199">
            <v>1954.5964665668134</v>
          </cell>
          <cell r="J199">
            <v>2146.1506645408235</v>
          </cell>
          <cell r="K199">
            <v>2326.2347780899199</v>
          </cell>
          <cell r="L199">
            <v>2517.8841021488038</v>
          </cell>
        </row>
        <row r="209">
          <cell r="H209">
            <v>-363.56763570280697</v>
          </cell>
          <cell r="I209">
            <v>-399.47595733499708</v>
          </cell>
          <cell r="J209">
            <v>-438.52547548541241</v>
          </cell>
          <cell r="K209">
            <v>-475.23674537672036</v>
          </cell>
          <cell r="L209">
            <v>-514.30565557292311</v>
          </cell>
        </row>
        <row r="216">
          <cell r="H216">
            <v>0.4</v>
          </cell>
          <cell r="I216">
            <v>0.4</v>
          </cell>
          <cell r="J216">
            <v>0.4</v>
          </cell>
          <cell r="K216">
            <v>0.4</v>
          </cell>
          <cell r="L216">
            <v>0.4</v>
          </cell>
        </row>
        <row r="234">
          <cell r="A234" t="str">
            <v>TOTAL DISC OPS</v>
          </cell>
        </row>
        <row r="235">
          <cell r="A235" t="str">
            <v>Revenue</v>
          </cell>
          <cell r="B235">
            <v>742.96299999999997</v>
          </cell>
          <cell r="C235">
            <v>792.88700000000006</v>
          </cell>
          <cell r="D235">
            <v>823.48585199999991</v>
          </cell>
          <cell r="E235">
            <v>888.94280600000002</v>
          </cell>
          <cell r="F235">
            <v>939.782464</v>
          </cell>
        </row>
        <row r="236">
          <cell r="A236" t="str">
            <v>EBITDA</v>
          </cell>
          <cell r="B236">
            <v>73.611000000000004</v>
          </cell>
          <cell r="C236">
            <v>83.578999999999994</v>
          </cell>
          <cell r="D236">
            <v>118.26566600000001</v>
          </cell>
          <cell r="E236">
            <v>155.20407600000001</v>
          </cell>
          <cell r="F236">
            <v>162.66067999999996</v>
          </cell>
        </row>
        <row r="237">
          <cell r="A237" t="str">
            <v>Depreciation</v>
          </cell>
          <cell r="B237">
            <v>55.934000000000005</v>
          </cell>
          <cell r="C237">
            <v>43.613000000000007</v>
          </cell>
          <cell r="D237">
            <v>45.723394000000006</v>
          </cell>
          <cell r="E237">
            <v>49.560563000000009</v>
          </cell>
          <cell r="F237">
            <v>38.298850999999999</v>
          </cell>
        </row>
        <row r="238">
          <cell r="A238" t="str">
            <v>Adj OI</v>
          </cell>
          <cell r="B238">
            <v>23.976999999999997</v>
          </cell>
          <cell r="C238">
            <v>33.566000000000003</v>
          </cell>
          <cell r="D238">
            <v>79.142271999999991</v>
          </cell>
          <cell r="E238">
            <v>98.843513000000002</v>
          </cell>
          <cell r="F238">
            <v>117.36182899999997</v>
          </cell>
        </row>
        <row r="239">
          <cell r="A239" t="str">
            <v>Amortization</v>
          </cell>
          <cell r="B239">
            <v>-30.641999999999999</v>
          </cell>
          <cell r="C239">
            <v>-24.75</v>
          </cell>
          <cell r="D239">
            <v>-20.314615999999997</v>
          </cell>
          <cell r="E239">
            <v>-16.255877999999999</v>
          </cell>
          <cell r="F239">
            <v>-11.942381000000001</v>
          </cell>
        </row>
        <row r="240">
          <cell r="A240" t="str">
            <v>OI</v>
          </cell>
          <cell r="B240">
            <v>-18.932000000000006</v>
          </cell>
          <cell r="C240">
            <v>8.8159999999999972</v>
          </cell>
          <cell r="D240">
            <v>46.22765600000001</v>
          </cell>
          <cell r="E240">
            <v>82.587635000000006</v>
          </cell>
          <cell r="F240">
            <v>105.41944799999997</v>
          </cell>
        </row>
        <row r="241">
          <cell r="A241" t="str">
            <v>Income Taxes</v>
          </cell>
          <cell r="B241">
            <v>8.9448560000000032</v>
          </cell>
          <cell r="C241">
            <v>-0.39355999999999902</v>
          </cell>
          <cell r="D241">
            <v>-14.284290999999998</v>
          </cell>
          <cell r="E241">
            <v>-24.218392690000002</v>
          </cell>
          <cell r="F241">
            <v>-30.38098643999999</v>
          </cell>
        </row>
        <row r="242">
          <cell r="A242" t="str">
            <v>Net Earnings</v>
          </cell>
          <cell r="B242">
            <v>-9.9871440000000025</v>
          </cell>
          <cell r="C242">
            <v>8.4224399999999946</v>
          </cell>
          <cell r="D242">
            <v>38.043365000000001</v>
          </cell>
          <cell r="E242">
            <v>58.369242310000004</v>
          </cell>
          <cell r="F242">
            <v>75.038461559999988</v>
          </cell>
        </row>
        <row r="243">
          <cell r="A243" t="str">
            <v>Free Cash Flow</v>
          </cell>
          <cell r="B243">
            <v>14.248137000000007</v>
          </cell>
          <cell r="C243">
            <v>3.3274690000000007</v>
          </cell>
          <cell r="D243">
            <v>82.618079999999992</v>
          </cell>
          <cell r="E243">
            <v>115.004555</v>
          </cell>
          <cell r="F243">
            <v>126.33271600000002</v>
          </cell>
        </row>
        <row r="244">
          <cell r="A244" t="str">
            <v>Changes in Working Capital</v>
          </cell>
          <cell r="B244">
            <v>-33.057167</v>
          </cell>
          <cell r="C244">
            <v>-31.588447000000002</v>
          </cell>
          <cell r="D244">
            <v>-18.444553999999997</v>
          </cell>
          <cell r="E244">
            <v>-8.8516690000000011</v>
          </cell>
          <cell r="F244">
            <v>-8.411111</v>
          </cell>
        </row>
        <row r="245">
          <cell r="A245" t="str">
            <v>Other, net</v>
          </cell>
          <cell r="B245">
            <v>17.723319999999998</v>
          </cell>
          <cell r="C245">
            <v>15.299369</v>
          </cell>
          <cell r="D245">
            <v>11.063336999999999</v>
          </cell>
          <cell r="E245">
            <v>10.568490000000001</v>
          </cell>
          <cell r="F245">
            <v>10.72559</v>
          </cell>
        </row>
        <row r="246">
          <cell r="A246" t="str">
            <v>Other investing</v>
          </cell>
          <cell r="B246">
            <v>-17.512910000000002</v>
          </cell>
          <cell r="C246">
            <v>-10.571000000000002</v>
          </cell>
          <cell r="D246">
            <v>-8.7267259999999993</v>
          </cell>
          <cell r="E246">
            <v>-9.047644</v>
          </cell>
          <cell r="F246">
            <v>-9.6292410000000004</v>
          </cell>
        </row>
        <row r="247">
          <cell r="A247" t="str">
            <v>CapEx</v>
          </cell>
          <cell r="B247">
            <v>-41.462238000000006</v>
          </cell>
          <cell r="C247">
            <v>-56.884439999999998</v>
          </cell>
          <cell r="D247">
            <v>-41.072159000000006</v>
          </cell>
          <cell r="E247">
            <v>-41.832155999999998</v>
          </cell>
          <cell r="F247">
            <v>-39.988205999999998</v>
          </cell>
        </row>
        <row r="249">
          <cell r="A249" t="str">
            <v>PROMETRIC &amp; NETG</v>
          </cell>
        </row>
        <row r="250">
          <cell r="A250" t="str">
            <v>Revenue</v>
          </cell>
          <cell r="B250">
            <v>422.07899999999995</v>
          </cell>
          <cell r="C250">
            <v>471.2</v>
          </cell>
          <cell r="D250">
            <v>491.4</v>
          </cell>
          <cell r="E250">
            <v>518.70000000000005</v>
          </cell>
          <cell r="F250">
            <v>548.09540800000002</v>
          </cell>
        </row>
        <row r="251">
          <cell r="A251" t="str">
            <v>EBITDA</v>
          </cell>
          <cell r="B251">
            <v>30.370999999999999</v>
          </cell>
          <cell r="C251">
            <v>39.800000000000004</v>
          </cell>
          <cell r="D251">
            <v>71.5</v>
          </cell>
          <cell r="E251">
            <v>90.2</v>
          </cell>
          <cell r="F251">
            <v>87.292580999999984</v>
          </cell>
        </row>
        <row r="252">
          <cell r="A252" t="str">
            <v>Depreciation</v>
          </cell>
          <cell r="B252">
            <v>47.5</v>
          </cell>
          <cell r="C252">
            <v>35.900000000000006</v>
          </cell>
          <cell r="D252">
            <v>41.400000000000006</v>
          </cell>
          <cell r="E252">
            <v>41.7</v>
          </cell>
          <cell r="F252">
            <v>30.823265000000003</v>
          </cell>
        </row>
        <row r="253">
          <cell r="A253" t="str">
            <v>Adj OI</v>
          </cell>
          <cell r="B253">
            <v>-17.129000000000001</v>
          </cell>
          <cell r="C253">
            <v>3.8999999999999986</v>
          </cell>
          <cell r="D253">
            <v>30.1</v>
          </cell>
          <cell r="E253">
            <v>48.5</v>
          </cell>
          <cell r="F253">
            <v>56.469315999999978</v>
          </cell>
        </row>
        <row r="254">
          <cell r="A254" t="str">
            <v>Amortization</v>
          </cell>
          <cell r="B254">
            <v>-11.885</v>
          </cell>
          <cell r="C254">
            <v>-13.492000000000001</v>
          </cell>
          <cell r="D254">
            <v>-9.690900000000001</v>
          </cell>
          <cell r="E254">
            <v>-5.3558839999999996</v>
          </cell>
          <cell r="F254">
            <v>-1.215487</v>
          </cell>
        </row>
        <row r="255">
          <cell r="A255" t="str">
            <v>OI</v>
          </cell>
          <cell r="B255">
            <v>-29.014000000000003</v>
          </cell>
          <cell r="C255">
            <v>-9.5920000000000023</v>
          </cell>
          <cell r="D255">
            <v>20.409100000000002</v>
          </cell>
          <cell r="E255">
            <v>43.144115999999997</v>
          </cell>
          <cell r="F255">
            <v>55.253828999999982</v>
          </cell>
        </row>
        <row r="256">
          <cell r="A256" t="str">
            <v>Income Taxes</v>
          </cell>
          <cell r="B256">
            <v>11.025320000000002</v>
          </cell>
          <cell r="C256">
            <v>3.6449600000000006</v>
          </cell>
          <cell r="D256">
            <v>-7.7554579999999991</v>
          </cell>
          <cell r="E256">
            <v>-16.394764080000002</v>
          </cell>
          <cell r="F256">
            <v>-20.996455019999992</v>
          </cell>
        </row>
        <row r="257">
          <cell r="A257" t="str">
            <v>Net Earnings</v>
          </cell>
          <cell r="B257">
            <v>-17.988680000000002</v>
          </cell>
          <cell r="C257">
            <v>-5.947040000000003</v>
          </cell>
          <cell r="D257">
            <v>12.653642000000001</v>
          </cell>
          <cell r="E257">
            <v>26.749351919999999</v>
          </cell>
          <cell r="F257">
            <v>34.25737397999999</v>
          </cell>
        </row>
        <row r="258">
          <cell r="A258" t="str">
            <v>Free Cash Flow</v>
          </cell>
          <cell r="B258">
            <v>-40.332656999999998</v>
          </cell>
          <cell r="C258">
            <v>-22.9</v>
          </cell>
          <cell r="D258">
            <v>35.199999999999996</v>
          </cell>
          <cell r="E258">
            <v>51.699999999999996</v>
          </cell>
          <cell r="F258">
            <v>58.997689000000001</v>
          </cell>
        </row>
        <row r="259">
          <cell r="A259" t="str">
            <v>Changes in Working Capital</v>
          </cell>
          <cell r="B259">
            <v>-42.419652999999997</v>
          </cell>
          <cell r="C259">
            <v>-22.625048</v>
          </cell>
          <cell r="D259">
            <v>-17.700794000000002</v>
          </cell>
          <cell r="E259">
            <v>-7.9951520000000009</v>
          </cell>
          <cell r="F259">
            <v>-2.3692139999999995</v>
          </cell>
        </row>
        <row r="260">
          <cell r="A260" t="str">
            <v>Other, net</v>
          </cell>
          <cell r="B260">
            <v>16.714006999999999</v>
          </cell>
          <cell r="C260">
            <v>16.393550999999999</v>
          </cell>
          <cell r="D260">
            <v>10.372660999999999</v>
          </cell>
          <cell r="E260">
            <v>9.6593420000000005</v>
          </cell>
          <cell r="F260">
            <v>9.6085659999999997</v>
          </cell>
        </row>
        <row r="261">
          <cell r="A261" t="str">
            <v>Other investing</v>
          </cell>
          <cell r="B261">
            <v>-17.512910000000002</v>
          </cell>
          <cell r="C261">
            <v>-10.008569000000001</v>
          </cell>
          <cell r="D261">
            <v>-7.3317259999999997</v>
          </cell>
          <cell r="E261">
            <v>-7.6526439999999996</v>
          </cell>
          <cell r="F261">
            <v>-8.2342410000000008</v>
          </cell>
        </row>
        <row r="262">
          <cell r="A262" t="str">
            <v>CapEx</v>
          </cell>
          <cell r="B262">
            <v>-25.243697999999998</v>
          </cell>
          <cell r="C262">
            <v>-43.6</v>
          </cell>
          <cell r="D262">
            <v>-30.3</v>
          </cell>
          <cell r="E262">
            <v>-29.7</v>
          </cell>
          <cell r="F262">
            <v>-27.3</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rrency Slide"/>
      <sheetName val="2007 Performance"/>
      <sheetName val="Slide 4"/>
      <sheetName val="2008 Performance"/>
      <sheetName val="2005-10 Performance"/>
      <sheetName val="Revenue by Segment"/>
      <sheetName val="Revenue by line item"/>
      <sheetName val="2008 Revenue Walk TS Version"/>
      <sheetName val="Book of Business"/>
      <sheetName val="New Sales"/>
      <sheetName val="Org Growth &amp; Margins"/>
      <sheetName val="Strategy"/>
      <sheetName val="Vomit Slide"/>
      <sheetName val="Projects"/>
      <sheetName val="OI Improvement by Category"/>
      <sheetName val="Margin Improvement by Segm"/>
      <sheetName val="Thomson Plus"/>
      <sheetName val="Backfile"/>
      <sheetName val="A&amp;G Segment"/>
      <sheetName val="Pharma Segment"/>
      <sheetName val="Corporate Segment"/>
      <sheetName val="Segment Specific"/>
      <sheetName val="Expense by Top 5"/>
      <sheetName val="Capex by Rationale"/>
      <sheetName val="Slide 23"/>
      <sheetName val="Slide 24"/>
      <sheetName val="ROIC post acquisition"/>
      <sheetName val="Working Capital"/>
      <sheetName val="FCF Wlaks"/>
      <sheetName val="Slide 27"/>
      <sheetName val="Slide 28"/>
      <sheetName val="Slide 29"/>
      <sheetName val="Sheet2"/>
      <sheetName val="Old Slide 26 "/>
      <sheetName val="TLR Total -OI Margin"/>
      <sheetName val="TLR Total - FCF Marg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Waterfall Chart - Template</v>
          </cell>
        </row>
        <row r="3">
          <cell r="A3" t="str">
            <v>Data Inputs</v>
          </cell>
          <cell r="F3" t="str">
            <v>Growth</v>
          </cell>
          <cell r="G3" t="str">
            <v>Org Adj</v>
          </cell>
          <cell r="H3" t="str">
            <v>Org Growth</v>
          </cell>
        </row>
        <row r="4">
          <cell r="A4" t="str">
            <v>2006A</v>
          </cell>
          <cell r="B4">
            <v>0</v>
          </cell>
          <cell r="C4">
            <v>604.0312052922759</v>
          </cell>
        </row>
        <row r="5">
          <cell r="A5" t="str">
            <v>Info Solutions/ Soft &amp; Svcs incl. Back Years</v>
          </cell>
          <cell r="B5">
            <v>604.0312052922759</v>
          </cell>
          <cell r="C5">
            <v>44.963999999999999</v>
          </cell>
          <cell r="D5">
            <v>44.963999999999999</v>
          </cell>
          <cell r="E5">
            <v>-44.963999999999999</v>
          </cell>
          <cell r="F5">
            <v>7.4439862719084218E-2</v>
          </cell>
          <cell r="G5">
            <v>0</v>
          </cell>
          <cell r="H5">
            <v>7.4439862719084218E-2</v>
          </cell>
        </row>
        <row r="6">
          <cell r="A6" t="str">
            <v>Acquisition Related</v>
          </cell>
          <cell r="B6">
            <v>648.99520529227584</v>
          </cell>
          <cell r="C6">
            <v>10.336</v>
          </cell>
          <cell r="D6">
            <v>10.336</v>
          </cell>
          <cell r="E6">
            <v>-10.336</v>
          </cell>
          <cell r="F6">
            <v>1.711169871596065E-2</v>
          </cell>
          <cell r="G6">
            <v>-1.267020697247867E-2</v>
          </cell>
          <cell r="H6">
            <v>4.4414917434819796E-3</v>
          </cell>
        </row>
        <row r="7">
          <cell r="A7" t="str">
            <v>Online/ Legacy</v>
          </cell>
          <cell r="B7">
            <v>644.5312052922759</v>
          </cell>
          <cell r="C7">
            <v>14.8</v>
          </cell>
          <cell r="D7">
            <v>-14.8</v>
          </cell>
          <cell r="E7">
            <v>0</v>
          </cell>
          <cell r="F7">
            <v>-2.4502045375021052E-2</v>
          </cell>
          <cell r="G7">
            <v>0</v>
          </cell>
          <cell r="H7">
            <v>-2.4502045375021052E-2</v>
          </cell>
        </row>
        <row r="8">
          <cell r="A8" t="str">
            <v>Accounting/ Currency</v>
          </cell>
          <cell r="B8">
            <v>640.83120529227585</v>
          </cell>
          <cell r="C8">
            <v>3.7</v>
          </cell>
          <cell r="D8">
            <v>-3.7</v>
          </cell>
          <cell r="E8">
            <v>0</v>
          </cell>
          <cell r="F8">
            <v>-6.1255113437552631E-3</v>
          </cell>
          <cell r="G8">
            <v>0</v>
          </cell>
          <cell r="H8">
            <v>-6.1255113437552631E-3</v>
          </cell>
        </row>
        <row r="9">
          <cell r="A9" t="str">
            <v>2007 LE</v>
          </cell>
          <cell r="B9">
            <v>0</v>
          </cell>
          <cell r="C9">
            <v>645.85131813106887</v>
          </cell>
          <cell r="E9">
            <v>0</v>
          </cell>
          <cell r="F9">
            <v>6.0924004716268548E-2</v>
          </cell>
          <cell r="G9">
            <v>-1.267020697247867E-2</v>
          </cell>
          <cell r="H9">
            <v>4.8253797743789878E-2</v>
          </cell>
        </row>
        <row r="10">
          <cell r="A10" t="str">
            <v>Info Solutions/ Soft &amp; Svcs</v>
          </cell>
          <cell r="B10">
            <v>645.85131813106887</v>
          </cell>
          <cell r="C10">
            <v>50.761037027848765</v>
          </cell>
          <cell r="D10">
            <v>50.761037027848765</v>
          </cell>
          <cell r="E10">
            <v>-50.761037027848765</v>
          </cell>
          <cell r="F10">
            <v>7.8595546068928726E-2</v>
          </cell>
          <cell r="G10">
            <v>0</v>
          </cell>
          <cell r="H10">
            <v>7.8595546068928726E-2</v>
          </cell>
          <cell r="I10">
            <v>0.12892618601211558</v>
          </cell>
        </row>
        <row r="11">
          <cell r="A11" t="str">
            <v>Acquisition Related</v>
          </cell>
          <cell r="B11">
            <v>696.61235515891758</v>
          </cell>
          <cell r="C11">
            <v>1.24</v>
          </cell>
          <cell r="D11">
            <v>1.24</v>
          </cell>
          <cell r="E11">
            <v>-1.24</v>
          </cell>
          <cell r="F11">
            <v>1.9199465344256752E-3</v>
          </cell>
          <cell r="G11">
            <v>-4.6450319381266335E-4</v>
          </cell>
          <cell r="H11">
            <v>1.4554433406130118E-3</v>
          </cell>
        </row>
        <row r="12">
          <cell r="A12" t="str">
            <v>Online/ Legacy</v>
          </cell>
          <cell r="B12">
            <v>684.85276177187575</v>
          </cell>
          <cell r="C12">
            <v>12.999593387041848</v>
          </cell>
          <cell r="D12">
            <v>-12.999593387041848</v>
          </cell>
          <cell r="E12">
            <v>0</v>
          </cell>
          <cell r="F12">
            <v>-2.0127842155156391E-2</v>
          </cell>
          <cell r="G12">
            <v>0</v>
          </cell>
          <cell r="H12">
            <v>-2.0127842155156391E-2</v>
          </cell>
        </row>
        <row r="13">
          <cell r="A13" t="str">
            <v>Accounting/ Currency</v>
          </cell>
          <cell r="B13">
            <v>674.85276177187575</v>
          </cell>
          <cell r="C13">
            <v>10</v>
          </cell>
          <cell r="D13">
            <v>-10</v>
          </cell>
          <cell r="E13">
            <v>0</v>
          </cell>
          <cell r="F13">
            <v>-1.5483439793755447E-2</v>
          </cell>
          <cell r="G13">
            <v>0</v>
          </cell>
          <cell r="H13">
            <v>-1.5483439793755447E-2</v>
          </cell>
        </row>
        <row r="14">
          <cell r="A14" t="str">
            <v>2008 P</v>
          </cell>
          <cell r="B14">
            <v>0</v>
          </cell>
          <cell r="C14">
            <v>674.85276177187575</v>
          </cell>
          <cell r="F14">
            <v>4.4904210654442563E-2</v>
          </cell>
          <cell r="G14">
            <v>-4.6450319381266335E-4</v>
          </cell>
          <cell r="H14">
            <v>4.4439707460629897E-2</v>
          </cell>
        </row>
        <row r="42">
          <cell r="B42" t="str">
            <v>Pharma Accounting Impact</v>
          </cell>
          <cell r="E42">
            <v>3.2</v>
          </cell>
        </row>
        <row r="43">
          <cell r="B43" t="str">
            <v>Online Hosting Impact</v>
          </cell>
          <cell r="E43">
            <v>0.5</v>
          </cell>
        </row>
        <row r="44">
          <cell r="B44" t="str">
            <v>Total Accounting</v>
          </cell>
          <cell r="E44">
            <v>3.7</v>
          </cell>
        </row>
        <row r="47">
          <cell r="B47">
            <v>2006</v>
          </cell>
          <cell r="C47">
            <v>2007</v>
          </cell>
          <cell r="D47" t="str">
            <v>YoY</v>
          </cell>
        </row>
        <row r="48">
          <cell r="A48" t="str">
            <v>ScholarOne</v>
          </cell>
          <cell r="B48">
            <v>3.343</v>
          </cell>
          <cell r="C48">
            <v>12.257</v>
          </cell>
          <cell r="D48">
            <v>8.9139999999999997</v>
          </cell>
        </row>
        <row r="49">
          <cell r="A49" t="str">
            <v>CMR</v>
          </cell>
          <cell r="B49">
            <v>6.1239999999999997</v>
          </cell>
          <cell r="C49">
            <v>7.5460000000000003</v>
          </cell>
          <cell r="D49">
            <v>1.4220000000000006</v>
          </cell>
        </row>
        <row r="50">
          <cell r="A50" t="str">
            <v>Totals</v>
          </cell>
          <cell r="B50">
            <v>9.4669999999999987</v>
          </cell>
          <cell r="C50">
            <v>19.803000000000001</v>
          </cell>
          <cell r="D50">
            <v>10.336</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lide 3.1"/>
      <sheetName val="Slide 3.2"/>
      <sheetName val="Slide 3.3 - Notes"/>
      <sheetName val="Slide 4, 5, 9, 13 &amp; 14"/>
      <sheetName val="Slide 6 and 11"/>
      <sheetName val="Slide 8 and 13"/>
      <sheetName val="Slide 10"/>
      <sheetName val="Slide 15"/>
      <sheetName val="Slide 16"/>
    </sheetNames>
    <sheetDataSet>
      <sheetData sheetId="0">
        <row r="5">
          <cell r="A5" t="str">
            <v>$ Million</v>
          </cell>
        </row>
      </sheetData>
      <sheetData sheetId="1">
        <row r="2">
          <cell r="E2" t="str">
            <v>METRICS</v>
          </cell>
        </row>
      </sheetData>
      <sheetData sheetId="2">
        <row r="3">
          <cell r="C3">
            <v>2008</v>
          </cell>
        </row>
      </sheetData>
      <sheetData sheetId="3">
        <row r="1">
          <cell r="B1" t="str">
            <v>Historical Revenue and OI</v>
          </cell>
          <cell r="E1" t="str">
            <v>RELEVANT SECTIONS MARKED IN GREEN</v>
          </cell>
          <cell r="R1" t="str">
            <v>SLIDE 4</v>
          </cell>
        </row>
        <row r="4">
          <cell r="C4">
            <v>2003</v>
          </cell>
          <cell r="D4">
            <v>2004</v>
          </cell>
          <cell r="E4">
            <v>2005</v>
          </cell>
          <cell r="F4">
            <v>2006</v>
          </cell>
          <cell r="G4">
            <v>2007</v>
          </cell>
          <cell r="H4">
            <v>2008</v>
          </cell>
          <cell r="I4">
            <v>2009</v>
          </cell>
          <cell r="J4">
            <v>2010</v>
          </cell>
          <cell r="K4">
            <v>2011</v>
          </cell>
          <cell r="L4">
            <v>2012</v>
          </cell>
          <cell r="M4">
            <v>2013</v>
          </cell>
          <cell r="N4">
            <v>2014</v>
          </cell>
        </row>
        <row r="5">
          <cell r="B5" t="str">
            <v>Revenue</v>
          </cell>
          <cell r="C5">
            <v>3.5680000000000001</v>
          </cell>
          <cell r="D5">
            <v>3.8820000000000001</v>
          </cell>
          <cell r="E5">
            <v>4.2140000000000004</v>
          </cell>
          <cell r="F5">
            <v>4.4569999999999999</v>
          </cell>
          <cell r="G5">
            <v>4.9541510518653</v>
          </cell>
          <cell r="H5">
            <v>5.4113602222134158</v>
          </cell>
          <cell r="I5">
            <v>5.6650008579999991</v>
          </cell>
          <cell r="J5">
            <v>5.917803257000001</v>
          </cell>
          <cell r="K5">
            <v>6.2718509950000012</v>
          </cell>
          <cell r="L5">
            <v>7.1652276667488497</v>
          </cell>
          <cell r="M5">
            <v>7.8168091426469708</v>
          </cell>
          <cell r="N5">
            <v>8.5611656381690455</v>
          </cell>
        </row>
        <row r="6">
          <cell r="B6" t="str">
            <v>Organic Growth</v>
          </cell>
          <cell r="C6">
            <v>2.8057784911717499E-2</v>
          </cell>
          <cell r="D6">
            <v>5.3163053163053163E-2</v>
          </cell>
          <cell r="E6">
            <v>4.5220687787706472E-2</v>
          </cell>
          <cell r="F6">
            <v>6.7171591755649365E-2</v>
          </cell>
          <cell r="G6">
            <v>7.1399316097723986E-2</v>
          </cell>
          <cell r="H6">
            <v>6.5172200131797586E-2</v>
          </cell>
          <cell r="I6">
            <v>4.4895499073515532E-2</v>
          </cell>
          <cell r="J6">
            <v>4.4625306392142905E-2</v>
          </cell>
          <cell r="K6">
            <v>5.9827561448787092E-2</v>
          </cell>
          <cell r="L6">
            <v>6.6755236762407577E-2</v>
          </cell>
          <cell r="M6">
            <v>7.0158925446397902E-2</v>
          </cell>
          <cell r="N6">
            <v>7.5848113449797916E-2</v>
          </cell>
        </row>
        <row r="7">
          <cell r="B7" t="str">
            <v>Total Growth</v>
          </cell>
          <cell r="C7">
            <v>7.8285181733457554E-2</v>
          </cell>
          <cell r="D7">
            <v>9.6854673438474537E-2</v>
          </cell>
          <cell r="E7">
            <v>9.0630923368534955E-2</v>
          </cell>
          <cell r="F7">
            <v>8.8512054025870812E-2</v>
          </cell>
          <cell r="G7">
            <v>0.12889466721408693</v>
          </cell>
          <cell r="H7">
            <v>9.7320135366199212E-2</v>
          </cell>
          <cell r="I7">
            <v>4.9568770914452776E-2</v>
          </cell>
          <cell r="J7">
            <v>4.4625306392142905E-2</v>
          </cell>
          <cell r="K7">
            <v>5.9827561448787092E-2</v>
          </cell>
          <cell r="L7">
            <v>8.8529790808507425E-2</v>
          </cell>
          <cell r="M7">
            <v>9.0936604697414936E-2</v>
          </cell>
          <cell r="N7">
            <v>9.5225108089311394E-2</v>
          </cell>
        </row>
        <row r="8">
          <cell r="C8">
            <v>3366.9</v>
          </cell>
          <cell r="D8">
            <v>3545.8946836946839</v>
          </cell>
          <cell r="E8">
            <v>3706.2424801141292</v>
          </cell>
          <cell r="F8">
            <v>3955.1966869358012</v>
          </cell>
          <cell r="G8">
            <v>4237.5950254150011</v>
          </cell>
          <cell r="H8">
            <v>4513.7684164888578</v>
          </cell>
          <cell r="I8">
            <v>5.6747924995007271</v>
          </cell>
          <cell r="J8">
            <v>5.9280318535027812</v>
          </cell>
          <cell r="K8">
            <v>6.2718509950000012</v>
          </cell>
          <cell r="L8">
            <v>6.6905298931097681</v>
          </cell>
          <cell r="M8">
            <v>7.1599302810773526</v>
          </cell>
          <cell r="N8">
            <v>7.702997485329151</v>
          </cell>
        </row>
        <row r="10">
          <cell r="B10" t="str">
            <v>CAGR</v>
          </cell>
        </row>
        <row r="11">
          <cell r="B11" t="str">
            <v>Total Rev</v>
          </cell>
          <cell r="E11">
            <v>9.3738371500833972E-2</v>
          </cell>
          <cell r="H11">
            <v>0.11299543981165638</v>
          </cell>
          <cell r="K11">
            <v>5.2198978853941203E-2</v>
          </cell>
          <cell r="N11">
            <v>9.3078753246220947E-2</v>
          </cell>
        </row>
        <row r="12">
          <cell r="B12" t="str">
            <v>Org. Rev</v>
          </cell>
          <cell r="E12">
            <v>4.9184355001392177E-2</v>
          </cell>
          <cell r="H12">
            <v>6.8281220815715749E-2</v>
          </cell>
          <cell r="K12">
            <v>5.129082201102797E-2</v>
          </cell>
          <cell r="N12">
            <v>7.2999748850376189E-2</v>
          </cell>
        </row>
        <row r="13">
          <cell r="H13">
            <v>0.10034628619944019</v>
          </cell>
        </row>
        <row r="14">
          <cell r="H14">
            <v>6.0380691737221825E-2</v>
          </cell>
        </row>
        <row r="15">
          <cell r="B15" t="str">
            <v>PDR (Per Josh)</v>
          </cell>
        </row>
        <row r="16">
          <cell r="B16" t="str">
            <v>Revenue</v>
          </cell>
          <cell r="C16">
            <v>95.1</v>
          </cell>
          <cell r="D16">
            <v>94</v>
          </cell>
          <cell r="E16">
            <v>96.3</v>
          </cell>
          <cell r="F16">
            <v>94.8</v>
          </cell>
          <cell r="G16">
            <v>80.7</v>
          </cell>
          <cell r="H16">
            <v>71.400000000000006</v>
          </cell>
        </row>
        <row r="17">
          <cell r="B17" t="str">
            <v>OI</v>
          </cell>
          <cell r="C17">
            <v>33.700000000000003</v>
          </cell>
          <cell r="D17">
            <v>33</v>
          </cell>
          <cell r="E17">
            <v>36</v>
          </cell>
          <cell r="F17">
            <v>30</v>
          </cell>
          <cell r="G17">
            <v>18.8</v>
          </cell>
          <cell r="H17">
            <v>10</v>
          </cell>
        </row>
        <row r="19">
          <cell r="B19" t="str">
            <v>Adjusted Revenue</v>
          </cell>
          <cell r="C19">
            <v>3.3669000000000002</v>
          </cell>
          <cell r="D19">
            <v>3.6930000000000001</v>
          </cell>
          <cell r="E19">
            <v>4.0276999999999994</v>
          </cell>
          <cell r="F19">
            <v>4.3841999999999999</v>
          </cell>
          <cell r="G19">
            <v>4.9493</v>
          </cell>
          <cell r="H19">
            <v>5.4309665459679302</v>
          </cell>
          <cell r="I19">
            <v>5.6650008579999991</v>
          </cell>
          <cell r="J19">
            <v>5.917803257000001</v>
          </cell>
          <cell r="K19">
            <v>6.2718509950000012</v>
          </cell>
          <cell r="L19">
            <v>7.1652276667488497</v>
          </cell>
          <cell r="M19">
            <v>7.8168091426469708</v>
          </cell>
          <cell r="N19">
            <v>8.5611656381690455</v>
          </cell>
        </row>
        <row r="20">
          <cell r="F20" t="str">
            <v>at 08 rates</v>
          </cell>
          <cell r="G20" t="str">
            <v>at 08 rates</v>
          </cell>
          <cell r="H20" t="str">
            <v>at 08 rates</v>
          </cell>
          <cell r="I20">
            <v>0</v>
          </cell>
          <cell r="J20">
            <v>0</v>
          </cell>
          <cell r="K20">
            <v>0</v>
          </cell>
        </row>
        <row r="23">
          <cell r="B23" t="str">
            <v>Avg OI Margin</v>
          </cell>
          <cell r="E23">
            <v>0.28286554349002485</v>
          </cell>
          <cell r="H23">
            <v>0.29460054378794115</v>
          </cell>
          <cell r="K23">
            <v>0.29235919332188087</v>
          </cell>
          <cell r="N23">
            <v>0.30481424142558144</v>
          </cell>
        </row>
        <row r="25">
          <cell r="B25" t="str">
            <v>Avg FCF Margin</v>
          </cell>
          <cell r="E25">
            <v>0.27850932573325154</v>
          </cell>
          <cell r="H25">
            <v>0.28545618284806767</v>
          </cell>
          <cell r="K25">
            <v>0.2854011209741032</v>
          </cell>
          <cell r="N25">
            <v>0.29552479865060022</v>
          </cell>
        </row>
        <row r="26">
          <cell r="R26" t="str">
            <v>SLIDE 5</v>
          </cell>
        </row>
        <row r="30">
          <cell r="B30" t="str">
            <v>OI Margin</v>
          </cell>
          <cell r="C30">
            <v>0.26940256839754328</v>
          </cell>
          <cell r="D30">
            <v>0.27529532614278379</v>
          </cell>
          <cell r="E30">
            <v>0.28299999999999997</v>
          </cell>
          <cell r="F30">
            <v>0.29299999999999998</v>
          </cell>
          <cell r="G30">
            <v>0.29299999999999998</v>
          </cell>
          <cell r="H30">
            <v>0.29599999999999999</v>
          </cell>
          <cell r="I30">
            <v>-5.0308906766982882E-3</v>
          </cell>
          <cell r="J30">
            <v>-4.325929553287952E-3</v>
          </cell>
          <cell r="K30">
            <v>-3.5236806514724918E-3</v>
          </cell>
        </row>
        <row r="31">
          <cell r="B31" t="str">
            <v>EBITDA Margin</v>
          </cell>
          <cell r="C31">
            <v>0.32623318385650224</v>
          </cell>
          <cell r="D31">
            <v>0.33256053580628542</v>
          </cell>
          <cell r="E31">
            <v>0.33792121499762695</v>
          </cell>
          <cell r="F31">
            <v>0.36152547785228784</v>
          </cell>
          <cell r="G31">
            <v>0.35471682864243426</v>
          </cell>
          <cell r="H31">
            <v>0.35413527844834514</v>
          </cell>
        </row>
        <row r="33">
          <cell r="C33">
            <v>2003</v>
          </cell>
          <cell r="D33">
            <v>2004</v>
          </cell>
          <cell r="E33">
            <v>2005</v>
          </cell>
          <cell r="F33">
            <v>2006</v>
          </cell>
          <cell r="G33">
            <v>2007</v>
          </cell>
          <cell r="H33">
            <v>2008</v>
          </cell>
          <cell r="I33">
            <v>2009</v>
          </cell>
          <cell r="J33">
            <v>2010</v>
          </cell>
          <cell r="K33">
            <v>2011</v>
          </cell>
          <cell r="L33">
            <v>2012</v>
          </cell>
          <cell r="M33">
            <v>2013</v>
          </cell>
          <cell r="N33">
            <v>2014</v>
          </cell>
        </row>
        <row r="34">
          <cell r="B34" t="str">
            <v>OI</v>
          </cell>
          <cell r="C34">
            <v>0.93129999999999991</v>
          </cell>
          <cell r="D34">
            <v>1.0429999999999999</v>
          </cell>
          <cell r="E34">
            <v>1.1619999999999999</v>
          </cell>
          <cell r="F34">
            <v>1.2989999999999999</v>
          </cell>
          <cell r="G34">
            <v>1.4472</v>
          </cell>
          <cell r="H34">
            <v>1.6034198731810174</v>
          </cell>
          <cell r="I34">
            <v>1.6290341769999996</v>
          </cell>
          <cell r="J34">
            <v>1.7293599449999999</v>
          </cell>
          <cell r="K34">
            <v>1.8615784429999995</v>
          </cell>
          <cell r="L34">
            <v>2.1638987553581526</v>
          </cell>
          <cell r="M34">
            <v>2.3841267885073263</v>
          </cell>
          <cell r="N34">
            <v>2.6282778509178972</v>
          </cell>
        </row>
        <row r="35">
          <cell r="B35" t="str">
            <v>OI Margin</v>
          </cell>
          <cell r="C35">
            <v>0.27660459176096702</v>
          </cell>
          <cell r="D35">
            <v>0.28242621175196314</v>
          </cell>
          <cell r="E35">
            <v>0.28850212279961268</v>
          </cell>
          <cell r="F35">
            <v>0.29629122758998222</v>
          </cell>
          <cell r="G35">
            <v>0.29240498656375652</v>
          </cell>
          <cell r="H35">
            <v>0.29523655865113585</v>
          </cell>
          <cell r="I35">
            <v>0.28756115274007604</v>
          </cell>
          <cell r="J35">
            <v>0.29223005056046586</v>
          </cell>
          <cell r="K35">
            <v>0.29681483895010791</v>
          </cell>
          <cell r="L35">
            <v>0.30199999999999999</v>
          </cell>
          <cell r="M35">
            <v>0.30500000000000005</v>
          </cell>
          <cell r="N35">
            <v>0.30700000000000005</v>
          </cell>
        </row>
        <row r="36">
          <cell r="B36" t="str">
            <v>EBITDA Margin</v>
          </cell>
          <cell r="C36">
            <v>0.33570940627877272</v>
          </cell>
          <cell r="D36">
            <v>0.34064446249661523</v>
          </cell>
          <cell r="E36">
            <v>0.34461355115822934</v>
          </cell>
          <cell r="F36">
            <v>0.36152547785228784</v>
          </cell>
          <cell r="G36">
            <v>0.35471682864243426</v>
          </cell>
          <cell r="H36">
            <v>0.35413527844834514</v>
          </cell>
        </row>
        <row r="38">
          <cell r="B38" t="str">
            <v>CAGR</v>
          </cell>
        </row>
        <row r="39">
          <cell r="B39" t="str">
            <v>OI</v>
          </cell>
          <cell r="C39">
            <v>0.11478606626345678</v>
          </cell>
        </row>
        <row r="51">
          <cell r="R51" t="str">
            <v>SLIDE 9</v>
          </cell>
        </row>
        <row r="54">
          <cell r="C54">
            <v>2003</v>
          </cell>
          <cell r="D54">
            <v>2004</v>
          </cell>
          <cell r="E54">
            <v>2005</v>
          </cell>
          <cell r="F54">
            <v>2006</v>
          </cell>
          <cell r="G54">
            <v>2007</v>
          </cell>
          <cell r="H54">
            <v>2008</v>
          </cell>
          <cell r="I54">
            <v>2009</v>
          </cell>
          <cell r="J54">
            <v>2010</v>
          </cell>
          <cell r="K54">
            <v>2011</v>
          </cell>
          <cell r="L54">
            <v>2012</v>
          </cell>
          <cell r="M54">
            <v>2013</v>
          </cell>
          <cell r="N54">
            <v>2014</v>
          </cell>
        </row>
        <row r="55">
          <cell r="B55" t="str">
            <v>FCF</v>
          </cell>
          <cell r="C55">
            <v>917</v>
          </cell>
          <cell r="D55">
            <v>1009</v>
          </cell>
          <cell r="E55">
            <v>1162</v>
          </cell>
          <cell r="F55">
            <v>1236.8229999999999</v>
          </cell>
          <cell r="G55">
            <v>1428.0587559999997</v>
          </cell>
          <cell r="H55">
            <v>1549.7265059999997</v>
          </cell>
          <cell r="I55">
            <v>1578.6870840000001</v>
          </cell>
          <cell r="J55">
            <v>1675.7520650000004</v>
          </cell>
          <cell r="K55">
            <v>1841.299434</v>
          </cell>
          <cell r="L55">
            <v>2092.6047400740013</v>
          </cell>
          <cell r="M55">
            <v>2313.8536743149293</v>
          </cell>
          <cell r="N55">
            <v>2551.1417485179941</v>
          </cell>
        </row>
        <row r="56">
          <cell r="B56" t="str">
            <v>OI</v>
          </cell>
          <cell r="C56">
            <v>931.3</v>
          </cell>
          <cell r="D56">
            <v>1043</v>
          </cell>
          <cell r="E56">
            <v>1162</v>
          </cell>
          <cell r="F56">
            <v>1299</v>
          </cell>
          <cell r="G56">
            <v>1447.2</v>
          </cell>
          <cell r="H56">
            <v>1603.4198731810175</v>
          </cell>
          <cell r="I56">
            <v>1629.0341769999995</v>
          </cell>
          <cell r="J56">
            <v>1729.3599449999999</v>
          </cell>
          <cell r="K56">
            <v>1861.5784429999994</v>
          </cell>
          <cell r="L56">
            <v>2163.8987553581524</v>
          </cell>
          <cell r="M56">
            <v>2384.1267885073262</v>
          </cell>
          <cell r="N56">
            <v>2628.277850917897</v>
          </cell>
        </row>
        <row r="57">
          <cell r="B57" t="str">
            <v>Revenue</v>
          </cell>
          <cell r="C57">
            <v>3366.9</v>
          </cell>
          <cell r="D57">
            <v>3693</v>
          </cell>
          <cell r="E57">
            <v>4027.6999999999994</v>
          </cell>
          <cell r="F57">
            <v>4384.2</v>
          </cell>
          <cell r="G57">
            <v>4949.3</v>
          </cell>
          <cell r="H57">
            <v>5430.96654596793</v>
          </cell>
          <cell r="I57">
            <v>5665.0008579999994</v>
          </cell>
          <cell r="J57">
            <v>5917.8032570000014</v>
          </cell>
          <cell r="K57">
            <v>6271.8509950000016</v>
          </cell>
          <cell r="L57">
            <v>7165.2276667488495</v>
          </cell>
          <cell r="M57">
            <v>7816.8091426469709</v>
          </cell>
          <cell r="N57">
            <v>8561.1656381690464</v>
          </cell>
        </row>
        <row r="58">
          <cell r="C58">
            <v>2003</v>
          </cell>
          <cell r="D58">
            <v>2004</v>
          </cell>
          <cell r="E58">
            <v>2005</v>
          </cell>
          <cell r="F58">
            <v>2006</v>
          </cell>
          <cell r="G58">
            <v>2007</v>
          </cell>
          <cell r="H58">
            <v>2008</v>
          </cell>
        </row>
        <row r="59">
          <cell r="B59" t="str">
            <v>OI conversion</v>
          </cell>
          <cell r="C59">
            <v>0.98464511972511548</v>
          </cell>
          <cell r="D59">
            <v>0.96740172579098749</v>
          </cell>
          <cell r="E59">
            <v>1</v>
          </cell>
          <cell r="F59">
            <v>0.95213471901462654</v>
          </cell>
          <cell r="G59">
            <v>0.9867736014372579</v>
          </cell>
          <cell r="H59">
            <v>0.96651322084807667</v>
          </cell>
          <cell r="I59">
            <v>0.96909390010913232</v>
          </cell>
          <cell r="J59">
            <v>0.96900131742093776</v>
          </cell>
          <cell r="K59">
            <v>0.98910655144495596</v>
          </cell>
          <cell r="L59">
            <v>0.96705298013245022</v>
          </cell>
          <cell r="M59">
            <v>0.97052459016393411</v>
          </cell>
          <cell r="N59">
            <v>0.97065146579804562</v>
          </cell>
        </row>
        <row r="62">
          <cell r="C62">
            <v>2003</v>
          </cell>
          <cell r="D62">
            <v>2004</v>
          </cell>
          <cell r="E62">
            <v>2005</v>
          </cell>
          <cell r="F62">
            <v>2006</v>
          </cell>
          <cell r="G62">
            <v>2007</v>
          </cell>
          <cell r="H62">
            <v>2008</v>
          </cell>
        </row>
        <row r="63">
          <cell r="B63" t="str">
            <v>Adjusted FCF</v>
          </cell>
          <cell r="C63">
            <v>0.91700000000000004</v>
          </cell>
          <cell r="D63">
            <v>1.0089999999999999</v>
          </cell>
          <cell r="E63">
            <v>1.1585999999999999</v>
          </cell>
          <cell r="F63">
            <v>1.2368229999999998</v>
          </cell>
          <cell r="G63">
            <v>1.4280587559999998</v>
          </cell>
          <cell r="H63">
            <v>1.5497265059999998</v>
          </cell>
          <cell r="I63">
            <v>1.5786870840000002</v>
          </cell>
          <cell r="J63">
            <v>1.6757520650000004</v>
          </cell>
          <cell r="K63">
            <v>1.841299434</v>
          </cell>
          <cell r="L63">
            <v>2.0926047400740013</v>
          </cell>
          <cell r="M63">
            <v>2.3138536743149292</v>
          </cell>
          <cell r="N63">
            <v>2.5511417485179941</v>
          </cell>
        </row>
        <row r="64">
          <cell r="B64" t="str">
            <v>FCF Margin</v>
          </cell>
          <cell r="C64">
            <v>0.27235736137099409</v>
          </cell>
          <cell r="D64">
            <v>0.27321960465746004</v>
          </cell>
          <cell r="E64">
            <v>0.2876579685676689</v>
          </cell>
          <cell r="F64">
            <v>0.28210916472788644</v>
          </cell>
          <cell r="G64">
            <v>0.28853752166973101</v>
          </cell>
          <cell r="H64">
            <v>0.28535003721401142</v>
          </cell>
          <cell r="I64">
            <v>0.27867375902875818</v>
          </cell>
          <cell r="J64">
            <v>0.28317130398307866</v>
          </cell>
          <cell r="K64">
            <v>0.29358150177163123</v>
          </cell>
          <cell r="L64">
            <v>0.29204999999999998</v>
          </cell>
          <cell r="M64">
            <v>0.29600999999999994</v>
          </cell>
          <cell r="N64">
            <v>0.29799000000000003</v>
          </cell>
        </row>
        <row r="68">
          <cell r="B68" t="str">
            <v>CAGR</v>
          </cell>
          <cell r="C68">
            <v>0.1106498060224812</v>
          </cell>
        </row>
        <row r="71">
          <cell r="B71" t="str">
            <v>CAGR</v>
          </cell>
          <cell r="C71">
            <v>5.3664596273291912E-2</v>
          </cell>
        </row>
        <row r="72">
          <cell r="B72" t="str">
            <v>Years</v>
          </cell>
          <cell r="C72">
            <v>5</v>
          </cell>
        </row>
        <row r="73">
          <cell r="B73" t="str">
            <v>Value in Yr 'start'</v>
          </cell>
          <cell r="C73">
            <v>0.161</v>
          </cell>
        </row>
        <row r="74">
          <cell r="B74" t="str">
            <v>Value in Yr 'end'</v>
          </cell>
          <cell r="C74">
            <v>0.20499999999999999</v>
          </cell>
        </row>
        <row r="78">
          <cell r="B78" t="str">
            <v>Dialog</v>
          </cell>
          <cell r="C78">
            <v>2003</v>
          </cell>
          <cell r="D78">
            <v>2004</v>
          </cell>
          <cell r="E78">
            <v>2005</v>
          </cell>
          <cell r="F78">
            <v>2006</v>
          </cell>
        </row>
        <row r="79">
          <cell r="B79" t="str">
            <v>Revenue</v>
          </cell>
          <cell r="C79">
            <v>111</v>
          </cell>
          <cell r="D79">
            <v>98</v>
          </cell>
          <cell r="E79">
            <v>97</v>
          </cell>
          <cell r="F79">
            <v>93</v>
          </cell>
          <cell r="G79" t="str">
            <v>From Marc's mail to Josh - Nov 10</v>
          </cell>
        </row>
        <row r="80">
          <cell r="B80" t="str">
            <v>OI</v>
          </cell>
          <cell r="C80">
            <v>-11</v>
          </cell>
          <cell r="D80">
            <v>-15</v>
          </cell>
          <cell r="E80">
            <v>-10</v>
          </cell>
          <cell r="F80">
            <v>3</v>
          </cell>
        </row>
        <row r="81">
          <cell r="B81" t="str">
            <v>NOTES PAGE</v>
          </cell>
        </row>
        <row r="82">
          <cell r="B82" t="str">
            <v>REVENUE</v>
          </cell>
        </row>
        <row r="83">
          <cell r="O83" t="str">
            <v>CAGR</v>
          </cell>
        </row>
        <row r="84">
          <cell r="C84">
            <v>2003</v>
          </cell>
          <cell r="D84">
            <v>2004</v>
          </cell>
          <cell r="E84">
            <v>2005</v>
          </cell>
          <cell r="F84">
            <v>2006</v>
          </cell>
          <cell r="G84">
            <v>2007</v>
          </cell>
          <cell r="H84">
            <v>2008</v>
          </cell>
          <cell r="I84">
            <v>2009</v>
          </cell>
          <cell r="J84">
            <v>2010</v>
          </cell>
          <cell r="K84">
            <v>2011</v>
          </cell>
          <cell r="O84" t="str">
            <v>03-08</v>
          </cell>
          <cell r="P84" t="str">
            <v>08-11</v>
          </cell>
          <cell r="Q84" t="str">
            <v>LEGEND</v>
          </cell>
        </row>
        <row r="85">
          <cell r="B85" t="str">
            <v>Legal</v>
          </cell>
          <cell r="C85">
            <v>2420</v>
          </cell>
          <cell r="D85">
            <v>2633</v>
          </cell>
          <cell r="E85">
            <v>2795</v>
          </cell>
          <cell r="F85">
            <v>3008</v>
          </cell>
          <cell r="G85">
            <v>3318</v>
          </cell>
          <cell r="H85">
            <v>3565.5958542964163</v>
          </cell>
          <cell r="I85">
            <v>3725.8187939999998</v>
          </cell>
          <cell r="J85">
            <v>3942.1000879999997</v>
          </cell>
          <cell r="K85">
            <v>4189.5001419999999</v>
          </cell>
          <cell r="O85">
            <v>8.0595986150583832E-2</v>
          </cell>
          <cell r="P85">
            <v>7.1899760763884046E-2</v>
          </cell>
          <cell r="Q85" t="str">
            <v>From Toni's file</v>
          </cell>
        </row>
        <row r="86">
          <cell r="B86" t="str">
            <v>TRTA</v>
          </cell>
          <cell r="C86">
            <v>437</v>
          </cell>
          <cell r="D86">
            <v>480</v>
          </cell>
          <cell r="E86">
            <v>532</v>
          </cell>
          <cell r="F86">
            <v>598</v>
          </cell>
          <cell r="G86">
            <v>705</v>
          </cell>
          <cell r="H86">
            <v>865.51069108809099</v>
          </cell>
          <cell r="I86">
            <v>928.89999499999999</v>
          </cell>
          <cell r="J86">
            <v>1003.399999</v>
          </cell>
          <cell r="K86">
            <v>1083.2</v>
          </cell>
          <cell r="O86">
            <v>0.14645813410749375</v>
          </cell>
          <cell r="P86">
            <v>-0.92810023923611595</v>
          </cell>
          <cell r="Q86" t="str">
            <v>From within this file</v>
          </cell>
        </row>
        <row r="87">
          <cell r="B87" t="str">
            <v>TRS</v>
          </cell>
          <cell r="C87">
            <v>323</v>
          </cell>
          <cell r="D87">
            <v>378</v>
          </cell>
          <cell r="E87">
            <v>472</v>
          </cell>
          <cell r="F87">
            <v>509</v>
          </cell>
          <cell r="G87">
            <v>565</v>
          </cell>
          <cell r="H87">
            <v>611.66000099999997</v>
          </cell>
          <cell r="I87">
            <v>612.66146700000002</v>
          </cell>
          <cell r="J87">
            <v>643</v>
          </cell>
          <cell r="K87">
            <v>678.5</v>
          </cell>
          <cell r="O87">
            <v>0.13621759880317441</v>
          </cell>
          <cell r="Q87" t="str">
            <v>Art's monthly consolidation file</v>
          </cell>
        </row>
        <row r="88">
          <cell r="B88" t="str">
            <v>TRH</v>
          </cell>
          <cell r="C88">
            <v>291</v>
          </cell>
          <cell r="D88">
            <v>305</v>
          </cell>
          <cell r="E88">
            <v>334</v>
          </cell>
          <cell r="F88">
            <v>374</v>
          </cell>
          <cell r="G88">
            <v>452</v>
          </cell>
          <cell r="H88">
            <v>472.29999958342205</v>
          </cell>
          <cell r="I88">
            <v>423.96060199999999</v>
          </cell>
          <cell r="J88">
            <v>455.70317</v>
          </cell>
          <cell r="K88">
            <v>492.05085300000002</v>
          </cell>
          <cell r="Q88" t="str">
            <v>Calculations</v>
          </cell>
        </row>
        <row r="89">
          <cell r="B89" t="str">
            <v>Less: PDR</v>
          </cell>
          <cell r="C89">
            <v>95.1</v>
          </cell>
          <cell r="D89">
            <v>94</v>
          </cell>
          <cell r="E89">
            <v>96.3</v>
          </cell>
          <cell r="F89">
            <v>94.8</v>
          </cell>
          <cell r="G89">
            <v>80.7</v>
          </cell>
          <cell r="H89">
            <v>71.400000000000006</v>
          </cell>
          <cell r="I89">
            <v>0</v>
          </cell>
          <cell r="J89">
            <v>0</v>
          </cell>
          <cell r="K89">
            <v>0</v>
          </cell>
          <cell r="Q89" t="str">
            <v>From Art's Consolidation file</v>
          </cell>
        </row>
        <row r="90">
          <cell r="B90" t="str">
            <v>TRH adjusted</v>
          </cell>
          <cell r="C90">
            <v>195.9</v>
          </cell>
          <cell r="D90">
            <v>211</v>
          </cell>
          <cell r="E90">
            <v>237.7</v>
          </cell>
          <cell r="F90">
            <v>279.2</v>
          </cell>
          <cell r="G90">
            <v>371.3</v>
          </cell>
          <cell r="H90">
            <v>400.89999958342207</v>
          </cell>
          <cell r="I90">
            <v>423.96060199999999</v>
          </cell>
          <cell r="J90">
            <v>455.70317</v>
          </cell>
          <cell r="K90">
            <v>492.05085300000002</v>
          </cell>
          <cell r="O90">
            <v>0.15398542581735852</v>
          </cell>
        </row>
        <row r="91">
          <cell r="B91" t="str">
            <v>Eliminations</v>
          </cell>
          <cell r="C91">
            <v>-9</v>
          </cell>
          <cell r="D91">
            <v>-9</v>
          </cell>
          <cell r="E91">
            <v>-9</v>
          </cell>
          <cell r="F91">
            <v>-10</v>
          </cell>
          <cell r="G91">
            <v>-10</v>
          </cell>
          <cell r="H91">
            <v>-12.7</v>
          </cell>
          <cell r="I91">
            <v>-21.4</v>
          </cell>
          <cell r="J91">
            <v>-21.4</v>
          </cell>
          <cell r="K91">
            <v>-21.4</v>
          </cell>
        </row>
        <row r="92">
          <cell r="C92">
            <v>3366.9</v>
          </cell>
          <cell r="D92">
            <v>3693</v>
          </cell>
          <cell r="E92">
            <v>4027.7</v>
          </cell>
          <cell r="F92">
            <v>4384.2</v>
          </cell>
          <cell r="G92">
            <v>4949.3</v>
          </cell>
          <cell r="H92">
            <v>5430.96654596793</v>
          </cell>
          <cell r="I92">
            <v>5669.9408579999999</v>
          </cell>
          <cell r="J92">
            <v>6022.8032569999996</v>
          </cell>
          <cell r="K92">
            <v>6421.8509949999998</v>
          </cell>
          <cell r="O92">
            <v>0.10034628619944019</v>
          </cell>
        </row>
        <row r="94">
          <cell r="B94" t="str">
            <v>TOTAL GROWTH</v>
          </cell>
        </row>
        <row r="95">
          <cell r="C95">
            <v>2003</v>
          </cell>
          <cell r="D95">
            <v>2004</v>
          </cell>
          <cell r="E95">
            <v>2005</v>
          </cell>
          <cell r="F95">
            <v>2006</v>
          </cell>
          <cell r="G95">
            <v>2007</v>
          </cell>
          <cell r="H95">
            <v>2008</v>
          </cell>
          <cell r="I95">
            <v>2009</v>
          </cell>
          <cell r="J95">
            <v>2010</v>
          </cell>
          <cell r="K95">
            <v>2011</v>
          </cell>
        </row>
        <row r="96">
          <cell r="B96" t="str">
            <v>Legal</v>
          </cell>
          <cell r="C96">
            <v>7.8431372549019551E-2</v>
          </cell>
          <cell r="D96">
            <v>8.8016528925619841E-2</v>
          </cell>
          <cell r="E96">
            <v>6.1526775541207668E-2</v>
          </cell>
          <cell r="F96">
            <v>7.6207513416815642E-2</v>
          </cell>
          <cell r="G96">
            <v>0.10305851063829796</v>
          </cell>
          <cell r="H96">
            <v>7.4622017569745624E-2</v>
          </cell>
          <cell r="I96">
            <v>4.4935810521128161E-2</v>
          </cell>
          <cell r="J96">
            <v>5.8049332497945416E-2</v>
          </cell>
          <cell r="K96">
            <v>6.2758440546220928E-2</v>
          </cell>
        </row>
        <row r="97">
          <cell r="B97" t="str">
            <v>TRTA</v>
          </cell>
          <cell r="C97">
            <v>5.555555555555558E-2</v>
          </cell>
          <cell r="D97">
            <v>9.8398169336384456E-2</v>
          </cell>
          <cell r="E97">
            <v>0.10833333333333339</v>
          </cell>
          <cell r="F97">
            <v>0.12406015037593976</v>
          </cell>
          <cell r="G97">
            <v>0.17892976588628762</v>
          </cell>
          <cell r="H97">
            <v>0.22767473913204395</v>
          </cell>
          <cell r="I97">
            <v>7.3239192264878961E-2</v>
          </cell>
          <cell r="J97">
            <v>8.0202394661440302E-2</v>
          </cell>
          <cell r="K97">
            <v>7.952960043804036E-2</v>
          </cell>
        </row>
        <row r="98">
          <cell r="B98" t="str">
            <v>TRS</v>
          </cell>
          <cell r="C98">
            <v>0.16187050359712241</v>
          </cell>
          <cell r="D98">
            <v>0.1702786377708978</v>
          </cell>
          <cell r="E98">
            <v>0.24867724867724861</v>
          </cell>
          <cell r="F98">
            <v>7.8389830508474478E-2</v>
          </cell>
          <cell r="G98">
            <v>0.11001964636542239</v>
          </cell>
          <cell r="H98">
            <v>8.2584072566371569E-2</v>
          </cell>
          <cell r="I98">
            <v>1.6372919569087596E-3</v>
          </cell>
          <cell r="J98">
            <v>4.9519244532478357E-2</v>
          </cell>
          <cell r="K98">
            <v>5.5209953343701379E-2</v>
          </cell>
        </row>
        <row r="99">
          <cell r="B99" t="str">
            <v>TRH</v>
          </cell>
          <cell r="C99">
            <v>2.8268551236749095E-2</v>
          </cell>
          <cell r="D99">
            <v>4.8109965635738883E-2</v>
          </cell>
          <cell r="E99">
            <v>9.5081967213114682E-2</v>
          </cell>
          <cell r="F99">
            <v>0.11976047904191622</v>
          </cell>
          <cell r="G99">
            <v>0.20855614973262027</v>
          </cell>
          <cell r="H99">
            <v>4.4911503503146211E-2</v>
          </cell>
          <cell r="I99">
            <v>-0.10234892573800203</v>
          </cell>
          <cell r="J99">
            <v>7.487150421585631E-2</v>
          </cell>
          <cell r="K99">
            <v>7.9761751492753552E-2</v>
          </cell>
        </row>
        <row r="101">
          <cell r="C101">
            <v>7.8285181733457554E-2</v>
          </cell>
          <cell r="D101">
            <v>9.6854673438474537E-2</v>
          </cell>
          <cell r="E101">
            <v>9.0630923368534955E-2</v>
          </cell>
          <cell r="F101">
            <v>8.8512054025870812E-2</v>
          </cell>
          <cell r="G101">
            <v>0.12889466721408693</v>
          </cell>
          <cell r="H101">
            <v>9.7320135366199212E-2</v>
          </cell>
          <cell r="I101">
            <v>4.4002169781268474E-2</v>
          </cell>
          <cell r="J101">
            <v>6.2233876478998695E-2</v>
          </cell>
          <cell r="K101">
            <v>6.6256147008655342E-2</v>
          </cell>
        </row>
        <row r="103">
          <cell r="B103" t="str">
            <v>ORGANIC GROWTH</v>
          </cell>
        </row>
        <row r="104">
          <cell r="C104">
            <v>2003</v>
          </cell>
          <cell r="D104">
            <v>2004</v>
          </cell>
          <cell r="E104">
            <v>2005</v>
          </cell>
          <cell r="F104">
            <v>2006</v>
          </cell>
          <cell r="G104">
            <v>2007</v>
          </cell>
          <cell r="H104">
            <v>2008</v>
          </cell>
          <cell r="I104">
            <v>2009</v>
          </cell>
          <cell r="J104">
            <v>2010</v>
          </cell>
          <cell r="K104">
            <v>2011</v>
          </cell>
        </row>
        <row r="105">
          <cell r="B105" t="str">
            <v>Legal</v>
          </cell>
          <cell r="C105">
            <v>0.02</v>
          </cell>
          <cell r="D105">
            <v>0.05</v>
          </cell>
          <cell r="E105">
            <v>0.04</v>
          </cell>
          <cell r="F105">
            <v>7.0000000000000007E-2</v>
          </cell>
          <cell r="G105">
            <v>7.0745677494205461E-2</v>
          </cell>
          <cell r="H105">
            <v>5.8948260495220284E-2</v>
          </cell>
          <cell r="I105">
            <v>4.3392973974738291E-2</v>
          </cell>
          <cell r="J105">
            <v>5.8049332497945416E-2</v>
          </cell>
          <cell r="K105">
            <v>6.2758440546220928E-2</v>
          </cell>
        </row>
        <row r="106">
          <cell r="B106" t="str">
            <v>TRTA</v>
          </cell>
          <cell r="C106">
            <v>0.04</v>
          </cell>
          <cell r="D106">
            <v>0.08</v>
          </cell>
          <cell r="E106">
            <v>7.0000000000000007E-2</v>
          </cell>
          <cell r="F106">
            <v>0.11</v>
          </cell>
          <cell r="G106">
            <v>0.10172633530755837</v>
          </cell>
          <cell r="H106">
            <v>0.10679504718626931</v>
          </cell>
          <cell r="I106">
            <v>7.0785740159591937E-2</v>
          </cell>
          <cell r="J106">
            <v>8.0202394661440302E-2</v>
          </cell>
          <cell r="K106">
            <v>7.952960043804036E-2</v>
          </cell>
        </row>
        <row r="107">
          <cell r="B107" t="str">
            <v>TRS</v>
          </cell>
          <cell r="C107">
            <v>1.5827338129496424E-2</v>
          </cell>
          <cell r="D107">
            <v>3.4055727554179564E-2</v>
          </cell>
          <cell r="E107">
            <v>2.3809523809523808E-2</v>
          </cell>
          <cell r="F107">
            <v>5.4025423728813561E-2</v>
          </cell>
          <cell r="G107">
            <v>5.2997114337041129E-2</v>
          </cell>
          <cell r="H107">
            <v>4.0229383769488258E-2</v>
          </cell>
          <cell r="I107">
            <v>1.9916604962020745E-2</v>
          </cell>
          <cell r="J107">
            <v>4.9519244532478357E-2</v>
          </cell>
          <cell r="K107">
            <v>5.5209953343701379E-2</v>
          </cell>
        </row>
        <row r="108">
          <cell r="B108" t="str">
            <v>TRH</v>
          </cell>
          <cell r="C108">
            <v>5.3191489361702128E-2</v>
          </cell>
          <cell r="D108">
            <v>8.1632653061224483E-2</v>
          </cell>
          <cell r="E108">
            <v>0.10900473933649289</v>
          </cell>
          <cell r="F108">
            <v>4.6218487394957986E-2</v>
          </cell>
          <cell r="G108">
            <v>3.5813859905186263E-2</v>
          </cell>
          <cell r="H108">
            <v>7.4343434800358654E-2</v>
          </cell>
          <cell r="I108">
            <v>5.7522080319281743E-2</v>
          </cell>
          <cell r="J108">
            <v>7.487150421585631E-2</v>
          </cell>
          <cell r="K108">
            <v>7.9761751492753552E-2</v>
          </cell>
        </row>
        <row r="110">
          <cell r="C110">
            <v>2.8057784911717499E-2</v>
          </cell>
          <cell r="D110">
            <v>5.3163053163053163E-2</v>
          </cell>
          <cell r="E110">
            <v>4.5220687787706472E-2</v>
          </cell>
          <cell r="F110">
            <v>6.7171591755649365E-2</v>
          </cell>
          <cell r="G110">
            <v>7.1399316097723986E-2</v>
          </cell>
          <cell r="H110">
            <v>6.5172200131797586E-2</v>
          </cell>
          <cell r="I110">
            <v>4.5806669944413736E-2</v>
          </cell>
          <cell r="J110">
            <v>6.2233876478999139E-2</v>
          </cell>
          <cell r="K110">
            <v>6.6256147008655342E-2</v>
          </cell>
        </row>
        <row r="112">
          <cell r="B112" t="str">
            <v>OPERATING INCOME</v>
          </cell>
        </row>
        <row r="114">
          <cell r="C114">
            <v>2003</v>
          </cell>
          <cell r="D114">
            <v>2004</v>
          </cell>
          <cell r="E114">
            <v>2005</v>
          </cell>
          <cell r="F114">
            <v>2006</v>
          </cell>
          <cell r="G114">
            <v>2007</v>
          </cell>
          <cell r="H114">
            <v>2008</v>
          </cell>
        </row>
        <row r="115">
          <cell r="B115" t="str">
            <v>Legal</v>
          </cell>
          <cell r="C115">
            <v>713</v>
          </cell>
          <cell r="D115">
            <v>773</v>
          </cell>
          <cell r="E115">
            <v>849</v>
          </cell>
          <cell r="F115">
            <v>943</v>
          </cell>
          <cell r="G115">
            <v>1044</v>
          </cell>
          <cell r="H115">
            <v>1151.110261001051</v>
          </cell>
        </row>
        <row r="116">
          <cell r="B116" t="str">
            <v>TRTA</v>
          </cell>
          <cell r="C116">
            <v>104</v>
          </cell>
          <cell r="D116">
            <v>129</v>
          </cell>
          <cell r="E116">
            <v>141</v>
          </cell>
          <cell r="F116">
            <v>168</v>
          </cell>
          <cell r="G116">
            <v>184</v>
          </cell>
          <cell r="H116">
            <v>222.42700043355333</v>
          </cell>
        </row>
        <row r="117">
          <cell r="B117" t="str">
            <v>TRS</v>
          </cell>
          <cell r="C117">
            <v>100</v>
          </cell>
          <cell r="D117">
            <v>119</v>
          </cell>
          <cell r="E117">
            <v>139</v>
          </cell>
          <cell r="F117">
            <v>148</v>
          </cell>
          <cell r="G117">
            <v>164</v>
          </cell>
          <cell r="H117">
            <v>170.86300060807127</v>
          </cell>
        </row>
        <row r="118">
          <cell r="B118" t="str">
            <v>TRH</v>
          </cell>
          <cell r="C118">
            <v>59</v>
          </cell>
          <cell r="D118">
            <v>66</v>
          </cell>
          <cell r="E118">
            <v>80</v>
          </cell>
          <cell r="F118">
            <v>81</v>
          </cell>
          <cell r="G118">
            <v>85</v>
          </cell>
          <cell r="H118">
            <v>80.019611138342157</v>
          </cell>
        </row>
        <row r="119">
          <cell r="B119" t="str">
            <v>Less: PDR</v>
          </cell>
          <cell r="C119">
            <v>33.700000000000003</v>
          </cell>
          <cell r="D119">
            <v>33</v>
          </cell>
          <cell r="E119">
            <v>36</v>
          </cell>
          <cell r="F119">
            <v>30</v>
          </cell>
          <cell r="G119">
            <v>18.8</v>
          </cell>
          <cell r="H119">
            <v>10</v>
          </cell>
        </row>
        <row r="120">
          <cell r="B120" t="str">
            <v>Less: Stranded Costs</v>
          </cell>
          <cell r="C120">
            <v>11</v>
          </cell>
          <cell r="D120">
            <v>11</v>
          </cell>
          <cell r="E120">
            <v>11</v>
          </cell>
          <cell r="F120">
            <v>11</v>
          </cell>
          <cell r="G120">
            <v>11</v>
          </cell>
          <cell r="H120">
            <v>11</v>
          </cell>
        </row>
        <row r="121">
          <cell r="B121" t="str">
            <v>TRH adjusted</v>
          </cell>
          <cell r="C121">
            <v>14.299999999999997</v>
          </cell>
          <cell r="D121">
            <v>22</v>
          </cell>
          <cell r="E121">
            <v>33</v>
          </cell>
          <cell r="F121">
            <v>40</v>
          </cell>
          <cell r="G121">
            <v>55.2</v>
          </cell>
          <cell r="H121">
            <v>59.019611138342157</v>
          </cell>
        </row>
        <row r="123">
          <cell r="C123">
            <v>931.3</v>
          </cell>
          <cell r="D123">
            <v>1043</v>
          </cell>
          <cell r="E123">
            <v>1162</v>
          </cell>
          <cell r="F123">
            <v>1299</v>
          </cell>
          <cell r="G123">
            <v>1447.2</v>
          </cell>
          <cell r="H123">
            <v>1603.4198731810175</v>
          </cell>
        </row>
        <row r="125">
          <cell r="B125" t="str">
            <v>TOTAL OI MARGIN</v>
          </cell>
        </row>
        <row r="126">
          <cell r="C126">
            <v>2003</v>
          </cell>
          <cell r="D126">
            <v>2004</v>
          </cell>
          <cell r="E126">
            <v>2005</v>
          </cell>
          <cell r="F126">
            <v>2006</v>
          </cell>
          <cell r="G126">
            <v>2007</v>
          </cell>
          <cell r="H126">
            <v>2008</v>
          </cell>
        </row>
        <row r="127">
          <cell r="B127" t="str">
            <v>Legal</v>
          </cell>
          <cell r="C127">
            <v>0.2946280991735537</v>
          </cell>
          <cell r="D127">
            <v>0.2935814660083555</v>
          </cell>
          <cell r="E127">
            <v>0.30375670840787122</v>
          </cell>
          <cell r="F127">
            <v>0.3134973404255319</v>
          </cell>
          <cell r="G127">
            <v>0.31464737793851716</v>
          </cell>
          <cell r="H127">
            <v>0.32283811964107034</v>
          </cell>
        </row>
        <row r="128">
          <cell r="B128" t="str">
            <v>TRTA</v>
          </cell>
          <cell r="C128">
            <v>0.23798627002288331</v>
          </cell>
          <cell r="D128">
            <v>0.26874999999999999</v>
          </cell>
          <cell r="E128">
            <v>0.26503759398496241</v>
          </cell>
          <cell r="F128">
            <v>0.28093645484949831</v>
          </cell>
          <cell r="G128">
            <v>0.26099290780141843</v>
          </cell>
          <cell r="H128">
            <v>0.25698931593083568</v>
          </cell>
        </row>
        <row r="129">
          <cell r="B129" t="str">
            <v>TRS</v>
          </cell>
          <cell r="C129">
            <v>0.30959752321981426</v>
          </cell>
          <cell r="D129">
            <v>0.31481481481481483</v>
          </cell>
          <cell r="E129">
            <v>0.29449152542372881</v>
          </cell>
          <cell r="F129">
            <v>0.29076620825147348</v>
          </cell>
          <cell r="G129">
            <v>0.29026548672566371</v>
          </cell>
          <cell r="H129">
            <v>0.27934309964478338</v>
          </cell>
        </row>
        <row r="130">
          <cell r="B130" t="str">
            <v>TRH</v>
          </cell>
          <cell r="C130">
            <v>7.2996426748340976E-2</v>
          </cell>
          <cell r="D130">
            <v>0.10426540284360189</v>
          </cell>
          <cell r="E130">
            <v>0.13883045856121162</v>
          </cell>
          <cell r="F130">
            <v>0.14326647564469916</v>
          </cell>
          <cell r="G130">
            <v>0.14866684621599785</v>
          </cell>
          <cell r="H130">
            <v>0.14721778797622809</v>
          </cell>
        </row>
        <row r="132">
          <cell r="C132">
            <v>0.27660459176096702</v>
          </cell>
          <cell r="D132">
            <v>0.2824262117519632</v>
          </cell>
          <cell r="E132">
            <v>0.28850212279961268</v>
          </cell>
          <cell r="F132">
            <v>0.29629122758998222</v>
          </cell>
          <cell r="G132">
            <v>0.29240498656375646</v>
          </cell>
          <cell r="H132">
            <v>0.29523655865113585</v>
          </cell>
        </row>
        <row r="147">
          <cell r="B147" t="str">
            <v>SOURCE: TRP Long Term Outlook v8vp - 'H Inc Stmt' sheet</v>
          </cell>
        </row>
      </sheetData>
      <sheetData sheetId="4"/>
      <sheetData sheetId="5"/>
      <sheetData sheetId="6">
        <row r="1">
          <cell r="A1" t="str">
            <v>TR-P</v>
          </cell>
        </row>
      </sheetData>
      <sheetData sheetId="7"/>
      <sheetData sheetId="8"/>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Debt Comparison"/>
      <sheetName val="Scenario Analysis"/>
      <sheetName val="Key Metrics"/>
      <sheetName val="Covenants Summary"/>
      <sheetName val="Cov Calcs"/>
      <sheetName val="Cash flows"/>
      <sheetName val="Interest"/>
      <sheetName val="Prepayment"/>
      <sheetName val="US Figures"/>
      <sheetName val="Worldwide Figures"/>
      <sheetName val="Debt Inputs"/>
      <sheetName val="AO inputs"/>
      <sheetName val="Allocations"/>
      <sheetName val="Timing"/>
      <sheetName val="Debt Analysis"/>
      <sheetName val="Cash Reconciliation"/>
      <sheetName val="High Growth WW"/>
      <sheetName val="Low Growth WW"/>
    </sheetNames>
    <sheetDataSet>
      <sheetData sheetId="0" refreshError="1"/>
      <sheetData sheetId="1" refreshError="1">
        <row r="1">
          <cell r="A1" t="str">
            <v>The Thomson Corporation</v>
          </cell>
          <cell r="O1" t="str">
            <v xml:space="preserve"> </v>
          </cell>
          <cell r="P1" t="str">
            <v xml:space="preserve"> </v>
          </cell>
        </row>
        <row r="2">
          <cell r="A2" t="str">
            <v>US Group Debt Capacity</v>
          </cell>
        </row>
        <row r="3">
          <cell r="A3" t="str">
            <v>Scenario Comparison</v>
          </cell>
        </row>
        <row r="6">
          <cell r="D6" t="str">
            <v>Status Quo</v>
          </cell>
          <cell r="I6" t="str">
            <v>Status Quo, R/F Bank Debt</v>
          </cell>
          <cell r="N6" t="str">
            <v>Refinance all Current Debt</v>
          </cell>
          <cell r="S6" t="str">
            <v>Add $2.5B of debt, Refinance Bank debt</v>
          </cell>
          <cell r="X6" t="str">
            <v>Add $2B of debt, Refinance Bank debt</v>
          </cell>
          <cell r="AC6" t="str">
            <v>Add $1.5B of debt, Refinance Bank debt</v>
          </cell>
          <cell r="AH6" t="str">
            <v>Add $2.5B of debt, full refinancing</v>
          </cell>
        </row>
        <row r="8">
          <cell r="A8" t="str">
            <v>Description of Structure</v>
          </cell>
          <cell r="I8" t="str">
            <v xml:space="preserve">Nov/Dec:
• Refinance existing Bank Debt
</v>
          </cell>
          <cell r="N8" t="str">
            <v xml:space="preserve">Nov/Dec:
• Call $2.75B of existing HY Debt and reissue
• Refinance existing Bank Debt                      • Issue $2.55B of Bank Debt and pay dividend of $800m
</v>
          </cell>
          <cell r="S8" t="str">
            <v>Nov/Dec:
• Call $2.75B of existing HY Debt and reissue
• Refinance existing  Bank Debt              • Issue $2.55B of Bank Debt and pay dividend of $800m
June/July:
• Call $1B of existing HY Debt  and issue $2.5B of HY debt and pay dividend of $500m</v>
          </cell>
          <cell r="X8" t="str">
            <v>Nov/Dec:
• Call $2.75B of existing HY Debt and reissue
• Refinance existing  Bank Debt              • Issue $2.55B of Bank Debt and pay dividend of $800m
June/July:
• Call $1B of existing HY Debt  and issue $2.5B of HY debt and pay dividend of $500m</v>
          </cell>
          <cell r="AC8" t="str">
            <v>Nov/Dec:
• Call $2.75B of existing HY Debt and reissue
• Refinance existing  Bank Debt              • Issue $2.55B of Bank Debt and pay dividend of $800m
June/July:
• Call $1B of existing HY Debt  and issue $2.5B of HY debt and pay dividend of $500m</v>
          </cell>
          <cell r="AH8" t="str">
            <v>Nov/Dec:
• Call $2.75B of existing HY Debt and reissue
• Refinance existing  Bank Debt              • Issue $2.55B of Bank Debt and pay dividend of $800m
June/July:
• Call $1B of existing HY Debt  and issue $2.5B of HY debt and pay dividend of $500m</v>
          </cell>
        </row>
        <row r="10">
          <cell r="D10">
            <v>2005</v>
          </cell>
          <cell r="E10">
            <v>2006</v>
          </cell>
          <cell r="F10">
            <v>2007</v>
          </cell>
          <cell r="G10">
            <v>2008</v>
          </cell>
          <cell r="I10">
            <v>2005</v>
          </cell>
          <cell r="J10">
            <v>2006</v>
          </cell>
          <cell r="K10">
            <v>2007</v>
          </cell>
          <cell r="L10">
            <v>2008</v>
          </cell>
          <cell r="N10">
            <v>2005</v>
          </cell>
          <cell r="O10">
            <v>2006</v>
          </cell>
          <cell r="P10">
            <v>2007</v>
          </cell>
          <cell r="Q10">
            <v>2008</v>
          </cell>
          <cell r="S10">
            <v>2005</v>
          </cell>
          <cell r="T10">
            <v>2006</v>
          </cell>
          <cell r="U10">
            <v>2007</v>
          </cell>
          <cell r="V10">
            <v>2008</v>
          </cell>
          <cell r="X10">
            <v>2005</v>
          </cell>
          <cell r="Y10">
            <v>2006</v>
          </cell>
          <cell r="Z10">
            <v>2007</v>
          </cell>
          <cell r="AA10">
            <v>2008</v>
          </cell>
          <cell r="AC10">
            <v>2005</v>
          </cell>
          <cell r="AD10">
            <v>2006</v>
          </cell>
          <cell r="AE10">
            <v>2007</v>
          </cell>
          <cell r="AF10">
            <v>2008</v>
          </cell>
          <cell r="AH10">
            <v>2005</v>
          </cell>
          <cell r="AI10">
            <v>2006</v>
          </cell>
          <cell r="AJ10">
            <v>2007</v>
          </cell>
          <cell r="AK10">
            <v>2008</v>
          </cell>
        </row>
        <row r="13">
          <cell r="A13" t="str">
            <v>Ending Debt Balance</v>
          </cell>
          <cell r="D13">
            <v>5719.5470000000005</v>
          </cell>
          <cell r="E13">
            <v>4871.5470000000005</v>
          </cell>
          <cell r="F13">
            <v>4831.5470000000005</v>
          </cell>
          <cell r="G13">
            <v>4194.5470000000005</v>
          </cell>
          <cell r="I13">
            <v>5789.5470000000005</v>
          </cell>
          <cell r="J13">
            <v>5254.5470000000005</v>
          </cell>
          <cell r="K13">
            <v>5219.5470000000005</v>
          </cell>
          <cell r="L13">
            <v>5184.5470000000005</v>
          </cell>
          <cell r="N13">
            <v>6739.5470000000005</v>
          </cell>
          <cell r="O13">
            <v>6404.5470000000005</v>
          </cell>
          <cell r="P13">
            <v>6369.5470000000005</v>
          </cell>
          <cell r="Q13">
            <v>6334.5470000000005</v>
          </cell>
          <cell r="S13">
            <v>5789.5470000000005</v>
          </cell>
          <cell r="T13">
            <v>7754.5470000000005</v>
          </cell>
          <cell r="U13">
            <v>7719.5470000000005</v>
          </cell>
          <cell r="V13">
            <v>7684.5470000000005</v>
          </cell>
          <cell r="X13">
            <v>5789.5470000000005</v>
          </cell>
          <cell r="Y13">
            <v>7254.5470000000005</v>
          </cell>
          <cell r="Z13">
            <v>7219.5470000000005</v>
          </cell>
          <cell r="AA13">
            <v>7184.5470000000005</v>
          </cell>
          <cell r="AC13">
            <v>5789.5470000000005</v>
          </cell>
          <cell r="AD13">
            <v>6789.5470000000005</v>
          </cell>
          <cell r="AE13">
            <v>6789.5470000000005</v>
          </cell>
          <cell r="AF13">
            <v>6789.5470000000005</v>
          </cell>
          <cell r="AH13">
            <v>6739.5470000000005</v>
          </cell>
          <cell r="AI13">
            <v>8004.5470000000005</v>
          </cell>
          <cell r="AJ13">
            <v>7969.5470000000005</v>
          </cell>
          <cell r="AK13">
            <v>7934.5470000000005</v>
          </cell>
        </row>
        <row r="14">
          <cell r="A14" t="str">
            <v>Ending Cash Balance</v>
          </cell>
          <cell r="D14">
            <v>641</v>
          </cell>
          <cell r="E14">
            <v>0</v>
          </cell>
          <cell r="F14">
            <v>375</v>
          </cell>
          <cell r="G14">
            <v>25</v>
          </cell>
          <cell r="I14">
            <v>701</v>
          </cell>
          <cell r="J14">
            <v>387</v>
          </cell>
          <cell r="K14">
            <v>783</v>
          </cell>
          <cell r="L14">
            <v>1038</v>
          </cell>
          <cell r="N14">
            <v>177</v>
          </cell>
          <cell r="O14">
            <v>50</v>
          </cell>
          <cell r="P14">
            <v>437</v>
          </cell>
          <cell r="Q14">
            <v>683</v>
          </cell>
          <cell r="S14">
            <v>700</v>
          </cell>
          <cell r="T14">
            <v>130</v>
          </cell>
          <cell r="U14">
            <v>387</v>
          </cell>
          <cell r="V14">
            <v>501</v>
          </cell>
          <cell r="X14">
            <v>700</v>
          </cell>
          <cell r="Y14">
            <v>182</v>
          </cell>
          <cell r="Z14">
            <v>468</v>
          </cell>
          <cell r="AA14">
            <v>611</v>
          </cell>
          <cell r="AC14">
            <v>700</v>
          </cell>
          <cell r="AD14">
            <v>279</v>
          </cell>
          <cell r="AE14">
            <v>639</v>
          </cell>
          <cell r="AF14">
            <v>857</v>
          </cell>
          <cell r="AH14">
            <v>281</v>
          </cell>
          <cell r="AI14">
            <v>307</v>
          </cell>
          <cell r="AJ14">
            <v>641</v>
          </cell>
          <cell r="AK14">
            <v>833</v>
          </cell>
        </row>
        <row r="16">
          <cell r="A16" t="str">
            <v>Cash Flow Impact</v>
          </cell>
        </row>
        <row r="18">
          <cell r="A18" t="str">
            <v>Tax Shield Savings</v>
          </cell>
        </row>
        <row r="19">
          <cell r="B19" t="str">
            <v>Interest Expense1</v>
          </cell>
          <cell r="D19">
            <v>209.71629999999999</v>
          </cell>
          <cell r="E19">
            <v>191.4897216</v>
          </cell>
          <cell r="F19">
            <v>187.28977159999997</v>
          </cell>
          <cell r="G19">
            <v>177.9640966</v>
          </cell>
          <cell r="I19">
            <v>209.72199999999998</v>
          </cell>
          <cell r="J19">
            <v>183.40864160000001</v>
          </cell>
          <cell r="K19">
            <v>183.10074660000001</v>
          </cell>
          <cell r="L19">
            <v>182.4849566</v>
          </cell>
          <cell r="N19">
            <v>209.71629999999999</v>
          </cell>
          <cell r="O19">
            <v>184.44224160000002</v>
          </cell>
          <cell r="P19">
            <v>184.0678466</v>
          </cell>
          <cell r="Q19">
            <v>183.31905660000001</v>
          </cell>
          <cell r="S19">
            <v>209.71629999999999</v>
          </cell>
          <cell r="T19">
            <v>258.80535993333331</v>
          </cell>
          <cell r="U19">
            <v>267.35434659999999</v>
          </cell>
          <cell r="V19">
            <v>266.60023660000002</v>
          </cell>
          <cell r="X19">
            <v>209.71629999999999</v>
          </cell>
          <cell r="Y19">
            <v>243.23195715555553</v>
          </cell>
          <cell r="Z19">
            <v>249.7793466</v>
          </cell>
          <cell r="AA19">
            <v>249.0252366</v>
          </cell>
          <cell r="AC19">
            <v>209.71629999999999</v>
          </cell>
          <cell r="AD19">
            <v>221.34521326666666</v>
          </cell>
          <cell r="AE19">
            <v>226.05167160000002</v>
          </cell>
          <cell r="AF19">
            <v>226.05167160000002</v>
          </cell>
          <cell r="AH19">
            <v>209.71629999999999</v>
          </cell>
          <cell r="AI19">
            <v>208.44693660000002</v>
          </cell>
          <cell r="AJ19">
            <v>222.0602466</v>
          </cell>
          <cell r="AK19">
            <v>221.31145660000001</v>
          </cell>
          <cell r="AQ19" t="str">
            <v xml:space="preserve"> </v>
          </cell>
        </row>
        <row r="20">
          <cell r="B20" t="str">
            <v>Prepayment Penalty</v>
          </cell>
          <cell r="D20">
            <v>0</v>
          </cell>
          <cell r="E20">
            <v>0</v>
          </cell>
          <cell r="F20">
            <v>0</v>
          </cell>
          <cell r="G20">
            <v>0</v>
          </cell>
          <cell r="I20">
            <v>0</v>
          </cell>
          <cell r="J20">
            <v>0</v>
          </cell>
          <cell r="K20">
            <v>0</v>
          </cell>
          <cell r="L20">
            <v>0</v>
          </cell>
          <cell r="N20">
            <v>60.5</v>
          </cell>
          <cell r="O20">
            <v>0</v>
          </cell>
          <cell r="P20">
            <v>0</v>
          </cell>
          <cell r="Q20">
            <v>0</v>
          </cell>
          <cell r="S20">
            <v>0</v>
          </cell>
          <cell r="T20">
            <v>0</v>
          </cell>
          <cell r="U20">
            <v>0</v>
          </cell>
          <cell r="V20">
            <v>0</v>
          </cell>
          <cell r="X20">
            <v>0</v>
          </cell>
          <cell r="Y20">
            <v>0</v>
          </cell>
          <cell r="Z20">
            <v>0</v>
          </cell>
          <cell r="AA20">
            <v>0</v>
          </cell>
          <cell r="AC20">
            <v>0</v>
          </cell>
          <cell r="AD20">
            <v>0</v>
          </cell>
          <cell r="AE20">
            <v>0</v>
          </cell>
          <cell r="AF20">
            <v>0</v>
          </cell>
          <cell r="AH20">
            <v>60.5</v>
          </cell>
          <cell r="AI20">
            <v>22</v>
          </cell>
          <cell r="AJ20">
            <v>0</v>
          </cell>
          <cell r="AK20">
            <v>0</v>
          </cell>
        </row>
        <row r="21">
          <cell r="B21" t="str">
            <v>Transaction Fees</v>
          </cell>
          <cell r="D21">
            <v>0</v>
          </cell>
          <cell r="E21">
            <v>0</v>
          </cell>
          <cell r="F21">
            <v>0</v>
          </cell>
          <cell r="G21">
            <v>0</v>
          </cell>
          <cell r="I21">
            <v>0</v>
          </cell>
          <cell r="J21">
            <v>0.7752</v>
          </cell>
          <cell r="K21">
            <v>0.7752</v>
          </cell>
          <cell r="L21">
            <v>0.7752</v>
          </cell>
          <cell r="N21">
            <v>1.0906</v>
          </cell>
          <cell r="O21">
            <v>1.0906</v>
          </cell>
          <cell r="P21">
            <v>1.0906</v>
          </cell>
          <cell r="Q21">
            <v>1.0906</v>
          </cell>
          <cell r="S21">
            <v>0</v>
          </cell>
          <cell r="T21">
            <v>0.86260000000000003</v>
          </cell>
          <cell r="U21">
            <v>0.86260000000000003</v>
          </cell>
          <cell r="V21">
            <v>0.86260000000000003</v>
          </cell>
          <cell r="X21">
            <v>0</v>
          </cell>
          <cell r="Y21">
            <v>0.76760000000000006</v>
          </cell>
          <cell r="Z21">
            <v>0.76760000000000006</v>
          </cell>
          <cell r="AA21">
            <v>0.76760000000000006</v>
          </cell>
          <cell r="AC21">
            <v>0</v>
          </cell>
          <cell r="AD21">
            <v>0.67259999999999998</v>
          </cell>
          <cell r="AE21">
            <v>0.67259999999999998</v>
          </cell>
          <cell r="AF21">
            <v>0.67259999999999998</v>
          </cell>
          <cell r="AH21">
            <v>0</v>
          </cell>
          <cell r="AI21">
            <v>1.6606000000000001</v>
          </cell>
          <cell r="AJ21">
            <v>1.6606000000000001</v>
          </cell>
          <cell r="AK21">
            <v>1.6606000000000001</v>
          </cell>
        </row>
        <row r="22">
          <cell r="A22" t="str">
            <v>Dividend Withholding Tax</v>
          </cell>
          <cell r="D22">
            <v>0</v>
          </cell>
          <cell r="E22">
            <v>0</v>
          </cell>
          <cell r="F22">
            <v>0</v>
          </cell>
          <cell r="G22">
            <v>0</v>
          </cell>
          <cell r="I22">
            <v>0</v>
          </cell>
          <cell r="J22">
            <v>0</v>
          </cell>
          <cell r="K22">
            <v>0</v>
          </cell>
          <cell r="L22">
            <v>0</v>
          </cell>
          <cell r="N22">
            <v>-65</v>
          </cell>
          <cell r="O22">
            <v>0</v>
          </cell>
          <cell r="P22">
            <v>0</v>
          </cell>
          <cell r="Q22">
            <v>0</v>
          </cell>
          <cell r="S22">
            <v>0</v>
          </cell>
          <cell r="T22">
            <v>-125</v>
          </cell>
          <cell r="U22">
            <v>0</v>
          </cell>
          <cell r="V22">
            <v>0</v>
          </cell>
          <cell r="X22">
            <v>0</v>
          </cell>
          <cell r="Y22">
            <v>-100</v>
          </cell>
          <cell r="Z22">
            <v>0</v>
          </cell>
          <cell r="AA22">
            <v>0</v>
          </cell>
          <cell r="AC22">
            <v>0</v>
          </cell>
          <cell r="AD22">
            <v>-75</v>
          </cell>
          <cell r="AE22">
            <v>0</v>
          </cell>
          <cell r="AF22">
            <v>0</v>
          </cell>
          <cell r="AH22">
            <v>-60</v>
          </cell>
          <cell r="AI22">
            <v>-65</v>
          </cell>
          <cell r="AJ22">
            <v>0</v>
          </cell>
          <cell r="AK22">
            <v>0</v>
          </cell>
        </row>
        <row r="23">
          <cell r="A23" t="str">
            <v>Transaction Fees - external</v>
          </cell>
          <cell r="D23">
            <v>0</v>
          </cell>
          <cell r="E23">
            <v>0</v>
          </cell>
          <cell r="F23">
            <v>0</v>
          </cell>
          <cell r="G23">
            <v>0</v>
          </cell>
          <cell r="I23">
            <v>-1.5</v>
          </cell>
          <cell r="J23">
            <v>0</v>
          </cell>
          <cell r="K23">
            <v>0</v>
          </cell>
          <cell r="L23">
            <v>0</v>
          </cell>
          <cell r="N23">
            <v>-1.5</v>
          </cell>
          <cell r="O23">
            <v>0</v>
          </cell>
          <cell r="P23">
            <v>0</v>
          </cell>
          <cell r="Q23">
            <v>0</v>
          </cell>
          <cell r="S23">
            <v>-1.5</v>
          </cell>
          <cell r="T23">
            <v>0</v>
          </cell>
          <cell r="U23">
            <v>0</v>
          </cell>
          <cell r="V23">
            <v>0</v>
          </cell>
          <cell r="X23">
            <v>-1.5</v>
          </cell>
          <cell r="Y23">
            <v>0</v>
          </cell>
          <cell r="Z23">
            <v>0</v>
          </cell>
          <cell r="AA23">
            <v>0</v>
          </cell>
          <cell r="AC23">
            <v>-1.5</v>
          </cell>
          <cell r="AD23">
            <v>0</v>
          </cell>
          <cell r="AE23">
            <v>0</v>
          </cell>
          <cell r="AF23">
            <v>0</v>
          </cell>
          <cell r="AH23">
            <v>-1.5</v>
          </cell>
          <cell r="AI23">
            <v>0</v>
          </cell>
          <cell r="AJ23">
            <v>0</v>
          </cell>
          <cell r="AK23">
            <v>0</v>
          </cell>
        </row>
        <row r="25">
          <cell r="A25" t="str">
            <v xml:space="preserve">   Total CF Impact</v>
          </cell>
          <cell r="D25">
            <v>209.71629999999999</v>
          </cell>
          <cell r="E25">
            <v>191.4897216</v>
          </cell>
          <cell r="F25">
            <v>187.28977159999997</v>
          </cell>
          <cell r="G25">
            <v>177.9640966</v>
          </cell>
          <cell r="I25">
            <v>208.22199999999998</v>
          </cell>
          <cell r="J25">
            <v>184.18384160000002</v>
          </cell>
          <cell r="K25">
            <v>183.87594660000002</v>
          </cell>
          <cell r="L25">
            <v>183.26015660000002</v>
          </cell>
          <cell r="N25">
            <v>204.80689999999998</v>
          </cell>
          <cell r="O25">
            <v>185.53284160000001</v>
          </cell>
          <cell r="P25">
            <v>185.15844659999999</v>
          </cell>
          <cell r="Q25">
            <v>184.40965660000001</v>
          </cell>
          <cell r="S25">
            <v>208.21629999999999</v>
          </cell>
          <cell r="T25">
            <v>134.66795993333329</v>
          </cell>
          <cell r="U25">
            <v>268.21694659999997</v>
          </cell>
          <cell r="V25">
            <v>267.4628366</v>
          </cell>
          <cell r="X25">
            <v>208.21629999999999</v>
          </cell>
          <cell r="Y25">
            <v>143.99955715555552</v>
          </cell>
          <cell r="Z25">
            <v>250.54694659999998</v>
          </cell>
          <cell r="AA25">
            <v>249.79283659999999</v>
          </cell>
          <cell r="AC25">
            <v>208.21629999999999</v>
          </cell>
          <cell r="AD25">
            <v>147.01781326666665</v>
          </cell>
          <cell r="AE25">
            <v>226.72427160000001</v>
          </cell>
          <cell r="AF25">
            <v>226.72427160000001</v>
          </cell>
          <cell r="AH25">
            <v>208.71629999999999</v>
          </cell>
          <cell r="AI25">
            <v>167.1075366</v>
          </cell>
          <cell r="AJ25">
            <v>223.72084659999999</v>
          </cell>
          <cell r="AK25">
            <v>222.9720566</v>
          </cell>
        </row>
        <row r="27">
          <cell r="A27" t="str">
            <v>P/L Impact</v>
          </cell>
        </row>
        <row r="29">
          <cell r="A29" t="str">
            <v>Adjusted Earnings</v>
          </cell>
          <cell r="D29">
            <v>209.71629999999999</v>
          </cell>
          <cell r="E29">
            <v>191.4897216</v>
          </cell>
          <cell r="F29">
            <v>187.28977159999997</v>
          </cell>
          <cell r="G29">
            <v>177.9640966</v>
          </cell>
          <cell r="I29">
            <v>208.22199999999998</v>
          </cell>
          <cell r="J29">
            <v>184.18384160000002</v>
          </cell>
          <cell r="K29">
            <v>183.87594660000002</v>
          </cell>
          <cell r="L29">
            <v>183.26015660000002</v>
          </cell>
          <cell r="N29">
            <v>209.30689999999998</v>
          </cell>
          <cell r="O29">
            <v>185.53284160000001</v>
          </cell>
          <cell r="P29">
            <v>185.15844659999999</v>
          </cell>
          <cell r="Q29">
            <v>184.40965660000001</v>
          </cell>
          <cell r="S29">
            <v>208.21629999999999</v>
          </cell>
          <cell r="T29">
            <v>259.66795993333329</v>
          </cell>
          <cell r="U29">
            <v>268.21694659999997</v>
          </cell>
          <cell r="V29">
            <v>267.4628366</v>
          </cell>
          <cell r="X29">
            <v>208.21629999999999</v>
          </cell>
          <cell r="Y29">
            <v>243.99955715555552</v>
          </cell>
          <cell r="Z29">
            <v>250.54694659999998</v>
          </cell>
          <cell r="AA29">
            <v>249.79283659999999</v>
          </cell>
          <cell r="AC29">
            <v>208.21629999999999</v>
          </cell>
          <cell r="AD29">
            <v>222.01781326666665</v>
          </cell>
          <cell r="AE29">
            <v>226.72427160000001</v>
          </cell>
          <cell r="AF29">
            <v>226.72427160000001</v>
          </cell>
          <cell r="AH29">
            <v>208.21629999999999</v>
          </cell>
          <cell r="AI29">
            <v>210.1075366</v>
          </cell>
          <cell r="AJ29">
            <v>223.72084659999999</v>
          </cell>
          <cell r="AK29">
            <v>222.9720566</v>
          </cell>
        </row>
        <row r="31">
          <cell r="B31" t="str">
            <v>Add:  Ppmt Penalty</v>
          </cell>
          <cell r="D31">
            <v>0</v>
          </cell>
          <cell r="E31">
            <v>0</v>
          </cell>
          <cell r="F31">
            <v>0</v>
          </cell>
          <cell r="G31">
            <v>0</v>
          </cell>
          <cell r="I31">
            <v>0</v>
          </cell>
          <cell r="J31">
            <v>0</v>
          </cell>
          <cell r="K31">
            <v>0</v>
          </cell>
          <cell r="L31">
            <v>0</v>
          </cell>
          <cell r="N31">
            <v>60.5</v>
          </cell>
          <cell r="O31">
            <v>0</v>
          </cell>
          <cell r="P31">
            <v>0</v>
          </cell>
          <cell r="Q31">
            <v>0</v>
          </cell>
          <cell r="S31">
            <v>0</v>
          </cell>
          <cell r="T31">
            <v>0</v>
          </cell>
          <cell r="U31">
            <v>0</v>
          </cell>
          <cell r="V31">
            <v>0</v>
          </cell>
          <cell r="X31">
            <v>0</v>
          </cell>
          <cell r="Y31">
            <v>0</v>
          </cell>
          <cell r="Z31">
            <v>0</v>
          </cell>
          <cell r="AA31">
            <v>0</v>
          </cell>
          <cell r="AC31">
            <v>0</v>
          </cell>
          <cell r="AD31">
            <v>0</v>
          </cell>
          <cell r="AE31">
            <v>0</v>
          </cell>
          <cell r="AF31">
            <v>0</v>
          </cell>
          <cell r="AH31">
            <v>60.5</v>
          </cell>
          <cell r="AI31">
            <v>22</v>
          </cell>
          <cell r="AJ31">
            <v>0</v>
          </cell>
          <cell r="AK31">
            <v>0</v>
          </cell>
        </row>
        <row r="32">
          <cell r="B32" t="str">
            <v xml:space="preserve">Less:  Dividend W/H </v>
          </cell>
          <cell r="D32">
            <v>0</v>
          </cell>
          <cell r="E32">
            <v>0</v>
          </cell>
          <cell r="F32">
            <v>0</v>
          </cell>
          <cell r="G32">
            <v>0</v>
          </cell>
          <cell r="I32">
            <v>0</v>
          </cell>
          <cell r="J32">
            <v>0</v>
          </cell>
          <cell r="K32">
            <v>0</v>
          </cell>
          <cell r="L32">
            <v>0</v>
          </cell>
          <cell r="N32">
            <v>-65</v>
          </cell>
          <cell r="O32">
            <v>0</v>
          </cell>
          <cell r="P32">
            <v>0</v>
          </cell>
          <cell r="Q32">
            <v>0</v>
          </cell>
          <cell r="S32">
            <v>0</v>
          </cell>
          <cell r="T32">
            <v>-125</v>
          </cell>
          <cell r="U32">
            <v>0</v>
          </cell>
          <cell r="V32">
            <v>0</v>
          </cell>
          <cell r="X32">
            <v>0</v>
          </cell>
          <cell r="Y32">
            <v>-100</v>
          </cell>
          <cell r="Z32">
            <v>0</v>
          </cell>
          <cell r="AA32">
            <v>0</v>
          </cell>
          <cell r="AC32">
            <v>0</v>
          </cell>
          <cell r="AD32">
            <v>-75</v>
          </cell>
          <cell r="AE32">
            <v>0</v>
          </cell>
          <cell r="AF32">
            <v>0</v>
          </cell>
          <cell r="AH32">
            <v>-60</v>
          </cell>
          <cell r="AI32">
            <v>-65</v>
          </cell>
          <cell r="AJ32">
            <v>0</v>
          </cell>
          <cell r="AK32">
            <v>0</v>
          </cell>
        </row>
        <row r="34">
          <cell r="A34" t="str">
            <v>Earnings</v>
          </cell>
          <cell r="D34">
            <v>209.71629999999999</v>
          </cell>
          <cell r="E34">
            <v>191.4897216</v>
          </cell>
          <cell r="F34">
            <v>187.28977159999997</v>
          </cell>
          <cell r="G34">
            <v>177.9640966</v>
          </cell>
          <cell r="I34">
            <v>208.22199999999998</v>
          </cell>
          <cell r="J34">
            <v>184.18384160000002</v>
          </cell>
          <cell r="K34">
            <v>183.87594660000002</v>
          </cell>
          <cell r="L34">
            <v>183.26015660000002</v>
          </cell>
          <cell r="N34">
            <v>204.80689999999998</v>
          </cell>
          <cell r="O34">
            <v>185.53284160000001</v>
          </cell>
          <cell r="P34">
            <v>185.15844659999999</v>
          </cell>
          <cell r="Q34">
            <v>184.40965660000001</v>
          </cell>
          <cell r="S34">
            <v>208.21629999999999</v>
          </cell>
          <cell r="T34">
            <v>134.66795993333329</v>
          </cell>
          <cell r="U34">
            <v>268.21694659999997</v>
          </cell>
          <cell r="V34">
            <v>267.4628366</v>
          </cell>
          <cell r="X34">
            <v>208.21629999999999</v>
          </cell>
          <cell r="Y34">
            <v>143.99955715555552</v>
          </cell>
          <cell r="Z34">
            <v>250.54694659999998</v>
          </cell>
          <cell r="AA34">
            <v>249.79283659999999</v>
          </cell>
          <cell r="AC34">
            <v>208.21629999999999</v>
          </cell>
          <cell r="AD34">
            <v>147.01781326666665</v>
          </cell>
          <cell r="AE34">
            <v>226.72427160000001</v>
          </cell>
          <cell r="AF34">
            <v>226.72427160000001</v>
          </cell>
          <cell r="AH34">
            <v>208.71629999999999</v>
          </cell>
          <cell r="AI34">
            <v>167.1075366</v>
          </cell>
          <cell r="AJ34">
            <v>223.72084659999999</v>
          </cell>
          <cell r="AK34">
            <v>222.9720566</v>
          </cell>
        </row>
        <row r="36">
          <cell r="A36" t="str">
            <v>1 Interest expense and income assumes refinancing occurs on November 1, 2005 and June 30, 2006.</v>
          </cell>
        </row>
        <row r="39">
          <cell r="D39" t="str">
            <v>Refinance Bank Debt only</v>
          </cell>
          <cell r="I39" t="str">
            <v>Add $2.5B of debt, Refinance Bank debt</v>
          </cell>
          <cell r="N39" t="str">
            <v>Add $2B of debt, Refinance Bank debt</v>
          </cell>
          <cell r="S39" t="str">
            <v>Add $1.5B of debt, Refinance Bank debt</v>
          </cell>
          <cell r="X39">
            <v>0</v>
          </cell>
        </row>
        <row r="40">
          <cell r="D40">
            <v>2005</v>
          </cell>
          <cell r="E40">
            <v>2006</v>
          </cell>
          <cell r="F40">
            <v>2007</v>
          </cell>
          <cell r="G40">
            <v>2008</v>
          </cell>
          <cell r="I40">
            <v>2005</v>
          </cell>
          <cell r="J40">
            <v>2006</v>
          </cell>
          <cell r="K40">
            <v>2007</v>
          </cell>
          <cell r="L40">
            <v>2008</v>
          </cell>
          <cell r="N40">
            <v>2005</v>
          </cell>
          <cell r="O40">
            <v>2006</v>
          </cell>
          <cell r="P40">
            <v>2007</v>
          </cell>
          <cell r="Q40">
            <v>2008</v>
          </cell>
          <cell r="S40">
            <v>2005</v>
          </cell>
          <cell r="T40">
            <v>2006</v>
          </cell>
          <cell r="U40">
            <v>2007</v>
          </cell>
          <cell r="V40">
            <v>2008</v>
          </cell>
          <cell r="X40">
            <v>2005</v>
          </cell>
          <cell r="Y40">
            <v>2006</v>
          </cell>
          <cell r="Z40">
            <v>2007</v>
          </cell>
          <cell r="AA40">
            <v>2008</v>
          </cell>
        </row>
        <row r="42">
          <cell r="A42" t="str">
            <v>Description of Structure</v>
          </cell>
          <cell r="D42" t="str">
            <v xml:space="preserve">Nov/Dec:
• Refinance existing Bank Debt
</v>
          </cell>
          <cell r="I42" t="str">
            <v>Nov/Dec:
• Call $2.75B of existing HY Debt and reissue
• Refinance existing  Bank Debt                   • Issue $2.55B of Bank Debt and pay dividend of $800m
June/July:
• Call $1B of existing HY Debt  and issue $2.5B of HY debt and pay dividend of $500m</v>
          </cell>
          <cell r="N42" t="str">
            <v xml:space="preserve">Nov/Dec:
• Call $2.75B of existing HY Debt and reissue
• Refinance existing Bank Debt                      • Issue $2.55B of Bank Debt and pay dividend of $800m
</v>
          </cell>
          <cell r="S42" t="str">
            <v xml:space="preserve">Nov/Dec:
• Call $2.75B of existing HY Debt and reissue
• Refinance existing Bank Debt                      • Issue $2.55B of Bank Debt and pay dividend of $800m
</v>
          </cell>
          <cell r="X42" t="str">
            <v>Nov/Dec:
• Call $2.75B of existing HY Debt and reissue
• Refinance existing  Bank Debt                   • Issue $2.55B of Bank Debt and pay dividend of $800m
June/July:
• Call $1B of existing HY Debt  and issue $2.5B of HY debt and pay dividend of $500m</v>
          </cell>
        </row>
        <row r="44">
          <cell r="A44" t="str">
            <v>Ending Debt Balance</v>
          </cell>
          <cell r="D44">
            <v>5789.5470000000005</v>
          </cell>
          <cell r="E44">
            <v>5254.5470000000005</v>
          </cell>
          <cell r="F44">
            <v>5219.5470000000005</v>
          </cell>
          <cell r="G44">
            <v>5184.5470000000005</v>
          </cell>
          <cell r="I44">
            <v>5789.5470000000005</v>
          </cell>
          <cell r="J44">
            <v>7754.5470000000005</v>
          </cell>
          <cell r="K44">
            <v>7719.5470000000005</v>
          </cell>
          <cell r="L44">
            <v>7684.5470000000005</v>
          </cell>
          <cell r="N44">
            <v>5789.5470000000005</v>
          </cell>
          <cell r="O44">
            <v>7254.5470000000005</v>
          </cell>
          <cell r="P44">
            <v>7219.5470000000005</v>
          </cell>
          <cell r="Q44">
            <v>7184.5470000000005</v>
          </cell>
          <cell r="S44">
            <v>5789.5470000000005</v>
          </cell>
          <cell r="T44">
            <v>6789.5470000000005</v>
          </cell>
          <cell r="U44">
            <v>6789.5470000000005</v>
          </cell>
          <cell r="V44">
            <v>6789.5470000000005</v>
          </cell>
          <cell r="X44">
            <v>6739.5470000000005</v>
          </cell>
          <cell r="Y44">
            <v>8004.5470000000005</v>
          </cell>
          <cell r="Z44">
            <v>7969.5470000000005</v>
          </cell>
          <cell r="AA44">
            <v>7934.5470000000005</v>
          </cell>
        </row>
        <row r="46">
          <cell r="A46" t="str">
            <v>Variance to Current</v>
          </cell>
        </row>
        <row r="47">
          <cell r="A47" t="str">
            <v>IC Debt Structure</v>
          </cell>
        </row>
        <row r="49">
          <cell r="A49" t="str">
            <v>Cash Flow Impact</v>
          </cell>
        </row>
        <row r="51">
          <cell r="A51" t="str">
            <v>Tax Shield Savings</v>
          </cell>
        </row>
        <row r="52">
          <cell r="B52" t="str">
            <v>Interest Expense1</v>
          </cell>
          <cell r="D52">
            <v>5.6999999999902684E-3</v>
          </cell>
          <cell r="E52">
            <v>-8.0810799999999858</v>
          </cell>
          <cell r="F52">
            <v>-4.1890249999999583</v>
          </cell>
          <cell r="G52">
            <v>4.520859999999999</v>
          </cell>
          <cell r="I52">
            <v>0</v>
          </cell>
          <cell r="J52">
            <v>67.315638333333311</v>
          </cell>
          <cell r="K52">
            <v>80.064575000000019</v>
          </cell>
          <cell r="L52">
            <v>88.636140000000012</v>
          </cell>
          <cell r="N52">
            <v>0</v>
          </cell>
          <cell r="O52">
            <v>51.742235555555538</v>
          </cell>
          <cell r="P52">
            <v>62.489575000000031</v>
          </cell>
          <cell r="Q52">
            <v>71.061139999999995</v>
          </cell>
          <cell r="S52">
            <v>0</v>
          </cell>
          <cell r="T52">
            <v>29.855491666666666</v>
          </cell>
          <cell r="U52">
            <v>38.761900000000054</v>
          </cell>
          <cell r="V52">
            <v>48.087575000000015</v>
          </cell>
          <cell r="X52">
            <v>0</v>
          </cell>
          <cell r="Y52">
            <v>16.957215000000019</v>
          </cell>
          <cell r="Z52">
            <v>34.770475000000033</v>
          </cell>
          <cell r="AA52">
            <v>43.347360000000009</v>
          </cell>
        </row>
        <row r="53">
          <cell r="B53" t="str">
            <v>Prepayment Penalty</v>
          </cell>
          <cell r="D53">
            <v>0</v>
          </cell>
          <cell r="E53">
            <v>0</v>
          </cell>
          <cell r="F53">
            <v>0</v>
          </cell>
          <cell r="G53">
            <v>0</v>
          </cell>
          <cell r="I53">
            <v>0</v>
          </cell>
          <cell r="J53">
            <v>0</v>
          </cell>
          <cell r="K53">
            <v>0</v>
          </cell>
          <cell r="L53">
            <v>0</v>
          </cell>
          <cell r="N53">
            <v>0</v>
          </cell>
          <cell r="O53">
            <v>0</v>
          </cell>
          <cell r="P53">
            <v>0</v>
          </cell>
          <cell r="Q53">
            <v>0</v>
          </cell>
          <cell r="S53">
            <v>0</v>
          </cell>
          <cell r="T53">
            <v>0</v>
          </cell>
          <cell r="U53">
            <v>0</v>
          </cell>
          <cell r="V53">
            <v>0</v>
          </cell>
          <cell r="X53">
            <v>60.5</v>
          </cell>
          <cell r="Y53">
            <v>22</v>
          </cell>
          <cell r="Z53">
            <v>0</v>
          </cell>
          <cell r="AA53">
            <v>0</v>
          </cell>
        </row>
        <row r="54">
          <cell r="B54" t="str">
            <v>Transaction Fees</v>
          </cell>
          <cell r="D54">
            <v>0</v>
          </cell>
          <cell r="E54">
            <v>0.7752</v>
          </cell>
          <cell r="F54">
            <v>0.7752</v>
          </cell>
          <cell r="G54">
            <v>0.7752</v>
          </cell>
          <cell r="I54">
            <v>0</v>
          </cell>
          <cell r="J54">
            <v>0.86260000000000003</v>
          </cell>
          <cell r="K54">
            <v>0.86260000000000003</v>
          </cell>
          <cell r="L54">
            <v>0.86260000000000003</v>
          </cell>
          <cell r="N54">
            <v>0</v>
          </cell>
          <cell r="O54">
            <v>0.76760000000000006</v>
          </cell>
          <cell r="P54">
            <v>0.76760000000000006</v>
          </cell>
          <cell r="Q54">
            <v>0.76760000000000006</v>
          </cell>
          <cell r="S54">
            <v>0</v>
          </cell>
          <cell r="T54">
            <v>0.67259999999999998</v>
          </cell>
          <cell r="U54">
            <v>0.67259999999999998</v>
          </cell>
          <cell r="V54">
            <v>0.67259999999999998</v>
          </cell>
          <cell r="X54">
            <v>0</v>
          </cell>
          <cell r="Y54">
            <v>1.6606000000000001</v>
          </cell>
          <cell r="Z54">
            <v>1.6606000000000001</v>
          </cell>
          <cell r="AA54">
            <v>1.6606000000000001</v>
          </cell>
        </row>
        <row r="55">
          <cell r="A55" t="str">
            <v>Dividend Withholding Tax</v>
          </cell>
          <cell r="D55">
            <v>0</v>
          </cell>
          <cell r="E55">
            <v>0</v>
          </cell>
          <cell r="F55">
            <v>0</v>
          </cell>
          <cell r="G55">
            <v>0</v>
          </cell>
          <cell r="I55">
            <v>0</v>
          </cell>
          <cell r="J55">
            <v>-125</v>
          </cell>
          <cell r="K55">
            <v>0</v>
          </cell>
          <cell r="L55">
            <v>0</v>
          </cell>
          <cell r="N55">
            <v>0</v>
          </cell>
          <cell r="O55">
            <v>-100</v>
          </cell>
          <cell r="P55">
            <v>0</v>
          </cell>
          <cell r="Q55">
            <v>0</v>
          </cell>
          <cell r="S55">
            <v>0</v>
          </cell>
          <cell r="T55">
            <v>-75</v>
          </cell>
          <cell r="U55">
            <v>0</v>
          </cell>
          <cell r="V55">
            <v>0</v>
          </cell>
          <cell r="X55">
            <v>-60</v>
          </cell>
          <cell r="Y55">
            <v>-65</v>
          </cell>
          <cell r="Z55">
            <v>0</v>
          </cell>
          <cell r="AA55">
            <v>0</v>
          </cell>
        </row>
        <row r="56">
          <cell r="A56" t="str">
            <v>Transaction Fees - external</v>
          </cell>
          <cell r="D56">
            <v>-1.5</v>
          </cell>
          <cell r="E56">
            <v>0</v>
          </cell>
          <cell r="F56">
            <v>0</v>
          </cell>
          <cell r="G56">
            <v>0</v>
          </cell>
          <cell r="I56">
            <v>-1.5</v>
          </cell>
          <cell r="J56">
            <v>0</v>
          </cell>
          <cell r="K56">
            <v>0</v>
          </cell>
          <cell r="L56">
            <v>0</v>
          </cell>
          <cell r="N56">
            <v>-1.5</v>
          </cell>
          <cell r="O56">
            <v>0</v>
          </cell>
          <cell r="P56">
            <v>0</v>
          </cell>
          <cell r="Q56">
            <v>0</v>
          </cell>
          <cell r="S56">
            <v>-1.5</v>
          </cell>
          <cell r="T56">
            <v>0</v>
          </cell>
          <cell r="U56">
            <v>0</v>
          </cell>
          <cell r="V56">
            <v>0</v>
          </cell>
          <cell r="X56">
            <v>-1.5</v>
          </cell>
          <cell r="Y56">
            <v>0</v>
          </cell>
          <cell r="Z56">
            <v>0</v>
          </cell>
          <cell r="AA56">
            <v>0</v>
          </cell>
        </row>
        <row r="58">
          <cell r="A58" t="str">
            <v xml:space="preserve">   Total CF Impact</v>
          </cell>
          <cell r="D58">
            <v>-1.4943000000000097</v>
          </cell>
          <cell r="E58">
            <v>-7.3058799999999859</v>
          </cell>
          <cell r="F58">
            <v>-3.4138249999999584</v>
          </cell>
          <cell r="G58">
            <v>5.2960599999999989</v>
          </cell>
          <cell r="I58">
            <v>-1.5</v>
          </cell>
          <cell r="J58">
            <v>-56.821761666666688</v>
          </cell>
          <cell r="K58">
            <v>80.92717500000002</v>
          </cell>
          <cell r="L58">
            <v>89.498740000000012</v>
          </cell>
          <cell r="N58">
            <v>-1.5</v>
          </cell>
          <cell r="O58">
            <v>-47.49016444444446</v>
          </cell>
          <cell r="P58">
            <v>63.257175000000032</v>
          </cell>
          <cell r="Q58">
            <v>71.828739999999996</v>
          </cell>
          <cell r="S58">
            <v>-1.5</v>
          </cell>
          <cell r="T58">
            <v>-44.471908333333332</v>
          </cell>
          <cell r="U58">
            <v>39.434500000000057</v>
          </cell>
          <cell r="V58">
            <v>48.760175000000018</v>
          </cell>
          <cell r="X58">
            <v>-1</v>
          </cell>
          <cell r="Y58">
            <v>-24.382184999999978</v>
          </cell>
          <cell r="Z58">
            <v>36.431075000000035</v>
          </cell>
          <cell r="AA58">
            <v>45.007960000000011</v>
          </cell>
        </row>
        <row r="60">
          <cell r="A60" t="str">
            <v>P/L Impact</v>
          </cell>
        </row>
        <row r="62">
          <cell r="A62" t="str">
            <v>Adjusted Earnings</v>
          </cell>
          <cell r="D62">
            <v>-1.4943000000000097</v>
          </cell>
          <cell r="E62">
            <v>-7.3058799999999859</v>
          </cell>
          <cell r="F62">
            <v>-3.4138249999999584</v>
          </cell>
          <cell r="G62">
            <v>5.2960599999999989</v>
          </cell>
          <cell r="I62">
            <v>-1.5</v>
          </cell>
          <cell r="J62">
            <v>68.178238333333312</v>
          </cell>
          <cell r="K62">
            <v>80.92717500000002</v>
          </cell>
          <cell r="L62">
            <v>89.498740000000012</v>
          </cell>
          <cell r="N62">
            <v>-1.5</v>
          </cell>
          <cell r="O62">
            <v>52.50983555555554</v>
          </cell>
          <cell r="P62">
            <v>63.257175000000032</v>
          </cell>
          <cell r="Q62">
            <v>71.828739999999996</v>
          </cell>
          <cell r="S62">
            <v>-1.5</v>
          </cell>
          <cell r="T62">
            <v>30.528091666666668</v>
          </cell>
          <cell r="U62">
            <v>39.434500000000057</v>
          </cell>
          <cell r="V62">
            <v>48.760175000000018</v>
          </cell>
          <cell r="X62">
            <v>-1.5</v>
          </cell>
          <cell r="Y62">
            <v>18.617815000000022</v>
          </cell>
          <cell r="Z62">
            <v>36.431075000000035</v>
          </cell>
          <cell r="AA62">
            <v>45.007960000000011</v>
          </cell>
        </row>
        <row r="64">
          <cell r="B64" t="str">
            <v>Add:  Prepayment Penalty</v>
          </cell>
          <cell r="D64">
            <v>0</v>
          </cell>
          <cell r="E64">
            <v>0</v>
          </cell>
          <cell r="F64">
            <v>0</v>
          </cell>
          <cell r="G64">
            <v>0</v>
          </cell>
          <cell r="I64">
            <v>0</v>
          </cell>
          <cell r="J64">
            <v>0</v>
          </cell>
          <cell r="K64">
            <v>0</v>
          </cell>
          <cell r="L64">
            <v>0</v>
          </cell>
          <cell r="N64">
            <v>0</v>
          </cell>
          <cell r="O64">
            <v>0</v>
          </cell>
          <cell r="P64">
            <v>0</v>
          </cell>
          <cell r="Q64">
            <v>0</v>
          </cell>
          <cell r="S64">
            <v>0</v>
          </cell>
          <cell r="T64">
            <v>0</v>
          </cell>
          <cell r="U64">
            <v>0</v>
          </cell>
          <cell r="V64">
            <v>0</v>
          </cell>
          <cell r="X64">
            <v>60.5</v>
          </cell>
          <cell r="Y64">
            <v>22</v>
          </cell>
          <cell r="Z64">
            <v>0</v>
          </cell>
          <cell r="AA64">
            <v>0</v>
          </cell>
        </row>
        <row r="65">
          <cell r="B65" t="str">
            <v>Less:  Dividend W/H Tax</v>
          </cell>
          <cell r="D65">
            <v>0</v>
          </cell>
          <cell r="E65">
            <v>0</v>
          </cell>
          <cell r="F65">
            <v>0</v>
          </cell>
          <cell r="G65">
            <v>0</v>
          </cell>
          <cell r="I65">
            <v>0</v>
          </cell>
          <cell r="J65">
            <v>-125</v>
          </cell>
          <cell r="K65">
            <v>0</v>
          </cell>
          <cell r="L65">
            <v>0</v>
          </cell>
          <cell r="N65">
            <v>0</v>
          </cell>
          <cell r="O65">
            <v>-100</v>
          </cell>
          <cell r="P65">
            <v>0</v>
          </cell>
          <cell r="Q65">
            <v>0</v>
          </cell>
          <cell r="S65">
            <v>0</v>
          </cell>
          <cell r="T65">
            <v>-75</v>
          </cell>
          <cell r="U65">
            <v>0</v>
          </cell>
          <cell r="V65">
            <v>0</v>
          </cell>
          <cell r="X65">
            <v>0</v>
          </cell>
          <cell r="Y65">
            <v>-65</v>
          </cell>
          <cell r="Z65">
            <v>0</v>
          </cell>
          <cell r="AA65">
            <v>0</v>
          </cell>
        </row>
        <row r="67">
          <cell r="A67" t="str">
            <v>Earnings</v>
          </cell>
          <cell r="D67">
            <v>-1.4943000000000097</v>
          </cell>
          <cell r="E67">
            <v>-7.3058799999999859</v>
          </cell>
          <cell r="F67">
            <v>-3.4138249999999584</v>
          </cell>
          <cell r="G67">
            <v>5.2960599999999989</v>
          </cell>
          <cell r="I67">
            <v>-1.5</v>
          </cell>
          <cell r="J67">
            <v>-56.821761666666688</v>
          </cell>
          <cell r="K67">
            <v>80.92717500000002</v>
          </cell>
          <cell r="L67">
            <v>89.498740000000012</v>
          </cell>
          <cell r="N67">
            <v>-1.5</v>
          </cell>
          <cell r="O67">
            <v>-47.49016444444446</v>
          </cell>
          <cell r="P67">
            <v>63.257175000000032</v>
          </cell>
          <cell r="Q67">
            <v>71.828739999999996</v>
          </cell>
          <cell r="S67">
            <v>-1.5</v>
          </cell>
          <cell r="T67">
            <v>-44.471908333333332</v>
          </cell>
          <cell r="U67">
            <v>39.434500000000057</v>
          </cell>
          <cell r="V67">
            <v>48.760175000000018</v>
          </cell>
          <cell r="X67">
            <v>59</v>
          </cell>
          <cell r="Y67">
            <v>-24.382184999999978</v>
          </cell>
          <cell r="Z67">
            <v>36.431075000000035</v>
          </cell>
          <cell r="AA67">
            <v>45.007960000000011</v>
          </cell>
        </row>
        <row r="69">
          <cell r="A69" t="str">
            <v>1 Interest expense assumes refinancing occurs on November 1, 2005 and June 30, 2006.</v>
          </cell>
        </row>
        <row r="71">
          <cell r="B71" t="str">
            <v>Payback period</v>
          </cell>
          <cell r="D71">
            <v>-1.4943000000000097</v>
          </cell>
          <cell r="E71">
            <v>-6.5231071428571301</v>
          </cell>
          <cell r="F71">
            <v>-2.7214803890305785</v>
          </cell>
          <cell r="G71">
            <v>3.7696308992346919</v>
          </cell>
          <cell r="I71">
            <v>-1.5</v>
          </cell>
          <cell r="J71">
            <v>-50.733715773809536</v>
          </cell>
          <cell r="K71">
            <v>64.5146484375</v>
          </cell>
          <cell r="L71">
            <v>63.703435336188036</v>
          </cell>
          <cell r="N71">
            <v>-1.5</v>
          </cell>
          <cell r="O71">
            <v>-42.401932539682548</v>
          </cell>
          <cell r="P71">
            <v>50.428232621173485</v>
          </cell>
          <cell r="Q71">
            <v>51.126278357325056</v>
          </cell>
          <cell r="S71">
            <v>-1.5</v>
          </cell>
          <cell r="T71">
            <v>-39.707061011904756</v>
          </cell>
          <cell r="U71">
            <v>31.436941964285754</v>
          </cell>
          <cell r="V71">
            <v>34.706529444925295</v>
          </cell>
          <cell r="X71">
            <v>-1</v>
          </cell>
          <cell r="Y71">
            <v>-21.769808035714263</v>
          </cell>
          <cell r="Z71">
            <v>29.042629942602066</v>
          </cell>
          <cell r="AA71">
            <v>32.035776922376094</v>
          </cell>
        </row>
        <row r="75">
          <cell r="D75">
            <v>2005</v>
          </cell>
          <cell r="E75">
            <v>2006</v>
          </cell>
          <cell r="F75">
            <v>2007</v>
          </cell>
          <cell r="G75">
            <v>2008</v>
          </cell>
          <cell r="H75">
            <v>2009</v>
          </cell>
          <cell r="I75">
            <v>2010</v>
          </cell>
          <cell r="AA75">
            <v>2005</v>
          </cell>
          <cell r="AB75">
            <v>2006</v>
          </cell>
          <cell r="AC75">
            <v>2007</v>
          </cell>
          <cell r="AD75">
            <v>2008</v>
          </cell>
          <cell r="AE75">
            <v>2009</v>
          </cell>
          <cell r="AF75">
            <v>2010</v>
          </cell>
        </row>
        <row r="76">
          <cell r="A76" t="str">
            <v>Status Quo</v>
          </cell>
          <cell r="X76" t="str">
            <v>Status Quo</v>
          </cell>
        </row>
        <row r="77">
          <cell r="B77" t="str">
            <v>High Yield Notes</v>
          </cell>
          <cell r="D77">
            <v>0.11</v>
          </cell>
          <cell r="E77">
            <v>0.11</v>
          </cell>
          <cell r="F77">
            <v>0.11</v>
          </cell>
          <cell r="G77">
            <v>0.11</v>
          </cell>
          <cell r="H77">
            <v>0.11</v>
          </cell>
          <cell r="I77">
            <v>0.11</v>
          </cell>
          <cell r="Y77" t="str">
            <v>High Yield Notes</v>
          </cell>
          <cell r="AA77">
            <v>0.55000000000000004</v>
          </cell>
          <cell r="AB77">
            <v>0.76977600749823405</v>
          </cell>
          <cell r="AC77">
            <v>0.77614892290191928</v>
          </cell>
          <cell r="AD77">
            <v>0.8940178760662354</v>
          </cell>
          <cell r="AE77">
            <v>1.0001208145944029</v>
          </cell>
          <cell r="AF77">
            <v>1.0004532053020019</v>
          </cell>
        </row>
        <row r="78">
          <cell r="B78" t="str">
            <v>Bank Debt</v>
          </cell>
          <cell r="D78">
            <v>7.0624999999999993E-2</v>
          </cell>
          <cell r="E78">
            <v>7.2499999999999995E-2</v>
          </cell>
          <cell r="F78">
            <v>7.2499999999999995E-2</v>
          </cell>
          <cell r="G78">
            <v>7.2499999999999995E-2</v>
          </cell>
          <cell r="H78">
            <v>7.2499999999999995E-2</v>
          </cell>
          <cell r="I78" t="str">
            <v>NMF</v>
          </cell>
          <cell r="Y78" t="str">
            <v>Bank Debt</v>
          </cell>
          <cell r="AA78">
            <v>0.44</v>
          </cell>
          <cell r="AB78">
            <v>0.23022399250176584</v>
          </cell>
          <cell r="AC78">
            <v>0.22385107709808058</v>
          </cell>
          <cell r="AD78">
            <v>0.10598212393376448</v>
          </cell>
          <cell r="AE78">
            <v>-1.2081459440299709E-4</v>
          </cell>
          <cell r="AF78">
            <v>-4.5320530200178131E-4</v>
          </cell>
        </row>
        <row r="79">
          <cell r="B79" t="str">
            <v xml:space="preserve">  Blended Rate</v>
          </cell>
          <cell r="D79">
            <v>9.1575000000000004E-2</v>
          </cell>
          <cell r="E79">
            <v>0.10136660028118377</v>
          </cell>
          <cell r="F79">
            <v>0.10160558460882196</v>
          </cell>
          <cell r="G79">
            <v>0.10602567035248382</v>
          </cell>
          <cell r="H79">
            <v>0.11000453054729011</v>
          </cell>
          <cell r="I79">
            <v>0.11004985258322021</v>
          </cell>
          <cell r="Y79" t="str">
            <v xml:space="preserve">  Blended Rate</v>
          </cell>
        </row>
        <row r="82">
          <cell r="A82" t="str">
            <v>Refinance Bank Debt Only</v>
          </cell>
          <cell r="X82" t="str">
            <v>Refinance Bank Debt Only</v>
          </cell>
        </row>
        <row r="83">
          <cell r="B83" t="str">
            <v>High Yield Notes</v>
          </cell>
          <cell r="D83">
            <v>0.11</v>
          </cell>
          <cell r="E83">
            <v>0.11</v>
          </cell>
          <cell r="F83">
            <v>0.11</v>
          </cell>
          <cell r="G83">
            <v>0.11</v>
          </cell>
          <cell r="H83">
            <v>0.11</v>
          </cell>
          <cell r="I83">
            <v>0.11</v>
          </cell>
          <cell r="Y83" t="str">
            <v>High Yield Notes</v>
          </cell>
          <cell r="AA83">
            <v>0.55000000000000004</v>
          </cell>
          <cell r="AB83">
            <v>0.71366761016696578</v>
          </cell>
          <cell r="AC83">
            <v>0.71845315311846025</v>
          </cell>
          <cell r="AD83">
            <v>0.72330330885224869</v>
          </cell>
          <cell r="AE83">
            <v>0.72821939483220555</v>
          </cell>
          <cell r="AF83">
            <v>0.42291398733034274</v>
          </cell>
        </row>
        <row r="84">
          <cell r="B84" t="str">
            <v>Bank Debt</v>
          </cell>
          <cell r="D84">
            <v>4.6300000000000001E-2</v>
          </cell>
          <cell r="E84">
            <v>4.6300000000000001E-2</v>
          </cell>
          <cell r="F84">
            <v>4.6300000000000001E-2</v>
          </cell>
          <cell r="G84">
            <v>4.6300000000000001E-2</v>
          </cell>
          <cell r="H84">
            <v>4.6300000000000001E-2</v>
          </cell>
          <cell r="I84">
            <v>4.6300000000000001E-2</v>
          </cell>
          <cell r="Y84" t="str">
            <v>Bank Debt</v>
          </cell>
          <cell r="AA84">
            <v>0.44</v>
          </cell>
          <cell r="AB84">
            <v>0.28633238983303411</v>
          </cell>
          <cell r="AC84">
            <v>0.28154684688153969</v>
          </cell>
          <cell r="AD84">
            <v>0.27669669114775119</v>
          </cell>
          <cell r="AE84">
            <v>0.27178060516779434</v>
          </cell>
          <cell r="AF84">
            <v>0.5770860126696572</v>
          </cell>
        </row>
        <row r="85">
          <cell r="B85" t="str">
            <v xml:space="preserve">  Blended Rate</v>
          </cell>
          <cell r="D85">
            <v>8.0871999999999999E-2</v>
          </cell>
          <cell r="E85">
            <v>9.1760626767635717E-2</v>
          </cell>
          <cell r="F85">
            <v>9.2065465853645917E-2</v>
          </cell>
          <cell r="G85">
            <v>9.2374420773888244E-2</v>
          </cell>
          <cell r="H85">
            <v>9.2687575450811494E-2</v>
          </cell>
          <cell r="I85">
            <v>7.323962099294283E-2</v>
          </cell>
          <cell r="Y85" t="str">
            <v xml:space="preserve">  Blended Rate</v>
          </cell>
        </row>
        <row r="88">
          <cell r="A88" t="str">
            <v>Add $2.5B of debt, bank debt refinancing</v>
          </cell>
          <cell r="X88" t="str">
            <v>Add $2.5B of debt, bank debt refinancing</v>
          </cell>
        </row>
        <row r="89">
          <cell r="B89" t="str">
            <v>High Yield Notes</v>
          </cell>
          <cell r="D89">
            <v>0.11</v>
          </cell>
          <cell r="E89">
            <v>9.8000000000000004E-2</v>
          </cell>
          <cell r="F89">
            <v>9.8000000000000004E-2</v>
          </cell>
          <cell r="G89">
            <v>9.8000000000000004E-2</v>
          </cell>
          <cell r="H89">
            <v>9.8000000000000004E-2</v>
          </cell>
          <cell r="I89">
            <v>9.8000000000000004E-2</v>
          </cell>
          <cell r="Y89" t="str">
            <v>High Yield Notes</v>
          </cell>
          <cell r="AA89">
            <v>0.55000000000000004</v>
          </cell>
          <cell r="AB89">
            <v>0.80597873737821168</v>
          </cell>
          <cell r="AC89">
            <v>0.80963300048565023</v>
          </cell>
          <cell r="AD89">
            <v>0.8133205509706688</v>
          </cell>
          <cell r="AE89">
            <v>0.81704184574589833</v>
          </cell>
          <cell r="AF89">
            <v>0.71949145521669333</v>
          </cell>
        </row>
        <row r="90">
          <cell r="B90" t="str">
            <v>Bank Debt</v>
          </cell>
          <cell r="D90">
            <v>5.67E-2</v>
          </cell>
          <cell r="E90">
            <v>5.5E-2</v>
          </cell>
          <cell r="F90">
            <v>5.5E-2</v>
          </cell>
          <cell r="G90">
            <v>5.5E-2</v>
          </cell>
          <cell r="H90">
            <v>5.5E-2</v>
          </cell>
          <cell r="I90">
            <v>5.5E-2</v>
          </cell>
          <cell r="Y90" t="str">
            <v>Bank Debt</v>
          </cell>
          <cell r="AA90">
            <v>0.44</v>
          </cell>
          <cell r="AB90">
            <v>0.1940212626217882</v>
          </cell>
          <cell r="AC90">
            <v>0.19036699951434974</v>
          </cell>
          <cell r="AD90">
            <v>0.1866794490293312</v>
          </cell>
          <cell r="AE90">
            <v>0.18295815425410158</v>
          </cell>
          <cell r="AF90">
            <v>0.28050854478330661</v>
          </cell>
        </row>
        <row r="91">
          <cell r="B91" t="str">
            <v xml:space="preserve">  Blended Rate</v>
          </cell>
          <cell r="D91">
            <v>8.544800000000001E-2</v>
          </cell>
          <cell r="E91">
            <v>8.9657085707263107E-2</v>
          </cell>
          <cell r="F91">
            <v>8.9814219020882963E-2</v>
          </cell>
          <cell r="G91">
            <v>8.997278369173875E-2</v>
          </cell>
          <cell r="H91">
            <v>9.0132799367073635E-2</v>
          </cell>
          <cell r="I91">
            <v>8.5938132574317816E-2</v>
          </cell>
          <cell r="Y91" t="str">
            <v xml:space="preserve">  Blended Rate</v>
          </cell>
        </row>
        <row r="93">
          <cell r="A93" t="str">
            <v>Add $2B of debt, Refinance Bank debt</v>
          </cell>
          <cell r="X93" t="str">
            <v>Add $2B of debt, Refinance Bank debt</v>
          </cell>
        </row>
        <row r="94">
          <cell r="B94" t="str">
            <v>High Yield Notes</v>
          </cell>
          <cell r="D94">
            <v>0.11</v>
          </cell>
          <cell r="E94">
            <v>9.8695652173913045E-2</v>
          </cell>
          <cell r="F94">
            <v>9.8695652173913045E-2</v>
          </cell>
          <cell r="G94">
            <v>9.8695652173913045E-2</v>
          </cell>
          <cell r="H94">
            <v>9.8695652173913045E-2</v>
          </cell>
          <cell r="I94">
            <v>9.8695652173913045E-2</v>
          </cell>
          <cell r="Y94" t="str">
            <v>High Yield Notes</v>
          </cell>
          <cell r="AA94">
            <v>0.55000000000000004</v>
          </cell>
          <cell r="AB94">
            <v>0.79260634743975045</v>
          </cell>
          <cell r="AC94">
            <v>0.79644886306578511</v>
          </cell>
          <cell r="AD94">
            <v>0.80032881683424151</v>
          </cell>
          <cell r="AE94">
            <v>0.8042467585708577</v>
          </cell>
          <cell r="AF94">
            <v>0.68735655727845291</v>
          </cell>
        </row>
        <row r="95">
          <cell r="B95" t="str">
            <v>Bank Debt</v>
          </cell>
          <cell r="D95">
            <v>5.67E-2</v>
          </cell>
          <cell r="E95">
            <v>5.67E-2</v>
          </cell>
          <cell r="F95">
            <v>5.67E-2</v>
          </cell>
          <cell r="G95">
            <v>5.67E-2</v>
          </cell>
          <cell r="H95">
            <v>5.67E-2</v>
          </cell>
          <cell r="I95">
            <v>5.67E-2</v>
          </cell>
          <cell r="Y95" t="str">
            <v>Bank Debt</v>
          </cell>
          <cell r="AA95">
            <v>0.44</v>
          </cell>
          <cell r="AB95">
            <v>0.20739365256024944</v>
          </cell>
          <cell r="AC95">
            <v>0.20355113693421484</v>
          </cell>
          <cell r="AD95">
            <v>0.19967118316575838</v>
          </cell>
          <cell r="AE95">
            <v>0.19575324142914227</v>
          </cell>
          <cell r="AF95">
            <v>0.31264344272154704</v>
          </cell>
        </row>
        <row r="96">
          <cell r="B96" t="str">
            <v xml:space="preserve">  Blended Rate</v>
          </cell>
          <cell r="D96">
            <v>8.544800000000001E-2</v>
          </cell>
          <cell r="E96">
            <v>8.9986020477915429E-2</v>
          </cell>
          <cell r="F96">
            <v>9.0147389427619212E-2</v>
          </cell>
          <cell r="G96">
            <v>9.0310330616530168E-2</v>
          </cell>
          <cell r="H96">
            <v>9.0474867134938755E-2</v>
          </cell>
          <cell r="I96">
            <v>8.5565986898924251E-2</v>
          </cell>
          <cell r="Y96" t="str">
            <v xml:space="preserve">  Blended Rate</v>
          </cell>
        </row>
        <row r="98">
          <cell r="A98" t="str">
            <v>Add $1.5B of debt, Refinance Bank debt</v>
          </cell>
          <cell r="X98" t="str">
            <v>Add $1.5B of debt, Refinance Bank debt</v>
          </cell>
        </row>
        <row r="99">
          <cell r="B99" t="str">
            <v>High Yield Notes</v>
          </cell>
          <cell r="D99">
            <v>0.11</v>
          </cell>
          <cell r="E99">
            <v>9.8571428571428574E-2</v>
          </cell>
          <cell r="F99">
            <v>9.8571428571428574E-2</v>
          </cell>
          <cell r="G99">
            <v>9.8571428571428574E-2</v>
          </cell>
          <cell r="H99">
            <v>9.8571428571428574E-2</v>
          </cell>
          <cell r="I99">
            <v>9.8571428571428574E-2</v>
          </cell>
          <cell r="Y99" t="str">
            <v>High Yield Notes</v>
          </cell>
          <cell r="AA99">
            <v>0.55000000000000004</v>
          </cell>
          <cell r="AB99">
            <v>0.77725419632138171</v>
          </cell>
          <cell r="AC99">
            <v>0.78130266817093463</v>
          </cell>
          <cell r="AD99">
            <v>0.78539353526873246</v>
          </cell>
          <cell r="AE99">
            <v>0.7895274670590342</v>
          </cell>
          <cell r="AF99">
            <v>0.64690635150769282</v>
          </cell>
        </row>
        <row r="100">
          <cell r="B100" t="str">
            <v>Bank Debt</v>
          </cell>
          <cell r="D100">
            <v>4.7500000000000001E-2</v>
          </cell>
          <cell r="E100">
            <v>4.7500000000000001E-2</v>
          </cell>
          <cell r="F100">
            <v>4.7500000000000001E-2</v>
          </cell>
          <cell r="G100">
            <v>4.7500000000000001E-2</v>
          </cell>
          <cell r="H100">
            <v>4.7500000000000001E-2</v>
          </cell>
          <cell r="I100">
            <v>4.7500000000000001E-2</v>
          </cell>
          <cell r="Y100" t="str">
            <v>Bank Debt</v>
          </cell>
          <cell r="AA100">
            <v>0.44</v>
          </cell>
          <cell r="AB100">
            <v>0.22274580367861826</v>
          </cell>
          <cell r="AC100">
            <v>0.21869733182906526</v>
          </cell>
          <cell r="AD100">
            <v>0.21460646473126749</v>
          </cell>
          <cell r="AE100">
            <v>0.21047253294096574</v>
          </cell>
          <cell r="AF100">
            <v>0.35309364849230712</v>
          </cell>
        </row>
        <row r="101">
          <cell r="B101" t="str">
            <v xml:space="preserve">  Blended Rate</v>
          </cell>
          <cell r="D101">
            <v>8.14E-2</v>
          </cell>
          <cell r="E101">
            <v>8.7195482169270574E-2</v>
          </cell>
          <cell r="F101">
            <v>8.7402243410158439E-2</v>
          </cell>
          <cell r="G101">
            <v>8.7611169836938826E-2</v>
          </cell>
          <cell r="H101">
            <v>8.782229563908639E-2</v>
          </cell>
          <cell r="I101">
            <v>8.05384315234286E-2</v>
          </cell>
          <cell r="Y101" t="str">
            <v xml:space="preserve">  Blended Rate</v>
          </cell>
        </row>
        <row r="103">
          <cell r="A103">
            <v>0</v>
          </cell>
          <cell r="X103">
            <v>0</v>
          </cell>
        </row>
        <row r="104">
          <cell r="B104" t="str">
            <v>High Yield Notes</v>
          </cell>
          <cell r="D104">
            <v>0.10500000000000001</v>
          </cell>
          <cell r="E104">
            <v>7.7499999999999999E-2</v>
          </cell>
          <cell r="F104">
            <v>7.7499999999999999E-2</v>
          </cell>
          <cell r="G104">
            <v>7.7499999999999999E-2</v>
          </cell>
          <cell r="H104">
            <v>7.7499999999999999E-2</v>
          </cell>
          <cell r="I104">
            <v>7.7499999999999999E-2</v>
          </cell>
          <cell r="Y104" t="str">
            <v>High Yield Notes</v>
          </cell>
          <cell r="AA104">
            <v>0.55000000000000004</v>
          </cell>
          <cell r="AB104">
            <v>0.80597873737821168</v>
          </cell>
          <cell r="AC104">
            <v>0.80963300048565023</v>
          </cell>
          <cell r="AD104">
            <v>0.8133205509706688</v>
          </cell>
          <cell r="AE104">
            <v>0.81704184574589833</v>
          </cell>
          <cell r="AF104">
            <v>0.71949145521669333</v>
          </cell>
        </row>
        <row r="105">
          <cell r="B105" t="str">
            <v>Bank Debt</v>
          </cell>
          <cell r="D105">
            <v>4.7500000000000001E-2</v>
          </cell>
          <cell r="E105">
            <v>5.6300000000000003E-2</v>
          </cell>
          <cell r="F105">
            <v>5.6300000000000003E-2</v>
          </cell>
          <cell r="G105">
            <v>5.6300000000000003E-2</v>
          </cell>
          <cell r="H105">
            <v>5.6300000000000003E-2</v>
          </cell>
          <cell r="I105">
            <v>5.6300000000000003E-2</v>
          </cell>
          <cell r="Y105" t="str">
            <v>Bank Debt</v>
          </cell>
          <cell r="AA105">
            <v>0.44</v>
          </cell>
          <cell r="AB105">
            <v>0.1940212626217882</v>
          </cell>
          <cell r="AC105">
            <v>0.19036699951434974</v>
          </cell>
          <cell r="AD105">
            <v>0.1866794490293312</v>
          </cell>
          <cell r="AE105">
            <v>0.18295815425410158</v>
          </cell>
          <cell r="AF105">
            <v>0.28050854478330661</v>
          </cell>
        </row>
        <row r="106">
          <cell r="B106" t="str">
            <v xml:space="preserve">  Blended Rate</v>
          </cell>
          <cell r="D106">
            <v>7.8650000000000012E-2</v>
          </cell>
          <cell r="E106">
            <v>7.3386749232418086E-2</v>
          </cell>
          <cell r="F106">
            <v>7.3464219610295783E-2</v>
          </cell>
          <cell r="G106">
            <v>7.3542395680578174E-2</v>
          </cell>
          <cell r="H106">
            <v>7.3621287129813043E-2</v>
          </cell>
          <cell r="I106">
            <v>7.1553218850593903E-2</v>
          </cell>
          <cell r="Y106" t="str">
            <v xml:space="preserve">  Blended Rate</v>
          </cell>
        </row>
        <row r="107">
          <cell r="L107" t="str">
            <v xml:space="preserve">  </v>
          </cell>
        </row>
        <row r="108">
          <cell r="X108" t="str">
            <v>Test</v>
          </cell>
        </row>
        <row r="109">
          <cell r="Y109" t="str">
            <v>High Yield Notes</v>
          </cell>
          <cell r="AA109">
            <v>0.81903980781785757</v>
          </cell>
          <cell r="AB109">
            <v>0.82011453814379354</v>
          </cell>
          <cell r="AC109">
            <v>0.82532735470143315</v>
          </cell>
          <cell r="AD109">
            <v>0.8348377320423026</v>
          </cell>
          <cell r="AE109">
            <v>0.8445698436193444</v>
          </cell>
          <cell r="AF109">
            <v>0.85453153549107519</v>
          </cell>
        </row>
        <row r="110">
          <cell r="Y110" t="str">
            <v>Bank Debt</v>
          </cell>
          <cell r="AA110">
            <v>0.1809601921821424</v>
          </cell>
          <cell r="AB110">
            <v>0.17988546185620655</v>
          </cell>
          <cell r="AC110">
            <v>0.17467264529856688</v>
          </cell>
          <cell r="AD110">
            <v>0.1651622679576974</v>
          </cell>
          <cell r="AE110">
            <v>0.1554301563806556</v>
          </cell>
          <cell r="AF110">
            <v>0.14546846450892481</v>
          </cell>
        </row>
        <row r="112">
          <cell r="D112">
            <v>2005</v>
          </cell>
          <cell r="E112">
            <v>2006</v>
          </cell>
          <cell r="F112">
            <v>2007</v>
          </cell>
          <cell r="G112">
            <v>2008</v>
          </cell>
          <cell r="H112">
            <v>2009</v>
          </cell>
          <cell r="I112">
            <v>2010</v>
          </cell>
        </row>
        <row r="113">
          <cell r="B113" t="str">
            <v>Interest Expense</v>
          </cell>
        </row>
        <row r="114">
          <cell r="B114" t="str">
            <v>Add $2.0B of debt</v>
          </cell>
          <cell r="D114">
            <v>208.21629999999999</v>
          </cell>
          <cell r="E114">
            <v>243.99955715555555</v>
          </cell>
          <cell r="F114">
            <v>250.54694660000001</v>
          </cell>
          <cell r="G114">
            <v>249.79283659999999</v>
          </cell>
          <cell r="H114">
            <v>249.03872660000002</v>
          </cell>
          <cell r="I114">
            <v>190.5246166</v>
          </cell>
        </row>
        <row r="115">
          <cell r="B115" t="str">
            <v>Status Quo</v>
          </cell>
          <cell r="D115">
            <v>209.71629999999999</v>
          </cell>
          <cell r="E115">
            <v>191.4897216</v>
          </cell>
          <cell r="F115">
            <v>187.28977159999997</v>
          </cell>
          <cell r="G115">
            <v>177.9640966</v>
          </cell>
          <cell r="H115">
            <v>163.0595466</v>
          </cell>
          <cell r="I115">
            <v>99.169671600000001</v>
          </cell>
        </row>
        <row r="116">
          <cell r="B116" t="str">
            <v>Maintain 2005 interest</v>
          </cell>
          <cell r="D116">
            <v>208.21629999999999</v>
          </cell>
          <cell r="E116">
            <v>208.21629999999999</v>
          </cell>
          <cell r="F116">
            <v>208.21629999999999</v>
          </cell>
          <cell r="G116">
            <v>208.21629999999999</v>
          </cell>
          <cell r="H116">
            <v>208.21629999999999</v>
          </cell>
          <cell r="I116">
            <v>208.21629999999999</v>
          </cell>
        </row>
        <row r="117">
          <cell r="B117" t="str">
            <v xml:space="preserve">Bank debt refi </v>
          </cell>
          <cell r="D117">
            <v>208.22199999999998</v>
          </cell>
          <cell r="E117">
            <v>184.18384159999999</v>
          </cell>
          <cell r="F117">
            <v>183.87594659999999</v>
          </cell>
          <cell r="G117">
            <v>183.26015660000002</v>
          </cell>
          <cell r="H117">
            <v>182.64436660000001</v>
          </cell>
          <cell r="I117">
            <v>124.26857660000002</v>
          </cell>
        </row>
        <row r="119">
          <cell r="B119" t="str">
            <v>Shares Outstanding</v>
          </cell>
          <cell r="D119">
            <v>654</v>
          </cell>
          <cell r="E119">
            <v>645</v>
          </cell>
          <cell r="F119">
            <v>645</v>
          </cell>
          <cell r="G119">
            <v>645</v>
          </cell>
          <cell r="H119">
            <v>654</v>
          </cell>
          <cell r="I119">
            <v>645</v>
          </cell>
        </row>
        <row r="121">
          <cell r="B121" t="str">
            <v>EPS Impact</v>
          </cell>
        </row>
        <row r="122">
          <cell r="B122" t="str">
            <v>Add $2.0B of debt</v>
          </cell>
          <cell r="D122">
            <v>0.31837354740061158</v>
          </cell>
          <cell r="E122">
            <v>0.37829388706287681</v>
          </cell>
          <cell r="F122">
            <v>0.3884448784496124</v>
          </cell>
          <cell r="G122">
            <v>0.38727571565891472</v>
          </cell>
          <cell r="H122">
            <v>0.38079315993883794</v>
          </cell>
          <cell r="I122">
            <v>0.29538700248062016</v>
          </cell>
        </row>
        <row r="123">
          <cell r="B123" t="str">
            <v>Status Quo</v>
          </cell>
          <cell r="D123">
            <v>0.320667125382263</v>
          </cell>
          <cell r="E123">
            <v>0.29688328930232555</v>
          </cell>
          <cell r="F123">
            <v>0.29037173891472862</v>
          </cell>
          <cell r="G123">
            <v>0.27591332806201552</v>
          </cell>
          <cell r="H123">
            <v>0.24932652385321102</v>
          </cell>
          <cell r="I123">
            <v>0.1537514288372093</v>
          </cell>
        </row>
        <row r="124">
          <cell r="B124" t="str">
            <v>Maintain 2005 interest</v>
          </cell>
          <cell r="D124">
            <v>0.31837354740061158</v>
          </cell>
          <cell r="E124">
            <v>0.32281596899224807</v>
          </cell>
          <cell r="F124">
            <v>0.32281596899224807</v>
          </cell>
          <cell r="G124">
            <v>0.32281596899224807</v>
          </cell>
          <cell r="H124">
            <v>0.31837354740061158</v>
          </cell>
          <cell r="I124">
            <v>0.32281596899224807</v>
          </cell>
        </row>
        <row r="125">
          <cell r="B125" t="str">
            <v xml:space="preserve">Bank debt refi </v>
          </cell>
          <cell r="D125">
            <v>0.31838226299694189</v>
          </cell>
          <cell r="E125">
            <v>0.28555634356589149</v>
          </cell>
          <cell r="F125">
            <v>0.28507898697674416</v>
          </cell>
          <cell r="G125">
            <v>0.28412427379844962</v>
          </cell>
          <cell r="H125">
            <v>0.27927273180428136</v>
          </cell>
          <cell r="I125">
            <v>0.19266445984496128</v>
          </cell>
        </row>
        <row r="126">
          <cell r="B126" t="str">
            <v>Remove debt</v>
          </cell>
          <cell r="D126">
            <v>0</v>
          </cell>
          <cell r="E126">
            <v>0</v>
          </cell>
          <cell r="F126">
            <v>0</v>
          </cell>
          <cell r="G126">
            <v>0</v>
          </cell>
          <cell r="H126">
            <v>0</v>
          </cell>
          <cell r="I126">
            <v>0</v>
          </cell>
        </row>
        <row r="127">
          <cell r="AH127" t="str">
            <v>Refinance bank debt only</v>
          </cell>
          <cell r="AL127" t="str">
            <v>Add $2.5B of debt, bank refi</v>
          </cell>
          <cell r="AP127" t="str">
            <v>Add $2B of debt, bank refi</v>
          </cell>
          <cell r="AT127" t="str">
            <v>Add $1.5B of debt, bank refi</v>
          </cell>
        </row>
        <row r="128">
          <cell r="AH128">
            <v>2005</v>
          </cell>
          <cell r="AI128">
            <v>2006</v>
          </cell>
          <cell r="AJ128">
            <v>2007</v>
          </cell>
          <cell r="AL128">
            <v>2005</v>
          </cell>
          <cell r="AM128">
            <v>2006</v>
          </cell>
          <cell r="AN128">
            <v>2007</v>
          </cell>
          <cell r="AP128">
            <v>2005</v>
          </cell>
          <cell r="AQ128">
            <v>2006</v>
          </cell>
          <cell r="AR128">
            <v>2007</v>
          </cell>
          <cell r="AT128">
            <v>2005</v>
          </cell>
          <cell r="AU128">
            <v>2006</v>
          </cell>
          <cell r="AV128">
            <v>2007</v>
          </cell>
        </row>
        <row r="130">
          <cell r="AH130">
            <v>1463</v>
          </cell>
          <cell r="AI130">
            <v>1596.9</v>
          </cell>
          <cell r="AJ130">
            <v>1749</v>
          </cell>
          <cell r="AL130">
            <v>1463</v>
          </cell>
          <cell r="AM130">
            <v>1596.9</v>
          </cell>
          <cell r="AN130">
            <v>1749</v>
          </cell>
          <cell r="AP130">
            <v>1463</v>
          </cell>
          <cell r="AQ130">
            <v>1596.9</v>
          </cell>
          <cell r="AR130">
            <v>1749</v>
          </cell>
          <cell r="AT130">
            <v>1463</v>
          </cell>
          <cell r="AU130">
            <v>1596.9</v>
          </cell>
          <cell r="AV130">
            <v>1749</v>
          </cell>
        </row>
        <row r="131">
          <cell r="AH131">
            <v>-226</v>
          </cell>
          <cell r="AI131">
            <v>-234.6</v>
          </cell>
          <cell r="AJ131">
            <v>-188</v>
          </cell>
          <cell r="AL131">
            <v>-226</v>
          </cell>
          <cell r="AM131">
            <v>-234.6</v>
          </cell>
          <cell r="AN131">
            <v>-188</v>
          </cell>
          <cell r="AP131">
            <v>-226</v>
          </cell>
          <cell r="AQ131">
            <v>-234.6</v>
          </cell>
          <cell r="AR131">
            <v>-188</v>
          </cell>
          <cell r="AT131">
            <v>-226</v>
          </cell>
          <cell r="AU131">
            <v>-234.6</v>
          </cell>
          <cell r="AV131">
            <v>-188</v>
          </cell>
        </row>
        <row r="132">
          <cell r="AH132">
            <v>1237</v>
          </cell>
          <cell r="AI132">
            <v>1362.3000000000002</v>
          </cell>
          <cell r="AJ132">
            <v>1561</v>
          </cell>
          <cell r="AL132">
            <v>1237</v>
          </cell>
          <cell r="AM132">
            <v>1362.3000000000002</v>
          </cell>
          <cell r="AN132">
            <v>1561</v>
          </cell>
          <cell r="AP132">
            <v>1237</v>
          </cell>
          <cell r="AQ132">
            <v>1362.3000000000002</v>
          </cell>
          <cell r="AR132">
            <v>1561</v>
          </cell>
          <cell r="AT132">
            <v>1237</v>
          </cell>
          <cell r="AU132">
            <v>1362.3000000000002</v>
          </cell>
          <cell r="AV132">
            <v>1561</v>
          </cell>
        </row>
        <row r="133">
          <cell r="AH133">
            <v>-329</v>
          </cell>
          <cell r="AI133">
            <v>-289</v>
          </cell>
          <cell r="AJ133">
            <v>-318</v>
          </cell>
          <cell r="AL133">
            <v>-329</v>
          </cell>
          <cell r="AM133">
            <v>-289</v>
          </cell>
          <cell r="AN133">
            <v>-318</v>
          </cell>
          <cell r="AP133">
            <v>-329</v>
          </cell>
          <cell r="AQ133">
            <v>-289</v>
          </cell>
          <cell r="AR133">
            <v>-318</v>
          </cell>
          <cell r="AT133">
            <v>-329</v>
          </cell>
          <cell r="AU133">
            <v>-289</v>
          </cell>
          <cell r="AV133">
            <v>-318</v>
          </cell>
        </row>
        <row r="134">
          <cell r="AH134">
            <v>4</v>
          </cell>
          <cell r="AI134">
            <v>0</v>
          </cell>
          <cell r="AJ134">
            <v>0</v>
          </cell>
          <cell r="AL134">
            <v>4</v>
          </cell>
          <cell r="AM134">
            <v>0</v>
          </cell>
          <cell r="AN134">
            <v>0</v>
          </cell>
          <cell r="AP134">
            <v>4</v>
          </cell>
          <cell r="AQ134">
            <v>0</v>
          </cell>
          <cell r="AR134">
            <v>0</v>
          </cell>
          <cell r="AT134">
            <v>4</v>
          </cell>
          <cell r="AU134">
            <v>0</v>
          </cell>
          <cell r="AV134">
            <v>0</v>
          </cell>
        </row>
        <row r="135">
          <cell r="AH135">
            <v>-4</v>
          </cell>
          <cell r="AI135">
            <v>-4</v>
          </cell>
          <cell r="AJ135">
            <v>-4</v>
          </cell>
          <cell r="AL135">
            <v>-4</v>
          </cell>
          <cell r="AM135">
            <v>-4</v>
          </cell>
          <cell r="AN135">
            <v>-4</v>
          </cell>
          <cell r="AP135">
            <v>-4</v>
          </cell>
          <cell r="AQ135">
            <v>-4</v>
          </cell>
          <cell r="AR135">
            <v>-4</v>
          </cell>
          <cell r="AT135">
            <v>-4</v>
          </cell>
          <cell r="AU135">
            <v>-4</v>
          </cell>
          <cell r="AV135">
            <v>-4</v>
          </cell>
        </row>
        <row r="136">
          <cell r="AH136">
            <v>908</v>
          </cell>
          <cell r="AI136">
            <v>1069.3000000000002</v>
          </cell>
          <cell r="AJ136">
            <v>1239</v>
          </cell>
          <cell r="AL136">
            <v>908</v>
          </cell>
          <cell r="AM136">
            <v>1069.3000000000002</v>
          </cell>
          <cell r="AN136">
            <v>1239</v>
          </cell>
          <cell r="AP136">
            <v>908</v>
          </cell>
          <cell r="AQ136">
            <v>1069.3000000000002</v>
          </cell>
          <cell r="AR136">
            <v>1239</v>
          </cell>
          <cell r="AT136">
            <v>908</v>
          </cell>
          <cell r="AU136">
            <v>1069.3000000000002</v>
          </cell>
          <cell r="AV136">
            <v>1239</v>
          </cell>
        </row>
        <row r="138">
          <cell r="AH138">
            <v>0.26596604688763137</v>
          </cell>
          <cell r="AI138">
            <v>0.21214123174043895</v>
          </cell>
          <cell r="AJ138">
            <v>0.20371556694426649</v>
          </cell>
          <cell r="AL138">
            <v>0.26596604688763137</v>
          </cell>
          <cell r="AM138">
            <v>0.21214123174043895</v>
          </cell>
          <cell r="AN138">
            <v>0.20371556694426649</v>
          </cell>
          <cell r="AP138">
            <v>0.26596604688763137</v>
          </cell>
          <cell r="AQ138">
            <v>0.21214123174043895</v>
          </cell>
          <cell r="AR138">
            <v>0.20371556694426649</v>
          </cell>
          <cell r="AT138">
            <v>0.26596604688763137</v>
          </cell>
          <cell r="AU138">
            <v>0.21214123174043895</v>
          </cell>
          <cell r="AV138">
            <v>0.20371556694426649</v>
          </cell>
        </row>
        <row r="139">
          <cell r="AH139">
            <v>1.3883792048929664</v>
          </cell>
          <cell r="AI139">
            <v>1.6578294573643413</v>
          </cell>
          <cell r="AJ139">
            <v>1.9209302325581394</v>
          </cell>
          <cell r="AL139">
            <v>1.3883792048929664</v>
          </cell>
          <cell r="AM139">
            <v>1.6578294573643413</v>
          </cell>
          <cell r="AN139">
            <v>1.9209302325581394</v>
          </cell>
          <cell r="AP139">
            <v>1.3883792048929664</v>
          </cell>
          <cell r="AQ139">
            <v>1.6578294573643413</v>
          </cell>
          <cell r="AR139">
            <v>1.9209302325581394</v>
          </cell>
          <cell r="AT139">
            <v>1.3883792048929664</v>
          </cell>
          <cell r="AU139">
            <v>1.6578294573643413</v>
          </cell>
          <cell r="AV139">
            <v>1.9209302325581394</v>
          </cell>
        </row>
        <row r="142">
          <cell r="AH142">
            <v>-329</v>
          </cell>
          <cell r="AI142">
            <v>-289</v>
          </cell>
          <cell r="AJ142">
            <v>-318</v>
          </cell>
          <cell r="AL142">
            <v>-329</v>
          </cell>
          <cell r="AM142">
            <v>-289</v>
          </cell>
          <cell r="AN142">
            <v>-318</v>
          </cell>
          <cell r="AP142">
            <v>-329</v>
          </cell>
          <cell r="AQ142">
            <v>-289</v>
          </cell>
          <cell r="AR142">
            <v>-318</v>
          </cell>
          <cell r="AT142">
            <v>-329</v>
          </cell>
          <cell r="AU142">
            <v>-289</v>
          </cell>
          <cell r="AV142">
            <v>-318</v>
          </cell>
        </row>
        <row r="143">
          <cell r="AH143">
            <v>0</v>
          </cell>
          <cell r="AI143">
            <v>-8</v>
          </cell>
          <cell r="AJ143">
            <v>-4</v>
          </cell>
          <cell r="AL143">
            <v>0</v>
          </cell>
          <cell r="AM143">
            <v>76</v>
          </cell>
          <cell r="AN143">
            <v>80</v>
          </cell>
          <cell r="AP143">
            <v>0</v>
          </cell>
          <cell r="AQ143">
            <v>59</v>
          </cell>
          <cell r="AR143">
            <v>62</v>
          </cell>
          <cell r="AT143">
            <v>0</v>
          </cell>
          <cell r="AU143">
            <v>35</v>
          </cell>
          <cell r="AV143">
            <v>39</v>
          </cell>
        </row>
        <row r="144">
          <cell r="AL144">
            <v>-125</v>
          </cell>
          <cell r="AP144">
            <v>-100</v>
          </cell>
          <cell r="AT144">
            <v>-75</v>
          </cell>
        </row>
        <row r="145">
          <cell r="AP145">
            <v>0</v>
          </cell>
          <cell r="AT145">
            <v>0</v>
          </cell>
        </row>
        <row r="146">
          <cell r="B146" t="str">
            <v>Delta</v>
          </cell>
          <cell r="D146">
            <v>-2.2935779816514179E-3</v>
          </cell>
          <cell r="E146">
            <v>8.1410597760551262E-2</v>
          </cell>
          <cell r="F146">
            <v>9.807313953488378E-2</v>
          </cell>
          <cell r="G146">
            <v>0.1113623875968992</v>
          </cell>
          <cell r="H146">
            <v>0.13146663608562692</v>
          </cell>
          <cell r="I146">
            <v>0.14163557364341087</v>
          </cell>
          <cell r="AH146">
            <v>-329</v>
          </cell>
          <cell r="AI146">
            <v>-297</v>
          </cell>
          <cell r="AJ146">
            <v>-322</v>
          </cell>
          <cell r="AL146">
            <v>-454</v>
          </cell>
          <cell r="AM146">
            <v>-213</v>
          </cell>
          <cell r="AN146">
            <v>-238</v>
          </cell>
          <cell r="AP146">
            <v>-429</v>
          </cell>
          <cell r="AQ146">
            <v>-230</v>
          </cell>
          <cell r="AR146">
            <v>-256</v>
          </cell>
          <cell r="AT146">
            <v>-404</v>
          </cell>
          <cell r="AU146">
            <v>-254</v>
          </cell>
          <cell r="AV146">
            <v>-279</v>
          </cell>
        </row>
        <row r="149">
          <cell r="AH149">
            <v>0.26596604688763137</v>
          </cell>
          <cell r="AI149">
            <v>0.21801365338031267</v>
          </cell>
          <cell r="AJ149">
            <v>0.20627802690582961</v>
          </cell>
          <cell r="AL149">
            <v>0.36701697655618432</v>
          </cell>
          <cell r="AM149">
            <v>0.15635322616163838</v>
          </cell>
          <cell r="AN149">
            <v>0.15246636771300448</v>
          </cell>
          <cell r="AP149">
            <v>0.34680679062247372</v>
          </cell>
          <cell r="AQ149">
            <v>0.16883212214637008</v>
          </cell>
          <cell r="AR149">
            <v>0.16399743754003843</v>
          </cell>
          <cell r="AT149">
            <v>0.32659660468876311</v>
          </cell>
          <cell r="AU149">
            <v>0.18644938706599132</v>
          </cell>
          <cell r="AV149">
            <v>0.17873158231902628</v>
          </cell>
        </row>
        <row r="151">
          <cell r="AH151">
            <v>0.26596604688763137</v>
          </cell>
          <cell r="AI151">
            <v>0.21801365338031267</v>
          </cell>
          <cell r="AJ151">
            <v>0.20627802690582961</v>
          </cell>
          <cell r="AL151">
            <v>0.26596604688763137</v>
          </cell>
          <cell r="AM151">
            <v>0.15635322616163838</v>
          </cell>
          <cell r="AN151">
            <v>0.15246636771300448</v>
          </cell>
          <cell r="AP151">
            <v>0.26596604688763137</v>
          </cell>
          <cell r="AQ151">
            <v>0.16883212214637008</v>
          </cell>
          <cell r="AR151">
            <v>0.16399743754003843</v>
          </cell>
          <cell r="AT151">
            <v>0.26596604688763137</v>
          </cell>
          <cell r="AU151">
            <v>0.18644938706599132</v>
          </cell>
          <cell r="AV151">
            <v>0.17873158231902628</v>
          </cell>
        </row>
        <row r="154">
          <cell r="AH154">
            <v>904</v>
          </cell>
          <cell r="AI154">
            <v>1061.3000000000002</v>
          </cell>
          <cell r="AJ154">
            <v>1235</v>
          </cell>
          <cell r="AL154">
            <v>779</v>
          </cell>
          <cell r="AM154">
            <v>1145.3000000000002</v>
          </cell>
          <cell r="AN154">
            <v>1319</v>
          </cell>
          <cell r="AP154">
            <v>804</v>
          </cell>
          <cell r="AQ154">
            <v>1128.3000000000002</v>
          </cell>
          <cell r="AR154">
            <v>1301</v>
          </cell>
          <cell r="AT154">
            <v>829</v>
          </cell>
          <cell r="AU154">
            <v>1104.3000000000002</v>
          </cell>
          <cell r="AV154">
            <v>1278</v>
          </cell>
        </row>
        <row r="155">
          <cell r="AH155">
            <v>904</v>
          </cell>
          <cell r="AI155">
            <v>1061.3000000000002</v>
          </cell>
          <cell r="AJ155">
            <v>1235</v>
          </cell>
          <cell r="AL155">
            <v>904</v>
          </cell>
          <cell r="AM155">
            <v>1145.3000000000002</v>
          </cell>
          <cell r="AN155">
            <v>1319</v>
          </cell>
          <cell r="AP155">
            <v>904</v>
          </cell>
          <cell r="AQ155">
            <v>1128.3000000000002</v>
          </cell>
          <cell r="AR155">
            <v>1301</v>
          </cell>
          <cell r="AT155">
            <v>904</v>
          </cell>
          <cell r="AU155">
            <v>1104.3000000000002</v>
          </cell>
          <cell r="AV155">
            <v>1278</v>
          </cell>
        </row>
        <row r="158">
          <cell r="AH158">
            <v>1.382262996941896</v>
          </cell>
          <cell r="AI158">
            <v>1.6454263565891476</v>
          </cell>
          <cell r="AJ158">
            <v>1.9147286821705427</v>
          </cell>
          <cell r="AL158">
            <v>1.191131498470948</v>
          </cell>
          <cell r="AM158">
            <v>1.7756589147286825</v>
          </cell>
          <cell r="AN158">
            <v>2.0449612403100774</v>
          </cell>
          <cell r="AP158">
            <v>1.2293577981651376</v>
          </cell>
          <cell r="AQ158">
            <v>1.7493023255813955</v>
          </cell>
          <cell r="AR158">
            <v>2.0170542635658917</v>
          </cell>
          <cell r="AT158">
            <v>1.2675840978593271</v>
          </cell>
          <cell r="AU158">
            <v>1.7120930232558143</v>
          </cell>
          <cell r="AV158">
            <v>1.9813953488372094</v>
          </cell>
        </row>
        <row r="159">
          <cell r="AH159">
            <v>1.382262996941896</v>
          </cell>
          <cell r="AI159">
            <v>1.6454263565891476</v>
          </cell>
          <cell r="AJ159">
            <v>1.9147286821705427</v>
          </cell>
          <cell r="AL159">
            <v>1.382262996941896</v>
          </cell>
          <cell r="AM159">
            <v>1.7756589147286825</v>
          </cell>
          <cell r="AN159">
            <v>2.0449612403100774</v>
          </cell>
          <cell r="AP159">
            <v>1.382262996941896</v>
          </cell>
          <cell r="AQ159">
            <v>1.7493023255813955</v>
          </cell>
          <cell r="AR159">
            <v>2.0170542635658917</v>
          </cell>
          <cell r="AT159">
            <v>1.382262996941896</v>
          </cell>
          <cell r="AU159">
            <v>1.7120930232558143</v>
          </cell>
          <cell r="AV159">
            <v>1.9813953488372094</v>
          </cell>
        </row>
        <row r="161">
          <cell r="AH161">
            <v>654</v>
          </cell>
          <cell r="AI161">
            <v>645</v>
          </cell>
          <cell r="AJ161">
            <v>645</v>
          </cell>
          <cell r="AL161">
            <v>654</v>
          </cell>
          <cell r="AM161">
            <v>645</v>
          </cell>
          <cell r="AN161">
            <v>645</v>
          </cell>
          <cell r="AP161">
            <v>654</v>
          </cell>
          <cell r="AQ161">
            <v>645</v>
          </cell>
          <cell r="AR161">
            <v>645</v>
          </cell>
          <cell r="AT161">
            <v>654</v>
          </cell>
          <cell r="AU161">
            <v>645</v>
          </cell>
          <cell r="AV161">
            <v>645</v>
          </cell>
        </row>
        <row r="163">
          <cell r="AH163">
            <v>-4</v>
          </cell>
          <cell r="AI163">
            <v>-8</v>
          </cell>
          <cell r="AJ163">
            <v>-4</v>
          </cell>
          <cell r="AL163">
            <v>-129</v>
          </cell>
          <cell r="AM163">
            <v>76</v>
          </cell>
          <cell r="AN163">
            <v>80</v>
          </cell>
          <cell r="AP163">
            <v>-104</v>
          </cell>
          <cell r="AQ163">
            <v>59</v>
          </cell>
          <cell r="AR163">
            <v>62</v>
          </cell>
          <cell r="AT163">
            <v>-79</v>
          </cell>
          <cell r="AU163">
            <v>35</v>
          </cell>
          <cell r="AV163">
            <v>39</v>
          </cell>
        </row>
        <row r="164">
          <cell r="AH164">
            <v>-4</v>
          </cell>
          <cell r="AI164">
            <v>-8</v>
          </cell>
          <cell r="AJ164">
            <v>-4</v>
          </cell>
          <cell r="AL164">
            <v>-4</v>
          </cell>
          <cell r="AM164">
            <v>76</v>
          </cell>
          <cell r="AN164">
            <v>80</v>
          </cell>
          <cell r="AP164">
            <v>-4</v>
          </cell>
          <cell r="AQ164">
            <v>59</v>
          </cell>
          <cell r="AR164">
            <v>62</v>
          </cell>
          <cell r="AT164">
            <v>-4</v>
          </cell>
          <cell r="AU164">
            <v>35</v>
          </cell>
          <cell r="AV164">
            <v>39</v>
          </cell>
        </row>
        <row r="167">
          <cell r="B167" t="str">
            <v>Delta</v>
          </cell>
          <cell r="D167">
            <v>0</v>
          </cell>
          <cell r="E167">
            <v>5.547791807062874E-2</v>
          </cell>
          <cell r="F167">
            <v>6.5628909457364326E-2</v>
          </cell>
          <cell r="G167">
            <v>6.4459746666666651E-2</v>
          </cell>
          <cell r="H167">
            <v>6.2419612538226366E-2</v>
          </cell>
          <cell r="I167">
            <v>-2.7428966511627906E-2</v>
          </cell>
        </row>
        <row r="175">
          <cell r="M175" t="str">
            <v xml:space="preserve"> </v>
          </cell>
        </row>
        <row r="180">
          <cell r="J180" t="str">
            <v xml:space="preserve"> </v>
          </cell>
        </row>
        <row r="189">
          <cell r="B189" t="str">
            <v>Delta</v>
          </cell>
          <cell r="D189">
            <v>0.31837354740061158</v>
          </cell>
          <cell r="E189">
            <v>0.37829388706287681</v>
          </cell>
          <cell r="F189">
            <v>0.3884448784496124</v>
          </cell>
          <cell r="G189">
            <v>0.38727571565891472</v>
          </cell>
          <cell r="H189">
            <v>0.38079315993883794</v>
          </cell>
          <cell r="I189">
            <v>0.29538700248062016</v>
          </cell>
        </row>
        <row r="215">
          <cell r="B215" t="str">
            <v>Delta</v>
          </cell>
          <cell r="D215">
            <v>-8.7155963303109374E-6</v>
          </cell>
          <cell r="E215">
            <v>9.273754349698532E-2</v>
          </cell>
          <cell r="F215">
            <v>0.10336589147286823</v>
          </cell>
          <cell r="G215">
            <v>0.1031514418604651</v>
          </cell>
          <cell r="H215">
            <v>0.10152042813455658</v>
          </cell>
          <cell r="I215">
            <v>0.10272254263565889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s-Opps"/>
      <sheetName val="Consol view"/>
      <sheetName val="EPS Growth"/>
      <sheetName val="EPS Growth-OLD"/>
      <sheetName val="SBU Summaries"/>
      <sheetName val="Corp Waterfall"/>
      <sheetName val="Rev &amp; OI Walk"/>
      <sheetName val="Org gr-OI mgn"/>
      <sheetName val="THOMSONplus"/>
      <sheetName val="Consensus rec"/>
      <sheetName val="Consensus"/>
      <sheetName val="2006A Rec-OLD"/>
      <sheetName val="2007LE Rec-OLD"/>
      <sheetName val="2006A Rec"/>
      <sheetName val="2007LE Rec"/>
      <sheetName val="OI Mgn Walk backup"/>
      <sheetName val="NAL"/>
      <sheetName val="TLRI"/>
      <sheetName val="TTA"/>
      <sheetName val="TF"/>
      <sheetName val="TS"/>
      <sheetName val="TH"/>
      <sheetName val="Shares"/>
      <sheetName val="Org grwth-OI mgn2"/>
    </sheetNames>
    <sheetDataSet>
      <sheetData sheetId="0" refreshError="1"/>
      <sheetData sheetId="1" refreshError="1">
        <row r="2">
          <cell r="C2" t="str">
            <v>Include</v>
          </cell>
          <cell r="F2" t="str">
            <v>Include</v>
          </cell>
          <cell r="G2" t="str">
            <v>Include</v>
          </cell>
          <cell r="H2" t="str">
            <v>Include</v>
          </cell>
          <cell r="I2" t="str">
            <v>Include</v>
          </cell>
          <cell r="J2" t="str">
            <v>Include</v>
          </cell>
          <cell r="K2" t="str">
            <v>Include</v>
          </cell>
          <cell r="M2" t="str">
            <v>Include</v>
          </cell>
          <cell r="N2" t="str">
            <v>Include</v>
          </cell>
          <cell r="P2" t="str">
            <v>Include</v>
          </cell>
          <cell r="Q2" t="str">
            <v>Include</v>
          </cell>
        </row>
        <row r="3">
          <cell r="B3" t="str">
            <v>2005A</v>
          </cell>
          <cell r="C3" t="str">
            <v>2006A</v>
          </cell>
          <cell r="D3" t="str">
            <v>2007P</v>
          </cell>
          <cell r="E3" t="str">
            <v>2007P Adj</v>
          </cell>
          <cell r="F3" t="str">
            <v>2007LE**</v>
          </cell>
          <cell r="G3" t="str">
            <v>2008 FL</v>
          </cell>
          <cell r="H3" t="str">
            <v>2008FL B/(W)
Consensus</v>
          </cell>
          <cell r="I3" t="str">
            <v>2008FL
Risk-Adj</v>
          </cell>
          <cell r="J3" t="str">
            <v>2008FL Risk-Adj
B/(W) Consensus</v>
          </cell>
          <cell r="K3" t="str">
            <v>2008T</v>
          </cell>
          <cell r="L3" t="str">
            <v>2008 
T+ exp</v>
          </cell>
          <cell r="M3" t="str">
            <v>2008T 
ex T+</v>
          </cell>
          <cell r="N3" t="str">
            <v>2008T B/(W)
Consensus</v>
          </cell>
          <cell r="O3" t="str">
            <v>Consensus 
Estimate</v>
          </cell>
          <cell r="P3" t="str">
            <v>2008T
Risk-Adj</v>
          </cell>
          <cell r="Q3" t="str">
            <v>2008T Risk-Adj
B/(W) Consensus</v>
          </cell>
        </row>
        <row r="4">
          <cell r="A4" t="str">
            <v>Total Revenue</v>
          </cell>
          <cell r="B4">
            <v>6170.9782954394368</v>
          </cell>
          <cell r="C4">
            <v>6634.8235003434711</v>
          </cell>
          <cell r="D4">
            <v>7252.3731802600014</v>
          </cell>
          <cell r="E4">
            <v>7245.9043288265057</v>
          </cell>
          <cell r="F4">
            <v>7205.2</v>
          </cell>
          <cell r="G4">
            <v>7695.3</v>
          </cell>
          <cell r="H4">
            <v>-25.899999999999636</v>
          </cell>
          <cell r="I4">
            <v>7664.3</v>
          </cell>
          <cell r="J4">
            <v>-56.899999999999636</v>
          </cell>
          <cell r="K4">
            <v>7714.7584885857941</v>
          </cell>
          <cell r="L4">
            <v>0</v>
          </cell>
          <cell r="M4">
            <v>7714.7584885857941</v>
          </cell>
          <cell r="N4">
            <v>-6.4415114142057064</v>
          </cell>
          <cell r="O4">
            <v>7721.2</v>
          </cell>
          <cell r="P4">
            <v>7683.7584885857941</v>
          </cell>
          <cell r="Q4">
            <v>-37.441511414205706</v>
          </cell>
        </row>
        <row r="5">
          <cell r="A5" t="str">
            <v>Growth</v>
          </cell>
          <cell r="D5">
            <v>9.3077032099581958E-2</v>
          </cell>
          <cell r="E5">
            <v>0.17419053866734169</v>
          </cell>
          <cell r="F5">
            <v>8.5967094622336537E-2</v>
          </cell>
          <cell r="G5">
            <v>6.802031865874647E-2</v>
          </cell>
          <cell r="I5">
            <v>6.3717870426913903E-2</v>
          </cell>
          <cell r="K5">
            <v>7.0720936071974938E-2</v>
          </cell>
          <cell r="M5">
            <v>7.0720936071974938E-2</v>
          </cell>
          <cell r="P5">
            <v>6.6418487840142371E-2</v>
          </cell>
        </row>
        <row r="6">
          <cell r="A6" t="str">
            <v>Organic Growth</v>
          </cell>
          <cell r="F6">
            <v>6.2155982320991621E-2</v>
          </cell>
          <cell r="G6">
            <v>6.6559010920104189E-2</v>
          </cell>
          <cell r="I6">
            <v>6.2158080563292639E-2</v>
          </cell>
          <cell r="K6">
            <v>6.9150877215878204E-2</v>
          </cell>
          <cell r="M6">
            <v>6.9150877215878204E-2</v>
          </cell>
          <cell r="P6">
            <v>6.4854737907988014E-2</v>
          </cell>
        </row>
        <row r="8">
          <cell r="A8" t="str">
            <v>Total EBITDA</v>
          </cell>
          <cell r="B8">
            <v>1823.9570927458672</v>
          </cell>
          <cell r="C8">
            <v>1939.7185568094378</v>
          </cell>
          <cell r="D8">
            <v>2098.1555130909996</v>
          </cell>
          <cell r="E8">
            <v>2085.2620525332404</v>
          </cell>
          <cell r="F8">
            <v>2075.9</v>
          </cell>
          <cell r="G8">
            <v>2375.9</v>
          </cell>
          <cell r="H8">
            <v>21.900000000000091</v>
          </cell>
          <cell r="I8">
            <v>2313.9</v>
          </cell>
          <cell r="J8">
            <v>-40.099999999999909</v>
          </cell>
          <cell r="K8">
            <v>2402.1245609043899</v>
          </cell>
          <cell r="L8">
            <v>1.3000000000000043</v>
          </cell>
          <cell r="M8">
            <v>2400.8245609043897</v>
          </cell>
          <cell r="N8">
            <v>48.124560904389909</v>
          </cell>
          <cell r="O8">
            <v>2354</v>
          </cell>
          <cell r="P8">
            <v>2340.1245609043899</v>
          </cell>
          <cell r="Q8">
            <v>-13.875439095610091</v>
          </cell>
        </row>
        <row r="9">
          <cell r="A9" t="str">
            <v xml:space="preserve">Growth </v>
          </cell>
          <cell r="F9">
            <v>7.0206805370033321E-2</v>
          </cell>
          <cell r="G9">
            <v>0.14451563177417026</v>
          </cell>
          <cell r="I9">
            <v>0.11464906787417495</v>
          </cell>
          <cell r="K9">
            <v>0.15714849506449724</v>
          </cell>
          <cell r="M9">
            <v>0.15652226066014241</v>
          </cell>
          <cell r="P9">
            <v>0.12728193116450215</v>
          </cell>
        </row>
        <row r="10">
          <cell r="A10" t="str">
            <v>Margin</v>
          </cell>
          <cell r="B10">
            <v>0.29557016820069415</v>
          </cell>
          <cell r="C10">
            <v>0.29235420606275697</v>
          </cell>
          <cell r="D10">
            <v>0.28930606036681911</v>
          </cell>
          <cell r="E10">
            <v>0.28778492758142094</v>
          </cell>
          <cell r="F10">
            <v>0.28811136401487819</v>
          </cell>
          <cell r="G10">
            <v>0.30874689745688927</v>
          </cell>
          <cell r="I10">
            <v>0.30190624062210508</v>
          </cell>
          <cell r="K10">
            <v>0.31136743482746765</v>
          </cell>
          <cell r="M10">
            <v>0.31119892663606752</v>
          </cell>
          <cell r="O10">
            <v>0.30487488991348494</v>
          </cell>
          <cell r="P10">
            <v>0.30455467391129482</v>
          </cell>
        </row>
        <row r="12">
          <cell r="A12" t="str">
            <v>Total Adjusted Operating Profit</v>
          </cell>
          <cell r="B12">
            <v>1409.1307270005095</v>
          </cell>
          <cell r="C12">
            <v>1494.1633330219363</v>
          </cell>
          <cell r="D12">
            <v>1609.7833843889998</v>
          </cell>
          <cell r="E12">
            <v>1594.6834299316345</v>
          </cell>
          <cell r="F12">
            <v>1581</v>
          </cell>
          <cell r="G12">
            <v>1881.7999999999997</v>
          </cell>
          <cell r="H12">
            <v>14.799999999999727</v>
          </cell>
          <cell r="I12">
            <v>1819.7999999999997</v>
          </cell>
          <cell r="J12">
            <v>-47.200000000000273</v>
          </cell>
          <cell r="K12">
            <v>1914.8245609043902</v>
          </cell>
          <cell r="L12">
            <v>-12.299999999999997</v>
          </cell>
          <cell r="M12">
            <v>1927.1245609043899</v>
          </cell>
          <cell r="N12">
            <v>47.824560904390182</v>
          </cell>
          <cell r="O12">
            <v>1867</v>
          </cell>
          <cell r="P12">
            <v>1852.8245609043902</v>
          </cell>
          <cell r="Q12">
            <v>-14.175439095609818</v>
          </cell>
        </row>
        <row r="13">
          <cell r="A13" t="str">
            <v xml:space="preserve">Growth </v>
          </cell>
          <cell r="F13">
            <v>5.8117252015840171E-2</v>
          </cell>
          <cell r="G13">
            <v>0.19025932953826685</v>
          </cell>
          <cell r="I13">
            <v>0.15104364326375697</v>
          </cell>
          <cell r="K13">
            <v>0.21114772985729924</v>
          </cell>
          <cell r="M13">
            <v>0.21892761600530664</v>
          </cell>
          <cell r="P13">
            <v>0.17193204358278957</v>
          </cell>
        </row>
        <row r="14">
          <cell r="A14" t="str">
            <v>Margin</v>
          </cell>
          <cell r="B14">
            <v>0.22834802838990784</v>
          </cell>
          <cell r="C14">
            <v>0.22520016288972669</v>
          </cell>
          <cell r="D14">
            <v>0.22196643007431235</v>
          </cell>
          <cell r="E14">
            <v>0.22008066316684283</v>
          </cell>
          <cell r="F14">
            <v>0.21942485982346083</v>
          </cell>
          <cell r="G14">
            <v>0.24453887437786698</v>
          </cell>
          <cell r="I14">
            <v>0.23743851362811993</v>
          </cell>
          <cell r="K14">
            <v>0.24820278738957646</v>
          </cell>
          <cell r="M14">
            <v>0.24979713412359256</v>
          </cell>
          <cell r="O14">
            <v>0.24180179246749212</v>
          </cell>
          <cell r="P14">
            <v>0.24113518971955678</v>
          </cell>
        </row>
        <row r="16">
          <cell r="A16" t="str">
            <v xml:space="preserve">Amortization </v>
          </cell>
          <cell r="B16">
            <v>-236.3</v>
          </cell>
          <cell r="C16">
            <v>-241</v>
          </cell>
          <cell r="F16">
            <v>-246</v>
          </cell>
          <cell r="G16">
            <v>-230</v>
          </cell>
          <cell r="H16">
            <v>34</v>
          </cell>
          <cell r="I16">
            <v>-230</v>
          </cell>
          <cell r="J16">
            <v>34</v>
          </cell>
          <cell r="K16">
            <v>-230</v>
          </cell>
          <cell r="M16">
            <v>-230</v>
          </cell>
          <cell r="N16">
            <v>34</v>
          </cell>
          <cell r="O16">
            <v>-264</v>
          </cell>
          <cell r="P16">
            <v>-230</v>
          </cell>
          <cell r="Q16">
            <v>34</v>
          </cell>
        </row>
        <row r="18">
          <cell r="A18" t="str">
            <v>Operating Profit</v>
          </cell>
          <cell r="B18">
            <v>1172.8307270005096</v>
          </cell>
          <cell r="C18">
            <v>1253.1633330219363</v>
          </cell>
          <cell r="D18">
            <v>1609.7833843889998</v>
          </cell>
          <cell r="E18">
            <v>1594.6834299316345</v>
          </cell>
          <cell r="F18">
            <v>1335</v>
          </cell>
          <cell r="G18">
            <v>1651.7999999999997</v>
          </cell>
          <cell r="H18">
            <v>48.799999999999727</v>
          </cell>
          <cell r="I18">
            <v>1589.7999999999997</v>
          </cell>
          <cell r="J18">
            <v>-13.200000000000273</v>
          </cell>
          <cell r="K18">
            <v>1684.8245609043902</v>
          </cell>
          <cell r="L18">
            <v>-12.299999999999997</v>
          </cell>
          <cell r="M18">
            <v>1697.1245609043899</v>
          </cell>
          <cell r="N18">
            <v>81.824560904390182</v>
          </cell>
          <cell r="O18">
            <v>1603</v>
          </cell>
          <cell r="P18">
            <v>1622.8245609043902</v>
          </cell>
          <cell r="Q18">
            <v>19.824560904390182</v>
          </cell>
        </row>
        <row r="19">
          <cell r="A19" t="str">
            <v>Growth</v>
          </cell>
          <cell r="F19">
            <v>6.5304070763640087E-2</v>
          </cell>
          <cell r="G19">
            <v>0.23730337078651664</v>
          </cell>
          <cell r="I19">
            <v>0.19086142322097355</v>
          </cell>
          <cell r="K19">
            <v>0.26204086959130346</v>
          </cell>
          <cell r="M19">
            <v>0.27125435273737075</v>
          </cell>
          <cell r="P19">
            <v>0.21559892202576036</v>
          </cell>
        </row>
        <row r="20">
          <cell r="A20" t="str">
            <v>Margin</v>
          </cell>
          <cell r="B20">
            <v>0.1900558826899896</v>
          </cell>
          <cell r="C20">
            <v>0.18887666461015318</v>
          </cell>
          <cell r="D20">
            <v>0.22196643007431235</v>
          </cell>
          <cell r="E20">
            <v>0.22008066316684283</v>
          </cell>
          <cell r="F20">
            <v>0.18528285127407984</v>
          </cell>
          <cell r="G20">
            <v>0.21465050095512841</v>
          </cell>
          <cell r="I20">
            <v>0.20742924989888178</v>
          </cell>
          <cell r="K20">
            <v>0.2183897996803317</v>
          </cell>
          <cell r="M20">
            <v>0.2199841464143478</v>
          </cell>
          <cell r="O20">
            <v>0.20761021602859658</v>
          </cell>
          <cell r="P20">
            <v>0.21120192199105325</v>
          </cell>
        </row>
        <row r="22">
          <cell r="A22" t="str">
            <v>Other income / (expense)</v>
          </cell>
          <cell r="C22">
            <v>1</v>
          </cell>
          <cell r="F22">
            <v>12</v>
          </cell>
          <cell r="G22">
            <v>0</v>
          </cell>
          <cell r="H22">
            <v>0</v>
          </cell>
          <cell r="I22">
            <v>0</v>
          </cell>
          <cell r="J22">
            <v>0</v>
          </cell>
          <cell r="K22">
            <v>0</v>
          </cell>
          <cell r="M22">
            <v>0</v>
          </cell>
          <cell r="N22">
            <v>0</v>
          </cell>
          <cell r="O22">
            <v>0</v>
          </cell>
          <cell r="P22">
            <v>0</v>
          </cell>
          <cell r="Q22">
            <v>0</v>
          </cell>
        </row>
        <row r="24">
          <cell r="A24" t="str">
            <v>Net interest expense</v>
          </cell>
          <cell r="B24">
            <v>-221</v>
          </cell>
          <cell r="C24">
            <v>-221</v>
          </cell>
          <cell r="F24">
            <v>-20.6</v>
          </cell>
          <cell r="G24">
            <v>95.9</v>
          </cell>
          <cell r="H24">
            <v>0</v>
          </cell>
          <cell r="I24">
            <v>95.9</v>
          </cell>
          <cell r="J24">
            <v>0</v>
          </cell>
          <cell r="K24">
            <v>95.9</v>
          </cell>
          <cell r="M24">
            <v>95.9</v>
          </cell>
          <cell r="N24">
            <v>0</v>
          </cell>
          <cell r="O24">
            <v>95.9</v>
          </cell>
          <cell r="P24">
            <v>95.9</v>
          </cell>
          <cell r="Q24">
            <v>0</v>
          </cell>
        </row>
        <row r="26">
          <cell r="A26" t="str">
            <v>Income taxes</v>
          </cell>
          <cell r="B26">
            <v>-260.7</v>
          </cell>
          <cell r="C26">
            <v>-118</v>
          </cell>
          <cell r="F26">
            <v>-184</v>
          </cell>
          <cell r="G26">
            <v>-384.49399999999997</v>
          </cell>
          <cell r="H26">
            <v>-10.735999999999933</v>
          </cell>
          <cell r="I26">
            <v>-370.85399999999998</v>
          </cell>
          <cell r="J26">
            <v>2.9040000000000532</v>
          </cell>
          <cell r="K26">
            <v>-391.75940339896584</v>
          </cell>
          <cell r="M26">
            <v>-394.4654033989658</v>
          </cell>
          <cell r="N26">
            <v>-18.001403398965806</v>
          </cell>
          <cell r="O26">
            <v>-373.75800000000004</v>
          </cell>
          <cell r="P26">
            <v>-378.11940339896586</v>
          </cell>
          <cell r="Q26">
            <v>-4.3614033989658196</v>
          </cell>
        </row>
        <row r="27">
          <cell r="A27" t="str">
            <v>Tax rate</v>
          </cell>
          <cell r="B27">
            <v>0.27389323816172667</v>
          </cell>
          <cell r="C27">
            <v>0.11421233819328216</v>
          </cell>
          <cell r="D27">
            <v>0</v>
          </cell>
          <cell r="E27">
            <v>0</v>
          </cell>
          <cell r="F27">
            <v>0.1387213510253317</v>
          </cell>
          <cell r="G27">
            <v>0.22</v>
          </cell>
          <cell r="I27">
            <v>0.22</v>
          </cell>
          <cell r="K27">
            <v>0.22</v>
          </cell>
          <cell r="M27">
            <v>0.22</v>
          </cell>
          <cell r="O27">
            <v>0.22</v>
          </cell>
          <cell r="P27">
            <v>0.22</v>
          </cell>
        </row>
        <row r="28">
          <cell r="A28" t="str">
            <v>Pref dividends</v>
          </cell>
          <cell r="C28">
            <v>-5</v>
          </cell>
          <cell r="F28">
            <v>-5</v>
          </cell>
          <cell r="G28">
            <v>-6</v>
          </cell>
          <cell r="I28">
            <v>-6</v>
          </cell>
          <cell r="K28">
            <v>-6</v>
          </cell>
          <cell r="L28">
            <v>-5</v>
          </cell>
          <cell r="M28">
            <v>-6</v>
          </cell>
          <cell r="O28">
            <v>-6</v>
          </cell>
          <cell r="P28">
            <v>-6</v>
          </cell>
        </row>
        <row r="29">
          <cell r="A29" t="str">
            <v>Add / (deduct):</v>
          </cell>
        </row>
        <row r="30">
          <cell r="A30" t="str">
            <v>Other (income)/expense</v>
          </cell>
          <cell r="C30">
            <v>-1</v>
          </cell>
          <cell r="F30">
            <v>-12</v>
          </cell>
          <cell r="G30">
            <v>0</v>
          </cell>
          <cell r="I30">
            <v>0</v>
          </cell>
          <cell r="K30">
            <v>0</v>
          </cell>
          <cell r="L30">
            <v>0</v>
          </cell>
          <cell r="M30">
            <v>0</v>
          </cell>
          <cell r="P30">
            <v>0</v>
          </cell>
        </row>
        <row r="31">
          <cell r="A31" t="str">
            <v>Reuters transaction costs</v>
          </cell>
          <cell r="F31">
            <v>26</v>
          </cell>
          <cell r="I31">
            <v>0</v>
          </cell>
          <cell r="K31">
            <v>0</v>
          </cell>
          <cell r="L31">
            <v>0</v>
          </cell>
          <cell r="M31">
            <v>0</v>
          </cell>
          <cell r="P31">
            <v>0</v>
          </cell>
        </row>
        <row r="32">
          <cell r="A32" t="str">
            <v>Tax on above</v>
          </cell>
          <cell r="C32">
            <v>-16</v>
          </cell>
          <cell r="F32">
            <v>-10</v>
          </cell>
          <cell r="G32">
            <v>0</v>
          </cell>
          <cell r="I32">
            <v>0</v>
          </cell>
          <cell r="K32">
            <v>0</v>
          </cell>
          <cell r="L32">
            <v>0</v>
          </cell>
          <cell r="M32">
            <v>0</v>
          </cell>
          <cell r="P32">
            <v>0</v>
          </cell>
        </row>
        <row r="33">
          <cell r="A33" t="str">
            <v>Tax (benefits) charges</v>
          </cell>
          <cell r="C33">
            <v>-33</v>
          </cell>
          <cell r="F33">
            <v>-72</v>
          </cell>
        </row>
        <row r="37">
          <cell r="A37" t="str">
            <v>Adjusted earnings*</v>
          </cell>
          <cell r="B37">
            <v>687.3</v>
          </cell>
          <cell r="C37">
            <v>861.40000000000009</v>
          </cell>
          <cell r="D37">
            <v>1609.7833843889998</v>
          </cell>
          <cell r="E37">
            <v>1594.6834299316345</v>
          </cell>
          <cell r="F37">
            <v>1081</v>
          </cell>
          <cell r="G37">
            <v>1357.2059999999999</v>
          </cell>
          <cell r="H37">
            <v>38.063999999999851</v>
          </cell>
          <cell r="I37">
            <v>1308.8459999999998</v>
          </cell>
          <cell r="J37">
            <v>-10.296000000000276</v>
          </cell>
          <cell r="K37">
            <v>1382.9651575054245</v>
          </cell>
          <cell r="L37">
            <v>-17.299999999999997</v>
          </cell>
          <cell r="M37">
            <v>1392.5591575054241</v>
          </cell>
          <cell r="N37">
            <v>63.823157505424433</v>
          </cell>
          <cell r="O37">
            <v>1319.1420000000001</v>
          </cell>
          <cell r="P37">
            <v>1334.6051575054244</v>
          </cell>
          <cell r="Q37">
            <v>15.463157505424306</v>
          </cell>
        </row>
        <row r="38">
          <cell r="A38" t="str">
            <v>Growth</v>
          </cell>
          <cell r="C38">
            <v>0.25331005383384286</v>
          </cell>
          <cell r="F38">
            <v>0.25493382865103298</v>
          </cell>
          <cell r="G38">
            <v>0.25550971322849203</v>
          </cell>
          <cell r="I38">
            <v>0.21077335800185004</v>
          </cell>
          <cell r="K38">
            <v>0.27933872109659985</v>
          </cell>
          <cell r="M38">
            <v>0.28821383673027201</v>
          </cell>
          <cell r="P38">
            <v>0.23460236586995786</v>
          </cell>
        </row>
        <row r="40">
          <cell r="A40" t="str">
            <v>Adjusted EPS*</v>
          </cell>
          <cell r="B40">
            <v>1.0502750611246943</v>
          </cell>
          <cell r="C40">
            <v>1.33343653250774</v>
          </cell>
          <cell r="F40">
            <v>1.6777898494490147</v>
          </cell>
          <cell r="G40">
            <v>2.1108133512937868</v>
          </cell>
          <cell r="H40">
            <v>5.9199561012584834E-2</v>
          </cell>
          <cell r="I40">
            <v>2.0356007942696008</v>
          </cell>
          <cell r="J40">
            <v>-1.6012996011601111E-2</v>
          </cell>
          <cell r="K40">
            <v>2.150875636297338</v>
          </cell>
          <cell r="M40">
            <v>2.1657968371263294</v>
          </cell>
          <cell r="N40">
            <v>9.9261846016136079E-2</v>
          </cell>
          <cell r="O40">
            <v>2.0516137902812019</v>
          </cell>
          <cell r="P40">
            <v>2.0756630792731521</v>
          </cell>
          <cell r="Q40">
            <v>2.4049288991950135E-2</v>
          </cell>
        </row>
        <row r="41">
          <cell r="A41" t="str">
            <v>Growth</v>
          </cell>
          <cell r="C41">
            <v>0.26960696475056767</v>
          </cell>
          <cell r="F41">
            <v>0.25824499970288306</v>
          </cell>
          <cell r="G41">
            <v>0.25809162094226323</v>
          </cell>
          <cell r="I41">
            <v>0.21326326711184418</v>
          </cell>
          <cell r="K41">
            <v>0.28196963225381566</v>
          </cell>
          <cell r="M41">
            <v>0.29086299922339864</v>
          </cell>
          <cell r="P41">
            <v>0.23714127842339661</v>
          </cell>
        </row>
        <row r="42">
          <cell r="A42" t="str">
            <v>wtd avg shares outstanding</v>
          </cell>
          <cell r="B42">
            <v>654.4</v>
          </cell>
          <cell r="C42">
            <v>646</v>
          </cell>
          <cell r="D42">
            <v>641.29999999999995</v>
          </cell>
          <cell r="E42">
            <v>641.29999999999995</v>
          </cell>
          <cell r="F42">
            <v>644.29999999999995</v>
          </cell>
          <cell r="G42">
            <v>642.97774086378774</v>
          </cell>
          <cell r="I42">
            <v>642.97774086378774</v>
          </cell>
          <cell r="K42">
            <v>642.97774086378774</v>
          </cell>
          <cell r="M42">
            <v>642.97774086378774</v>
          </cell>
          <cell r="O42">
            <v>642.97774086378774</v>
          </cell>
          <cell r="P42">
            <v>642.97774086378774</v>
          </cell>
        </row>
        <row r="43">
          <cell r="A43" t="str">
            <v>Free Cash Flow*</v>
          </cell>
          <cell r="B43">
            <v>1194</v>
          </cell>
          <cell r="C43">
            <v>1439.9821500960002</v>
          </cell>
          <cell r="F43">
            <v>1084.8</v>
          </cell>
          <cell r="G43">
            <v>1571.8020457228431</v>
          </cell>
          <cell r="H43" t="str">
            <v>N/A</v>
          </cell>
          <cell r="I43">
            <v>1521.1020457228431</v>
          </cell>
          <cell r="J43" t="str">
            <v>N/A</v>
          </cell>
          <cell r="K43">
            <v>1610.6993720581377</v>
          </cell>
          <cell r="M43">
            <v>1609.9993720581374</v>
          </cell>
          <cell r="N43" t="str">
            <v>N/A</v>
          </cell>
          <cell r="O43" t="str">
            <v>N/A</v>
          </cell>
          <cell r="P43">
            <v>1559.9993720581376</v>
          </cell>
          <cell r="Q43" t="str">
            <v>N/A</v>
          </cell>
        </row>
        <row r="44">
          <cell r="A44" t="str">
            <v>Growth</v>
          </cell>
          <cell r="C44">
            <v>0.20601520108542726</v>
          </cell>
          <cell r="F44">
            <v>-0.24665732840668964</v>
          </cell>
          <cell r="G44">
            <v>0.44893256427253236</v>
          </cell>
          <cell r="I44">
            <v>0.40219583860881558</v>
          </cell>
          <cell r="K44">
            <v>0.48478924415388813</v>
          </cell>
          <cell r="M44">
            <v>0.48414396391789949</v>
          </cell>
          <cell r="P44">
            <v>0.43805251849017113</v>
          </cell>
        </row>
        <row r="45">
          <cell r="A45" t="str">
            <v>% of Revenue</v>
          </cell>
          <cell r="C45">
            <v>0.21703397988227649</v>
          </cell>
          <cell r="D45">
            <v>0</v>
          </cell>
          <cell r="E45">
            <v>0</v>
          </cell>
          <cell r="F45">
            <v>0.15055793038361184</v>
          </cell>
          <cell r="G45">
            <v>0.20425481082255961</v>
          </cell>
          <cell r="I45">
            <v>0.19846588021382813</v>
          </cell>
          <cell r="K45">
            <v>0.20878156774981529</v>
          </cell>
          <cell r="M45">
            <v>0.20869083256983062</v>
          </cell>
          <cell r="P45">
            <v>0.2030255602613634</v>
          </cell>
        </row>
        <row r="47">
          <cell r="A47" t="str">
            <v>CapEx*</v>
          </cell>
          <cell r="C47">
            <v>449.32703900000001</v>
          </cell>
          <cell r="D47">
            <v>460.64624200000003</v>
          </cell>
          <cell r="E47">
            <v>549.76359653165071</v>
          </cell>
          <cell r="F47">
            <v>583.20000000000005</v>
          </cell>
          <cell r="G47">
            <v>524.90000000000009</v>
          </cell>
          <cell r="H47" t="str">
            <v>N/A</v>
          </cell>
          <cell r="I47">
            <v>524.90000000000009</v>
          </cell>
          <cell r="J47" t="str">
            <v>N/A</v>
          </cell>
          <cell r="K47">
            <v>524.90000000000009</v>
          </cell>
          <cell r="L47">
            <v>0</v>
          </cell>
          <cell r="M47">
            <v>524.90000000000009</v>
          </cell>
          <cell r="N47" t="str">
            <v>N/A</v>
          </cell>
          <cell r="O47" t="str">
            <v>N/A</v>
          </cell>
          <cell r="P47">
            <v>524.90000000000009</v>
          </cell>
          <cell r="Q47" t="str">
            <v>N/A</v>
          </cell>
        </row>
        <row r="48">
          <cell r="A48" t="str">
            <v>% of Revenue</v>
          </cell>
          <cell r="C48">
            <v>6.7722530821918522E-2</v>
          </cell>
          <cell r="D48">
            <v>6.351662146313955E-2</v>
          </cell>
          <cell r="E48">
            <v>7.5872323395786048E-2</v>
          </cell>
          <cell r="F48">
            <v>8.0941542219508139E-2</v>
          </cell>
          <cell r="G48">
            <v>6.8210466128675956E-2</v>
          </cell>
          <cell r="I48">
            <v>6.848635883250917E-2</v>
          </cell>
          <cell r="K48">
            <v>6.8038422819924255E-2</v>
          </cell>
          <cell r="L48" t="e">
            <v>#DIV/0!</v>
          </cell>
          <cell r="M48">
            <v>6.8038422819924255E-2</v>
          </cell>
          <cell r="P48">
            <v>6.831292274213692E-2</v>
          </cell>
        </row>
      </sheetData>
      <sheetData sheetId="2" refreshError="1">
        <row r="1">
          <cell r="A1" t="str">
            <v>Components of EPS Growth</v>
          </cell>
        </row>
        <row r="3">
          <cell r="C3" t="str">
            <v>2007LE</v>
          </cell>
          <cell r="D3" t="str">
            <v>2008FL</v>
          </cell>
          <cell r="E3" t="str">
            <v>2008T</v>
          </cell>
        </row>
        <row r="4">
          <cell r="B4" t="str">
            <v>EPS</v>
          </cell>
          <cell r="C4">
            <v>1.6777898494490147</v>
          </cell>
          <cell r="D4">
            <v>2.1108133512937868</v>
          </cell>
          <cell r="E4">
            <v>2.150875636297338</v>
          </cell>
        </row>
        <row r="5">
          <cell r="B5" t="str">
            <v>EPS $ Change</v>
          </cell>
          <cell r="D5">
            <v>0.43302350184477212</v>
          </cell>
          <cell r="E5">
            <v>0.47308578684832336</v>
          </cell>
        </row>
        <row r="6">
          <cell r="B6" t="str">
            <v>EPS % Change</v>
          </cell>
          <cell r="D6">
            <v>0.25809162094226323</v>
          </cell>
          <cell r="E6">
            <v>0.28196963225381566</v>
          </cell>
        </row>
        <row r="7">
          <cell r="H7" t="str">
            <v>Target</v>
          </cell>
        </row>
        <row r="8">
          <cell r="H8" t="str">
            <v>Drivers of EPS Growth</v>
          </cell>
        </row>
        <row r="9">
          <cell r="B9" t="str">
            <v>ADJUSTED EARNINGS</v>
          </cell>
          <cell r="C9">
            <v>1081</v>
          </cell>
          <cell r="D9">
            <v>1357.2059999999999</v>
          </cell>
          <cell r="E9">
            <v>1382.9651575054245</v>
          </cell>
          <cell r="H9" t="str">
            <v>Underlying operating improvement</v>
          </cell>
          <cell r="I9">
            <v>0.27184687815113179</v>
          </cell>
        </row>
        <row r="10">
          <cell r="B10" t="str">
            <v xml:space="preserve">  Improvement</v>
          </cell>
          <cell r="D10">
            <v>276.2059999999999</v>
          </cell>
          <cell r="E10">
            <v>301.96515750542449</v>
          </cell>
          <cell r="H10" t="str">
            <v>Thomson+</v>
          </cell>
          <cell r="I10">
            <v>9.1230502547973297E-2</v>
          </cell>
        </row>
        <row r="11">
          <cell r="H11" t="str">
            <v>Interest income</v>
          </cell>
          <cell r="I11">
            <v>0.10878560436887298</v>
          </cell>
        </row>
        <row r="12">
          <cell r="B12" t="str">
            <v>Underlying operating improvement</v>
          </cell>
          <cell r="H12" t="str">
            <v>Tax offset</v>
          </cell>
          <cell r="I12">
            <v>-0.11742253088224644</v>
          </cell>
        </row>
        <row r="13">
          <cell r="B13" t="str">
            <v>OI</v>
          </cell>
          <cell r="C13">
            <v>1335</v>
          </cell>
          <cell r="D13">
            <v>1651.7999999999997</v>
          </cell>
          <cell r="E13">
            <v>1684.8245609043902</v>
          </cell>
          <cell r="H13" t="str">
            <v>Other</v>
          </cell>
          <cell r="I13">
            <v>-7.2470821931916007E-2</v>
          </cell>
        </row>
        <row r="14">
          <cell r="B14" t="str">
            <v>Remove T+ savings</v>
          </cell>
          <cell r="C14">
            <v>-61.300000000000011</v>
          </cell>
          <cell r="D14">
            <v>-120</v>
          </cell>
          <cell r="E14">
            <v>-120</v>
          </cell>
          <cell r="H14" t="str">
            <v xml:space="preserve">  Total</v>
          </cell>
          <cell r="I14">
            <v>0.28196963225381566</v>
          </cell>
        </row>
        <row r="15">
          <cell r="B15" t="str">
            <v xml:space="preserve">  Total</v>
          </cell>
          <cell r="C15">
            <v>1273.7</v>
          </cell>
          <cell r="D15">
            <v>1531.7999999999997</v>
          </cell>
          <cell r="E15">
            <v>1564.8245609043902</v>
          </cell>
        </row>
        <row r="16">
          <cell r="B16" t="str">
            <v xml:space="preserve">  Variance</v>
          </cell>
          <cell r="D16">
            <v>258.09999999999968</v>
          </cell>
          <cell r="E16">
            <v>291.12456090439014</v>
          </cell>
          <cell r="H16" t="str">
            <v>First Look</v>
          </cell>
        </row>
        <row r="17">
          <cell r="H17" t="str">
            <v>Drivers of EPS Growth</v>
          </cell>
        </row>
        <row r="18">
          <cell r="B18" t="str">
            <v>Thomson+</v>
          </cell>
          <cell r="H18" t="str">
            <v>Underlying operating improvement</v>
          </cell>
          <cell r="I18">
            <v>0.24117306418107529</v>
          </cell>
        </row>
        <row r="19">
          <cell r="B19" t="str">
            <v>Savings (cumulative)</v>
          </cell>
          <cell r="C19">
            <v>61.300000000000011</v>
          </cell>
          <cell r="D19">
            <v>120</v>
          </cell>
          <cell r="E19">
            <v>120</v>
          </cell>
          <cell r="H19" t="str">
            <v>Thomson+</v>
          </cell>
          <cell r="I19">
            <v>9.12925547093804E-2</v>
          </cell>
        </row>
        <row r="20">
          <cell r="B20" t="str">
            <v>Costs</v>
          </cell>
          <cell r="C20">
            <v>-110</v>
          </cell>
          <cell r="D20">
            <v>-71</v>
          </cell>
          <cell r="E20">
            <v>-71</v>
          </cell>
          <cell r="H20" t="str">
            <v>Interest income</v>
          </cell>
          <cell r="I20">
            <v>0.10885959696666139</v>
          </cell>
        </row>
        <row r="21">
          <cell r="B21" t="str">
            <v xml:space="preserve">  Net</v>
          </cell>
          <cell r="C21">
            <v>-48.699999999999989</v>
          </cell>
          <cell r="D21">
            <v>49</v>
          </cell>
          <cell r="E21">
            <v>49</v>
          </cell>
          <cell r="H21" t="str">
            <v>Tax offset</v>
          </cell>
          <cell r="I21">
            <v>-0.11071348057508933</v>
          </cell>
        </row>
        <row r="22">
          <cell r="B22" t="str">
            <v xml:space="preserve">  Variance</v>
          </cell>
          <cell r="D22">
            <v>97.699999999999989</v>
          </cell>
          <cell r="E22">
            <v>97.699999999999989</v>
          </cell>
          <cell r="H22" t="str">
            <v>Other</v>
          </cell>
          <cell r="I22">
            <v>-7.2520114339764463E-2</v>
          </cell>
        </row>
        <row r="23">
          <cell r="H23" t="str">
            <v xml:space="preserve">  Total</v>
          </cell>
          <cell r="I23">
            <v>0.25809162094226323</v>
          </cell>
        </row>
        <row r="24">
          <cell r="B24" t="str">
            <v>Interest income (exp)</v>
          </cell>
        </row>
        <row r="25">
          <cell r="C25">
            <v>-20.6</v>
          </cell>
          <cell r="D25">
            <v>95.9</v>
          </cell>
          <cell r="E25">
            <v>95.9</v>
          </cell>
        </row>
        <row r="26">
          <cell r="B26" t="str">
            <v xml:space="preserve">  Variance</v>
          </cell>
          <cell r="D26">
            <v>116.5</v>
          </cell>
          <cell r="E26">
            <v>116.5</v>
          </cell>
        </row>
        <row r="28">
          <cell r="B28" t="str">
            <v>Taxes</v>
          </cell>
        </row>
        <row r="29">
          <cell r="B29" t="str">
            <v>P&amp;L tax</v>
          </cell>
          <cell r="C29">
            <v>-184</v>
          </cell>
          <cell r="D29">
            <v>-384.49399999999997</v>
          </cell>
          <cell r="E29">
            <v>-391.75940339896584</v>
          </cell>
        </row>
        <row r="30">
          <cell r="B30" t="str">
            <v>RTR related</v>
          </cell>
          <cell r="C30">
            <v>-10.01</v>
          </cell>
          <cell r="D30">
            <v>0</v>
          </cell>
          <cell r="E30">
            <v>0</v>
          </cell>
        </row>
        <row r="31">
          <cell r="B31" t="str">
            <v>Tax (ben) charges</v>
          </cell>
          <cell r="C31">
            <v>-72</v>
          </cell>
          <cell r="D31">
            <v>0</v>
          </cell>
          <cell r="E31">
            <v>0</v>
          </cell>
        </row>
        <row r="32">
          <cell r="B32" t="str">
            <v xml:space="preserve">  Total</v>
          </cell>
          <cell r="C32">
            <v>-266.01</v>
          </cell>
          <cell r="D32">
            <v>-384.49399999999997</v>
          </cell>
          <cell r="E32">
            <v>-391.75940339896584</v>
          </cell>
        </row>
        <row r="33">
          <cell r="B33" t="str">
            <v xml:space="preserve">  Variance</v>
          </cell>
          <cell r="D33">
            <v>-118.48399999999998</v>
          </cell>
          <cell r="E33">
            <v>-125.74940339896585</v>
          </cell>
        </row>
        <row r="35">
          <cell r="B35" t="str">
            <v>OTHER - Shares outstanding</v>
          </cell>
        </row>
        <row r="36">
          <cell r="B36" t="str">
            <v>Adj earnings</v>
          </cell>
          <cell r="D36">
            <v>1357.2059999999999</v>
          </cell>
          <cell r="E36">
            <v>1382.9651575054245</v>
          </cell>
        </row>
        <row r="37">
          <cell r="B37" t="str">
            <v>Shs outstanding</v>
          </cell>
          <cell r="C37">
            <v>644.29999999999995</v>
          </cell>
          <cell r="D37">
            <v>642.97774086378774</v>
          </cell>
          <cell r="E37">
            <v>642.97774086378774</v>
          </cell>
        </row>
        <row r="38">
          <cell r="B38" t="str">
            <v>Share count normalization</v>
          </cell>
          <cell r="D38">
            <v>4.331898554379876E-3</v>
          </cell>
          <cell r="E38">
            <v>4.41411603437869E-3</v>
          </cell>
        </row>
        <row r="40">
          <cell r="B40" t="str">
            <v>OTHER - Preference dividends</v>
          </cell>
          <cell r="C40">
            <v>-5</v>
          </cell>
          <cell r="D40">
            <v>-6</v>
          </cell>
          <cell r="E40">
            <v>-6</v>
          </cell>
        </row>
        <row r="41">
          <cell r="B41" t="str">
            <v xml:space="preserve">  Variance</v>
          </cell>
          <cell r="D41">
            <v>-1</v>
          </cell>
          <cell r="E41">
            <v>-1</v>
          </cell>
        </row>
        <row r="43">
          <cell r="B43" t="str">
            <v>OTHER - Reuters costs</v>
          </cell>
          <cell r="C43">
            <v>-26</v>
          </cell>
          <cell r="D43">
            <v>0</v>
          </cell>
          <cell r="E43">
            <v>0</v>
          </cell>
        </row>
        <row r="44">
          <cell r="B44" t="str">
            <v xml:space="preserve">  Variance</v>
          </cell>
          <cell r="D44">
            <v>26</v>
          </cell>
          <cell r="E44">
            <v>26</v>
          </cell>
        </row>
        <row r="46">
          <cell r="B46" t="str">
            <v>OTHER - Other income</v>
          </cell>
          <cell r="C46">
            <v>12</v>
          </cell>
          <cell r="D46">
            <v>0</v>
          </cell>
          <cell r="E46">
            <v>0</v>
          </cell>
        </row>
        <row r="47">
          <cell r="B47" t="str">
            <v xml:space="preserve">  Variance</v>
          </cell>
          <cell r="D47">
            <v>-12</v>
          </cell>
          <cell r="E47">
            <v>-12</v>
          </cell>
        </row>
        <row r="49">
          <cell r="B49" t="str">
            <v>OTHER - Amortization</v>
          </cell>
          <cell r="C49">
            <v>-246</v>
          </cell>
          <cell r="D49">
            <v>-230</v>
          </cell>
          <cell r="E49">
            <v>-230</v>
          </cell>
        </row>
        <row r="50">
          <cell r="B50" t="str">
            <v xml:space="preserve">  Variance</v>
          </cell>
          <cell r="D50">
            <v>16</v>
          </cell>
          <cell r="E50">
            <v>16</v>
          </cell>
        </row>
      </sheetData>
      <sheetData sheetId="3" refreshError="1"/>
      <sheetData sheetId="4" refreshError="1">
        <row r="2">
          <cell r="A2" t="str">
            <v>TF</v>
          </cell>
        </row>
        <row r="3">
          <cell r="B3" t="str">
            <v>2005A</v>
          </cell>
          <cell r="C3" t="str">
            <v>2006A</v>
          </cell>
          <cell r="D3" t="str">
            <v>2007P</v>
          </cell>
          <cell r="E3" t="str">
            <v>2007P Adj</v>
          </cell>
          <cell r="F3" t="str">
            <v>2007LE</v>
          </cell>
          <cell r="G3" t="str">
            <v>2008 FL</v>
          </cell>
          <cell r="H3" t="str">
            <v>2008T</v>
          </cell>
          <cell r="I3" t="str">
            <v>2008 T+</v>
          </cell>
          <cell r="J3" t="str">
            <v>2008T 
excl T+</v>
          </cell>
          <cell r="K3" t="str">
            <v>GAAP B/(W)
Consensus</v>
          </cell>
          <cell r="L3" t="str">
            <v>Consensus 
Estimate</v>
          </cell>
        </row>
        <row r="5">
          <cell r="A5" t="str">
            <v>Revenue</v>
          </cell>
          <cell r="B5">
            <v>1907.7600000000002</v>
          </cell>
          <cell r="C5">
            <v>2030.2918069999998</v>
          </cell>
          <cell r="D5">
            <v>2161.1339987600004</v>
          </cell>
          <cell r="E5">
            <v>2170.6502097600005</v>
          </cell>
          <cell r="F5">
            <v>2150</v>
          </cell>
          <cell r="G5">
            <v>2281</v>
          </cell>
          <cell r="H5">
            <v>2281</v>
          </cell>
          <cell r="J5">
            <v>2281</v>
          </cell>
          <cell r="K5">
            <v>2301</v>
          </cell>
          <cell r="L5">
            <v>-20</v>
          </cell>
        </row>
        <row r="8">
          <cell r="A8" t="str">
            <v>EBITDA</v>
          </cell>
          <cell r="B8">
            <v>513.47</v>
          </cell>
          <cell r="C8">
            <v>559.39330000000007</v>
          </cell>
          <cell r="D8">
            <v>618.56394702300008</v>
          </cell>
          <cell r="E8">
            <v>619.43047859138051</v>
          </cell>
          <cell r="F8">
            <v>609.70000000000005</v>
          </cell>
          <cell r="G8">
            <v>674</v>
          </cell>
          <cell r="H8">
            <v>674</v>
          </cell>
          <cell r="I8">
            <v>10.700000000000003</v>
          </cell>
          <cell r="J8">
            <v>663.3</v>
          </cell>
          <cell r="K8">
            <v>674</v>
          </cell>
          <cell r="L8">
            <v>0</v>
          </cell>
        </row>
        <row r="9">
          <cell r="A9" t="str">
            <v xml:space="preserve">     Margin</v>
          </cell>
          <cell r="B9">
            <v>0.26914811087348511</v>
          </cell>
          <cell r="C9">
            <v>0.27552359619998218</v>
          </cell>
          <cell r="D9">
            <v>0.28622193134618917</v>
          </cell>
          <cell r="E9">
            <v>0.28536632747469171</v>
          </cell>
          <cell r="F9">
            <v>0.28358139534883725</v>
          </cell>
          <cell r="G9">
            <v>0.29548443665059182</v>
          </cell>
          <cell r="H9">
            <v>0.29548443665059182</v>
          </cell>
          <cell r="J9">
            <v>0.2907935116177115</v>
          </cell>
          <cell r="L9">
            <v>0</v>
          </cell>
        </row>
        <row r="12">
          <cell r="A12" t="str">
            <v>Operating Profit</v>
          </cell>
          <cell r="B12">
            <v>335.87000000000006</v>
          </cell>
          <cell r="C12">
            <v>379.399722</v>
          </cell>
          <cell r="D12">
            <v>439.73601791500005</v>
          </cell>
          <cell r="E12">
            <v>439.82249791500004</v>
          </cell>
          <cell r="F12">
            <v>436.8</v>
          </cell>
          <cell r="G12">
            <v>505</v>
          </cell>
          <cell r="H12">
            <v>505</v>
          </cell>
          <cell r="I12">
            <v>10.700000000000003</v>
          </cell>
          <cell r="J12">
            <v>494.3</v>
          </cell>
          <cell r="K12">
            <v>510</v>
          </cell>
          <cell r="L12">
            <v>-5</v>
          </cell>
        </row>
        <row r="13">
          <cell r="A13" t="str">
            <v xml:space="preserve">     Margin</v>
          </cell>
          <cell r="B13">
            <v>0.17605463999664528</v>
          </cell>
          <cell r="C13">
            <v>0.1868695527864089</v>
          </cell>
          <cell r="D13">
            <v>0.20347466569278377</v>
          </cell>
          <cell r="E13">
            <v>0.20262246581112178</v>
          </cell>
          <cell r="F13">
            <v>0.20316279069767443</v>
          </cell>
          <cell r="G13">
            <v>0.22139412538360367</v>
          </cell>
          <cell r="H13">
            <v>0.22139412538360367</v>
          </cell>
          <cell r="I13">
            <v>4.6909250328803168E-3</v>
          </cell>
          <cell r="J13">
            <v>0.21670320035072338</v>
          </cell>
          <cell r="L13">
            <v>0.25</v>
          </cell>
        </row>
        <row r="16">
          <cell r="A16" t="str">
            <v>Free Cash Flow</v>
          </cell>
          <cell r="B16">
            <v>354.5</v>
          </cell>
          <cell r="C16">
            <v>410.53199999999998</v>
          </cell>
          <cell r="D16">
            <v>411.70999999999992</v>
          </cell>
          <cell r="E16">
            <v>409.9744869999999</v>
          </cell>
          <cell r="F16">
            <v>420</v>
          </cell>
          <cell r="G16">
            <v>480</v>
          </cell>
          <cell r="H16">
            <v>480</v>
          </cell>
          <cell r="I16">
            <v>10.700000000000003</v>
          </cell>
          <cell r="J16">
            <v>469.3</v>
          </cell>
          <cell r="L16" t="str">
            <v>na</v>
          </cell>
        </row>
        <row r="17">
          <cell r="A17" t="str">
            <v xml:space="preserve">     % of revenue</v>
          </cell>
          <cell r="B17">
            <v>0.18582001928963809</v>
          </cell>
          <cell r="C17">
            <v>0.20220344611773336</v>
          </cell>
          <cell r="D17">
            <v>0.19050646569635565</v>
          </cell>
          <cell r="E17">
            <v>0.18887174228100484</v>
          </cell>
          <cell r="F17">
            <v>0.19534883720930232</v>
          </cell>
          <cell r="G17">
            <v>0.2104340201665936</v>
          </cell>
          <cell r="H17">
            <v>0.2104340201665936</v>
          </cell>
          <cell r="J17">
            <v>0.20574309513371328</v>
          </cell>
        </row>
        <row r="20">
          <cell r="A20" t="str">
            <v>Capital Expenditures</v>
          </cell>
          <cell r="B20">
            <v>0</v>
          </cell>
          <cell r="C20">
            <v>141.71080000000001</v>
          </cell>
          <cell r="D20">
            <v>151.69</v>
          </cell>
          <cell r="E20">
            <v>154.49769192339804</v>
          </cell>
          <cell r="F20">
            <v>140</v>
          </cell>
          <cell r="G20">
            <v>160</v>
          </cell>
          <cell r="H20">
            <v>160</v>
          </cell>
          <cell r="J20">
            <v>160</v>
          </cell>
          <cell r="L20" t="str">
            <v>na</v>
          </cell>
        </row>
        <row r="21">
          <cell r="A21" t="str">
            <v xml:space="preserve">     % of revenue</v>
          </cell>
          <cell r="B21">
            <v>0</v>
          </cell>
          <cell r="C21">
            <v>6.9798242553810397E-2</v>
          </cell>
          <cell r="D21">
            <v>7.0190002141022056E-2</v>
          </cell>
          <cell r="E21">
            <v>7.1175766242171368E-2</v>
          </cell>
          <cell r="F21">
            <v>6.5116279069767441E-2</v>
          </cell>
          <cell r="G21">
            <v>7.0144673388864529E-2</v>
          </cell>
          <cell r="H21">
            <v>7.0144673388864529E-2</v>
          </cell>
          <cell r="J21">
            <v>7.0144673388864529E-2</v>
          </cell>
        </row>
        <row r="23">
          <cell r="A23" t="str">
            <v>Memo: FCF Including Disc-ops</v>
          </cell>
          <cell r="B23">
            <v>354.5</v>
          </cell>
          <cell r="C23">
            <v>410.53199999999998</v>
          </cell>
          <cell r="D23">
            <v>411.70999999999992</v>
          </cell>
          <cell r="E23">
            <v>409.9744869999999</v>
          </cell>
          <cell r="F23">
            <v>420</v>
          </cell>
          <cell r="G23">
            <v>480</v>
          </cell>
          <cell r="H23">
            <v>480</v>
          </cell>
          <cell r="I23">
            <v>10.700000000000003</v>
          </cell>
          <cell r="J23">
            <v>469.3</v>
          </cell>
        </row>
        <row r="24">
          <cell r="A24" t="str">
            <v xml:space="preserve">     % of revenue</v>
          </cell>
          <cell r="B24">
            <v>0.18582001928963809</v>
          </cell>
          <cell r="C24">
            <v>0.20220344611773336</v>
          </cell>
          <cell r="D24">
            <v>0.19050646569635565</v>
          </cell>
          <cell r="E24">
            <v>0.18887174228100484</v>
          </cell>
          <cell r="F24">
            <v>0.19534883720930232</v>
          </cell>
          <cell r="G24">
            <v>0.2104340201665936</v>
          </cell>
          <cell r="H24">
            <v>0.2104340201665936</v>
          </cell>
          <cell r="J24">
            <v>0.20574309513371328</v>
          </cell>
        </row>
        <row r="26">
          <cell r="A26" t="str">
            <v>NAL</v>
          </cell>
        </row>
        <row r="27">
          <cell r="B27" t="str">
            <v>2005A</v>
          </cell>
          <cell r="C27" t="str">
            <v>2006A</v>
          </cell>
          <cell r="D27" t="str">
            <v>2007P</v>
          </cell>
          <cell r="E27" t="str">
            <v>2007P Adj</v>
          </cell>
          <cell r="F27" t="str">
            <v>2007LE</v>
          </cell>
          <cell r="G27" t="str">
            <v>2008 FL</v>
          </cell>
          <cell r="H27" t="str">
            <v>2008T</v>
          </cell>
          <cell r="I27" t="str">
            <v>2008 T+</v>
          </cell>
          <cell r="J27" t="str">
            <v>2008T 
excl T+</v>
          </cell>
          <cell r="K27" t="str">
            <v>GAAP B/(W)
Consensus</v>
          </cell>
          <cell r="L27" t="str">
            <v>Consensus 
Estimate</v>
          </cell>
        </row>
        <row r="29">
          <cell r="A29" t="str">
            <v>Revenue</v>
          </cell>
          <cell r="B29">
            <v>2312.31</v>
          </cell>
          <cell r="C29">
            <v>2476.3081910000001</v>
          </cell>
          <cell r="D29">
            <v>2674.0796200000004</v>
          </cell>
          <cell r="E29">
            <v>2680.7187652724851</v>
          </cell>
          <cell r="F29">
            <v>2689.9</v>
          </cell>
          <cell r="G29">
            <v>2874</v>
          </cell>
          <cell r="H29">
            <v>2880.5666227834572</v>
          </cell>
          <cell r="J29">
            <v>2880.5666227834572</v>
          </cell>
          <cell r="L29">
            <v>0</v>
          </cell>
          <cell r="M29" t="str">
            <v>LEGAL</v>
          </cell>
        </row>
        <row r="32">
          <cell r="A32" t="str">
            <v>EBITDA</v>
          </cell>
          <cell r="B32">
            <v>949.41999999999985</v>
          </cell>
          <cell r="C32">
            <v>1039.376039151</v>
          </cell>
          <cell r="D32">
            <v>1138.220728068</v>
          </cell>
          <cell r="E32">
            <v>1139.2181274611082</v>
          </cell>
          <cell r="F32">
            <v>1145.7</v>
          </cell>
          <cell r="G32">
            <v>1233.5</v>
          </cell>
          <cell r="H32">
            <v>1254.9711430394289</v>
          </cell>
          <cell r="I32">
            <v>14.131612903225811</v>
          </cell>
          <cell r="J32">
            <v>1240.8395301362029</v>
          </cell>
          <cell r="L32">
            <v>0</v>
          </cell>
        </row>
        <row r="33">
          <cell r="A33" t="str">
            <v xml:space="preserve">     Margin</v>
          </cell>
          <cell r="B33">
            <v>0.4105937352690599</v>
          </cell>
          <cell r="C33">
            <v>0.41972806249583655</v>
          </cell>
          <cell r="D33">
            <v>0.42564952799273786</v>
          </cell>
          <cell r="E33">
            <v>0.4249674162837111</v>
          </cell>
          <cell r="F33">
            <v>0.42592661437228152</v>
          </cell>
          <cell r="G33">
            <v>0.42919276270006956</v>
          </cell>
          <cell r="H33">
            <v>0.43566815400602166</v>
          </cell>
          <cell r="J33">
            <v>0.43076230916582464</v>
          </cell>
          <cell r="L33" t="e">
            <v>#DIV/0!</v>
          </cell>
        </row>
        <row r="36">
          <cell r="A36" t="str">
            <v>Operating Profit</v>
          </cell>
          <cell r="B36">
            <v>810.94999999999993</v>
          </cell>
          <cell r="C36">
            <v>878.30168250200006</v>
          </cell>
          <cell r="D36">
            <v>958.10192117399993</v>
          </cell>
          <cell r="E36">
            <v>958.89845438749637</v>
          </cell>
          <cell r="F36">
            <v>969.4</v>
          </cell>
          <cell r="G36">
            <v>1051.5999999999999</v>
          </cell>
          <cell r="H36">
            <v>1073.0711430394288</v>
          </cell>
          <cell r="I36">
            <v>14.131612903225811</v>
          </cell>
          <cell r="J36">
            <v>1058.9395301362028</v>
          </cell>
          <cell r="L36">
            <v>5</v>
          </cell>
          <cell r="M36" t="str">
            <v>LEGAL</v>
          </cell>
        </row>
        <row r="37">
          <cell r="A37" t="str">
            <v xml:space="preserve">     Margin</v>
          </cell>
          <cell r="B37">
            <v>0.35070989616444159</v>
          </cell>
          <cell r="C37">
            <v>0.35468189528837207</v>
          </cell>
          <cell r="D37">
            <v>0.35829221912771608</v>
          </cell>
          <cell r="E37">
            <v>0.35770199649795337</v>
          </cell>
          <cell r="F37">
            <v>0.36038514442916092</v>
          </cell>
          <cell r="G37">
            <v>0.36590118302018088</v>
          </cell>
          <cell r="H37">
            <v>0.37252085563726101</v>
          </cell>
          <cell r="I37">
            <v>4.9058448401969618E-3</v>
          </cell>
          <cell r="J37">
            <v>0.36761501079706399</v>
          </cell>
          <cell r="L37" t="e">
            <v>#DIV/0!</v>
          </cell>
        </row>
        <row r="40">
          <cell r="A40" t="str">
            <v>Free Cash Flow</v>
          </cell>
          <cell r="B40">
            <v>768.82999999999993</v>
          </cell>
          <cell r="C40">
            <v>826.22753109600012</v>
          </cell>
          <cell r="D40">
            <v>897.19999861499991</v>
          </cell>
          <cell r="E40">
            <v>895.52956353347145</v>
          </cell>
          <cell r="F40">
            <v>909.5</v>
          </cell>
          <cell r="G40">
            <v>977.1</v>
          </cell>
          <cell r="H40">
            <v>1003.9619879905797</v>
          </cell>
          <cell r="I40">
            <v>14.131612903225811</v>
          </cell>
          <cell r="J40">
            <v>989.8303750873539</v>
          </cell>
          <cell r="L40" t="str">
            <v>na</v>
          </cell>
        </row>
        <row r="41">
          <cell r="A41" t="str">
            <v xml:space="preserve">     % of revenue</v>
          </cell>
          <cell r="B41">
            <v>0.33249434548135842</v>
          </cell>
          <cell r="C41">
            <v>0.33365294921644917</v>
          </cell>
          <cell r="D41">
            <v>0.33551730917234235</v>
          </cell>
          <cell r="E41">
            <v>0.3340632277934773</v>
          </cell>
          <cell r="F41">
            <v>0.33811665861184431</v>
          </cell>
          <cell r="G41">
            <v>0.33997912317327766</v>
          </cell>
          <cell r="H41">
            <v>0.34852934143229891</v>
          </cell>
          <cell r="J41">
            <v>0.34362349659210195</v>
          </cell>
        </row>
        <row r="44">
          <cell r="A44" t="str">
            <v>Capital Expenditures</v>
          </cell>
          <cell r="B44">
            <v>0</v>
          </cell>
          <cell r="C44">
            <v>177.981514</v>
          </cell>
          <cell r="D44">
            <v>175.500024</v>
          </cell>
          <cell r="E44">
            <v>176.05818995890411</v>
          </cell>
          <cell r="F44">
            <v>195.5</v>
          </cell>
          <cell r="G44">
            <v>198.8</v>
          </cell>
          <cell r="H44">
            <v>198.8</v>
          </cell>
          <cell r="J44">
            <v>198.8</v>
          </cell>
          <cell r="L44" t="str">
            <v>na</v>
          </cell>
        </row>
        <row r="45">
          <cell r="A45" t="str">
            <v xml:space="preserve">     % of revenue</v>
          </cell>
          <cell r="B45">
            <v>0</v>
          </cell>
          <cell r="C45">
            <v>7.1873733102714596E-2</v>
          </cell>
          <cell r="D45">
            <v>6.5630066766673156E-2</v>
          </cell>
          <cell r="E45">
            <v>6.5675740491564938E-2</v>
          </cell>
          <cell r="F45">
            <v>7.2679281757686162E-2</v>
          </cell>
          <cell r="G45">
            <v>6.9171885873347258E-2</v>
          </cell>
          <cell r="H45">
            <v>6.9014199646561872E-2</v>
          </cell>
          <cell r="J45">
            <v>6.9014199646561872E-2</v>
          </cell>
        </row>
        <row r="47">
          <cell r="A47" t="str">
            <v>Memo: FCF Including Disc-ops</v>
          </cell>
          <cell r="B47">
            <v>768.82999999999993</v>
          </cell>
          <cell r="C47">
            <v>826.22753109600012</v>
          </cell>
          <cell r="D47">
            <v>897.19999861499991</v>
          </cell>
          <cell r="E47">
            <v>895.52956353347145</v>
          </cell>
          <cell r="F47">
            <v>909.5</v>
          </cell>
          <cell r="G47">
            <v>977.1</v>
          </cell>
          <cell r="H47">
            <v>1003.9619879905797</v>
          </cell>
          <cell r="I47">
            <v>14.131612903225811</v>
          </cell>
          <cell r="J47">
            <v>989.8303750873539</v>
          </cell>
        </row>
        <row r="48">
          <cell r="A48" t="str">
            <v xml:space="preserve">     % of revenue</v>
          </cell>
          <cell r="B48">
            <v>0.33249434548135842</v>
          </cell>
          <cell r="C48">
            <v>0.33365294921644917</v>
          </cell>
          <cell r="D48">
            <v>0.33551730917234235</v>
          </cell>
          <cell r="E48">
            <v>0.3340632277934773</v>
          </cell>
          <cell r="F48">
            <v>0.33811665861184431</v>
          </cell>
          <cell r="G48">
            <v>0.33997912317327766</v>
          </cell>
          <cell r="H48">
            <v>0.34852934143229891</v>
          </cell>
          <cell r="J48">
            <v>0.34362349659210195</v>
          </cell>
        </row>
        <row r="50">
          <cell r="A50" t="str">
            <v>TILR</v>
          </cell>
        </row>
        <row r="51">
          <cell r="B51" t="str">
            <v>2005A</v>
          </cell>
          <cell r="C51" t="str">
            <v>2006A</v>
          </cell>
          <cell r="D51" t="str">
            <v>2007P</v>
          </cell>
          <cell r="E51" t="str">
            <v>2007P Adj</v>
          </cell>
          <cell r="F51" t="str">
            <v>2007LE</v>
          </cell>
          <cell r="G51" t="str">
            <v>2008 FL</v>
          </cell>
          <cell r="H51" t="str">
            <v>2008T</v>
          </cell>
          <cell r="I51" t="str">
            <v>2008 T+</v>
          </cell>
          <cell r="J51" t="str">
            <v>2008T 
excl T+</v>
          </cell>
          <cell r="K51" t="str">
            <v>GAAP B/(W)
Consensus</v>
          </cell>
          <cell r="L51" t="str">
            <v>Consensus 
Estimate</v>
          </cell>
        </row>
        <row r="53">
          <cell r="A53" t="str">
            <v>Revenue</v>
          </cell>
          <cell r="B53">
            <v>527.00329543943622</v>
          </cell>
          <cell r="C53">
            <v>567.26364136347115</v>
          </cell>
          <cell r="D53">
            <v>606.3279</v>
          </cell>
          <cell r="E53">
            <v>596.92069605639608</v>
          </cell>
          <cell r="F53">
            <v>594.4</v>
          </cell>
          <cell r="G53">
            <v>627</v>
          </cell>
          <cell r="H53">
            <v>630.94820924122143</v>
          </cell>
          <cell r="J53">
            <v>630.94820924122143</v>
          </cell>
          <cell r="L53">
            <v>0</v>
          </cell>
          <cell r="M53" t="str">
            <v>LEGAL</v>
          </cell>
        </row>
        <row r="56">
          <cell r="A56" t="str">
            <v>EBITDA</v>
          </cell>
          <cell r="B56">
            <v>82.47809274586713</v>
          </cell>
          <cell r="C56">
            <v>100.50634301843726</v>
          </cell>
          <cell r="D56">
            <v>118.9042</v>
          </cell>
          <cell r="E56">
            <v>114.99057814882218</v>
          </cell>
          <cell r="F56">
            <v>114</v>
          </cell>
          <cell r="G56">
            <v>133.19999999999999</v>
          </cell>
          <cell r="H56">
            <v>133.24232124880803</v>
          </cell>
          <cell r="I56">
            <v>3.383870967741935</v>
          </cell>
          <cell r="J56">
            <v>129.8584502810661</v>
          </cell>
          <cell r="L56">
            <v>0</v>
          </cell>
        </row>
        <row r="57">
          <cell r="A57" t="str">
            <v xml:space="preserve">     Margin</v>
          </cell>
          <cell r="B57">
            <v>0.15650394117003316</v>
          </cell>
          <cell r="C57">
            <v>0.1771774809625748</v>
          </cell>
          <cell r="D57">
            <v>0.19610544063698868</v>
          </cell>
          <cell r="E57">
            <v>0.19263962350194347</v>
          </cell>
          <cell r="F57">
            <v>0.1917900403768506</v>
          </cell>
          <cell r="G57">
            <v>0.21244019138755979</v>
          </cell>
          <cell r="H57">
            <v>0.21117790540850459</v>
          </cell>
          <cell r="J57">
            <v>0.20581475369782556</v>
          </cell>
          <cell r="L57" t="e">
            <v>#DIV/0!</v>
          </cell>
        </row>
        <row r="60">
          <cell r="A60" t="str">
            <v>Operating Profit</v>
          </cell>
          <cell r="B60">
            <v>49.390727000509671</v>
          </cell>
          <cell r="C60">
            <v>71.242642879936199</v>
          </cell>
          <cell r="D60">
            <v>86.800899999999999</v>
          </cell>
          <cell r="E60">
            <v>81.761844000000011</v>
          </cell>
          <cell r="F60">
            <v>81.8</v>
          </cell>
          <cell r="G60">
            <v>97.7</v>
          </cell>
          <cell r="H60">
            <v>97.74232124880804</v>
          </cell>
          <cell r="I60">
            <v>3.383870967741935</v>
          </cell>
          <cell r="J60">
            <v>94.358450281066098</v>
          </cell>
          <cell r="L60">
            <v>5</v>
          </cell>
          <cell r="M60" t="str">
            <v>LEGAL</v>
          </cell>
        </row>
        <row r="61">
          <cell r="A61" t="str">
            <v xml:space="preserve">     Margin</v>
          </cell>
          <cell r="B61">
            <v>9.3719958542812773E-2</v>
          </cell>
          <cell r="C61">
            <v>0.12559000380968866</v>
          </cell>
          <cell r="D61">
            <v>0.14315834715836101</v>
          </cell>
          <cell r="E61">
            <v>0.13697270766479722</v>
          </cell>
          <cell r="F61">
            <v>0.13761776581426649</v>
          </cell>
          <cell r="G61">
            <v>0.15582137161084531</v>
          </cell>
          <cell r="H61">
            <v>0.15491338245710054</v>
          </cell>
          <cell r="I61">
            <v>5.3631517106790426E-3</v>
          </cell>
          <cell r="J61">
            <v>0.14955023074642149</v>
          </cell>
          <cell r="L61" t="e">
            <v>#DIV/0!</v>
          </cell>
        </row>
        <row r="64">
          <cell r="A64" t="str">
            <v>Free Cash Flow</v>
          </cell>
          <cell r="B64">
            <v>64.766907414794147</v>
          </cell>
          <cell r="C64">
            <v>62.465923070956876</v>
          </cell>
          <cell r="D64">
            <v>85.287199999999999</v>
          </cell>
          <cell r="E64">
            <v>78.233431299385757</v>
          </cell>
          <cell r="F64">
            <v>78.2</v>
          </cell>
          <cell r="G64">
            <v>96.9</v>
          </cell>
          <cell r="H64">
            <v>96.910177791825134</v>
          </cell>
          <cell r="I64">
            <v>3.383870967741935</v>
          </cell>
          <cell r="J64">
            <v>93.526306824083193</v>
          </cell>
          <cell r="L64" t="str">
            <v>na</v>
          </cell>
        </row>
        <row r="65">
          <cell r="A65" t="str">
            <v xml:space="preserve">     % of revenue</v>
          </cell>
          <cell r="B65">
            <v>0.12289658902567001</v>
          </cell>
          <cell r="C65">
            <v>0.11011797428231818</v>
          </cell>
          <cell r="D65">
            <v>0.14066184320398253</v>
          </cell>
          <cell r="E65">
            <v>0.13106168343004543</v>
          </cell>
          <cell r="F65">
            <v>0.13156123822341859</v>
          </cell>
          <cell r="G65">
            <v>0.15454545454545454</v>
          </cell>
          <cell r="H65">
            <v>0.15359450486176884</v>
          </cell>
          <cell r="J65">
            <v>0.14823135315108979</v>
          </cell>
        </row>
        <row r="68">
          <cell r="A68" t="str">
            <v>Capital Expenditures</v>
          </cell>
          <cell r="B68">
            <v>0</v>
          </cell>
          <cell r="C68">
            <v>32.799299999999995</v>
          </cell>
          <cell r="D68">
            <v>35.451300000000003</v>
          </cell>
          <cell r="E68">
            <v>38.224965686274516</v>
          </cell>
          <cell r="F68">
            <v>35.799999999999997</v>
          </cell>
          <cell r="G68">
            <v>34.9</v>
          </cell>
          <cell r="H68">
            <v>34.9</v>
          </cell>
          <cell r="J68">
            <v>34.9</v>
          </cell>
          <cell r="L68" t="str">
            <v>na</v>
          </cell>
        </row>
        <row r="69">
          <cell r="A69" t="str">
            <v xml:space="preserve">     % of revenue</v>
          </cell>
          <cell r="B69">
            <v>0</v>
          </cell>
          <cell r="C69">
            <v>5.7820204942385899E-2</v>
          </cell>
          <cell r="D69">
            <v>5.8468858187129442E-2</v>
          </cell>
          <cell r="E69">
            <v>6.403692473524672E-2</v>
          </cell>
          <cell r="F69">
            <v>6.0228802153432029E-2</v>
          </cell>
          <cell r="G69">
            <v>5.5661881977671447E-2</v>
          </cell>
          <cell r="H69">
            <v>5.5313573267718366E-2</v>
          </cell>
          <cell r="J69">
            <v>5.5313573267718366E-2</v>
          </cell>
        </row>
        <row r="71">
          <cell r="A71" t="str">
            <v>Memo: FCF Including Disc-ops</v>
          </cell>
          <cell r="B71">
            <v>66.560000000000016</v>
          </cell>
          <cell r="C71">
            <v>63.682000000000002</v>
          </cell>
          <cell r="D71">
            <v>85.287199999999999</v>
          </cell>
          <cell r="E71">
            <v>79.489289938806479</v>
          </cell>
          <cell r="F71">
            <v>79.45585863942074</v>
          </cell>
          <cell r="G71">
            <v>96.9</v>
          </cell>
          <cell r="H71">
            <v>96.910177791825134</v>
          </cell>
          <cell r="I71">
            <v>3.383870967741935</v>
          </cell>
          <cell r="J71">
            <v>93.526306824083193</v>
          </cell>
        </row>
        <row r="72">
          <cell r="A72" t="str">
            <v xml:space="preserve">     % of revenue</v>
          </cell>
          <cell r="B72">
            <v>0.12629902047291688</v>
          </cell>
          <cell r="C72">
            <v>0.11226173397423174</v>
          </cell>
          <cell r="D72">
            <v>0.14066184320398253</v>
          </cell>
          <cell r="E72">
            <v>0.13316557871750598</v>
          </cell>
          <cell r="F72">
            <v>0.1336740555844898</v>
          </cell>
          <cell r="G72">
            <v>0.15454545454545454</v>
          </cell>
          <cell r="H72">
            <v>0.15359450486176884</v>
          </cell>
          <cell r="J72">
            <v>0.14823135315108979</v>
          </cell>
        </row>
        <row r="74">
          <cell r="A74" t="str">
            <v>TTA</v>
          </cell>
        </row>
        <row r="75">
          <cell r="B75" t="str">
            <v>2005A</v>
          </cell>
          <cell r="C75" t="str">
            <v>2006A</v>
          </cell>
          <cell r="D75" t="str">
            <v>2007P</v>
          </cell>
          <cell r="E75" t="str">
            <v>2007P Adj</v>
          </cell>
          <cell r="F75" t="str">
            <v>2007LE</v>
          </cell>
          <cell r="G75" t="str">
            <v>2008 FL</v>
          </cell>
          <cell r="H75" t="str">
            <v>2008T</v>
          </cell>
          <cell r="I75" t="str">
            <v>2008 T+</v>
          </cell>
          <cell r="J75" t="str">
            <v>2008T 
excl T+</v>
          </cell>
          <cell r="K75" t="str">
            <v>GAAP B/(W)
Consensus</v>
          </cell>
          <cell r="L75" t="str">
            <v>Consensus 
Estimate</v>
          </cell>
        </row>
        <row r="77">
          <cell r="A77" t="str">
            <v>Revenue</v>
          </cell>
          <cell r="B77">
            <v>532.08000000000004</v>
          </cell>
          <cell r="C77">
            <v>598.254323</v>
          </cell>
          <cell r="D77">
            <v>668.06454699999995</v>
          </cell>
          <cell r="E77">
            <v>685.71189013642038</v>
          </cell>
          <cell r="F77">
            <v>688.5</v>
          </cell>
          <cell r="G77">
            <v>763.5</v>
          </cell>
          <cell r="H77">
            <v>764.31565656111513</v>
          </cell>
          <cell r="J77">
            <v>764.31565656111513</v>
          </cell>
          <cell r="K77">
            <v>764.31565656111513</v>
          </cell>
          <cell r="L77">
            <v>0</v>
          </cell>
        </row>
        <row r="80">
          <cell r="A80" t="str">
            <v>EBITDA</v>
          </cell>
          <cell r="B80">
            <v>161.43</v>
          </cell>
          <cell r="C80">
            <v>188.11780200000001</v>
          </cell>
          <cell r="D80">
            <v>215.233563</v>
          </cell>
          <cell r="E80">
            <v>212.21362999859602</v>
          </cell>
          <cell r="F80">
            <v>210.3</v>
          </cell>
          <cell r="G80">
            <v>247.3</v>
          </cell>
          <cell r="H80">
            <v>251.07357314722148</v>
          </cell>
          <cell r="I80">
            <v>4.8845161290322583</v>
          </cell>
          <cell r="J80">
            <v>246.18905701818923</v>
          </cell>
          <cell r="K80">
            <v>251.07357314722148</v>
          </cell>
          <cell r="L80">
            <v>0</v>
          </cell>
        </row>
        <row r="81">
          <cell r="A81" t="str">
            <v xml:space="preserve">     Margin</v>
          </cell>
          <cell r="B81">
            <v>0.30339422643211544</v>
          </cell>
          <cell r="C81">
            <v>0.31444453431889369</v>
          </cell>
          <cell r="D81">
            <v>0.322174801771063</v>
          </cell>
          <cell r="E81">
            <v>0.30947929159632442</v>
          </cell>
          <cell r="F81">
            <v>0.30544662309368192</v>
          </cell>
          <cell r="G81">
            <v>0.32390307793058287</v>
          </cell>
          <cell r="H81">
            <v>0.32849460951366172</v>
          </cell>
          <cell r="J81">
            <v>0.32210390419825685</v>
          </cell>
          <cell r="L81" t="e">
            <v>#DIV/0!</v>
          </cell>
        </row>
        <row r="84">
          <cell r="A84" t="str">
            <v>Operating Profit</v>
          </cell>
          <cell r="B84">
            <v>140.03</v>
          </cell>
          <cell r="C84">
            <v>168.547213</v>
          </cell>
          <cell r="D84">
            <v>193.501958</v>
          </cell>
          <cell r="E84">
            <v>190.16557464035176</v>
          </cell>
          <cell r="F84">
            <v>188.2</v>
          </cell>
          <cell r="G84">
            <v>220.3</v>
          </cell>
          <cell r="H84">
            <v>224.07357314722148</v>
          </cell>
          <cell r="I84">
            <v>4.8845161290322583</v>
          </cell>
          <cell r="J84">
            <v>219.18905701818923</v>
          </cell>
          <cell r="K84">
            <v>224.07357314722148</v>
          </cell>
          <cell r="L84">
            <v>0</v>
          </cell>
        </row>
        <row r="85">
          <cell r="A85" t="str">
            <v xml:space="preserve">     Margin</v>
          </cell>
          <cell r="B85">
            <v>0.2631747105698391</v>
          </cell>
          <cell r="C85">
            <v>0.28173170927508701</v>
          </cell>
          <cell r="D85">
            <v>0.28964560216364843</v>
          </cell>
          <cell r="E85">
            <v>0.27732576520223223</v>
          </cell>
          <cell r="F85">
            <v>0.27334785766158315</v>
          </cell>
          <cell r="G85">
            <v>0.28853962017026852</v>
          </cell>
          <cell r="H85">
            <v>0.29316889065886148</v>
          </cell>
          <cell r="I85">
            <v>6.3907053154048394E-3</v>
          </cell>
          <cell r="J85">
            <v>0.28677818534345667</v>
          </cell>
          <cell r="L85" t="e">
            <v>#DIV/0!</v>
          </cell>
        </row>
        <row r="88">
          <cell r="A88" t="str">
            <v>Free Cash Flow</v>
          </cell>
          <cell r="B88">
            <v>146.29000000000002</v>
          </cell>
          <cell r="C88">
            <v>164.47161899999998</v>
          </cell>
          <cell r="D88">
            <v>186.19167099999999</v>
          </cell>
          <cell r="E88">
            <v>184.65027236001873</v>
          </cell>
          <cell r="F88">
            <v>185.1</v>
          </cell>
          <cell r="G88">
            <v>217.9</v>
          </cell>
          <cell r="H88">
            <v>219.19525264050722</v>
          </cell>
          <cell r="I88">
            <v>4.8845161290322583</v>
          </cell>
          <cell r="J88">
            <v>214.31073651147497</v>
          </cell>
          <cell r="L88" t="str">
            <v>na</v>
          </cell>
        </row>
        <row r="89">
          <cell r="A89" t="str">
            <v xml:space="preserve">     % of revenue</v>
          </cell>
          <cell r="B89">
            <v>0.27493985866786952</v>
          </cell>
          <cell r="C89">
            <v>0.27491923196683693</v>
          </cell>
          <cell r="D89">
            <v>0.27870311609276283</v>
          </cell>
          <cell r="E89">
            <v>0.26928258794416282</v>
          </cell>
          <cell r="F89">
            <v>0.2688453159041394</v>
          </cell>
          <cell r="G89">
            <v>0.28539620170268504</v>
          </cell>
          <cell r="H89">
            <v>0.28678629144760981</v>
          </cell>
          <cell r="J89">
            <v>0.280395586132205</v>
          </cell>
        </row>
        <row r="92">
          <cell r="A92" t="str">
            <v>Capital Expenditures</v>
          </cell>
          <cell r="B92">
            <v>0</v>
          </cell>
          <cell r="C92">
            <v>26.416425000000004</v>
          </cell>
          <cell r="D92">
            <v>34.275917999999997</v>
          </cell>
          <cell r="E92">
            <v>36.51525896307399</v>
          </cell>
          <cell r="F92">
            <v>47.8</v>
          </cell>
          <cell r="G92">
            <v>59.5</v>
          </cell>
          <cell r="H92">
            <v>59.5</v>
          </cell>
          <cell r="J92">
            <v>59.5</v>
          </cell>
          <cell r="L92" t="str">
            <v>na</v>
          </cell>
        </row>
        <row r="93">
          <cell r="A93" t="str">
            <v xml:space="preserve">     % of revenue</v>
          </cell>
          <cell r="B93">
            <v>0</v>
          </cell>
          <cell r="C93">
            <v>4.4155844737623406E-2</v>
          </cell>
          <cell r="D93">
            <v>5.1306296904870784E-2</v>
          </cell>
          <cell r="E93">
            <v>5.3251605358351571E-2</v>
          </cell>
          <cell r="F93">
            <v>6.9426289034132171E-2</v>
          </cell>
          <cell r="G93">
            <v>7.7930582842174204E-2</v>
          </cell>
          <cell r="H93">
            <v>7.7847417476319014E-2</v>
          </cell>
          <cell r="J93">
            <v>7.7847417476319014E-2</v>
          </cell>
        </row>
        <row r="95">
          <cell r="A95" t="str">
            <v>Memo: FCF Including Disc-ops</v>
          </cell>
          <cell r="B95">
            <v>146.29000000000002</v>
          </cell>
          <cell r="C95">
            <v>164.47161899999998</v>
          </cell>
          <cell r="D95">
            <v>186.19167099999999</v>
          </cell>
          <cell r="E95">
            <v>184.65027236001873</v>
          </cell>
          <cell r="F95">
            <v>185.1</v>
          </cell>
          <cell r="G95">
            <v>217.9</v>
          </cell>
          <cell r="H95">
            <v>219.19525264050722</v>
          </cell>
          <cell r="I95">
            <v>4.8845161290322583</v>
          </cell>
          <cell r="J95">
            <v>214.31073651147497</v>
          </cell>
        </row>
        <row r="96">
          <cell r="A96" t="str">
            <v xml:space="preserve">     % of revenue</v>
          </cell>
          <cell r="B96">
            <v>0.27493985866786952</v>
          </cell>
          <cell r="C96">
            <v>0.27491923196683693</v>
          </cell>
          <cell r="D96">
            <v>0.27870311609276283</v>
          </cell>
          <cell r="E96">
            <v>0.26928258794416282</v>
          </cell>
          <cell r="F96">
            <v>0.2688453159041394</v>
          </cell>
          <cell r="G96">
            <v>0.28539620170268504</v>
          </cell>
          <cell r="H96">
            <v>0.28678629144760981</v>
          </cell>
          <cell r="J96">
            <v>0.280395586132205</v>
          </cell>
        </row>
        <row r="98">
          <cell r="A98" t="str">
            <v>TS</v>
          </cell>
        </row>
        <row r="99">
          <cell r="B99" t="str">
            <v>2005A</v>
          </cell>
          <cell r="C99" t="str">
            <v>2006A</v>
          </cell>
          <cell r="D99" t="str">
            <v>2007P</v>
          </cell>
          <cell r="E99" t="str">
            <v>2007P Adj</v>
          </cell>
          <cell r="F99" t="str">
            <v>2007LE</v>
          </cell>
          <cell r="G99" t="str">
            <v>2008 FL</v>
          </cell>
          <cell r="H99" t="str">
            <v>2008T</v>
          </cell>
          <cell r="I99" t="str">
            <v>2008 T+</v>
          </cell>
          <cell r="J99" t="str">
            <v>2008T 
excl T+</v>
          </cell>
          <cell r="K99" t="str">
            <v>GAAP B/(W)
Consensus</v>
          </cell>
          <cell r="L99" t="str">
            <v>Consensus 
Estimate</v>
          </cell>
        </row>
        <row r="101">
          <cell r="A101" t="str">
            <v>Revenue</v>
          </cell>
          <cell r="B101">
            <v>567.90000000000009</v>
          </cell>
          <cell r="C101">
            <v>604.03099999999995</v>
          </cell>
          <cell r="D101">
            <v>652.09999999999991</v>
          </cell>
          <cell r="E101">
            <v>652.38999999999987</v>
          </cell>
          <cell r="F101">
            <v>640.79999999999995</v>
          </cell>
          <cell r="G101">
            <v>671.1</v>
          </cell>
          <cell r="H101">
            <v>679.24799999999993</v>
          </cell>
          <cell r="J101">
            <v>679.24799999999993</v>
          </cell>
          <cell r="K101">
            <v>685.24799999999993</v>
          </cell>
          <cell r="L101">
            <v>-6</v>
          </cell>
        </row>
        <row r="104">
          <cell r="A104" t="str">
            <v>EBITDA</v>
          </cell>
          <cell r="B104">
            <v>145.5</v>
          </cell>
          <cell r="C104">
            <v>174.85899999999998</v>
          </cell>
          <cell r="D104">
            <v>207.83599999999998</v>
          </cell>
          <cell r="E104">
            <v>206.81216333333333</v>
          </cell>
          <cell r="F104">
            <v>210.1</v>
          </cell>
          <cell r="G104">
            <v>242.4</v>
          </cell>
          <cell r="H104">
            <v>244.93752346893157</v>
          </cell>
          <cell r="I104">
            <v>19.599999999999994</v>
          </cell>
          <cell r="J104">
            <v>225.33752346893158</v>
          </cell>
          <cell r="K104">
            <v>244.93752346893157</v>
          </cell>
          <cell r="L104">
            <v>0</v>
          </cell>
        </row>
        <row r="105">
          <cell r="A105" t="str">
            <v xml:space="preserve">     Margin</v>
          </cell>
          <cell r="B105">
            <v>0.25620707871104065</v>
          </cell>
          <cell r="C105">
            <v>0.28948679786302356</v>
          </cell>
          <cell r="D105">
            <v>0.31871798803864437</v>
          </cell>
          <cell r="E105">
            <v>0.3170069488087392</v>
          </cell>
          <cell r="F105">
            <v>0.32787141073657927</v>
          </cell>
          <cell r="G105">
            <v>0.36119803308001786</v>
          </cell>
          <cell r="H105">
            <v>0.36060102270294736</v>
          </cell>
          <cell r="J105">
            <v>0.33174558256915238</v>
          </cell>
          <cell r="L105">
            <v>0</v>
          </cell>
        </row>
        <row r="108">
          <cell r="A108" t="str">
            <v>Operating Profit</v>
          </cell>
          <cell r="B108">
            <v>129.29</v>
          </cell>
          <cell r="C108">
            <v>151.40600000000001</v>
          </cell>
          <cell r="D108">
            <v>179.39699999999999</v>
          </cell>
          <cell r="E108">
            <v>178.169781</v>
          </cell>
          <cell r="F108">
            <v>179.4</v>
          </cell>
          <cell r="G108">
            <v>209</v>
          </cell>
          <cell r="H108">
            <v>211.53752346893157</v>
          </cell>
          <cell r="I108">
            <v>19.599999999999994</v>
          </cell>
          <cell r="J108">
            <v>191.93752346893157</v>
          </cell>
          <cell r="K108">
            <v>215.53752346893157</v>
          </cell>
          <cell r="L108">
            <v>-4</v>
          </cell>
        </row>
        <row r="109">
          <cell r="A109" t="str">
            <v xml:space="preserve">     Margin</v>
          </cell>
          <cell r="B109">
            <v>0.22766332100721953</v>
          </cell>
          <cell r="C109">
            <v>0.2506593204653404</v>
          </cell>
          <cell r="D109">
            <v>0.27510657874559119</v>
          </cell>
          <cell r="E109">
            <v>0.2731031760143473</v>
          </cell>
          <cell r="F109">
            <v>0.27996254681647942</v>
          </cell>
          <cell r="G109">
            <v>0.31142899716882727</v>
          </cell>
          <cell r="H109">
            <v>0.31142899716882727</v>
          </cell>
          <cell r="I109">
            <v>2.8855440133795016E-2</v>
          </cell>
          <cell r="J109">
            <v>0.28257355703503229</v>
          </cell>
          <cell r="L109">
            <v>0.66666666666666663</v>
          </cell>
        </row>
        <row r="112">
          <cell r="A112" t="str">
            <v>Free Cash Flow</v>
          </cell>
          <cell r="B112">
            <v>144.6</v>
          </cell>
          <cell r="C112">
            <v>137.304</v>
          </cell>
          <cell r="D112">
            <v>170.001</v>
          </cell>
          <cell r="E112">
            <v>168.04867333333334</v>
          </cell>
          <cell r="F112">
            <v>170</v>
          </cell>
          <cell r="G112">
            <v>191.9</v>
          </cell>
          <cell r="H112">
            <v>194.22990791238263</v>
          </cell>
          <cell r="I112">
            <v>19.599999999999994</v>
          </cell>
          <cell r="J112">
            <v>174.62990791238263</v>
          </cell>
          <cell r="L112" t="str">
            <v>na</v>
          </cell>
        </row>
        <row r="113">
          <cell r="A113" t="str">
            <v xml:space="preserve">     % of revenue</v>
          </cell>
          <cell r="B113">
            <v>0.25462229265715791</v>
          </cell>
          <cell r="C113">
            <v>0.22731283659282389</v>
          </cell>
          <cell r="D113">
            <v>0.26069774574451776</v>
          </cell>
          <cell r="E113">
            <v>0.25758928452817081</v>
          </cell>
          <cell r="F113">
            <v>0.2652933832709114</v>
          </cell>
          <cell r="G113">
            <v>0.28594844285501414</v>
          </cell>
          <cell r="H113">
            <v>0.28594844285501414</v>
          </cell>
          <cell r="J113">
            <v>0.25709300272121915</v>
          </cell>
        </row>
        <row r="116">
          <cell r="A116" t="str">
            <v>Capital Expenditures</v>
          </cell>
          <cell r="B116">
            <v>0</v>
          </cell>
          <cell r="C116">
            <v>29.399000000000001</v>
          </cell>
          <cell r="D116">
            <v>37.198999999999998</v>
          </cell>
          <cell r="E116">
            <v>38.127489999999995</v>
          </cell>
          <cell r="F116">
            <v>37.200000000000003</v>
          </cell>
          <cell r="G116">
            <v>33.5</v>
          </cell>
          <cell r="H116">
            <v>33.5</v>
          </cell>
          <cell r="J116">
            <v>33.5</v>
          </cell>
          <cell r="L116" t="str">
            <v>na</v>
          </cell>
        </row>
        <row r="117">
          <cell r="A117" t="str">
            <v xml:space="preserve">     % of revenue</v>
          </cell>
          <cell r="B117">
            <v>0</v>
          </cell>
          <cell r="C117">
            <v>4.8671343027096296E-2</v>
          </cell>
          <cell r="D117">
            <v>5.7044931758932681E-2</v>
          </cell>
          <cell r="E117">
            <v>5.844278728981131E-2</v>
          </cell>
          <cell r="F117">
            <v>5.8052434456928849E-2</v>
          </cell>
          <cell r="G117">
            <v>4.9918045000745044E-2</v>
          </cell>
          <cell r="H117">
            <v>4.9319247167455782E-2</v>
          </cell>
          <cell r="J117">
            <v>4.9319247167455782E-2</v>
          </cell>
        </row>
        <row r="119">
          <cell r="A119" t="str">
            <v>Memo: FCF Including Disc-ops</v>
          </cell>
          <cell r="B119">
            <v>144.6</v>
          </cell>
          <cell r="C119">
            <v>137.304</v>
          </cell>
          <cell r="D119">
            <v>170.001</v>
          </cell>
          <cell r="E119">
            <v>168.04867333333334</v>
          </cell>
          <cell r="F119">
            <v>170</v>
          </cell>
          <cell r="G119">
            <v>191.9</v>
          </cell>
          <cell r="H119">
            <v>194.22990791238263</v>
          </cell>
          <cell r="I119">
            <v>19.599999999999994</v>
          </cell>
          <cell r="J119">
            <v>174.62990791238263</v>
          </cell>
        </row>
        <row r="120">
          <cell r="A120" t="str">
            <v xml:space="preserve">     % of revenue</v>
          </cell>
          <cell r="B120">
            <v>0.25462229265715791</v>
          </cell>
          <cell r="C120">
            <v>0.22731283659282389</v>
          </cell>
          <cell r="D120">
            <v>0.26069774574451776</v>
          </cell>
          <cell r="E120">
            <v>0.25758928452817081</v>
          </cell>
          <cell r="F120">
            <v>0.2652933832709114</v>
          </cell>
          <cell r="G120">
            <v>0.28594844285501414</v>
          </cell>
          <cell r="H120">
            <v>0.28594844285501414</v>
          </cell>
          <cell r="J120">
            <v>0.25709300272121915</v>
          </cell>
        </row>
        <row r="122">
          <cell r="A122" t="str">
            <v>TH</v>
          </cell>
        </row>
        <row r="123">
          <cell r="B123" t="str">
            <v>2005A</v>
          </cell>
          <cell r="C123" t="str">
            <v>2006A</v>
          </cell>
          <cell r="D123" t="str">
            <v>2007P</v>
          </cell>
          <cell r="E123" t="str">
            <v>2007P Adj</v>
          </cell>
          <cell r="F123" t="str">
            <v>2007LE</v>
          </cell>
          <cell r="G123" t="str">
            <v>2008 FL</v>
          </cell>
          <cell r="H123" t="str">
            <v>2008T</v>
          </cell>
          <cell r="I123" t="str">
            <v>2008 T+</v>
          </cell>
          <cell r="J123" t="str">
            <v>2008T 
excl T+</v>
          </cell>
          <cell r="K123" t="str">
            <v>GAAP B/(W)
Consensus</v>
          </cell>
          <cell r="L123" t="str">
            <v>Consensus 
Estimate</v>
          </cell>
        </row>
        <row r="125">
          <cell r="A125" t="str">
            <v>Revenue</v>
          </cell>
          <cell r="B125">
            <v>333.92500000000001</v>
          </cell>
          <cell r="C125">
            <v>374.67453798000008</v>
          </cell>
          <cell r="D125">
            <v>510.66711450000003</v>
          </cell>
          <cell r="E125">
            <v>488.91276760120326</v>
          </cell>
          <cell r="F125">
            <v>471</v>
          </cell>
          <cell r="G125">
            <v>508.7</v>
          </cell>
          <cell r="H125">
            <v>508.68000000000006</v>
          </cell>
          <cell r="J125">
            <v>508.68000000000006</v>
          </cell>
          <cell r="K125">
            <v>513.68000000000006</v>
          </cell>
          <cell r="L125">
            <v>-5</v>
          </cell>
        </row>
        <row r="128">
          <cell r="A128" t="str">
            <v>EBITDA</v>
          </cell>
          <cell r="B128">
            <v>100.578</v>
          </cell>
          <cell r="C128">
            <v>102.76907264000008</v>
          </cell>
          <cell r="D128">
            <v>139.18</v>
          </cell>
          <cell r="E128">
            <v>132.38</v>
          </cell>
          <cell r="F128">
            <v>119.4</v>
          </cell>
          <cell r="G128">
            <v>142</v>
          </cell>
          <cell r="H128">
            <v>140.4</v>
          </cell>
          <cell r="I128">
            <v>6</v>
          </cell>
          <cell r="J128">
            <v>134.4</v>
          </cell>
          <cell r="K128">
            <v>140.4</v>
          </cell>
          <cell r="L128">
            <v>0</v>
          </cell>
        </row>
        <row r="129">
          <cell r="A129" t="str">
            <v xml:space="preserve">     Margin</v>
          </cell>
          <cell r="B129">
            <v>0.3011993711162686</v>
          </cell>
          <cell r="C129">
            <v>0.27428891537189493</v>
          </cell>
          <cell r="D129">
            <v>0.27254545289502874</v>
          </cell>
          <cell r="E129">
            <v>0.27076404784744712</v>
          </cell>
          <cell r="F129">
            <v>0.2535031847133758</v>
          </cell>
          <cell r="G129">
            <v>0.27914291330843327</v>
          </cell>
          <cell r="H129">
            <v>0.27600849256900212</v>
          </cell>
          <cell r="J129">
            <v>0.2642132578438311</v>
          </cell>
          <cell r="L129">
            <v>0</v>
          </cell>
        </row>
        <row r="132">
          <cell r="A132" t="str">
            <v>Operating Profit</v>
          </cell>
          <cell r="B132">
            <v>82.777999999999992</v>
          </cell>
          <cell r="C132">
            <v>81.869072640000098</v>
          </cell>
          <cell r="D132">
            <v>116.37151230000001</v>
          </cell>
          <cell r="E132">
            <v>109.9912029887861</v>
          </cell>
          <cell r="F132">
            <v>97</v>
          </cell>
          <cell r="G132">
            <v>110.7</v>
          </cell>
          <cell r="H132">
            <v>115.9</v>
          </cell>
          <cell r="I132">
            <v>6</v>
          </cell>
          <cell r="J132">
            <v>109.9</v>
          </cell>
          <cell r="K132">
            <v>117.9</v>
          </cell>
          <cell r="L132">
            <v>-2</v>
          </cell>
        </row>
        <row r="133">
          <cell r="A133" t="str">
            <v xml:space="preserve">     Margin</v>
          </cell>
          <cell r="B133">
            <v>0.24789398817099645</v>
          </cell>
          <cell r="C133">
            <v>0.21850716913240104</v>
          </cell>
          <cell r="D133">
            <v>0.22788135165887993</v>
          </cell>
          <cell r="E133">
            <v>0.22497101789434923</v>
          </cell>
          <cell r="F133">
            <v>0.20594479830148621</v>
          </cell>
          <cell r="G133">
            <v>0.21761352467072931</v>
          </cell>
          <cell r="H133">
            <v>0.22784461744122039</v>
          </cell>
          <cell r="I133">
            <v>1.1795234725171029E-2</v>
          </cell>
          <cell r="J133">
            <v>0.21604938271604937</v>
          </cell>
          <cell r="L133">
            <v>0.4</v>
          </cell>
        </row>
        <row r="136">
          <cell r="A136" t="str">
            <v>Free Cash Flow</v>
          </cell>
          <cell r="B136">
            <v>70.726955148588701</v>
          </cell>
          <cell r="C136">
            <v>85.094999999999999</v>
          </cell>
          <cell r="D136">
            <v>110.80000000000001</v>
          </cell>
          <cell r="E136">
            <v>64.78</v>
          </cell>
          <cell r="F136">
            <v>92</v>
          </cell>
          <cell r="G136">
            <v>102.9</v>
          </cell>
          <cell r="H136">
            <v>111.30000000000001</v>
          </cell>
          <cell r="I136">
            <v>6</v>
          </cell>
          <cell r="J136">
            <v>105.30000000000001</v>
          </cell>
          <cell r="L136" t="str">
            <v>na</v>
          </cell>
        </row>
        <row r="137">
          <cell r="A137" t="str">
            <v xml:space="preserve">     % of revenue</v>
          </cell>
          <cell r="B137">
            <v>0.21180491172744986</v>
          </cell>
          <cell r="C137">
            <v>0.22711711465309747</v>
          </cell>
          <cell r="D137">
            <v>0.2169710890987871</v>
          </cell>
          <cell r="E137">
            <v>0.13249807387488763</v>
          </cell>
          <cell r="F137">
            <v>0.19532908704883228</v>
          </cell>
          <cell r="G137">
            <v>0.20228032239040694</v>
          </cell>
          <cell r="H137">
            <v>0.21880160415192262</v>
          </cell>
          <cell r="J137">
            <v>0.2070063694267516</v>
          </cell>
        </row>
        <row r="140">
          <cell r="A140" t="str">
            <v>Capital Expenditures</v>
          </cell>
          <cell r="B140">
            <v>17.599999999999998</v>
          </cell>
          <cell r="C140">
            <v>20.12</v>
          </cell>
          <cell r="D140">
            <v>26.53</v>
          </cell>
          <cell r="E140">
            <v>25.85</v>
          </cell>
          <cell r="F140">
            <v>24.9</v>
          </cell>
          <cell r="G140">
            <v>28.5</v>
          </cell>
          <cell r="H140">
            <v>28.5</v>
          </cell>
          <cell r="J140">
            <v>28.5</v>
          </cell>
          <cell r="L140" t="str">
            <v>na</v>
          </cell>
        </row>
        <row r="141">
          <cell r="A141" t="str">
            <v xml:space="preserve">     % of revenue</v>
          </cell>
          <cell r="B141">
            <v>5.2706446058246606E-2</v>
          </cell>
          <cell r="C141">
            <v>5.369993944203915E-2</v>
          </cell>
          <cell r="D141">
            <v>5.1951651568509213E-2</v>
          </cell>
          <cell r="E141">
            <v>5.2872417561992062E-2</v>
          </cell>
          <cell r="F141">
            <v>5.2866242038216556E-2</v>
          </cell>
          <cell r="G141">
            <v>5.6025162178101044E-2</v>
          </cell>
          <cell r="H141">
            <v>5.602736494456239E-2</v>
          </cell>
          <cell r="J141">
            <v>5.602736494456239E-2</v>
          </cell>
        </row>
        <row r="143">
          <cell r="A143" t="str">
            <v>Memo: FCF Including Disc-ops</v>
          </cell>
          <cell r="B143">
            <v>75.553955148588713</v>
          </cell>
          <cell r="C143">
            <v>88.564999999999998</v>
          </cell>
          <cell r="D143">
            <v>110.80000000000001</v>
          </cell>
          <cell r="E143">
            <v>110.80000000000001</v>
          </cell>
          <cell r="F143">
            <v>97.8</v>
          </cell>
          <cell r="G143">
            <v>102.9</v>
          </cell>
          <cell r="H143">
            <v>111.30000000000001</v>
          </cell>
          <cell r="I143">
            <v>6</v>
          </cell>
          <cell r="J143">
            <v>105.30000000000001</v>
          </cell>
        </row>
        <row r="144">
          <cell r="A144" t="str">
            <v xml:space="preserve">     % of revenue</v>
          </cell>
          <cell r="B144">
            <v>0.22626025349581105</v>
          </cell>
          <cell r="C144">
            <v>0.23637848591869765</v>
          </cell>
          <cell r="D144">
            <v>0.2169710890987871</v>
          </cell>
          <cell r="E144">
            <v>0.22662529461774547</v>
          </cell>
          <cell r="F144">
            <v>0.20764331210191081</v>
          </cell>
          <cell r="G144">
            <v>0.20228032239040694</v>
          </cell>
          <cell r="H144">
            <v>0.21880160415192262</v>
          </cell>
          <cell r="J144">
            <v>0.2070063694267516</v>
          </cell>
        </row>
        <row r="146">
          <cell r="A146" t="str">
            <v>Corporate</v>
          </cell>
        </row>
        <row r="147">
          <cell r="B147" t="str">
            <v>2005A</v>
          </cell>
          <cell r="C147" t="str">
            <v>2006A</v>
          </cell>
          <cell r="D147" t="str">
            <v>2007P</v>
          </cell>
          <cell r="E147" t="str">
            <v>2007P Adj</v>
          </cell>
          <cell r="F147" t="str">
            <v>2007LE</v>
          </cell>
          <cell r="G147" t="str">
            <v>2008 FL</v>
          </cell>
          <cell r="H147" t="str">
            <v>2008T</v>
          </cell>
          <cell r="I147" t="str">
            <v>2008 T+</v>
          </cell>
          <cell r="J147" t="str">
            <v>2008T 
excl T+</v>
          </cell>
          <cell r="K147" t="str">
            <v>GAAP B/(W)
Consensus</v>
          </cell>
          <cell r="L147" t="str">
            <v>Consensus 
Estimate</v>
          </cell>
        </row>
        <row r="149">
          <cell r="A149" t="str">
            <v>Revenue</v>
          </cell>
          <cell r="B149">
            <v>-10</v>
          </cell>
          <cell r="C149">
            <v>-16</v>
          </cell>
          <cell r="D149">
            <v>-20</v>
          </cell>
          <cell r="E149">
            <v>-29.4</v>
          </cell>
          <cell r="F149">
            <v>-29.4</v>
          </cell>
          <cell r="G149">
            <v>-30</v>
          </cell>
          <cell r="H149">
            <v>-30</v>
          </cell>
          <cell r="J149">
            <v>-30</v>
          </cell>
          <cell r="K149">
            <v>-30</v>
          </cell>
          <cell r="L149">
            <v>0</v>
          </cell>
        </row>
        <row r="152">
          <cell r="A152" t="str">
            <v>EBITDA</v>
          </cell>
          <cell r="B152">
            <v>-128.91899999999998</v>
          </cell>
          <cell r="C152">
            <v>-225.303</v>
          </cell>
          <cell r="D152">
            <v>-339.78292499999998</v>
          </cell>
          <cell r="E152">
            <v>-339.78292499999998</v>
          </cell>
          <cell r="F152">
            <v>-333.3</v>
          </cell>
          <cell r="G152">
            <v>-296.5</v>
          </cell>
          <cell r="H152">
            <v>-296.5</v>
          </cell>
          <cell r="I152">
            <v>-57.4</v>
          </cell>
          <cell r="J152">
            <v>-239.1</v>
          </cell>
        </row>
        <row r="153">
          <cell r="A153" t="str">
            <v xml:space="preserve">     Margin</v>
          </cell>
        </row>
        <row r="156">
          <cell r="A156" t="str">
            <v>Operating Profit</v>
          </cell>
          <cell r="B156">
            <v>-139.178</v>
          </cell>
          <cell r="C156">
            <v>-236.60299999999998</v>
          </cell>
          <cell r="D156">
            <v>-364.125925</v>
          </cell>
          <cell r="E156">
            <v>-364.125925</v>
          </cell>
          <cell r="F156">
            <v>-371.6</v>
          </cell>
          <cell r="G156">
            <v>-312.5</v>
          </cell>
          <cell r="H156">
            <v>-312.5</v>
          </cell>
          <cell r="I156">
            <v>-71</v>
          </cell>
          <cell r="J156">
            <v>-241.5</v>
          </cell>
          <cell r="K156">
            <v>-394.3</v>
          </cell>
          <cell r="L156">
            <v>81.8</v>
          </cell>
        </row>
        <row r="157">
          <cell r="A157" t="str">
            <v xml:space="preserve">     Margin</v>
          </cell>
          <cell r="L157" t="e">
            <v>#DIV/0!</v>
          </cell>
        </row>
        <row r="160">
          <cell r="A160" t="str">
            <v>Free Cash Flow</v>
          </cell>
          <cell r="B160">
            <v>-700.4</v>
          </cell>
          <cell r="C160">
            <v>-598.20000000000005</v>
          </cell>
          <cell r="E160">
            <v>-765.71771729146019</v>
          </cell>
          <cell r="F160">
            <v>-601</v>
          </cell>
          <cell r="G160">
            <v>-494.89795427715706</v>
          </cell>
          <cell r="H160">
            <v>-494.89795427715706</v>
          </cell>
          <cell r="I160">
            <v>-58</v>
          </cell>
          <cell r="J160">
            <v>-436.89795427715706</v>
          </cell>
          <cell r="L160" t="str">
            <v>na</v>
          </cell>
        </row>
        <row r="161">
          <cell r="A161" t="str">
            <v xml:space="preserve">     % of revenue</v>
          </cell>
        </row>
        <row r="164">
          <cell r="A164" t="str">
            <v>Capital Expenditures</v>
          </cell>
          <cell r="B164">
            <v>8.6</v>
          </cell>
          <cell r="C164">
            <v>20.9</v>
          </cell>
          <cell r="E164">
            <v>80.489999999999995</v>
          </cell>
          <cell r="F164">
            <v>47</v>
          </cell>
          <cell r="G164">
            <v>9.6999999999999993</v>
          </cell>
          <cell r="H164">
            <v>9.6999999999999993</v>
          </cell>
          <cell r="J164">
            <v>9.6999999999999993</v>
          </cell>
          <cell r="L164" t="str">
            <v>na</v>
          </cell>
        </row>
        <row r="165">
          <cell r="A165" t="str">
            <v xml:space="preserve">     % of revenue</v>
          </cell>
          <cell r="F165">
            <v>55</v>
          </cell>
          <cell r="G165" t="str">
            <v>Eagan data center</v>
          </cell>
        </row>
        <row r="167">
          <cell r="A167" t="str">
            <v>Memo: FCF Including Disc-ops</v>
          </cell>
          <cell r="B167">
            <v>-700.4</v>
          </cell>
          <cell r="C167">
            <v>-598.20000000000005</v>
          </cell>
          <cell r="E167">
            <v>-765.71771729146019</v>
          </cell>
          <cell r="F167">
            <v>-601</v>
          </cell>
          <cell r="G167">
            <v>-494.89795427715706</v>
          </cell>
          <cell r="H167">
            <v>-494.89795427715706</v>
          </cell>
          <cell r="I167">
            <v>-58</v>
          </cell>
          <cell r="J167">
            <v>-436.89795427715706</v>
          </cell>
        </row>
        <row r="168">
          <cell r="A168" t="str">
            <v xml:space="preserve">     % of revenue</v>
          </cell>
        </row>
        <row r="170">
          <cell r="A170" t="str">
            <v>Disc Ops</v>
          </cell>
        </row>
        <row r="171">
          <cell r="B171" t="str">
            <v>2005A</v>
          </cell>
          <cell r="C171" t="str">
            <v>2006A</v>
          </cell>
          <cell r="D171" t="str">
            <v>2007P</v>
          </cell>
          <cell r="E171" t="str">
            <v>2007P Adj</v>
          </cell>
          <cell r="F171" t="str">
            <v>2007LE</v>
          </cell>
          <cell r="G171" t="str">
            <v>2008 FL</v>
          </cell>
          <cell r="H171" t="str">
            <v>2008T</v>
          </cell>
          <cell r="I171" t="str">
            <v>2008 T+</v>
          </cell>
          <cell r="J171" t="str">
            <v>2008T 
excl T+</v>
          </cell>
          <cell r="K171" t="str">
            <v>GAAP B/(W)
Consensus</v>
          </cell>
          <cell r="L171" t="str">
            <v>Consensus 
Estimate</v>
          </cell>
        </row>
        <row r="173">
          <cell r="A173" t="str">
            <v>Revenue</v>
          </cell>
        </row>
        <row r="176">
          <cell r="A176" t="str">
            <v>EBITDA</v>
          </cell>
        </row>
        <row r="177">
          <cell r="A177" t="str">
            <v xml:space="preserve">     Margin</v>
          </cell>
        </row>
        <row r="180">
          <cell r="A180" t="str">
            <v>Operating Profit</v>
          </cell>
        </row>
        <row r="181">
          <cell r="A181" t="str">
            <v xml:space="preserve">     Margin</v>
          </cell>
        </row>
        <row r="184">
          <cell r="A184" t="str">
            <v>Free Cash Flow</v>
          </cell>
          <cell r="F184">
            <v>-169</v>
          </cell>
        </row>
        <row r="185">
          <cell r="A185" t="str">
            <v xml:space="preserve">     % of revenue</v>
          </cell>
        </row>
        <row r="188">
          <cell r="A188" t="str">
            <v>Capital Expenditures</v>
          </cell>
        </row>
        <row r="189">
          <cell r="A189" t="str">
            <v xml:space="preserve">     % of revenue</v>
          </cell>
        </row>
        <row r="191">
          <cell r="A191" t="str">
            <v>Memo: FCF Including Disc-ops</v>
          </cell>
          <cell r="B191">
            <v>345.2</v>
          </cell>
          <cell r="C191">
            <v>347.4</v>
          </cell>
          <cell r="F191">
            <v>-187.6</v>
          </cell>
        </row>
        <row r="192">
          <cell r="A192" t="str">
            <v xml:space="preserve">     % of revenue</v>
          </cell>
        </row>
        <row r="194">
          <cell r="A194" t="str">
            <v>CONSOLIDATED</v>
          </cell>
        </row>
        <row r="195">
          <cell r="B195" t="str">
            <v>2005A</v>
          </cell>
          <cell r="C195" t="str">
            <v>2006A</v>
          </cell>
          <cell r="D195" t="str">
            <v>2007P</v>
          </cell>
          <cell r="E195" t="str">
            <v>2007P Adj</v>
          </cell>
          <cell r="F195" t="str">
            <v>2007LE</v>
          </cell>
          <cell r="G195" t="str">
            <v>2008 FL</v>
          </cell>
          <cell r="H195" t="str">
            <v>2008T</v>
          </cell>
          <cell r="I195" t="str">
            <v>2008 T+</v>
          </cell>
          <cell r="J195" t="str">
            <v>2008T 
excl T+</v>
          </cell>
          <cell r="K195" t="str">
            <v>GAAP B/(W)
Consensus</v>
          </cell>
          <cell r="L195" t="str">
            <v>Consensus 
Estimate</v>
          </cell>
        </row>
        <row r="197">
          <cell r="A197" t="str">
            <v>Revenue</v>
          </cell>
          <cell r="B197">
            <v>6170.9782954394368</v>
          </cell>
          <cell r="C197">
            <v>6634.8235003434711</v>
          </cell>
          <cell r="D197">
            <v>7252.3731802600014</v>
          </cell>
          <cell r="E197">
            <v>7245.9043288265057</v>
          </cell>
          <cell r="F197">
            <v>7205.2</v>
          </cell>
          <cell r="G197">
            <v>7695.3</v>
          </cell>
          <cell r="H197">
            <v>7714.7584885857941</v>
          </cell>
          <cell r="I197">
            <v>0</v>
          </cell>
          <cell r="J197">
            <v>7714.7584885857941</v>
          </cell>
          <cell r="K197">
            <v>7745.7584885857941</v>
          </cell>
          <cell r="L197">
            <v>-31</v>
          </cell>
        </row>
        <row r="200">
          <cell r="A200" t="str">
            <v>EBITDA</v>
          </cell>
          <cell r="B200">
            <v>1823.9570927458672</v>
          </cell>
          <cell r="C200">
            <v>1939.7185568094378</v>
          </cell>
          <cell r="D200">
            <v>2098.1555130909996</v>
          </cell>
          <cell r="E200">
            <v>2085.2620525332404</v>
          </cell>
          <cell r="F200">
            <v>2075.9</v>
          </cell>
          <cell r="G200">
            <v>2375.9</v>
          </cell>
          <cell r="H200">
            <v>2402.1245609043899</v>
          </cell>
          <cell r="I200">
            <v>1.3000000000000043</v>
          </cell>
          <cell r="J200">
            <v>2400.8245609043897</v>
          </cell>
          <cell r="L200">
            <v>0</v>
          </cell>
        </row>
        <row r="201">
          <cell r="A201" t="str">
            <v xml:space="preserve">     Margin</v>
          </cell>
          <cell r="B201">
            <v>0.29557016820069415</v>
          </cell>
          <cell r="C201">
            <v>0.29235420606275697</v>
          </cell>
          <cell r="D201">
            <v>0.28930606036681911</v>
          </cell>
          <cell r="E201">
            <v>0.28778492758142094</v>
          </cell>
          <cell r="F201">
            <v>0.28811136401487819</v>
          </cell>
          <cell r="G201">
            <v>0.30874689745688927</v>
          </cell>
          <cell r="H201">
            <v>0.31136743482746765</v>
          </cell>
          <cell r="J201">
            <v>0.31119892663606752</v>
          </cell>
          <cell r="L201">
            <v>0</v>
          </cell>
        </row>
        <row r="204">
          <cell r="A204" t="str">
            <v>Operating Profit</v>
          </cell>
          <cell r="B204">
            <v>1409.1307270005095</v>
          </cell>
          <cell r="C204">
            <v>1494.1633330219363</v>
          </cell>
          <cell r="D204">
            <v>1609.7833843889998</v>
          </cell>
          <cell r="E204">
            <v>1594.6834299316345</v>
          </cell>
          <cell r="F204">
            <v>1581</v>
          </cell>
          <cell r="G204">
            <v>1881.7999999999997</v>
          </cell>
          <cell r="H204">
            <v>1914.8245609043902</v>
          </cell>
          <cell r="I204">
            <v>-12.299999999999997</v>
          </cell>
          <cell r="J204">
            <v>1927.1245609043899</v>
          </cell>
          <cell r="K204">
            <v>1834.0245609043902</v>
          </cell>
          <cell r="L204">
            <v>80.8</v>
          </cell>
        </row>
        <row r="205">
          <cell r="A205" t="str">
            <v xml:space="preserve">     Margin</v>
          </cell>
          <cell r="B205">
            <v>0.22834802838990784</v>
          </cell>
          <cell r="C205">
            <v>0.22520016288972669</v>
          </cell>
          <cell r="D205">
            <v>0.22196643007431235</v>
          </cell>
          <cell r="E205">
            <v>0.22008066316684283</v>
          </cell>
          <cell r="F205">
            <v>0.21942485982346083</v>
          </cell>
          <cell r="G205">
            <v>0.24453887437786698</v>
          </cell>
          <cell r="H205">
            <v>0.24820278738957646</v>
          </cell>
          <cell r="I205">
            <v>-1.5943467340161328E-3</v>
          </cell>
          <cell r="J205">
            <v>0.24979713412359256</v>
          </cell>
          <cell r="L205">
            <v>-2.6064516129032258</v>
          </cell>
        </row>
        <row r="208">
          <cell r="A208" t="str">
            <v>Free Cash Flow</v>
          </cell>
          <cell r="B208">
            <v>849.31386256338271</v>
          </cell>
          <cell r="C208">
            <v>1087.896073166957</v>
          </cell>
          <cell r="D208">
            <v>1861.1898696149999</v>
          </cell>
          <cell r="E208">
            <v>1035.4987102347491</v>
          </cell>
          <cell r="F208">
            <v>1084.8</v>
          </cell>
          <cell r="G208">
            <v>1571.8020457228431</v>
          </cell>
          <cell r="H208">
            <v>1610.6993720581377</v>
          </cell>
          <cell r="I208">
            <v>0.70000000000000284</v>
          </cell>
          <cell r="J208">
            <v>1609.9993720581374</v>
          </cell>
          <cell r="L208" t="e">
            <v>#VALUE!</v>
          </cell>
        </row>
        <row r="209">
          <cell r="A209" t="str">
            <v xml:space="preserve">     % of revenue</v>
          </cell>
          <cell r="B209">
            <v>0.1376303435050249</v>
          </cell>
          <cell r="C209">
            <v>0.16396759809972922</v>
          </cell>
          <cell r="D209">
            <v>0.25663183944821155</v>
          </cell>
          <cell r="E209">
            <v>0.14290813999782012</v>
          </cell>
          <cell r="F209">
            <v>0.15055793038361184</v>
          </cell>
          <cell r="G209">
            <v>0.20425481082255961</v>
          </cell>
          <cell r="H209">
            <v>0.20878156774981529</v>
          </cell>
          <cell r="J209">
            <v>0.20869083256983062</v>
          </cell>
          <cell r="L209" t="e">
            <v>#VALUE!</v>
          </cell>
        </row>
        <row r="212">
          <cell r="A212" t="str">
            <v>Capital Expenditures</v>
          </cell>
          <cell r="B212">
            <v>26.199999999999996</v>
          </cell>
          <cell r="C212">
            <v>449.32703900000001</v>
          </cell>
          <cell r="D212">
            <v>460.64624200000003</v>
          </cell>
          <cell r="E212">
            <v>549.76359653165071</v>
          </cell>
          <cell r="F212">
            <v>583.20000000000005</v>
          </cell>
          <cell r="G212">
            <v>524.90000000000009</v>
          </cell>
          <cell r="H212">
            <v>524.90000000000009</v>
          </cell>
          <cell r="I212">
            <v>0</v>
          </cell>
          <cell r="J212">
            <v>524.90000000000009</v>
          </cell>
          <cell r="L212" t="e">
            <v>#VALUE!</v>
          </cell>
        </row>
        <row r="213">
          <cell r="A213" t="str">
            <v xml:space="preserve">     % of revenue</v>
          </cell>
          <cell r="B213">
            <v>4.2456801410827661E-3</v>
          </cell>
          <cell r="C213">
            <v>6.7722530821918522E-2</v>
          </cell>
          <cell r="D213">
            <v>6.351662146313955E-2</v>
          </cell>
          <cell r="E213">
            <v>7.5872323395786048E-2</v>
          </cell>
          <cell r="F213">
            <v>8.0941542219508139E-2</v>
          </cell>
          <cell r="G213">
            <v>6.8210466128675956E-2</v>
          </cell>
          <cell r="H213">
            <v>6.8038422819924255E-2</v>
          </cell>
          <cell r="J213">
            <v>6.8038422819924255E-2</v>
          </cell>
          <cell r="L213" t="e">
            <v>#VALUE!</v>
          </cell>
        </row>
        <row r="215">
          <cell r="A215" t="str">
            <v>Memo: FCF Including Disc-ops</v>
          </cell>
          <cell r="B215">
            <v>1201.1339551485885</v>
          </cell>
          <cell r="C215">
            <v>1439.9821500960002</v>
          </cell>
          <cell r="D215">
            <v>1861.1898696149999</v>
          </cell>
          <cell r="E215">
            <v>1082.7745688741697</v>
          </cell>
          <cell r="F215">
            <v>1073.2558586394207</v>
          </cell>
          <cell r="G215">
            <v>1571.8020457228431</v>
          </cell>
          <cell r="H215">
            <v>1610.6993720581377</v>
          </cell>
          <cell r="I215">
            <v>0.70000000000000284</v>
          </cell>
          <cell r="J215">
            <v>1609.9993720581374</v>
          </cell>
          <cell r="L215">
            <v>0</v>
          </cell>
        </row>
        <row r="216">
          <cell r="A216" t="str">
            <v xml:space="preserve">     % of revenue</v>
          </cell>
          <cell r="B216">
            <v>0.1946423885555176</v>
          </cell>
          <cell r="C216">
            <v>0.21703397988227649</v>
          </cell>
          <cell r="D216">
            <v>0.25663183944821155</v>
          </cell>
          <cell r="E216">
            <v>0.14943263390416972</v>
          </cell>
          <cell r="F216">
            <v>0.14895573455829411</v>
          </cell>
          <cell r="G216">
            <v>0.20425481082255961</v>
          </cell>
          <cell r="H216">
            <v>0.20878156774981529</v>
          </cell>
          <cell r="J216">
            <v>0.20869083256983062</v>
          </cell>
          <cell r="L216">
            <v>0</v>
          </cell>
        </row>
        <row r="220">
          <cell r="E220" t="str">
            <v>Corp FCF</v>
          </cell>
          <cell r="F220" t="str">
            <v>2007LE</v>
          </cell>
          <cell r="G220" t="str">
            <v>2008FL</v>
          </cell>
        </row>
        <row r="221">
          <cell r="E221" t="str">
            <v>EBITDA</v>
          </cell>
          <cell r="F221">
            <v>-333.3</v>
          </cell>
          <cell r="G221">
            <v>-296.5</v>
          </cell>
          <cell r="I221" t="str">
            <v>From corp deck</v>
          </cell>
        </row>
        <row r="222">
          <cell r="E222" t="str">
            <v>Capex</v>
          </cell>
          <cell r="F222">
            <v>-47</v>
          </cell>
          <cell r="G222">
            <v>-9.6999999999999993</v>
          </cell>
          <cell r="I222" t="str">
            <v>From corp deck</v>
          </cell>
        </row>
        <row r="223">
          <cell r="E223" t="str">
            <v>Other NC</v>
          </cell>
          <cell r="F223">
            <v>95.6</v>
          </cell>
        </row>
        <row r="224">
          <cell r="E224" t="str">
            <v>Cash taxes</v>
          </cell>
          <cell r="F224">
            <v>-274</v>
          </cell>
          <cell r="G224">
            <v>-380.99859999999995</v>
          </cell>
          <cell r="H224">
            <v>0.218</v>
          </cell>
          <cell r="I224" t="str">
            <v>'08 Plan rate</v>
          </cell>
        </row>
        <row r="225">
          <cell r="E225" t="str">
            <v>Cash interest</v>
          </cell>
          <cell r="F225">
            <v>-37.299999999999997</v>
          </cell>
          <cell r="G225">
            <v>91.3</v>
          </cell>
          <cell r="I225" t="str">
            <v>From int exp model</v>
          </cell>
        </row>
        <row r="226">
          <cell r="E226" t="str">
            <v xml:space="preserve">   FCF</v>
          </cell>
          <cell r="F226">
            <v>-596</v>
          </cell>
          <cell r="G226">
            <v>-595.89859999999999</v>
          </cell>
        </row>
        <row r="230">
          <cell r="F230" t="str">
            <v>2007LE</v>
          </cell>
          <cell r="G230" t="str">
            <v>2008FL</v>
          </cell>
        </row>
        <row r="231">
          <cell r="E231" t="str">
            <v>Center+ Mgd. Svcs.</v>
          </cell>
          <cell r="F231">
            <v>-400</v>
          </cell>
          <cell r="G231">
            <v>-306</v>
          </cell>
        </row>
        <row r="232">
          <cell r="E232" t="str">
            <v xml:space="preserve">   T+</v>
          </cell>
          <cell r="F232">
            <v>-145</v>
          </cell>
          <cell r="G232">
            <v>-71</v>
          </cell>
        </row>
        <row r="233">
          <cell r="E233" t="str">
            <v xml:space="preserve">   Reuters</v>
          </cell>
          <cell r="F233">
            <v>-26</v>
          </cell>
        </row>
        <row r="234">
          <cell r="E234" t="str">
            <v xml:space="preserve">   Other Corp</v>
          </cell>
          <cell r="F234">
            <v>-229</v>
          </cell>
          <cell r="G234">
            <v>-235</v>
          </cell>
        </row>
        <row r="236">
          <cell r="E236" t="str">
            <v>SBU total</v>
          </cell>
          <cell r="F236">
            <v>1854.8</v>
          </cell>
          <cell r="G236">
            <v>2066.7000000000003</v>
          </cell>
        </row>
        <row r="237">
          <cell r="E237" t="str">
            <v>Corp total</v>
          </cell>
          <cell r="F237">
            <v>-600.79999999999995</v>
          </cell>
          <cell r="G237">
            <v>-615.69859999999994</v>
          </cell>
        </row>
        <row r="238">
          <cell r="E238" t="str">
            <v xml:space="preserve">  T+</v>
          </cell>
          <cell r="F238">
            <v>-145</v>
          </cell>
          <cell r="G238">
            <v>-71</v>
          </cell>
        </row>
        <row r="239">
          <cell r="E239" t="str">
            <v xml:space="preserve">  Taxes - cash</v>
          </cell>
          <cell r="F239">
            <v>-274</v>
          </cell>
          <cell r="G239">
            <v>-380.99859999999995</v>
          </cell>
        </row>
        <row r="240">
          <cell r="E240" t="str">
            <v xml:space="preserve">  Interest - cash</v>
          </cell>
          <cell r="F240">
            <v>-37.299999999999997</v>
          </cell>
          <cell r="G240">
            <v>91.3</v>
          </cell>
        </row>
        <row r="241">
          <cell r="E241" t="str">
            <v xml:space="preserve">  Pension</v>
          </cell>
          <cell r="F241">
            <v>-6</v>
          </cell>
          <cell r="G241">
            <v>-20</v>
          </cell>
        </row>
        <row r="242">
          <cell r="E242" t="str">
            <v xml:space="preserve">  Reuters</v>
          </cell>
          <cell r="F242">
            <v>-26</v>
          </cell>
        </row>
        <row r="243">
          <cell r="E243" t="str">
            <v xml:space="preserve">  Other Corp</v>
          </cell>
          <cell r="F243">
            <v>-112.5</v>
          </cell>
          <cell r="G243">
            <v>-235</v>
          </cell>
        </row>
        <row r="244">
          <cell r="E244" t="str">
            <v>Disc ops</v>
          </cell>
          <cell r="F244">
            <v>-169</v>
          </cell>
          <cell r="G244">
            <v>0</v>
          </cell>
        </row>
        <row r="245">
          <cell r="E245" t="str">
            <v xml:space="preserve">  Total FCF</v>
          </cell>
          <cell r="F245">
            <v>1085</v>
          </cell>
          <cell r="G245">
            <v>1451.0014000000003</v>
          </cell>
        </row>
        <row r="249">
          <cell r="E249" t="str">
            <v>FCF</v>
          </cell>
          <cell r="F249" t="str">
            <v>2007 LE</v>
          </cell>
          <cell r="G249" t="str">
            <v>2008T</v>
          </cell>
          <cell r="H249" t="str">
            <v>2008T
Risk-Adj</v>
          </cell>
          <cell r="I249" t="str">
            <v>Change</v>
          </cell>
          <cell r="J249" t="str">
            <v>Growth</v>
          </cell>
          <cell r="K249" t="str">
            <v>Comment</v>
          </cell>
        </row>
        <row r="250">
          <cell r="E250" t="str">
            <v>NAL</v>
          </cell>
          <cell r="F250">
            <v>909.5</v>
          </cell>
          <cell r="G250">
            <v>1003.9619879905797</v>
          </cell>
          <cell r="H250">
            <v>1003.9619879905797</v>
          </cell>
          <cell r="I250">
            <v>94.461987990579701</v>
          </cell>
          <cell r="J250">
            <v>0.10386144913752582</v>
          </cell>
        </row>
        <row r="251">
          <cell r="E251" t="str">
            <v>TILR</v>
          </cell>
          <cell r="F251">
            <v>78.2</v>
          </cell>
          <cell r="G251">
            <v>96.910177791825134</v>
          </cell>
          <cell r="H251">
            <v>96.910177791825134</v>
          </cell>
          <cell r="I251">
            <v>18.710177791825132</v>
          </cell>
          <cell r="J251">
            <v>0.23926058557321128</v>
          </cell>
        </row>
        <row r="252">
          <cell r="E252" t="str">
            <v>TTA</v>
          </cell>
          <cell r="F252">
            <v>185.1</v>
          </cell>
          <cell r="G252">
            <v>219.19525264050722</v>
          </cell>
          <cell r="H252">
            <v>219.19525264050722</v>
          </cell>
          <cell r="I252">
            <v>34.095252640507226</v>
          </cell>
          <cell r="J252">
            <v>0.18419909584282679</v>
          </cell>
        </row>
        <row r="253">
          <cell r="E253" t="str">
            <v>TF</v>
          </cell>
          <cell r="F253">
            <v>420</v>
          </cell>
          <cell r="G253">
            <v>480</v>
          </cell>
          <cell r="H253">
            <v>458</v>
          </cell>
          <cell r="I253">
            <v>38</v>
          </cell>
          <cell r="J253">
            <v>9.0476190476190377E-2</v>
          </cell>
        </row>
        <row r="254">
          <cell r="E254" t="str">
            <v>TS</v>
          </cell>
          <cell r="F254">
            <v>170</v>
          </cell>
          <cell r="G254">
            <v>194.22990791238263</v>
          </cell>
          <cell r="H254">
            <v>194.22990791238263</v>
          </cell>
          <cell r="I254">
            <v>24.229907912382629</v>
          </cell>
          <cell r="J254">
            <v>0.1425288700728391</v>
          </cell>
        </row>
        <row r="255">
          <cell r="E255" t="str">
            <v>TH</v>
          </cell>
          <cell r="F255">
            <v>92</v>
          </cell>
          <cell r="G255">
            <v>111.30000000000001</v>
          </cell>
          <cell r="H255">
            <v>101.30000000000001</v>
          </cell>
          <cell r="I255">
            <v>9.3000000000000114</v>
          </cell>
          <cell r="J255">
            <v>0.10108695652173916</v>
          </cell>
        </row>
        <row r="256">
          <cell r="E256" t="str">
            <v xml:space="preserve">  SBUs</v>
          </cell>
          <cell r="F256">
            <v>1854.8</v>
          </cell>
          <cell r="G256">
            <v>2105.5973263352948</v>
          </cell>
          <cell r="H256">
            <v>2073.5973263352948</v>
          </cell>
          <cell r="I256">
            <v>218.79732633529488</v>
          </cell>
          <cell r="J256">
            <v>0.11796275950792268</v>
          </cell>
        </row>
        <row r="258">
          <cell r="E258" t="str">
            <v>Corporate EBITDA</v>
          </cell>
          <cell r="F258">
            <v>-162</v>
          </cell>
          <cell r="G258">
            <v>-238</v>
          </cell>
          <cell r="H258">
            <v>-238</v>
          </cell>
          <cell r="I258">
            <v>-76</v>
          </cell>
          <cell r="J258">
            <v>0.46913580246913589</v>
          </cell>
        </row>
        <row r="259">
          <cell r="E259" t="str">
            <v>CapEx</v>
          </cell>
          <cell r="F259">
            <v>-47</v>
          </cell>
          <cell r="G259">
            <v>-10</v>
          </cell>
          <cell r="H259">
            <v>-10</v>
          </cell>
          <cell r="I259">
            <v>37</v>
          </cell>
          <cell r="J259">
            <v>-0.78723404255319152</v>
          </cell>
        </row>
        <row r="260">
          <cell r="E260" t="str">
            <v>Data Center</v>
          </cell>
          <cell r="F260">
            <v>-55</v>
          </cell>
          <cell r="G260">
            <v>0</v>
          </cell>
          <cell r="H260">
            <v>0</v>
          </cell>
          <cell r="I260">
            <v>55</v>
          </cell>
          <cell r="J260">
            <v>-1</v>
          </cell>
        </row>
        <row r="261">
          <cell r="E261" t="str">
            <v>Working Capital</v>
          </cell>
          <cell r="F261">
            <v>-33</v>
          </cell>
          <cell r="G261">
            <v>-40</v>
          </cell>
          <cell r="H261">
            <v>-40</v>
          </cell>
          <cell r="I261">
            <v>-7</v>
          </cell>
          <cell r="J261">
            <v>0.21212121212121215</v>
          </cell>
        </row>
        <row r="262">
          <cell r="E262" t="str">
            <v>Other NCA</v>
          </cell>
          <cell r="F262">
            <v>184</v>
          </cell>
          <cell r="G262">
            <v>197</v>
          </cell>
          <cell r="H262">
            <v>197</v>
          </cell>
          <cell r="I262">
            <v>13</v>
          </cell>
          <cell r="J262">
            <v>7.0652173913043459E-2</v>
          </cell>
        </row>
        <row r="263">
          <cell r="E263" t="str">
            <v>Other, net</v>
          </cell>
          <cell r="F263">
            <v>0</v>
          </cell>
          <cell r="G263">
            <v>-29</v>
          </cell>
          <cell r="H263">
            <v>-29</v>
          </cell>
          <cell r="I263">
            <v>-29</v>
          </cell>
          <cell r="J263" t="str">
            <v>n/a</v>
          </cell>
        </row>
        <row r="264">
          <cell r="E264" t="str">
            <v>Fringe</v>
          </cell>
          <cell r="H264">
            <v>-10</v>
          </cell>
          <cell r="I264">
            <v>-10</v>
          </cell>
        </row>
        <row r="265">
          <cell r="E265" t="str">
            <v>Central technology</v>
          </cell>
          <cell r="H265">
            <v>-23</v>
          </cell>
          <cell r="I265">
            <v>-23</v>
          </cell>
        </row>
        <row r="266">
          <cell r="E266" t="str">
            <v xml:space="preserve">  Total Other Corporate</v>
          </cell>
          <cell r="F266">
            <v>-113</v>
          </cell>
          <cell r="G266">
            <v>-120</v>
          </cell>
          <cell r="H266">
            <v>-153</v>
          </cell>
          <cell r="I266">
            <v>-40</v>
          </cell>
          <cell r="J266">
            <v>0.35398230088495586</v>
          </cell>
        </row>
        <row r="268">
          <cell r="E268" t="str">
            <v xml:space="preserve">  Subtotal</v>
          </cell>
          <cell r="F268">
            <v>1741.8</v>
          </cell>
          <cell r="G268">
            <v>1985.5973263352948</v>
          </cell>
          <cell r="H268">
            <v>1920.5973263352948</v>
          </cell>
          <cell r="I268">
            <v>178.79732633529488</v>
          </cell>
          <cell r="J268">
            <v>0.10265089352123935</v>
          </cell>
        </row>
        <row r="270">
          <cell r="E270" t="str">
            <v>Pension</v>
          </cell>
          <cell r="F270">
            <v>-6</v>
          </cell>
          <cell r="G270">
            <v>-20</v>
          </cell>
          <cell r="H270">
            <v>-20</v>
          </cell>
          <cell r="I270">
            <v>-14</v>
          </cell>
          <cell r="J270">
            <v>2.3333333333333335</v>
          </cell>
        </row>
        <row r="271">
          <cell r="E271" t="str">
            <v>Interest - cash</v>
          </cell>
          <cell r="F271">
            <v>-37</v>
          </cell>
          <cell r="G271">
            <v>91.3</v>
          </cell>
          <cell r="H271">
            <v>91.3</v>
          </cell>
          <cell r="I271">
            <v>128.30000000000001</v>
          </cell>
          <cell r="J271" t="str">
            <v>n/a</v>
          </cell>
          <cell r="K271" t="str">
            <v>Per interest expense model</v>
          </cell>
        </row>
        <row r="272">
          <cell r="E272" t="str">
            <v>Taxes - cash</v>
          </cell>
          <cell r="F272">
            <v>-274</v>
          </cell>
          <cell r="G272">
            <v>-388.19795427715707</v>
          </cell>
          <cell r="H272">
            <v>-374.1819542771571</v>
          </cell>
          <cell r="I272">
            <v>-100.1819542771571</v>
          </cell>
          <cell r="J272">
            <v>0.36562757035458793</v>
          </cell>
          <cell r="K272" t="str">
            <v>Assuming 21.8% tax rate per 2007 Recast Plan</v>
          </cell>
        </row>
        <row r="273">
          <cell r="E273" t="str">
            <v xml:space="preserve">  Subtotal</v>
          </cell>
          <cell r="F273">
            <v>1424.8</v>
          </cell>
          <cell r="G273">
            <v>1668.6993720581379</v>
          </cell>
          <cell r="H273">
            <v>1617.7153720581377</v>
          </cell>
          <cell r="I273">
            <v>192.91537205813779</v>
          </cell>
          <cell r="J273">
            <v>0.1353982117196364</v>
          </cell>
        </row>
        <row r="275">
          <cell r="E275" t="str">
            <v>ThomsonPLUS</v>
          </cell>
          <cell r="F275">
            <v>-145</v>
          </cell>
          <cell r="G275">
            <v>-58</v>
          </cell>
          <cell r="H275">
            <v>-58</v>
          </cell>
          <cell r="I275">
            <v>87</v>
          </cell>
          <cell r="J275">
            <v>-0.6</v>
          </cell>
          <cell r="K275" t="str">
            <v>Per Finance</v>
          </cell>
        </row>
        <row r="276">
          <cell r="E276" t="str">
            <v>Reuters</v>
          </cell>
          <cell r="F276">
            <v>-26</v>
          </cell>
          <cell r="G276">
            <v>0</v>
          </cell>
          <cell r="H276">
            <v>0</v>
          </cell>
          <cell r="I276">
            <v>26</v>
          </cell>
          <cell r="J276">
            <v>-1</v>
          </cell>
        </row>
        <row r="277">
          <cell r="E277" t="str">
            <v xml:space="preserve">  Subtotal</v>
          </cell>
          <cell r="F277">
            <v>1253.8</v>
          </cell>
          <cell r="G277">
            <v>1610.6993720581379</v>
          </cell>
          <cell r="H277">
            <v>1559.7153720581377</v>
          </cell>
          <cell r="I277">
            <v>305.91537205813779</v>
          </cell>
          <cell r="J277">
            <v>0.2439905663248827</v>
          </cell>
        </row>
        <row r="279">
          <cell r="E279" t="str">
            <v>Disc Ops</v>
          </cell>
          <cell r="F279">
            <v>-169</v>
          </cell>
          <cell r="G279">
            <v>0</v>
          </cell>
          <cell r="H279">
            <v>0</v>
          </cell>
          <cell r="I279">
            <v>169</v>
          </cell>
          <cell r="J279">
            <v>-1</v>
          </cell>
        </row>
        <row r="281">
          <cell r="E281" t="str">
            <v xml:space="preserve">  Total</v>
          </cell>
          <cell r="F281">
            <v>1084.8</v>
          </cell>
          <cell r="G281">
            <v>1610.6993720581379</v>
          </cell>
          <cell r="H281">
            <v>1559.7153720581377</v>
          </cell>
          <cell r="I281">
            <v>474.91537205813779</v>
          </cell>
          <cell r="J281">
            <v>0.43779071908014178</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A1" t="str">
            <v>The Thomson Corporation</v>
          </cell>
        </row>
        <row r="2">
          <cell r="A2" t="str">
            <v>2008 First Look and Target Analysis</v>
          </cell>
        </row>
        <row r="3">
          <cell r="A3" t="str">
            <v>TTA Analysis</v>
          </cell>
        </row>
        <row r="4">
          <cell r="A4" t="str">
            <v>(in millions of US dollars)</v>
          </cell>
          <cell r="R4" t="str">
            <v>2007LE</v>
          </cell>
          <cell r="S4" t="str">
            <v>2008 FL</v>
          </cell>
          <cell r="T4" t="str">
            <v>2008T</v>
          </cell>
          <cell r="U4" t="str">
            <v>2008T 
ex T+</v>
          </cell>
        </row>
        <row r="5">
          <cell r="E5" t="str">
            <v>** growth rate drives 07 Plan $</v>
          </cell>
        </row>
        <row r="6">
          <cell r="A6" t="str">
            <v>NAL Revenue Contribution</v>
          </cell>
          <cell r="Q6" t="str">
            <v>Revenue</v>
          </cell>
          <cell r="R6">
            <v>688.5</v>
          </cell>
          <cell r="S6">
            <v>763.5</v>
          </cell>
          <cell r="T6">
            <v>764.31565656111513</v>
          </cell>
          <cell r="U6">
            <v>764.31565656111513</v>
          </cell>
        </row>
        <row r="7">
          <cell r="B7" t="str">
            <v>2006 Actual</v>
          </cell>
          <cell r="C7" t="str">
            <v>2007 Plan</v>
          </cell>
          <cell r="D7" t="str">
            <v>2007LE</v>
          </cell>
          <cell r="E7" t="str">
            <v>2008FL</v>
          </cell>
          <cell r="F7" t="str">
            <v>2008T</v>
          </cell>
          <cell r="Q7" t="str">
            <v xml:space="preserve">     Growth</v>
          </cell>
          <cell r="R7">
            <v>0.15084834915601597</v>
          </cell>
          <cell r="S7">
            <v>0.10893246187363825</v>
          </cell>
          <cell r="T7">
            <v>0.11011714823691388</v>
          </cell>
          <cell r="U7">
            <v>0.11011714823691388</v>
          </cell>
        </row>
        <row r="8">
          <cell r="A8" t="str">
            <v>Amount</v>
          </cell>
          <cell r="B8">
            <v>598.254323</v>
          </cell>
          <cell r="C8">
            <v>685.71189013642038</v>
          </cell>
          <cell r="D8">
            <v>688.5</v>
          </cell>
          <cell r="E8">
            <v>763.5</v>
          </cell>
          <cell r="F8">
            <v>764.31565656111513</v>
          </cell>
          <cell r="Q8" t="str">
            <v xml:space="preserve">     Organic growth</v>
          </cell>
          <cell r="R8">
            <v>9.1999999999999998E-2</v>
          </cell>
          <cell r="S8">
            <v>9.8000000000000004E-2</v>
          </cell>
          <cell r="T8">
            <v>9.7807350293442896E-2</v>
          </cell>
          <cell r="U8">
            <v>9.7807350293442896E-2</v>
          </cell>
        </row>
        <row r="9">
          <cell r="A9" t="str">
            <v>Growth</v>
          </cell>
          <cell r="C9">
            <v>0.14618794010188929</v>
          </cell>
          <cell r="D9">
            <v>0.15084834915601597</v>
          </cell>
          <cell r="E9">
            <v>0.10893246187363825</v>
          </cell>
          <cell r="F9">
            <v>0.11011714823691388</v>
          </cell>
        </row>
        <row r="10">
          <cell r="Q10" t="str">
            <v>Operating Profit</v>
          </cell>
          <cell r="R10">
            <v>188.2</v>
          </cell>
          <cell r="S10">
            <v>220.3</v>
          </cell>
          <cell r="T10">
            <v>224.07357314722148</v>
          </cell>
          <cell r="U10">
            <v>219.18905701818923</v>
          </cell>
        </row>
        <row r="11">
          <cell r="Q11" t="str">
            <v xml:space="preserve">     Growth</v>
          </cell>
          <cell r="R11">
            <v>0.11660107960373089</v>
          </cell>
          <cell r="S11">
            <v>0.17056323060573875</v>
          </cell>
          <cell r="T11">
            <v>0.19061409748789315</v>
          </cell>
          <cell r="U11">
            <v>0.1646602392039811</v>
          </cell>
        </row>
        <row r="12">
          <cell r="Q12" t="str">
            <v xml:space="preserve">     Margin</v>
          </cell>
          <cell r="R12">
            <v>0.27334785766158315</v>
          </cell>
          <cell r="S12">
            <v>0.28853962017026852</v>
          </cell>
          <cell r="T12">
            <v>0.29316889065886148</v>
          </cell>
          <cell r="U12">
            <v>0.28677818534345667</v>
          </cell>
        </row>
        <row r="14">
          <cell r="Q14" t="str">
            <v>Free Cash Flow</v>
          </cell>
          <cell r="R14">
            <v>185.1</v>
          </cell>
          <cell r="S14">
            <v>217.9</v>
          </cell>
          <cell r="T14">
            <v>219.19525264050722</v>
          </cell>
          <cell r="U14">
            <v>214.31073651147497</v>
          </cell>
        </row>
        <row r="15">
          <cell r="Q15" t="str">
            <v xml:space="preserve">     Growth</v>
          </cell>
          <cell r="R15">
            <v>0.12542213134048397</v>
          </cell>
          <cell r="S15">
            <v>0.17720151269584017</v>
          </cell>
          <cell r="T15">
            <v>0.18419909584282679</v>
          </cell>
          <cell r="U15">
            <v>0.15781057002417609</v>
          </cell>
        </row>
        <row r="16">
          <cell r="Q16" t="str">
            <v xml:space="preserve">     % of revenue</v>
          </cell>
          <cell r="R16">
            <v>0.2688453159041394</v>
          </cell>
          <cell r="S16">
            <v>0.28539620170268504</v>
          </cell>
          <cell r="T16">
            <v>0.28678629144760981</v>
          </cell>
          <cell r="U16">
            <v>0.280395586132205</v>
          </cell>
        </row>
        <row r="18">
          <cell r="Q18" t="str">
            <v>Capital Expenditures</v>
          </cell>
          <cell r="R18">
            <v>47.8</v>
          </cell>
          <cell r="S18">
            <v>59.5</v>
          </cell>
          <cell r="T18">
            <v>59.5</v>
          </cell>
          <cell r="U18">
            <v>59.5</v>
          </cell>
        </row>
        <row r="19">
          <cell r="Q19" t="str">
            <v xml:space="preserve">     Growth</v>
          </cell>
          <cell r="R19">
            <v>0.80948027600252459</v>
          </cell>
          <cell r="S19">
            <v>0.2447698744769875</v>
          </cell>
          <cell r="T19">
            <v>0.2447698744769875</v>
          </cell>
          <cell r="U19">
            <v>0.2447698744769875</v>
          </cell>
        </row>
        <row r="20">
          <cell r="Q20" t="str">
            <v xml:space="preserve">     % of revenue</v>
          </cell>
          <cell r="R20">
            <v>6.9426289034132171E-2</v>
          </cell>
          <cell r="S20">
            <v>7.7930582842174204E-2</v>
          </cell>
          <cell r="T20">
            <v>7.7847417476319014E-2</v>
          </cell>
          <cell r="U20">
            <v>7.7847417476319014E-2</v>
          </cell>
        </row>
        <row r="22">
          <cell r="A22" t="str">
            <v>Operating Income</v>
          </cell>
          <cell r="Q22" t="str">
            <v>Memo: FCF Including Disc-ops</v>
          </cell>
          <cell r="R22">
            <v>185.1</v>
          </cell>
        </row>
        <row r="23">
          <cell r="B23" t="str">
            <v>2006 Actual</v>
          </cell>
          <cell r="C23" t="str">
            <v>2007 Plan</v>
          </cell>
          <cell r="D23" t="str">
            <v>2007LE</v>
          </cell>
          <cell r="E23" t="str">
            <v>2008FL</v>
          </cell>
          <cell r="F23" t="str">
            <v>2008T</v>
          </cell>
          <cell r="Q23" t="str">
            <v xml:space="preserve">     % of revenue</v>
          </cell>
          <cell r="R23">
            <v>0.2688453159041394</v>
          </cell>
        </row>
        <row r="24">
          <cell r="A24" t="str">
            <v>Amount</v>
          </cell>
          <cell r="B24">
            <v>168.547213</v>
          </cell>
          <cell r="C24">
            <v>190.16557464035176</v>
          </cell>
          <cell r="D24">
            <v>188.2</v>
          </cell>
          <cell r="E24">
            <v>220.3</v>
          </cell>
          <cell r="F24">
            <v>224.07357314722148</v>
          </cell>
        </row>
        <row r="25">
          <cell r="A25" t="str">
            <v>Margin</v>
          </cell>
          <cell r="B25">
            <v>0.28173170927508701</v>
          </cell>
          <cell r="C25">
            <v>0.27732576520223223</v>
          </cell>
          <cell r="D25">
            <v>0.27334785766158315</v>
          </cell>
          <cell r="E25">
            <v>0.28853962017026852</v>
          </cell>
          <cell r="F25">
            <v>0.29316889065886148</v>
          </cell>
        </row>
        <row r="26">
          <cell r="A26" t="str">
            <v>Growth</v>
          </cell>
          <cell r="C26">
            <v>0.12826294339469002</v>
          </cell>
          <cell r="D26">
            <v>0.11660107960373089</v>
          </cell>
          <cell r="E26">
            <v>0.17056323060573875</v>
          </cell>
          <cell r="F26">
            <v>0.19061409748789315</v>
          </cell>
        </row>
        <row r="28">
          <cell r="A28" t="str">
            <v>Flow Through margin</v>
          </cell>
          <cell r="B28">
            <v>0.43094075930327258</v>
          </cell>
          <cell r="C28">
            <v>0.24718686270600734</v>
          </cell>
          <cell r="D28">
            <v>0.21776984397823276</v>
          </cell>
          <cell r="E28">
            <v>0.42800000000000032</v>
          </cell>
          <cell r="F28">
            <v>0.47316840312928954</v>
          </cell>
        </row>
        <row r="31">
          <cell r="D31" t="str">
            <v>2007 T+</v>
          </cell>
          <cell r="E31" t="str">
            <v>2008 T+</v>
          </cell>
        </row>
        <row r="32">
          <cell r="A32" t="str">
            <v>T+ savings</v>
          </cell>
          <cell r="D32">
            <v>4.5999999999999996</v>
          </cell>
          <cell r="E32">
            <v>9.5</v>
          </cell>
        </row>
        <row r="33">
          <cell r="A33" t="str">
            <v>OI Excl T+</v>
          </cell>
          <cell r="C33">
            <v>185.56557464035177</v>
          </cell>
          <cell r="D33">
            <v>183.6</v>
          </cell>
          <cell r="E33">
            <v>210.8</v>
          </cell>
          <cell r="F33">
            <v>214.57357314722148</v>
          </cell>
        </row>
        <row r="37">
          <cell r="A37" t="str">
            <v>FCF</v>
          </cell>
        </row>
        <row r="38">
          <cell r="B38" t="str">
            <v>2006 Actual</v>
          </cell>
          <cell r="C38" t="str">
            <v>2007 Plan</v>
          </cell>
          <cell r="D38" t="str">
            <v>2007LE</v>
          </cell>
          <cell r="E38" t="str">
            <v>2008FL</v>
          </cell>
          <cell r="F38" t="str">
            <v>2008T</v>
          </cell>
        </row>
        <row r="39">
          <cell r="A39" t="str">
            <v>Amount</v>
          </cell>
          <cell r="B39">
            <v>164.47161899999998</v>
          </cell>
          <cell r="C39">
            <v>184.65027236001873</v>
          </cell>
          <cell r="D39">
            <v>185.1</v>
          </cell>
          <cell r="E39">
            <v>217.9</v>
          </cell>
          <cell r="F39">
            <v>219.19525264050722</v>
          </cell>
        </row>
        <row r="40">
          <cell r="A40" t="str">
            <v>Margin</v>
          </cell>
          <cell r="B40">
            <v>0.27491923196683693</v>
          </cell>
          <cell r="C40">
            <v>0.26928258794416282</v>
          </cell>
          <cell r="D40">
            <v>0.2688453159041394</v>
          </cell>
          <cell r="E40">
            <v>0.28539620170268504</v>
          </cell>
          <cell r="F40">
            <v>0.28678629144760981</v>
          </cell>
        </row>
        <row r="41">
          <cell r="A41" t="str">
            <v>Growth</v>
          </cell>
          <cell r="C41">
            <v>0.12268775295523038</v>
          </cell>
          <cell r="D41">
            <v>0.12542213134048397</v>
          </cell>
          <cell r="E41">
            <v>0.17720151269584017</v>
          </cell>
          <cell r="F41">
            <v>0.18419909584282679</v>
          </cell>
        </row>
        <row r="43">
          <cell r="A43" t="str">
            <v>FCF Excl T+</v>
          </cell>
          <cell r="C43">
            <v>180.05027236001874</v>
          </cell>
          <cell r="D43">
            <v>180.5</v>
          </cell>
          <cell r="E43">
            <v>208.4</v>
          </cell>
          <cell r="F43">
            <v>209.69525264050722</v>
          </cell>
        </row>
        <row r="50">
          <cell r="B50" t="str">
            <v>OI / FCF Sensitivity Analysis</v>
          </cell>
          <cell r="E50" t="str">
            <v>OI Sensitivity Analysis</v>
          </cell>
        </row>
        <row r="51">
          <cell r="B51" t="str">
            <v>Margin
Improvement</v>
          </cell>
          <cell r="C51" t="str">
            <v>Impact</v>
          </cell>
          <cell r="E51" t="str">
            <v>% of Rev</v>
          </cell>
          <cell r="F51" t="str">
            <v>Impact</v>
          </cell>
        </row>
        <row r="52">
          <cell r="B52">
            <v>2.5000000000000001E-3</v>
          </cell>
          <cell r="C52">
            <v>1.9107891414027878</v>
          </cell>
          <cell r="E52">
            <v>2.5000000000000001E-3</v>
          </cell>
          <cell r="F52">
            <v>0.28710083945350634</v>
          </cell>
        </row>
        <row r="53">
          <cell r="B53">
            <v>5.0000000000000001E-3</v>
          </cell>
          <cell r="C53">
            <v>3.8215782828055755</v>
          </cell>
          <cell r="E53">
            <v>5.0000000000000001E-3</v>
          </cell>
          <cell r="F53">
            <v>0.57420167890701268</v>
          </cell>
        </row>
        <row r="54">
          <cell r="B54">
            <v>7.4999999999999997E-3</v>
          </cell>
          <cell r="C54">
            <v>5.7323674242083635</v>
          </cell>
          <cell r="E54">
            <v>7.4999999999999997E-3</v>
          </cell>
          <cell r="F54">
            <v>0.86130251836051896</v>
          </cell>
        </row>
        <row r="55">
          <cell r="B55">
            <v>0.01</v>
          </cell>
          <cell r="C55">
            <v>7.6431565656111511</v>
          </cell>
          <cell r="E55">
            <v>0.01</v>
          </cell>
          <cell r="F55">
            <v>1.1484033578140254</v>
          </cell>
        </row>
        <row r="59">
          <cell r="A59" t="str">
            <v>Capex</v>
          </cell>
        </row>
        <row r="60">
          <cell r="B60" t="str">
            <v>2006 Actual</v>
          </cell>
          <cell r="C60" t="str">
            <v>2007 Plan</v>
          </cell>
          <cell r="D60" t="str">
            <v>2007LE</v>
          </cell>
          <cell r="E60" t="str">
            <v>2008FL</v>
          </cell>
          <cell r="F60" t="str">
            <v>2008T</v>
          </cell>
        </row>
        <row r="61">
          <cell r="A61" t="str">
            <v>Amount</v>
          </cell>
          <cell r="B61">
            <v>26.416425000000004</v>
          </cell>
          <cell r="C61">
            <v>36.51525896307399</v>
          </cell>
          <cell r="D61">
            <v>47.8</v>
          </cell>
          <cell r="E61">
            <v>59.5</v>
          </cell>
          <cell r="F61">
            <v>59.5</v>
          </cell>
        </row>
        <row r="62">
          <cell r="A62" t="str">
            <v>% of revenues</v>
          </cell>
          <cell r="B62">
            <v>4.4155844737623406E-2</v>
          </cell>
          <cell r="C62">
            <v>5.3251605358351571E-2</v>
          </cell>
          <cell r="D62">
            <v>6.9426289034132171E-2</v>
          </cell>
          <cell r="E62">
            <v>7.7930582842174204E-2</v>
          </cell>
          <cell r="F62">
            <v>7.7847417476319014E-2</v>
          </cell>
        </row>
        <row r="63">
          <cell r="A63" t="str">
            <v>Growth</v>
          </cell>
          <cell r="C63">
            <v>0.3822937419834056</v>
          </cell>
          <cell r="D63">
            <v>0.80948027600252459</v>
          </cell>
          <cell r="E63">
            <v>0.2447698744769875</v>
          </cell>
          <cell r="F63">
            <v>0.2447698744769875</v>
          </cell>
        </row>
        <row r="73">
          <cell r="A73" t="str">
            <v>Flow-through margins OI</v>
          </cell>
        </row>
        <row r="74">
          <cell r="A74" t="str">
            <v>INCL T+</v>
          </cell>
          <cell r="B74" t="str">
            <v>2006 Actual</v>
          </cell>
          <cell r="C74" t="str">
            <v>2007 Plan</v>
          </cell>
          <cell r="D74" t="str">
            <v>2007LE</v>
          </cell>
          <cell r="E74" t="str">
            <v>2008FL</v>
          </cell>
          <cell r="F74" t="str">
            <v>2008T</v>
          </cell>
        </row>
        <row r="75">
          <cell r="A75" t="str">
            <v>Op income growth</v>
          </cell>
          <cell r="B75">
            <v>28.517212999999998</v>
          </cell>
          <cell r="C75">
            <v>21.618361640351765</v>
          </cell>
          <cell r="D75">
            <v>19.652786999999989</v>
          </cell>
          <cell r="E75">
            <v>32.100000000000023</v>
          </cell>
          <cell r="F75">
            <v>35.873573147221492</v>
          </cell>
        </row>
        <row r="76">
          <cell r="A76" t="str">
            <v>Revenue growth</v>
          </cell>
          <cell r="B76">
            <v>66.174322999999958</v>
          </cell>
          <cell r="C76">
            <v>87.45756713642038</v>
          </cell>
          <cell r="D76">
            <v>90.245677000000001</v>
          </cell>
          <cell r="E76">
            <v>75</v>
          </cell>
          <cell r="F76">
            <v>75.815656561115134</v>
          </cell>
        </row>
        <row r="77">
          <cell r="A77" t="str">
            <v>Flow-through margin</v>
          </cell>
          <cell r="B77">
            <v>0.43094075930327258</v>
          </cell>
          <cell r="C77">
            <v>0.24718686270600734</v>
          </cell>
          <cell r="D77">
            <v>0.21776984397823276</v>
          </cell>
          <cell r="E77">
            <v>0.42800000000000032</v>
          </cell>
          <cell r="F77">
            <v>0.47316840312928954</v>
          </cell>
        </row>
        <row r="79">
          <cell r="A79" t="str">
            <v>EXCL T+</v>
          </cell>
        </row>
        <row r="80">
          <cell r="A80" t="str">
            <v>OI growth</v>
          </cell>
          <cell r="C80">
            <v>17.01836164035177</v>
          </cell>
          <cell r="D80">
            <v>15.052786999999995</v>
          </cell>
          <cell r="E80">
            <v>27.200000000000017</v>
          </cell>
          <cell r="F80">
            <v>30.973573147221487</v>
          </cell>
        </row>
        <row r="81">
          <cell r="A81" t="str">
            <v>Flow-thu margin</v>
          </cell>
          <cell r="B81">
            <v>0.43094075930327258</v>
          </cell>
          <cell r="C81">
            <v>0.19458992740794789</v>
          </cell>
          <cell r="D81">
            <v>0.16679787332084611</v>
          </cell>
          <cell r="E81">
            <v>0.36266666666666691</v>
          </cell>
          <cell r="F81">
            <v>0.4085379531370758</v>
          </cell>
        </row>
        <row r="84">
          <cell r="A84" t="str">
            <v>Flow-through margins FCF</v>
          </cell>
        </row>
        <row r="85">
          <cell r="A85" t="str">
            <v>INCL T+</v>
          </cell>
          <cell r="B85" t="str">
            <v>2006 Actual</v>
          </cell>
          <cell r="C85" t="str">
            <v>2007 Plan</v>
          </cell>
          <cell r="D85" t="str">
            <v>2007LE</v>
          </cell>
          <cell r="E85" t="str">
            <v>2008FL</v>
          </cell>
          <cell r="F85" t="str">
            <v>2008T</v>
          </cell>
        </row>
        <row r="86">
          <cell r="A86" t="str">
            <v>FCF growth</v>
          </cell>
          <cell r="B86">
            <v>18.181618999999955</v>
          </cell>
          <cell r="C86">
            <v>20.178653360018757</v>
          </cell>
          <cell r="D86">
            <v>20.628381000000019</v>
          </cell>
          <cell r="E86">
            <v>32.800000000000011</v>
          </cell>
          <cell r="F86">
            <v>34.095252640507226</v>
          </cell>
        </row>
        <row r="87">
          <cell r="A87" t="str">
            <v>Revenue growth</v>
          </cell>
          <cell r="B87">
            <v>66.174322999999958</v>
          </cell>
          <cell r="C87">
            <v>87.45756713642038</v>
          </cell>
          <cell r="D87">
            <v>90.245677000000001</v>
          </cell>
          <cell r="E87">
            <v>75</v>
          </cell>
          <cell r="F87">
            <v>75.815656561115134</v>
          </cell>
        </row>
        <row r="88">
          <cell r="A88" t="str">
            <v>Flow-through margin</v>
          </cell>
          <cell r="B88">
            <v>0.27475338130773119</v>
          </cell>
          <cell r="C88">
            <v>0.23072507069106044</v>
          </cell>
          <cell r="D88">
            <v>0.22858026761769451</v>
          </cell>
          <cell r="E88">
            <v>0.43733333333333346</v>
          </cell>
          <cell r="F88">
            <v>0.44971255525595805</v>
          </cell>
        </row>
        <row r="90">
          <cell r="A90" t="str">
            <v>EXCL T+</v>
          </cell>
        </row>
        <row r="91">
          <cell r="A91" t="str">
            <v>FCF growth</v>
          </cell>
          <cell r="C91">
            <v>15.578653360018762</v>
          </cell>
          <cell r="D91">
            <v>16.028381000000024</v>
          </cell>
          <cell r="E91">
            <v>27.900000000000006</v>
          </cell>
          <cell r="F91">
            <v>29.195252640507221</v>
          </cell>
        </row>
        <row r="92">
          <cell r="A92" t="str">
            <v>Flow-thru</v>
          </cell>
          <cell r="B92">
            <v>0.27475338130773119</v>
          </cell>
          <cell r="C92">
            <v>0.17812813539300099</v>
          </cell>
          <cell r="D92">
            <v>0.17760829696030786</v>
          </cell>
          <cell r="E92">
            <v>0.37200000000000005</v>
          </cell>
          <cell r="F92">
            <v>0.38508210526374426</v>
          </cell>
        </row>
        <row r="99">
          <cell r="A99" t="str">
            <v>Revenue</v>
          </cell>
        </row>
        <row r="101">
          <cell r="B101" t="str">
            <v>2006 Actual</v>
          </cell>
          <cell r="C101" t="str">
            <v>2007 Plan</v>
          </cell>
          <cell r="D101" t="str">
            <v>2007LE</v>
          </cell>
          <cell r="E101" t="str">
            <v>2008FL</v>
          </cell>
          <cell r="F101" t="str">
            <v>2008T</v>
          </cell>
        </row>
        <row r="102">
          <cell r="A102" t="str">
            <v>Total Growth</v>
          </cell>
          <cell r="B102">
            <v>0.12436912306420078</v>
          </cell>
          <cell r="C102">
            <v>0.14618794010188929</v>
          </cell>
          <cell r="D102">
            <v>0.15084834915601597</v>
          </cell>
          <cell r="E102">
            <v>0.10893246187363825</v>
          </cell>
          <cell r="F102">
            <v>0.11011714823691388</v>
          </cell>
        </row>
        <row r="103">
          <cell r="A103" t="str">
            <v>Organic Growth</v>
          </cell>
          <cell r="B103">
            <v>0.10800000000000001</v>
          </cell>
          <cell r="C103">
            <v>8.6500000000000007E-2</v>
          </cell>
          <cell r="D103">
            <v>9.1999999999999998E-2</v>
          </cell>
          <cell r="E103">
            <v>9.8000000000000004E-2</v>
          </cell>
          <cell r="F103">
            <v>9.7807350293442896E-2</v>
          </cell>
        </row>
        <row r="105">
          <cell r="A105" t="str">
            <v>OI Growth -
Org Rev Growth</v>
          </cell>
          <cell r="B105">
            <v>9.5650739127329881E-2</v>
          </cell>
          <cell r="C105">
            <v>4.1762943394690014E-2</v>
          </cell>
          <cell r="D105">
            <v>2.4601079603730897E-2</v>
          </cell>
          <cell r="E105">
            <v>7.2563230605738743E-2</v>
          </cell>
          <cell r="F105">
            <v>9.2806747194450256E-2</v>
          </cell>
        </row>
        <row r="107">
          <cell r="A107" t="str">
            <v>Operating Income</v>
          </cell>
        </row>
        <row r="109">
          <cell r="B109" t="str">
            <v>2006 Actual</v>
          </cell>
          <cell r="C109" t="str">
            <v>2007 Plan</v>
          </cell>
          <cell r="D109" t="str">
            <v>2007LE</v>
          </cell>
          <cell r="E109" t="str">
            <v>2008FL</v>
          </cell>
          <cell r="F109" t="str">
            <v>2008T</v>
          </cell>
        </row>
        <row r="110">
          <cell r="A110" t="str">
            <v>Growth</v>
          </cell>
          <cell r="B110">
            <v>0.20365073912732989</v>
          </cell>
          <cell r="C110">
            <v>0.12826294339469002</v>
          </cell>
          <cell r="D110">
            <v>0.11660107960373089</v>
          </cell>
          <cell r="E110">
            <v>0.17056323060573875</v>
          </cell>
          <cell r="F110">
            <v>0.19061409748789315</v>
          </cell>
        </row>
        <row r="111">
          <cell r="A111" t="str">
            <v>Margin</v>
          </cell>
          <cell r="B111">
            <v>0.28173170927508701</v>
          </cell>
          <cell r="C111">
            <v>0.27732576520223223</v>
          </cell>
          <cell r="D111">
            <v>0.27334785766158315</v>
          </cell>
          <cell r="E111">
            <v>0.28853962017026852</v>
          </cell>
          <cell r="F111">
            <v>0.29316889065886148</v>
          </cell>
        </row>
        <row r="112">
          <cell r="A112" t="str">
            <v>Flow-through</v>
          </cell>
        </row>
        <row r="113">
          <cell r="A113" t="str">
            <v>Incl T+</v>
          </cell>
          <cell r="C113">
            <v>0.24718686270600734</v>
          </cell>
          <cell r="D113">
            <v>0.21776984397823276</v>
          </cell>
          <cell r="E113">
            <v>0.42800000000000032</v>
          </cell>
          <cell r="F113">
            <v>0.47316840312928954</v>
          </cell>
        </row>
        <row r="114">
          <cell r="A114" t="str">
            <v>Ex T+</v>
          </cell>
          <cell r="B114">
            <v>0.43094075930327258</v>
          </cell>
          <cell r="C114">
            <v>0.19458992740794789</v>
          </cell>
          <cell r="D114">
            <v>0.16679787332084611</v>
          </cell>
          <cell r="E114">
            <v>0.36266666666666691</v>
          </cell>
          <cell r="F114">
            <v>0.4085379531370758</v>
          </cell>
        </row>
        <row r="117">
          <cell r="A117" t="str">
            <v>Free Cash Flow</v>
          </cell>
        </row>
        <row r="119">
          <cell r="B119" t="str">
            <v>2006 Actual</v>
          </cell>
          <cell r="C119" t="str">
            <v>2007 Plan</v>
          </cell>
          <cell r="D119" t="str">
            <v>2007LE</v>
          </cell>
          <cell r="E119" t="str">
            <v>2008FL</v>
          </cell>
          <cell r="F119" t="str">
            <v>2008T</v>
          </cell>
        </row>
        <row r="120">
          <cell r="A120" t="str">
            <v>FCF Growth</v>
          </cell>
          <cell r="B120">
            <v>0.12428476997744164</v>
          </cell>
          <cell r="C120">
            <v>0.12268775295523038</v>
          </cell>
          <cell r="D120">
            <v>0.12542213134048397</v>
          </cell>
          <cell r="E120">
            <v>0.17720151269584017</v>
          </cell>
          <cell r="F120">
            <v>0.18419909584282679</v>
          </cell>
        </row>
        <row r="121">
          <cell r="A121" t="str">
            <v>OI Growth</v>
          </cell>
          <cell r="B121">
            <v>0.20365073912732989</v>
          </cell>
          <cell r="C121">
            <v>0.12826294339469002</v>
          </cell>
          <cell r="D121">
            <v>0.11660107960373089</v>
          </cell>
          <cell r="E121">
            <v>0.17056323060573875</v>
          </cell>
          <cell r="F121">
            <v>0.19061409748789315</v>
          </cell>
        </row>
        <row r="122">
          <cell r="A122" t="str">
            <v>FCF % of Rev</v>
          </cell>
          <cell r="B122">
            <v>0.27491923196683693</v>
          </cell>
          <cell r="C122">
            <v>0.26928258794416282</v>
          </cell>
          <cell r="D122">
            <v>0.2688453159041394</v>
          </cell>
          <cell r="E122">
            <v>0.28539620170268504</v>
          </cell>
          <cell r="F122">
            <v>0.28678629144760981</v>
          </cell>
        </row>
        <row r="123">
          <cell r="A123" t="str">
            <v>FCF Flow-through</v>
          </cell>
        </row>
        <row r="124">
          <cell r="A124" t="str">
            <v>Incl T+</v>
          </cell>
          <cell r="C124">
            <v>0.23072507069106044</v>
          </cell>
          <cell r="D124">
            <v>0.22858026761769451</v>
          </cell>
          <cell r="E124">
            <v>0.43733333333333346</v>
          </cell>
          <cell r="F124">
            <v>0.44971255525595805</v>
          </cell>
        </row>
        <row r="125">
          <cell r="A125" t="str">
            <v>Ex T+</v>
          </cell>
          <cell r="B125">
            <v>0.27475338130773119</v>
          </cell>
          <cell r="C125">
            <v>0.17812813539300099</v>
          </cell>
          <cell r="D125">
            <v>0.17760829696030786</v>
          </cell>
          <cell r="E125">
            <v>0.37200000000000005</v>
          </cell>
          <cell r="F125">
            <v>0.38508210526374426</v>
          </cell>
        </row>
        <row r="128">
          <cell r="A128" t="str">
            <v>CapEx</v>
          </cell>
        </row>
        <row r="130">
          <cell r="B130" t="str">
            <v>2006 Actual</v>
          </cell>
          <cell r="C130" t="str">
            <v>2007 Plan</v>
          </cell>
          <cell r="D130" t="str">
            <v>2007LE</v>
          </cell>
          <cell r="E130" t="str">
            <v>2008FL</v>
          </cell>
          <cell r="F130" t="str">
            <v>2008T</v>
          </cell>
        </row>
        <row r="131">
          <cell r="A131" t="str">
            <v>% of Rev</v>
          </cell>
          <cell r="B131">
            <v>4.4155844737623406E-2</v>
          </cell>
          <cell r="C131">
            <v>5.3251605358351571E-2</v>
          </cell>
          <cell r="D131">
            <v>6.9426289034132171E-2</v>
          </cell>
          <cell r="E131">
            <v>7.7930582842174204E-2</v>
          </cell>
          <cell r="F131">
            <v>7.7847417476319014E-2</v>
          </cell>
        </row>
      </sheetData>
      <sheetData sheetId="19" refreshError="1"/>
      <sheetData sheetId="20" refreshError="1"/>
      <sheetData sheetId="21" refreshError="1"/>
      <sheetData sheetId="22" refreshError="1"/>
      <sheetData sheetId="23"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cenario Triggers"/>
      <sheetName val="Legal &amp; TTA CF"/>
      <sheetName val="Legal &amp; TTA"/>
      <sheetName val="TF CF"/>
      <sheetName val="TF"/>
      <sheetName val="TS &amp; TH CF"/>
      <sheetName val="TS &amp; TH"/>
      <sheetName val="Rev &amp; OI Walk"/>
      <sheetName val="OI Mgn Walk backup"/>
      <sheetName val="EPS Growth"/>
      <sheetName val="OGF detail"/>
      <sheetName val="Analyst Rec 2008"/>
      <sheetName val="Corp - Inc Statement Recs"/>
      <sheetName val="Income Statements"/>
      <sheetName val="THOMSONplus"/>
      <sheetName val="T+ Targets"/>
      <sheetName val="Top Side Adj"/>
      <sheetName val="Discops Stats"/>
      <sheetName val="SBU Summary Tables"/>
      <sheetName val="SBU Summary Charts"/>
      <sheetName val="Growth &amp; Returns"/>
      <sheetName val="G&amp;R"/>
      <sheetName val="Org gr-OI mgn"/>
      <sheetName val="Legal &amp; TTA - G&amp;R Charts"/>
      <sheetName val="TSH - G&amp;R Charts"/>
      <sheetName val="TF - G&amp;R Charts"/>
      <sheetName val="Shares"/>
      <sheetName val="Dividend"/>
      <sheetName val="Corporate"/>
      <sheetName val="LTIP Inputs"/>
      <sheetName val="Raw Data----&gt;"/>
      <sheetName val="Products Revenue"/>
      <sheetName val="IncomeStatement"/>
      <sheetName val="FCF"/>
      <sheetName val="Balance Sheet"/>
      <sheetName val="Revenue Stats"/>
      <sheetName val="DiscOps"/>
      <sheetName val="Capex by Project"/>
      <sheetName val="Capex by Type"/>
      <sheetName val="PL_Summ"/>
      <sheetName val="CashFlowCorp"/>
      <sheetName val="Schedule 3 - Cash Flow "/>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refreshError="1">
        <row r="1">
          <cell r="C1" t="str">
            <v>Font Color Key</v>
          </cell>
          <cell r="Q1" t="str">
            <v>CONSOLIDATED</v>
          </cell>
          <cell r="BX1" t="str">
            <v>TF</v>
          </cell>
          <cell r="DR1" t="str">
            <v>CORPORATE</v>
          </cell>
        </row>
        <row r="2">
          <cell r="C2" t="str">
            <v>Intra-tab Formula</v>
          </cell>
        </row>
        <row r="3">
          <cell r="C3" t="str">
            <v>Inter-tab Formula</v>
          </cell>
        </row>
        <row r="4">
          <cell r="C4" t="str">
            <v>Manual Entry</v>
          </cell>
        </row>
        <row r="5">
          <cell r="A5" t="str">
            <v>Thomson Reuters</v>
          </cell>
        </row>
        <row r="6">
          <cell r="A6" t="str">
            <v>Financial Model</v>
          </cell>
        </row>
        <row r="7">
          <cell r="A7" t="str">
            <v>Income Statement</v>
          </cell>
        </row>
        <row r="9">
          <cell r="A9" t="str">
            <v>(US$ in Millions)</v>
          </cell>
        </row>
        <row r="10">
          <cell r="A10">
            <v>39588.735027546296</v>
          </cell>
          <cell r="C10" t="str">
            <v>Consolidated</v>
          </cell>
          <cell r="S10" t="str">
            <v>NAL</v>
          </cell>
          <cell r="AG10" t="str">
            <v>TTA</v>
          </cell>
          <cell r="AU10" t="str">
            <v>TILR</v>
          </cell>
          <cell r="BJ10" t="str">
            <v>TF</v>
          </cell>
          <cell r="BZ10" t="str">
            <v>TS</v>
          </cell>
          <cell r="CO10" t="str">
            <v>TH</v>
          </cell>
          <cell r="DD10" t="str">
            <v>Corporate (incl Cost of Synergies)</v>
          </cell>
          <cell r="DT10" t="str">
            <v>Discontinued Operations</v>
          </cell>
          <cell r="EA10" t="str">
            <v>Reuters</v>
          </cell>
          <cell r="EH10" t="str">
            <v>Markets Synergies</v>
          </cell>
          <cell r="EO10" t="str">
            <v>PROFESSIONAL DIVISION</v>
          </cell>
          <cell r="EV10" t="str">
            <v>MARKETS DIVISION</v>
          </cell>
          <cell r="FC10" t="str">
            <v>Legal</v>
          </cell>
        </row>
        <row r="11">
          <cell r="C11" t="str">
            <v>2006PF</v>
          </cell>
          <cell r="D11" t="str">
            <v>2007PF</v>
          </cell>
          <cell r="E11" t="str">
            <v>2008PF</v>
          </cell>
          <cell r="F11" t="str">
            <v>2009F</v>
          </cell>
          <cell r="G11" t="str">
            <v>2010F</v>
          </cell>
          <cell r="H11">
            <v>2011</v>
          </cell>
          <cell r="I11">
            <v>2012</v>
          </cell>
          <cell r="J11">
            <v>2013</v>
          </cell>
          <cell r="K11">
            <v>2014</v>
          </cell>
          <cell r="L11">
            <v>2015</v>
          </cell>
          <cell r="M11" t="str">
            <v>07-10
CAGR</v>
          </cell>
          <cell r="N11" t="str">
            <v>06-11
CAGR</v>
          </cell>
          <cell r="O11" t="str">
            <v>09-15
CAGR</v>
          </cell>
          <cell r="S11" t="str">
            <v>2006A</v>
          </cell>
          <cell r="T11" t="str">
            <v>2007A</v>
          </cell>
          <cell r="U11">
            <v>2008</v>
          </cell>
          <cell r="V11">
            <v>2009</v>
          </cell>
          <cell r="W11">
            <v>2010</v>
          </cell>
          <cell r="X11">
            <v>2011</v>
          </cell>
          <cell r="Y11">
            <v>2012</v>
          </cell>
          <cell r="Z11">
            <v>2013</v>
          </cell>
          <cell r="AA11">
            <v>2014</v>
          </cell>
          <cell r="AB11">
            <v>2015</v>
          </cell>
          <cell r="AC11" t="str">
            <v>06-10
CAGR</v>
          </cell>
          <cell r="AD11" t="str">
            <v>06-11
CAGR</v>
          </cell>
          <cell r="AE11" t="str">
            <v>09-15
CAGR</v>
          </cell>
          <cell r="AG11" t="str">
            <v>2006A</v>
          </cell>
          <cell r="AH11" t="str">
            <v>2007A</v>
          </cell>
          <cell r="AI11">
            <v>2008</v>
          </cell>
          <cell r="AJ11">
            <v>2009</v>
          </cell>
          <cell r="AK11">
            <v>2010</v>
          </cell>
          <cell r="AL11">
            <v>2011</v>
          </cell>
          <cell r="AM11">
            <v>2012</v>
          </cell>
          <cell r="AN11">
            <v>2013</v>
          </cell>
          <cell r="AO11">
            <v>2014</v>
          </cell>
          <cell r="AP11">
            <v>2015</v>
          </cell>
          <cell r="AQ11" t="str">
            <v>06-10
CAGR</v>
          </cell>
          <cell r="AR11" t="str">
            <v>06-11
CAGR</v>
          </cell>
          <cell r="AS11" t="str">
            <v>09-15
CAGR</v>
          </cell>
          <cell r="AU11" t="str">
            <v>2006A</v>
          </cell>
          <cell r="AV11" t="str">
            <v>2007A</v>
          </cell>
          <cell r="AW11">
            <v>2008</v>
          </cell>
          <cell r="AX11">
            <v>2009</v>
          </cell>
          <cell r="AY11">
            <v>2010</v>
          </cell>
          <cell r="AZ11">
            <v>2011</v>
          </cell>
          <cell r="BA11">
            <v>2012</v>
          </cell>
          <cell r="BB11">
            <v>2013</v>
          </cell>
          <cell r="BC11">
            <v>2014</v>
          </cell>
          <cell r="BD11">
            <v>2015</v>
          </cell>
          <cell r="BE11" t="str">
            <v>06-10
CAGR</v>
          </cell>
          <cell r="BF11" t="str">
            <v>06-11
CAGR</v>
          </cell>
          <cell r="BG11" t="str">
            <v>09-15
CAGR</v>
          </cell>
          <cell r="BJ11" t="str">
            <v>2006A</v>
          </cell>
          <cell r="BK11" t="str">
            <v>2007A</v>
          </cell>
          <cell r="BL11">
            <v>2008</v>
          </cell>
          <cell r="BM11">
            <v>2009</v>
          </cell>
          <cell r="BN11">
            <v>2010</v>
          </cell>
          <cell r="BO11">
            <v>2011</v>
          </cell>
          <cell r="BP11">
            <v>2012</v>
          </cell>
          <cell r="BQ11">
            <v>2013</v>
          </cell>
          <cell r="BR11">
            <v>2014</v>
          </cell>
          <cell r="BS11">
            <v>2015</v>
          </cell>
          <cell r="BT11" t="str">
            <v>06-10
CAGR</v>
          </cell>
          <cell r="BU11" t="str">
            <v>06-11
CAGR</v>
          </cell>
          <cell r="BV11" t="str">
            <v>09-15
CAGR</v>
          </cell>
          <cell r="BZ11" t="str">
            <v>2006A</v>
          </cell>
          <cell r="CA11" t="str">
            <v>2007A</v>
          </cell>
          <cell r="CB11">
            <v>2008</v>
          </cell>
          <cell r="CC11">
            <v>2009</v>
          </cell>
          <cell r="CD11">
            <v>2010</v>
          </cell>
          <cell r="CE11">
            <v>2011</v>
          </cell>
          <cell r="CF11">
            <v>2012</v>
          </cell>
          <cell r="CG11">
            <v>2013</v>
          </cell>
          <cell r="CH11">
            <v>2014</v>
          </cell>
          <cell r="CI11">
            <v>2015</v>
          </cell>
          <cell r="CJ11" t="str">
            <v>06-10
CAGR</v>
          </cell>
          <cell r="CK11" t="str">
            <v>06-11
CAGR</v>
          </cell>
          <cell r="CL11" t="str">
            <v>09-15
CAGR</v>
          </cell>
          <cell r="CO11" t="str">
            <v>2006A</v>
          </cell>
          <cell r="CP11" t="str">
            <v>2007A</v>
          </cell>
          <cell r="CQ11">
            <v>2008</v>
          </cell>
          <cell r="CR11">
            <v>2009</v>
          </cell>
          <cell r="CS11">
            <v>2010</v>
          </cell>
          <cell r="CT11">
            <v>2011</v>
          </cell>
          <cell r="CU11">
            <v>2012</v>
          </cell>
          <cell r="CV11">
            <v>2013</v>
          </cell>
          <cell r="CW11">
            <v>2014</v>
          </cell>
          <cell r="CX11">
            <v>2015</v>
          </cell>
          <cell r="CY11" t="str">
            <v>06-10
CAGR</v>
          </cell>
          <cell r="CZ11" t="str">
            <v>06-11
CAGR</v>
          </cell>
          <cell r="DA11" t="str">
            <v>09-15
CAGR</v>
          </cell>
          <cell r="DD11" t="str">
            <v>2006A</v>
          </cell>
          <cell r="DE11" t="str">
            <v>2007A</v>
          </cell>
          <cell r="DF11">
            <v>2008</v>
          </cell>
          <cell r="DG11">
            <v>2009</v>
          </cell>
          <cell r="DH11">
            <v>2010</v>
          </cell>
          <cell r="DI11">
            <v>2011</v>
          </cell>
          <cell r="DJ11">
            <v>2012</v>
          </cell>
          <cell r="DK11">
            <v>2013</v>
          </cell>
          <cell r="DL11">
            <v>2014</v>
          </cell>
          <cell r="DM11">
            <v>2015</v>
          </cell>
          <cell r="DN11" t="str">
            <v>06-10
CAGR</v>
          </cell>
          <cell r="DO11" t="str">
            <v>06-11
CAGR</v>
          </cell>
          <cell r="DP11" t="str">
            <v>09-15
CAGR</v>
          </cell>
          <cell r="DT11" t="str">
            <v>2006A</v>
          </cell>
          <cell r="DU11" t="str">
            <v>2007A</v>
          </cell>
          <cell r="DV11">
            <v>2008</v>
          </cell>
          <cell r="DW11">
            <v>2009</v>
          </cell>
          <cell r="DX11">
            <v>2010</v>
          </cell>
          <cell r="DY11" t="str">
            <v>06-10
CAGR</v>
          </cell>
          <cell r="EA11" t="str">
            <v>2006A</v>
          </cell>
          <cell r="EB11" t="str">
            <v>2007A</v>
          </cell>
          <cell r="EC11">
            <v>2008</v>
          </cell>
          <cell r="ED11">
            <v>2009</v>
          </cell>
          <cell r="EE11">
            <v>2010</v>
          </cell>
          <cell r="EF11" t="str">
            <v>06-10
CAGR</v>
          </cell>
          <cell r="EH11" t="str">
            <v>2006A</v>
          </cell>
          <cell r="EI11" t="str">
            <v>2007A</v>
          </cell>
          <cell r="EJ11">
            <v>2008</v>
          </cell>
          <cell r="EK11">
            <v>2009</v>
          </cell>
          <cell r="EL11">
            <v>2010</v>
          </cell>
          <cell r="EO11" t="str">
            <v>2006A</v>
          </cell>
          <cell r="EP11" t="str">
            <v>2007A</v>
          </cell>
          <cell r="EQ11">
            <v>2008</v>
          </cell>
          <cell r="ER11">
            <v>2009</v>
          </cell>
          <cell r="ES11">
            <v>2010</v>
          </cell>
          <cell r="ET11" t="str">
            <v>06-10
CAGR</v>
          </cell>
          <cell r="EV11" t="str">
            <v>2006A</v>
          </cell>
          <cell r="EW11" t="str">
            <v>2007A</v>
          </cell>
          <cell r="EX11">
            <v>2008</v>
          </cell>
          <cell r="EY11">
            <v>2009</v>
          </cell>
          <cell r="EZ11">
            <v>2010</v>
          </cell>
          <cell r="FA11" t="str">
            <v>06-10
CAGR</v>
          </cell>
          <cell r="FC11" t="str">
            <v>2006A</v>
          </cell>
          <cell r="FD11" t="str">
            <v>2007A</v>
          </cell>
          <cell r="FE11">
            <v>2008</v>
          </cell>
          <cell r="FF11">
            <v>2009</v>
          </cell>
          <cell r="FG11">
            <v>2010</v>
          </cell>
        </row>
        <row r="12">
          <cell r="A12" t="str">
            <v>P&amp;L Summary</v>
          </cell>
        </row>
        <row r="13">
          <cell r="A13" t="str">
            <v>Revenue</v>
          </cell>
        </row>
        <row r="14">
          <cell r="A14" t="str">
            <v>Ongoing Revenue at plan rates</v>
          </cell>
          <cell r="C14">
            <v>12012.9</v>
          </cell>
          <cell r="D14">
            <v>12459.036632197916</v>
          </cell>
          <cell r="E14">
            <v>13358.743180672325</v>
          </cell>
          <cell r="F14">
            <v>13876.987120602327</v>
          </cell>
          <cell r="G14">
            <v>14685.697434897187</v>
          </cell>
          <cell r="H14" t="e">
            <v>#REF!</v>
          </cell>
          <cell r="I14" t="e">
            <v>#REF!</v>
          </cell>
          <cell r="J14" t="e">
            <v>#REF!</v>
          </cell>
          <cell r="K14" t="e">
            <v>#REF!</v>
          </cell>
          <cell r="L14" t="e">
            <v>#REF!</v>
          </cell>
          <cell r="M14">
            <v>5.633913856353101E-2</v>
          </cell>
          <cell r="N14" t="e">
            <v>#REF!</v>
          </cell>
          <cell r="O14" t="e">
            <v>#REF!</v>
          </cell>
          <cell r="S14">
            <v>2484</v>
          </cell>
          <cell r="T14">
            <v>2715.3183949999998</v>
          </cell>
          <cell r="U14">
            <v>2890.1999989999999</v>
          </cell>
          <cell r="V14">
            <v>3063.4</v>
          </cell>
          <cell r="W14">
            <v>3264.3</v>
          </cell>
          <cell r="X14">
            <v>3478.3751681138606</v>
          </cell>
          <cell r="Y14">
            <v>3706.4895414487414</v>
          </cell>
          <cell r="Z14">
            <v>3949.5638212937019</v>
          </cell>
          <cell r="AA14">
            <v>4208.5790891979595</v>
          </cell>
          <cell r="AB14">
            <v>4484.5807667522686</v>
          </cell>
          <cell r="AC14">
            <v>7.0679822806691384E-2</v>
          </cell>
          <cell r="AD14">
            <v>6.9658055385829476E-2</v>
          </cell>
          <cell r="AE14">
            <v>6.5580727296467911E-2</v>
          </cell>
          <cell r="AG14">
            <v>598.12000000000012</v>
          </cell>
          <cell r="AH14">
            <v>704.77567399999998</v>
          </cell>
          <cell r="AI14">
            <v>861.58418700000004</v>
          </cell>
          <cell r="AJ14">
            <v>940</v>
          </cell>
          <cell r="AK14">
            <v>1015</v>
          </cell>
          <cell r="AL14">
            <v>1095.9840425531916</v>
          </cell>
          <cell r="AM14">
            <v>1183.4295778632866</v>
          </cell>
          <cell r="AN14">
            <v>1277.8521505651445</v>
          </cell>
          <cell r="AO14">
            <v>1379.8084391740656</v>
          </cell>
          <cell r="AP14">
            <v>1489.8995380443369</v>
          </cell>
          <cell r="AQ14">
            <v>0.14135154068835476</v>
          </cell>
          <cell r="AR14">
            <v>0.12876408152103336</v>
          </cell>
          <cell r="AS14">
            <v>7.9787234042553168E-2</v>
          </cell>
          <cell r="AU14">
            <v>587.29999999999995</v>
          </cell>
          <cell r="AV14">
            <v>613.54167099999995</v>
          </cell>
          <cell r="AW14">
            <v>648.68265699999995</v>
          </cell>
          <cell r="AX14">
            <v>682.79987300000005</v>
          </cell>
          <cell r="AY14">
            <v>720.29979800000001</v>
          </cell>
          <cell r="AZ14">
            <v>759.85924941559085</v>
          </cell>
          <cell r="BA14">
            <v>801.59133811450147</v>
          </cell>
          <cell r="BB14">
            <v>845.61538710541777</v>
          </cell>
          <cell r="BC14">
            <v>892.05727271382216</v>
          </cell>
          <cell r="BD14">
            <v>941.04978449548855</v>
          </cell>
          <cell r="BE14">
            <v>5.2357554457323152E-2</v>
          </cell>
          <cell r="BF14">
            <v>5.2869707673157018E-2</v>
          </cell>
          <cell r="BG14">
            <v>5.4920814257386263E-2</v>
          </cell>
          <cell r="BJ14">
            <v>2065.27</v>
          </cell>
          <cell r="BK14">
            <v>2191.6263610000001</v>
          </cell>
          <cell r="BL14">
            <v>2295.9282819999999</v>
          </cell>
          <cell r="BM14">
            <v>-69</v>
          </cell>
          <cell r="BN14">
            <v>-140</v>
          </cell>
          <cell r="BO14">
            <v>-284.05797101449275</v>
          </cell>
          <cell r="BP14">
            <v>-576.34950640621719</v>
          </cell>
          <cell r="BQ14">
            <v>-1169.4047956068175</v>
          </cell>
          <cell r="BR14">
            <v>-2372.7053823906444</v>
          </cell>
          <cell r="BS14">
            <v>-4814.1848338360905</v>
          </cell>
          <cell r="BT14" t="e">
            <v>#NUM!</v>
          </cell>
          <cell r="BU14">
            <v>-1.6724903067488364</v>
          </cell>
          <cell r="BV14">
            <v>1.0289855072463765</v>
          </cell>
          <cell r="BZ14">
            <v>523</v>
          </cell>
          <cell r="CA14">
            <v>565.88667399999997</v>
          </cell>
          <cell r="CB14">
            <v>622.94722100000001</v>
          </cell>
          <cell r="CC14">
            <v>654.23424458037277</v>
          </cell>
          <cell r="CD14">
            <v>692.49758099999997</v>
          </cell>
          <cell r="CE14">
            <v>732.99877477131713</v>
          </cell>
          <cell r="CF14">
            <v>775.86870850925345</v>
          </cell>
          <cell r="CG14">
            <v>821.24591958782162</v>
          </cell>
          <cell r="CH14">
            <v>869.27704783392869</v>
          </cell>
          <cell r="CI14">
            <v>920.11730940486473</v>
          </cell>
          <cell r="CJ14">
            <v>7.2702129945765082E-2</v>
          </cell>
          <cell r="CK14">
            <v>6.9843646744605303E-2</v>
          </cell>
          <cell r="CL14">
            <v>5.848568266885712E-2</v>
          </cell>
          <cell r="CO14">
            <v>374.7</v>
          </cell>
          <cell r="CP14">
            <v>452.72015520000002</v>
          </cell>
          <cell r="CQ14">
            <v>471.25182339073746</v>
          </cell>
          <cell r="CR14">
            <v>495.38500099999993</v>
          </cell>
          <cell r="CS14">
            <v>540.96349999999995</v>
          </cell>
          <cell r="CT14">
            <v>590.73550418667196</v>
          </cell>
          <cell r="CU14">
            <v>645.08684210058823</v>
          </cell>
          <cell r="CV14">
            <v>704.43884090604831</v>
          </cell>
          <cell r="CW14">
            <v>769.25159248509237</v>
          </cell>
          <cell r="CX14">
            <v>840.02752003246314</v>
          </cell>
          <cell r="CY14">
            <v>9.615272426995447E-2</v>
          </cell>
          <cell r="CZ14">
            <v>9.5322164768889106E-2</v>
          </cell>
          <cell r="DA14">
            <v>9.20062151821186E-2</v>
          </cell>
          <cell r="DD14">
            <v>-25.4</v>
          </cell>
          <cell r="DE14">
            <v>-22.757999999999996</v>
          </cell>
          <cell r="DF14">
            <v>-49.299997999999995</v>
          </cell>
          <cell r="DG14">
            <v>-45</v>
          </cell>
          <cell r="DH14">
            <v>-38.700000000000003</v>
          </cell>
          <cell r="DI14">
            <v>-33.282000000000004</v>
          </cell>
          <cell r="DJ14">
            <v>-28.622520000000005</v>
          </cell>
          <cell r="DK14">
            <v>-24.615367200000009</v>
          </cell>
          <cell r="DL14">
            <v>-21.16921579200001</v>
          </cell>
          <cell r="DM14">
            <v>-18.205525581120011</v>
          </cell>
          <cell r="DN14">
            <v>0.11101343856542401</v>
          </cell>
          <cell r="DO14">
            <v>5.5541079750153877E-2</v>
          </cell>
          <cell r="DP14">
            <v>-0.1399999999999999</v>
          </cell>
          <cell r="DT14">
            <v>0</v>
          </cell>
          <cell r="DU14">
            <v>0</v>
          </cell>
          <cell r="DV14">
            <v>0</v>
          </cell>
          <cell r="DW14">
            <v>0</v>
          </cell>
          <cell r="DX14">
            <v>0</v>
          </cell>
          <cell r="DY14" t="e">
            <v>#DIV/0!</v>
          </cell>
          <cell r="EB14">
            <v>5237.9257019979177</v>
          </cell>
          <cell r="EC14">
            <v>5617.4490092815859</v>
          </cell>
          <cell r="ED14">
            <v>8317.1680020219537</v>
          </cell>
          <cell r="EE14">
            <v>8906.4365558971876</v>
          </cell>
          <cell r="EF14" t="e">
            <v>#DIV/0!</v>
          </cell>
          <cell r="EO14">
            <v>4547.22</v>
          </cell>
          <cell r="EP14">
            <v>5034.9425691999995</v>
          </cell>
          <cell r="EQ14">
            <v>5469.365887390738</v>
          </cell>
          <cell r="ER14">
            <v>5770.3191185803717</v>
          </cell>
          <cell r="ES14">
            <v>6088.2608789999995</v>
          </cell>
          <cell r="ET14">
            <v>7.5689233357224106E-2</v>
          </cell>
          <cell r="EV14">
            <v>2065.27</v>
          </cell>
          <cell r="EW14">
            <v>7429.5520629979173</v>
          </cell>
          <cell r="EX14">
            <v>7913.3772912815866</v>
          </cell>
          <cell r="EY14">
            <v>8128.1680020219546</v>
          </cell>
          <cell r="EZ14">
            <v>8616.4365558971876</v>
          </cell>
          <cell r="FA14">
            <v>0.42918258154474831</v>
          </cell>
          <cell r="FC14">
            <v>3062.1000000000004</v>
          </cell>
          <cell r="FD14">
            <v>3322.2600659999998</v>
          </cell>
          <cell r="FE14">
            <v>3528.8826559999998</v>
          </cell>
          <cell r="FF14">
            <v>3735.699873</v>
          </cell>
          <cell r="FG14">
            <v>3973.5997980000002</v>
          </cell>
        </row>
        <row r="15">
          <cell r="A15" t="str">
            <v>Organic Growth Y/Y %</v>
          </cell>
          <cell r="C15">
            <v>0</v>
          </cell>
          <cell r="D15">
            <v>0</v>
          </cell>
          <cell r="E15">
            <v>0</v>
          </cell>
          <cell r="F15">
            <v>0</v>
          </cell>
          <cell r="G15">
            <v>0</v>
          </cell>
          <cell r="H15">
            <v>0</v>
          </cell>
          <cell r="I15">
            <v>0</v>
          </cell>
          <cell r="J15">
            <v>0</v>
          </cell>
          <cell r="K15">
            <v>0</v>
          </cell>
          <cell r="L15">
            <v>0</v>
          </cell>
          <cell r="S15">
            <v>0</v>
          </cell>
          <cell r="T15">
            <v>0</v>
          </cell>
          <cell r="U15">
            <v>0</v>
          </cell>
          <cell r="V15">
            <v>0</v>
          </cell>
          <cell r="W15">
            <v>0</v>
          </cell>
          <cell r="X15">
            <v>0</v>
          </cell>
          <cell r="Y15">
            <v>0</v>
          </cell>
          <cell r="Z15">
            <v>0</v>
          </cell>
          <cell r="AA15">
            <v>0</v>
          </cell>
          <cell r="AB15">
            <v>0</v>
          </cell>
          <cell r="AG15">
            <v>0</v>
          </cell>
          <cell r="AH15">
            <v>0</v>
          </cell>
          <cell r="AI15">
            <v>0</v>
          </cell>
          <cell r="AJ15">
            <v>0</v>
          </cell>
          <cell r="AK15">
            <v>0</v>
          </cell>
          <cell r="AL15">
            <v>0</v>
          </cell>
          <cell r="AM15">
            <v>0</v>
          </cell>
          <cell r="AN15">
            <v>0</v>
          </cell>
          <cell r="AO15">
            <v>0</v>
          </cell>
          <cell r="AP15">
            <v>0</v>
          </cell>
          <cell r="AU15">
            <v>0</v>
          </cell>
          <cell r="AV15">
            <v>0</v>
          </cell>
          <cell r="AW15">
            <v>0</v>
          </cell>
          <cell r="AX15">
            <v>0</v>
          </cell>
          <cell r="AY15">
            <v>0</v>
          </cell>
          <cell r="AZ15">
            <v>0</v>
          </cell>
          <cell r="BA15">
            <v>0</v>
          </cell>
          <cell r="BB15">
            <v>0</v>
          </cell>
          <cell r="BC15">
            <v>0</v>
          </cell>
          <cell r="BD15">
            <v>0</v>
          </cell>
          <cell r="BJ15">
            <v>0</v>
          </cell>
          <cell r="BK15">
            <v>0</v>
          </cell>
          <cell r="BL15">
            <v>0</v>
          </cell>
          <cell r="BM15">
            <v>0</v>
          </cell>
          <cell r="BN15">
            <v>0</v>
          </cell>
          <cell r="BO15">
            <v>0</v>
          </cell>
          <cell r="BP15">
            <v>0</v>
          </cell>
          <cell r="BQ15">
            <v>0</v>
          </cell>
          <cell r="BR15">
            <v>0</v>
          </cell>
          <cell r="BS15">
            <v>0</v>
          </cell>
          <cell r="BZ15">
            <v>0</v>
          </cell>
          <cell r="CA15">
            <v>0</v>
          </cell>
          <cell r="CB15">
            <v>0</v>
          </cell>
          <cell r="CC15">
            <v>0</v>
          </cell>
          <cell r="CD15">
            <v>0</v>
          </cell>
          <cell r="CE15">
            <v>0</v>
          </cell>
          <cell r="CF15">
            <v>0</v>
          </cell>
          <cell r="CG15">
            <v>0</v>
          </cell>
          <cell r="CH15">
            <v>0</v>
          </cell>
          <cell r="CI15">
            <v>0</v>
          </cell>
          <cell r="CO15">
            <v>0</v>
          </cell>
          <cell r="CP15">
            <v>0</v>
          </cell>
          <cell r="CQ15">
            <v>0</v>
          </cell>
          <cell r="CR15">
            <v>0</v>
          </cell>
          <cell r="CS15">
            <v>0</v>
          </cell>
          <cell r="CT15">
            <v>0</v>
          </cell>
          <cell r="CU15">
            <v>0</v>
          </cell>
          <cell r="CV15">
            <v>0</v>
          </cell>
          <cell r="CW15">
            <v>0</v>
          </cell>
          <cell r="CX15">
            <v>0</v>
          </cell>
          <cell r="DD15">
            <v>0</v>
          </cell>
          <cell r="DE15">
            <v>0</v>
          </cell>
          <cell r="DF15">
            <v>0</v>
          </cell>
          <cell r="DG15">
            <v>0</v>
          </cell>
          <cell r="DH15">
            <v>0</v>
          </cell>
          <cell r="DI15">
            <v>0</v>
          </cell>
          <cell r="DJ15">
            <v>0</v>
          </cell>
          <cell r="DK15">
            <v>0</v>
          </cell>
          <cell r="DL15">
            <v>0</v>
          </cell>
          <cell r="DM15">
            <v>0</v>
          </cell>
          <cell r="DT15">
            <v>0</v>
          </cell>
          <cell r="DU15">
            <v>0</v>
          </cell>
          <cell r="DV15">
            <v>0</v>
          </cell>
          <cell r="DW15">
            <v>0</v>
          </cell>
          <cell r="DX15">
            <v>0</v>
          </cell>
          <cell r="EA15">
            <v>0</v>
          </cell>
          <cell r="EB15">
            <v>0</v>
          </cell>
          <cell r="EC15">
            <v>0</v>
          </cell>
          <cell r="ED15">
            <v>0</v>
          </cell>
          <cell r="EE15">
            <v>0</v>
          </cell>
          <cell r="EH15">
            <v>0</v>
          </cell>
          <cell r="EI15">
            <v>0</v>
          </cell>
          <cell r="EJ15">
            <v>0</v>
          </cell>
          <cell r="EK15">
            <v>0</v>
          </cell>
          <cell r="EL15">
            <v>0</v>
          </cell>
          <cell r="EO15">
            <v>0</v>
          </cell>
          <cell r="EP15">
            <v>0</v>
          </cell>
          <cell r="EQ15">
            <v>0</v>
          </cell>
          <cell r="ER15">
            <v>0</v>
          </cell>
          <cell r="ES15">
            <v>0</v>
          </cell>
          <cell r="EV15">
            <v>0</v>
          </cell>
          <cell r="EW15">
            <v>0</v>
          </cell>
          <cell r="EX15">
            <v>0</v>
          </cell>
          <cell r="EY15">
            <v>0</v>
          </cell>
          <cell r="EZ15">
            <v>0</v>
          </cell>
          <cell r="FC15">
            <v>0</v>
          </cell>
          <cell r="FD15">
            <v>0</v>
          </cell>
          <cell r="FE15">
            <v>0</v>
          </cell>
          <cell r="FF15">
            <v>0</v>
          </cell>
          <cell r="FG15">
            <v>0</v>
          </cell>
        </row>
        <row r="16">
          <cell r="A16" t="str">
            <v>Total Growth Y/Y %</v>
          </cell>
          <cell r="D16">
            <v>3.7138129194275837E-2</v>
          </cell>
          <cell r="E16">
            <v>7.2213171454147185E-2</v>
          </cell>
          <cell r="F16">
            <v>3.8794363580535451E-2</v>
          </cell>
          <cell r="G16">
            <v>5.8277081852603052E-2</v>
          </cell>
          <cell r="H16" t="e">
            <v>#REF!</v>
          </cell>
          <cell r="I16" t="e">
            <v>#REF!</v>
          </cell>
          <cell r="J16" t="e">
            <v>#REF!</v>
          </cell>
          <cell r="K16" t="e">
            <v>#REF!</v>
          </cell>
          <cell r="L16" t="e">
            <v>#REF!</v>
          </cell>
          <cell r="T16">
            <v>9.3123347423510472E-2</v>
          </cell>
          <cell r="U16">
            <v>6.4405560807170081E-2</v>
          </cell>
          <cell r="V16">
            <v>5.9926649041563529E-2</v>
          </cell>
          <cell r="W16">
            <v>6.5580727296467911E-2</v>
          </cell>
          <cell r="X16">
            <v>6.5580727296467911E-2</v>
          </cell>
          <cell r="Y16">
            <v>6.5580727296467911E-2</v>
          </cell>
          <cell r="Z16">
            <v>6.5580727296467911E-2</v>
          </cell>
          <cell r="AA16">
            <v>6.5580727296467911E-2</v>
          </cell>
          <cell r="AB16">
            <v>6.5580727296467911E-2</v>
          </cell>
          <cell r="AH16">
            <v>0.17831818698588875</v>
          </cell>
          <cell r="AI16">
            <v>0.22249421877747744</v>
          </cell>
          <cell r="AJ16">
            <v>9.1013523905354443E-2</v>
          </cell>
          <cell r="AK16">
            <v>7.9787234042553168E-2</v>
          </cell>
          <cell r="AL16">
            <v>7.9787234042553168E-2</v>
          </cell>
          <cell r="AM16">
            <v>7.9787234042553168E-2</v>
          </cell>
          <cell r="AN16">
            <v>7.9787234042553168E-2</v>
          </cell>
          <cell r="AO16">
            <v>7.9787234042553168E-2</v>
          </cell>
          <cell r="AP16">
            <v>7.9787234042553168E-2</v>
          </cell>
          <cell r="AV16">
            <v>4.4681884896986102E-2</v>
          </cell>
          <cell r="AW16">
            <v>5.7275630427391144E-2</v>
          </cell>
          <cell r="AX16">
            <v>5.259461715499536E-2</v>
          </cell>
          <cell r="AY16">
            <v>5.4920814257386263E-2</v>
          </cell>
          <cell r="AZ16">
            <v>5.4920814257386263E-2</v>
          </cell>
          <cell r="BA16">
            <v>5.4920814257386263E-2</v>
          </cell>
          <cell r="BB16">
            <v>5.4920814257386263E-2</v>
          </cell>
          <cell r="BC16">
            <v>5.4920814257386263E-2</v>
          </cell>
          <cell r="BD16">
            <v>5.4920814257386263E-2</v>
          </cell>
          <cell r="BK16">
            <v>6.1181521544398709E-2</v>
          </cell>
          <cell r="BL16">
            <v>4.7591105334400474E-2</v>
          </cell>
          <cell r="BM16">
            <v>-1.0300532035521135</v>
          </cell>
          <cell r="BN16">
            <v>1.0289855072463769</v>
          </cell>
          <cell r="BO16">
            <v>1.0289855072463769</v>
          </cell>
          <cell r="BP16">
            <v>1.0289855072463769</v>
          </cell>
          <cell r="BQ16">
            <v>1.0289855072463769</v>
          </cell>
          <cell r="BR16">
            <v>1.0289855072463769</v>
          </cell>
          <cell r="BS16">
            <v>1.0289855072463769</v>
          </cell>
          <cell r="CA16">
            <v>8.2001288718929199E-2</v>
          </cell>
          <cell r="CB16">
            <v>0.10083387650156972</v>
          </cell>
          <cell r="CC16">
            <v>5.0224196409687005E-2</v>
          </cell>
          <cell r="CD16">
            <v>5.848568266885712E-2</v>
          </cell>
          <cell r="CE16">
            <v>5.848568266885712E-2</v>
          </cell>
          <cell r="CF16">
            <v>5.848568266885712E-2</v>
          </cell>
          <cell r="CG16">
            <v>5.848568266885712E-2</v>
          </cell>
          <cell r="CH16">
            <v>5.848568266885712E-2</v>
          </cell>
          <cell r="CI16">
            <v>5.848568266885712E-2</v>
          </cell>
          <cell r="CP16">
            <v>0.20822032345876718</v>
          </cell>
          <cell r="CQ16">
            <v>4.093404717656246E-2</v>
          </cell>
          <cell r="CR16">
            <v>5.1210788821187236E-2</v>
          </cell>
          <cell r="CS16">
            <v>9.20062151821186E-2</v>
          </cell>
          <cell r="CT16">
            <v>9.20062151821186E-2</v>
          </cell>
          <cell r="CU16">
            <v>9.20062151821186E-2</v>
          </cell>
          <cell r="CV16">
            <v>9.20062151821186E-2</v>
          </cell>
          <cell r="CW16">
            <v>9.20062151821186E-2</v>
          </cell>
          <cell r="CX16">
            <v>9.20062151821186E-2</v>
          </cell>
          <cell r="DE16">
            <v>-0.10401574803149616</v>
          </cell>
          <cell r="DF16">
            <v>1.1662711134546098</v>
          </cell>
          <cell r="DG16">
            <v>-8.7221058305113841E-2</v>
          </cell>
          <cell r="DH16">
            <v>-0.1399999999999999</v>
          </cell>
          <cell r="DI16">
            <v>-0.1399999999999999</v>
          </cell>
          <cell r="DJ16">
            <v>-0.1399999999999999</v>
          </cell>
          <cell r="DK16">
            <v>-0.1399999999999999</v>
          </cell>
          <cell r="DL16">
            <v>-0.1399999999999999</v>
          </cell>
          <cell r="DM16">
            <v>-0.1399999999999999</v>
          </cell>
          <cell r="DU16" t="e">
            <v>#DIV/0!</v>
          </cell>
          <cell r="DV16" t="e">
            <v>#DIV/0!</v>
          </cell>
          <cell r="DW16" t="e">
            <v>#DIV/0!</v>
          </cell>
          <cell r="DX16" t="e">
            <v>#DIV/0!</v>
          </cell>
          <cell r="EB16" t="e">
            <v>#DIV/0!</v>
          </cell>
          <cell r="EC16">
            <v>7.2456794707665528E-2</v>
          </cell>
          <cell r="ED16">
            <v>0.48059519334838319</v>
          </cell>
          <cell r="EE16">
            <v>7.0849663459001899E-2</v>
          </cell>
          <cell r="EI16" t="e">
            <v>#DIV/0!</v>
          </cell>
          <cell r="EJ16" t="e">
            <v>#DIV/0!</v>
          </cell>
          <cell r="EK16" t="e">
            <v>#DIV/0!</v>
          </cell>
          <cell r="EL16" t="e">
            <v>#DIV/0!</v>
          </cell>
          <cell r="EP16">
            <v>0.10725730648616061</v>
          </cell>
          <cell r="EQ16">
            <v>8.6281682903041279E-2</v>
          </cell>
          <cell r="ER16">
            <v>5.5025251077727599E-2</v>
          </cell>
          <cell r="ES16">
            <v>5.50995107698391E-2</v>
          </cell>
          <cell r="EW16">
            <v>2.5973756763028164</v>
          </cell>
          <cell r="EX16">
            <v>6.5121722572388796E-2</v>
          </cell>
          <cell r="EY16">
            <v>2.7142736006914525E-2</v>
          </cell>
          <cell r="EZ16">
            <v>6.0071169020346593E-2</v>
          </cell>
          <cell r="FD16">
            <v>8.4961322621730062E-2</v>
          </cell>
          <cell r="FE16">
            <v>6.2193382184186907E-2</v>
          </cell>
          <cell r="FF16">
            <v>5.8606997500570968E-2</v>
          </cell>
          <cell r="FG16">
            <v>6.3682825999871184E-2</v>
          </cell>
        </row>
        <row r="17">
          <cell r="A17" t="str">
            <v>Revenue from disposals</v>
          </cell>
          <cell r="D17">
            <v>86.43</v>
          </cell>
          <cell r="E17">
            <v>82.8</v>
          </cell>
          <cell r="S17">
            <v>0</v>
          </cell>
          <cell r="T17">
            <v>0</v>
          </cell>
          <cell r="AG17">
            <v>0</v>
          </cell>
          <cell r="AH17">
            <v>0</v>
          </cell>
          <cell r="AU17">
            <v>0</v>
          </cell>
          <cell r="AV17">
            <v>0</v>
          </cell>
          <cell r="BJ17">
            <v>0</v>
          </cell>
          <cell r="BK17">
            <v>0</v>
          </cell>
          <cell r="BZ17">
            <v>0</v>
          </cell>
          <cell r="CA17">
            <v>0</v>
          </cell>
          <cell r="CO17">
            <v>0</v>
          </cell>
          <cell r="CP17">
            <v>0</v>
          </cell>
          <cell r="DD17">
            <v>0</v>
          </cell>
          <cell r="DE17">
            <v>0</v>
          </cell>
          <cell r="DT17">
            <v>0</v>
          </cell>
          <cell r="EA17">
            <v>0</v>
          </cell>
          <cell r="EB17">
            <v>0</v>
          </cell>
          <cell r="EH17">
            <v>0</v>
          </cell>
          <cell r="EI17">
            <v>0</v>
          </cell>
          <cell r="EO17">
            <v>0</v>
          </cell>
          <cell r="EP17">
            <v>0</v>
          </cell>
          <cell r="EV17">
            <v>0</v>
          </cell>
          <cell r="EW17">
            <v>0</v>
          </cell>
          <cell r="FC17">
            <v>0</v>
          </cell>
          <cell r="FD17">
            <v>0</v>
          </cell>
        </row>
        <row r="18">
          <cell r="A18" t="str">
            <v>Exchange to average rates</v>
          </cell>
          <cell r="S18">
            <v>0</v>
          </cell>
          <cell r="T18">
            <v>0</v>
          </cell>
          <cell r="AG18">
            <v>0</v>
          </cell>
          <cell r="AH18">
            <v>0</v>
          </cell>
          <cell r="AU18">
            <v>0</v>
          </cell>
          <cell r="AV18">
            <v>0</v>
          </cell>
          <cell r="BJ18">
            <v>0</v>
          </cell>
          <cell r="BK18">
            <v>0</v>
          </cell>
          <cell r="BZ18">
            <v>0</v>
          </cell>
          <cell r="CA18">
            <v>0</v>
          </cell>
          <cell r="CO18">
            <v>0</v>
          </cell>
          <cell r="CP18">
            <v>0</v>
          </cell>
          <cell r="DD18">
            <v>0</v>
          </cell>
          <cell r="DE18">
            <v>0</v>
          </cell>
          <cell r="DT18">
            <v>0</v>
          </cell>
          <cell r="EA18">
            <v>0</v>
          </cell>
          <cell r="EB18">
            <v>-5237.9257019979177</v>
          </cell>
          <cell r="EH18">
            <v>0</v>
          </cell>
          <cell r="EI18">
            <v>0</v>
          </cell>
          <cell r="EO18">
            <v>0</v>
          </cell>
          <cell r="EP18">
            <v>0</v>
          </cell>
          <cell r="EV18">
            <v>0</v>
          </cell>
          <cell r="EW18">
            <v>0</v>
          </cell>
          <cell r="FC18">
            <v>0</v>
          </cell>
          <cell r="FD18">
            <v>0</v>
          </cell>
        </row>
        <row r="19">
          <cell r="A19" t="str">
            <v>Total Revenue</v>
          </cell>
          <cell r="C19">
            <v>12012.9</v>
          </cell>
          <cell r="D19">
            <v>12545.466632197917</v>
          </cell>
          <cell r="E19">
            <v>13441.543180672325</v>
          </cell>
          <cell r="F19">
            <v>13876.987120602327</v>
          </cell>
          <cell r="G19">
            <v>14685.697434897187</v>
          </cell>
          <cell r="H19" t="e">
            <v>#REF!</v>
          </cell>
          <cell r="I19" t="e">
            <v>#REF!</v>
          </cell>
          <cell r="J19" t="e">
            <v>#REF!</v>
          </cell>
          <cell r="K19" t="e">
            <v>#REF!</v>
          </cell>
          <cell r="L19" t="e">
            <v>#REF!</v>
          </cell>
          <cell r="M19">
            <v>5.3907719448174962E-2</v>
          </cell>
          <cell r="N19" t="e">
            <v>#REF!</v>
          </cell>
          <cell r="O19" t="e">
            <v>#REF!</v>
          </cell>
          <cell r="S19">
            <v>2484</v>
          </cell>
          <cell r="T19">
            <v>2715.3183949999998</v>
          </cell>
          <cell r="U19">
            <v>2890.1999989999999</v>
          </cell>
          <cell r="V19">
            <v>3063.4</v>
          </cell>
          <cell r="W19">
            <v>3264.3</v>
          </cell>
          <cell r="X19">
            <v>3478.3751681138606</v>
          </cell>
          <cell r="Y19">
            <v>3706.4895414487414</v>
          </cell>
          <cell r="Z19">
            <v>3949.5638212937019</v>
          </cell>
          <cell r="AA19">
            <v>4208.5790891979595</v>
          </cell>
          <cell r="AB19">
            <v>4484.5807667522686</v>
          </cell>
          <cell r="AC19">
            <v>7.0679822806691384E-2</v>
          </cell>
          <cell r="AD19">
            <v>6.9658055385829476E-2</v>
          </cell>
          <cell r="AE19">
            <v>6.5580727296467911E-2</v>
          </cell>
          <cell r="AG19">
            <v>598.12000000000012</v>
          </cell>
          <cell r="AH19">
            <v>704.77567399999998</v>
          </cell>
          <cell r="AI19">
            <v>861.58418700000004</v>
          </cell>
          <cell r="AJ19">
            <v>940</v>
          </cell>
          <cell r="AK19">
            <v>1015</v>
          </cell>
          <cell r="AL19">
            <v>1095.9840425531916</v>
          </cell>
          <cell r="AM19">
            <v>1183.4295778632866</v>
          </cell>
          <cell r="AN19">
            <v>1277.8521505651445</v>
          </cell>
          <cell r="AO19">
            <v>1379.8084391740656</v>
          </cell>
          <cell r="AP19">
            <v>1489.8995380443369</v>
          </cell>
          <cell r="AQ19">
            <v>0.14135154068835476</v>
          </cell>
          <cell r="AR19">
            <v>0.12876408152103336</v>
          </cell>
          <cell r="AS19">
            <v>7.9787234042553168E-2</v>
          </cell>
          <cell r="AU19">
            <v>587.29999999999995</v>
          </cell>
          <cell r="AV19">
            <v>613.54167099999995</v>
          </cell>
          <cell r="AW19">
            <v>648.68265699999995</v>
          </cell>
          <cell r="AX19">
            <v>682.79987300000005</v>
          </cell>
          <cell r="AY19">
            <v>720.29979800000001</v>
          </cell>
          <cell r="AZ19">
            <v>759.85924941559085</v>
          </cell>
          <cell r="BA19">
            <v>801.59133811450147</v>
          </cell>
          <cell r="BB19">
            <v>845.61538710541777</v>
          </cell>
          <cell r="BC19">
            <v>892.05727271382216</v>
          </cell>
          <cell r="BD19">
            <v>941.04978449548855</v>
          </cell>
          <cell r="BE19">
            <v>5.2357554457323152E-2</v>
          </cell>
          <cell r="BF19">
            <v>5.2869707673157018E-2</v>
          </cell>
          <cell r="BG19">
            <v>5.4920814257386263E-2</v>
          </cell>
          <cell r="BJ19">
            <v>2065.27</v>
          </cell>
          <cell r="BK19">
            <v>2191.6263610000001</v>
          </cell>
          <cell r="BL19">
            <v>2295.9282819999999</v>
          </cell>
          <cell r="BM19">
            <v>-69</v>
          </cell>
          <cell r="BN19">
            <v>-140</v>
          </cell>
          <cell r="BO19">
            <v>-284.05797101449275</v>
          </cell>
          <cell r="BP19">
            <v>-576.34950640621719</v>
          </cell>
          <cell r="BQ19">
            <v>-1169.4047956068175</v>
          </cell>
          <cell r="BR19">
            <v>-2372.7053823906444</v>
          </cell>
          <cell r="BS19">
            <v>-4814.1848338360905</v>
          </cell>
          <cell r="BT19" t="e">
            <v>#NUM!</v>
          </cell>
          <cell r="BU19">
            <v>-1.6724903067488364</v>
          </cell>
          <cell r="BV19">
            <v>1.0289855072463765</v>
          </cell>
          <cell r="BZ19">
            <v>523</v>
          </cell>
          <cell r="CA19">
            <v>565.88667399999997</v>
          </cell>
          <cell r="CB19">
            <v>622.94722100000001</v>
          </cell>
          <cell r="CC19">
            <v>654.23424458037277</v>
          </cell>
          <cell r="CD19">
            <v>692.49758099999997</v>
          </cell>
          <cell r="CE19">
            <v>732.99877477131713</v>
          </cell>
          <cell r="CF19">
            <v>775.86870850925345</v>
          </cell>
          <cell r="CG19">
            <v>821.24591958782162</v>
          </cell>
          <cell r="CH19">
            <v>869.27704783392869</v>
          </cell>
          <cell r="CI19">
            <v>920.11730940486473</v>
          </cell>
          <cell r="CJ19">
            <v>7.2702129945765082E-2</v>
          </cell>
          <cell r="CK19">
            <v>6.9843646744605303E-2</v>
          </cell>
          <cell r="CL19">
            <v>5.848568266885712E-2</v>
          </cell>
          <cell r="CO19">
            <v>374.7</v>
          </cell>
          <cell r="CP19">
            <v>452.72015520000002</v>
          </cell>
          <cell r="CQ19">
            <v>471.25182339073746</v>
          </cell>
          <cell r="CR19">
            <v>495.38500099999993</v>
          </cell>
          <cell r="CS19">
            <v>540.96349999999995</v>
          </cell>
          <cell r="CT19">
            <v>590.73550418667196</v>
          </cell>
          <cell r="CU19">
            <v>645.08684210058823</v>
          </cell>
          <cell r="CV19">
            <v>704.43884090604831</v>
          </cell>
          <cell r="CW19">
            <v>769.25159248509237</v>
          </cell>
          <cell r="CX19">
            <v>840.02752003246314</v>
          </cell>
          <cell r="CY19">
            <v>9.615272426995447E-2</v>
          </cell>
          <cell r="CZ19">
            <v>9.5322164768889106E-2</v>
          </cell>
          <cell r="DA19">
            <v>9.20062151821186E-2</v>
          </cell>
          <cell r="DD19">
            <v>-25.4</v>
          </cell>
          <cell r="DE19">
            <v>-22.757999999999996</v>
          </cell>
          <cell r="DF19">
            <v>-49.299997999999995</v>
          </cell>
          <cell r="DG19">
            <v>-45</v>
          </cell>
          <cell r="DH19">
            <v>-38.700000000000003</v>
          </cell>
          <cell r="DI19">
            <v>-33.282000000000004</v>
          </cell>
          <cell r="DJ19">
            <v>-28.622520000000005</v>
          </cell>
          <cell r="DK19">
            <v>-24.615367200000009</v>
          </cell>
          <cell r="DL19">
            <v>-21.16921579200001</v>
          </cell>
          <cell r="DM19">
            <v>-18.205525581120011</v>
          </cell>
          <cell r="DN19">
            <v>0.11101343856542401</v>
          </cell>
          <cell r="DO19">
            <v>5.5541079750153877E-2</v>
          </cell>
          <cell r="DP19">
            <v>-0.1399999999999999</v>
          </cell>
          <cell r="DT19">
            <v>0</v>
          </cell>
          <cell r="DU19">
            <v>0</v>
          </cell>
          <cell r="DV19">
            <v>0</v>
          </cell>
          <cell r="DW19">
            <v>0</v>
          </cell>
          <cell r="DX19">
            <v>0</v>
          </cell>
          <cell r="DY19" t="e">
            <v>#DIV/0!</v>
          </cell>
          <cell r="EC19">
            <v>5617.4490092815859</v>
          </cell>
          <cell r="ED19">
            <v>8317.1680020219537</v>
          </cell>
          <cell r="EE19">
            <v>8906.4365558971876</v>
          </cell>
          <cell r="EF19" t="e">
            <v>#DIV/0!</v>
          </cell>
          <cell r="EJ19">
            <v>0</v>
          </cell>
          <cell r="EK19">
            <v>0</v>
          </cell>
          <cell r="EL19">
            <v>0</v>
          </cell>
          <cell r="EO19">
            <v>4547.22</v>
          </cell>
          <cell r="EP19">
            <v>5034.9425691999995</v>
          </cell>
          <cell r="EQ19">
            <v>5469.365887390738</v>
          </cell>
          <cell r="ER19">
            <v>5770.3191185803717</v>
          </cell>
          <cell r="ES19">
            <v>6088.2608789999995</v>
          </cell>
          <cell r="ET19">
            <v>7.5689233357224106E-2</v>
          </cell>
          <cell r="EV19">
            <v>2065.27</v>
          </cell>
          <cell r="EW19">
            <v>7429.5520629979173</v>
          </cell>
          <cell r="EX19">
            <v>7913.3772912815866</v>
          </cell>
          <cell r="EY19">
            <v>8128.1680020219546</v>
          </cell>
          <cell r="EZ19">
            <v>8616.4365558971876</v>
          </cell>
          <cell r="FA19">
            <v>0.42918258154474831</v>
          </cell>
          <cell r="FC19">
            <v>3062.1000000000004</v>
          </cell>
          <cell r="FD19">
            <v>3322.2600659999998</v>
          </cell>
          <cell r="FE19">
            <v>3528.8826559999998</v>
          </cell>
          <cell r="FF19">
            <v>3735.699873</v>
          </cell>
          <cell r="FG19">
            <v>3973.5997980000002</v>
          </cell>
        </row>
        <row r="20">
          <cell r="A20" t="str">
            <v>Growth Y/Y %</v>
          </cell>
          <cell r="D20">
            <v>4.4332894821226931E-2</v>
          </cell>
          <cell r="E20">
            <v>7.1426322730366198E-2</v>
          </cell>
          <cell r="F20">
            <v>3.2395383035790815E-2</v>
          </cell>
          <cell r="G20">
            <v>5.8277081852603052E-2</v>
          </cell>
          <cell r="H20" t="e">
            <v>#REF!</v>
          </cell>
          <cell r="I20" t="e">
            <v>#REF!</v>
          </cell>
          <cell r="J20" t="e">
            <v>#REF!</v>
          </cell>
          <cell r="K20" t="e">
            <v>#REF!</v>
          </cell>
          <cell r="L20" t="e">
            <v>#REF!</v>
          </cell>
          <cell r="T20">
            <v>9.3123347423510472E-2</v>
          </cell>
          <cell r="U20">
            <v>6.4405560807170081E-2</v>
          </cell>
          <cell r="V20">
            <v>5.9926649041563529E-2</v>
          </cell>
          <cell r="W20">
            <v>6.5580727296467911E-2</v>
          </cell>
          <cell r="X20">
            <v>6.5580727296467911E-2</v>
          </cell>
          <cell r="Y20">
            <v>6.5580727296467911E-2</v>
          </cell>
          <cell r="Z20">
            <v>6.5580727296467911E-2</v>
          </cell>
          <cell r="AA20">
            <v>6.5580727296467911E-2</v>
          </cell>
          <cell r="AB20">
            <v>6.5580727296467911E-2</v>
          </cell>
          <cell r="AH20">
            <v>0.17831818698588875</v>
          </cell>
          <cell r="AI20">
            <v>0.22249421877747744</v>
          </cell>
          <cell r="AJ20">
            <v>9.1013523905354443E-2</v>
          </cell>
          <cell r="AK20">
            <v>7.9787234042553168E-2</v>
          </cell>
          <cell r="AL20">
            <v>7.9787234042553168E-2</v>
          </cell>
          <cell r="AM20">
            <v>7.9787234042553168E-2</v>
          </cell>
          <cell r="AN20">
            <v>7.9787234042553168E-2</v>
          </cell>
          <cell r="AO20">
            <v>7.9787234042553168E-2</v>
          </cell>
          <cell r="AP20">
            <v>7.9787234042553168E-2</v>
          </cell>
          <cell r="AV20">
            <v>4.4681884896986102E-2</v>
          </cell>
          <cell r="AW20">
            <v>5.7275630427391144E-2</v>
          </cell>
          <cell r="AX20">
            <v>5.259461715499536E-2</v>
          </cell>
          <cell r="AY20">
            <v>5.4920814257386263E-2</v>
          </cell>
          <cell r="AZ20">
            <v>5.4920814257386263E-2</v>
          </cell>
          <cell r="BA20">
            <v>5.4920814257386263E-2</v>
          </cell>
          <cell r="BB20">
            <v>5.4920814257386263E-2</v>
          </cell>
          <cell r="BC20">
            <v>5.4920814257386263E-2</v>
          </cell>
          <cell r="BD20">
            <v>5.4920814257386263E-2</v>
          </cell>
          <cell r="BK20">
            <v>6.1181521544398709E-2</v>
          </cell>
          <cell r="BL20">
            <v>4.7591105334400474E-2</v>
          </cell>
          <cell r="BM20">
            <v>-1.0300532035521135</v>
          </cell>
          <cell r="BN20">
            <v>1.0289855072463769</v>
          </cell>
          <cell r="BO20">
            <v>1.0289855072463769</v>
          </cell>
          <cell r="BP20">
            <v>1.0289855072463769</v>
          </cell>
          <cell r="BQ20">
            <v>1.0289855072463769</v>
          </cell>
          <cell r="BR20">
            <v>1.0289855072463769</v>
          </cell>
          <cell r="BS20">
            <v>1.0289855072463769</v>
          </cell>
          <cell r="CA20">
            <v>8.2001288718929199E-2</v>
          </cell>
          <cell r="CB20">
            <v>0.10083387650156972</v>
          </cell>
          <cell r="CC20">
            <v>5.0224196409687005E-2</v>
          </cell>
          <cell r="CD20">
            <v>5.848568266885712E-2</v>
          </cell>
          <cell r="CE20">
            <v>5.848568266885712E-2</v>
          </cell>
          <cell r="CF20">
            <v>5.848568266885712E-2</v>
          </cell>
          <cell r="CG20">
            <v>5.848568266885712E-2</v>
          </cell>
          <cell r="CH20">
            <v>5.848568266885712E-2</v>
          </cell>
          <cell r="CI20">
            <v>5.848568266885712E-2</v>
          </cell>
          <cell r="CP20">
            <v>0.20822032345876718</v>
          </cell>
          <cell r="CQ20">
            <v>4.093404717656246E-2</v>
          </cell>
          <cell r="CR20">
            <v>5.1210788821187236E-2</v>
          </cell>
          <cell r="CS20">
            <v>9.20062151821186E-2</v>
          </cell>
          <cell r="CT20">
            <v>9.20062151821186E-2</v>
          </cell>
          <cell r="CU20">
            <v>9.20062151821186E-2</v>
          </cell>
          <cell r="CV20">
            <v>9.20062151821186E-2</v>
          </cell>
          <cell r="CW20">
            <v>9.20062151821186E-2</v>
          </cell>
          <cell r="CX20">
            <v>9.20062151821186E-2</v>
          </cell>
          <cell r="DE20">
            <v>-0.10401574803149616</v>
          </cell>
          <cell r="DF20">
            <v>1.1662711134546098</v>
          </cell>
          <cell r="DG20">
            <v>-8.7221058305113841E-2</v>
          </cell>
          <cell r="DH20">
            <v>-0.1399999999999999</v>
          </cell>
          <cell r="DI20">
            <v>-0.14000000000000001</v>
          </cell>
          <cell r="DJ20">
            <v>-0.1399999999999999</v>
          </cell>
          <cell r="DK20">
            <v>-0.1399999999999999</v>
          </cell>
          <cell r="DL20">
            <v>-0.1399999999999999</v>
          </cell>
          <cell r="DM20">
            <v>-0.1399999999999999</v>
          </cell>
          <cell r="DU20" t="e">
            <v>#DIV/0!</v>
          </cell>
          <cell r="DV20" t="e">
            <v>#DIV/0!</v>
          </cell>
          <cell r="DW20" t="e">
            <v>#DIV/0!</v>
          </cell>
          <cell r="DX20" t="e">
            <v>#DIV/0!</v>
          </cell>
          <cell r="EB20" t="e">
            <v>#DIV/0!</v>
          </cell>
          <cell r="EC20" t="e">
            <v>#DIV/0!</v>
          </cell>
          <cell r="ED20">
            <v>0.48059519334838319</v>
          </cell>
          <cell r="EE20">
            <v>7.0849663459001899E-2</v>
          </cell>
          <cell r="EI20" t="e">
            <v>#DIV/0!</v>
          </cell>
          <cell r="EJ20" t="e">
            <v>#DIV/0!</v>
          </cell>
          <cell r="EK20" t="e">
            <v>#DIV/0!</v>
          </cell>
          <cell r="EL20" t="e">
            <v>#DIV/0!</v>
          </cell>
          <cell r="EP20">
            <v>0.10725730648616061</v>
          </cell>
          <cell r="EQ20">
            <v>8.6281682903041279E-2</v>
          </cell>
          <cell r="ER20">
            <v>5.5025251077727599E-2</v>
          </cell>
          <cell r="ES20">
            <v>5.50995107698391E-2</v>
          </cell>
          <cell r="EW20">
            <v>2.5973756763028164</v>
          </cell>
          <cell r="EX20">
            <v>6.5121722572388796E-2</v>
          </cell>
          <cell r="EY20">
            <v>2.7142736006914525E-2</v>
          </cell>
          <cell r="EZ20">
            <v>6.0071169020346593E-2</v>
          </cell>
          <cell r="FD20">
            <v>8.4961322621730062E-2</v>
          </cell>
          <cell r="FE20">
            <v>6.2193382184186907E-2</v>
          </cell>
          <cell r="FF20">
            <v>5.8606997500570968E-2</v>
          </cell>
          <cell r="FG20">
            <v>6.3682825999871184E-2</v>
          </cell>
        </row>
        <row r="22">
          <cell r="A22" t="str">
            <v xml:space="preserve">Operating expenses - ongoing </v>
          </cell>
          <cell r="C22">
            <v>9172.4</v>
          </cell>
          <cell r="D22">
            <v>9470.1072126927247</v>
          </cell>
          <cell r="E22">
            <v>10227.334767902266</v>
          </cell>
          <cell r="F22">
            <v>10225.687693659398</v>
          </cell>
          <cell r="G22">
            <v>10422.55807644165</v>
          </cell>
          <cell r="H22" t="e">
            <v>#REF!</v>
          </cell>
          <cell r="I22" t="e">
            <v>#REF!</v>
          </cell>
          <cell r="J22" t="e">
            <v>#REF!</v>
          </cell>
          <cell r="K22" t="e">
            <v>#REF!</v>
          </cell>
          <cell r="L22" t="e">
            <v>#REF!</v>
          </cell>
          <cell r="S22">
            <v>1449</v>
          </cell>
          <cell r="T22">
            <v>1584.0312219999998</v>
          </cell>
          <cell r="U22">
            <v>1641.935635</v>
          </cell>
          <cell r="V22">
            <v>1727.8890587300002</v>
          </cell>
          <cell r="W22">
            <v>1828.1095722000002</v>
          </cell>
          <cell r="X22">
            <v>1933.9153803543661</v>
          </cell>
          <cell r="Y22">
            <v>2045.5983463583636</v>
          </cell>
          <cell r="Z22">
            <v>2163.4638633721625</v>
          </cell>
          <cell r="AA22">
            <v>2287.8313188939974</v>
          </cell>
          <cell r="AB22">
            <v>2419.0345576695486</v>
          </cell>
          <cell r="AG22">
            <v>408.2600000000001</v>
          </cell>
          <cell r="AH22">
            <v>500.25753799999995</v>
          </cell>
          <cell r="AI22">
            <v>604.75320899999997</v>
          </cell>
          <cell r="AJ22">
            <v>655.79995400000007</v>
          </cell>
          <cell r="AK22">
            <v>704.69998899999996</v>
          </cell>
          <cell r="AL22">
            <v>757.18713459421076</v>
          </cell>
          <cell r="AM22">
            <v>813.51871491276574</v>
          </cell>
          <cell r="AN22">
            <v>873.96993288750878</v>
          </cell>
          <cell r="AO22">
            <v>938.83505316667993</v>
          </cell>
          <cell r="AP22">
            <v>1008.4286570410347</v>
          </cell>
          <cell r="AU22">
            <v>482.4</v>
          </cell>
          <cell r="AV22">
            <v>495.64245399999993</v>
          </cell>
          <cell r="AW22">
            <v>517.43721799999992</v>
          </cell>
          <cell r="AX22">
            <v>538.41108600000007</v>
          </cell>
          <cell r="AY22">
            <v>563.008151</v>
          </cell>
          <cell r="AZ22">
            <v>588.51171800394036</v>
          </cell>
          <cell r="BA22">
            <v>614.93186139819147</v>
          </cell>
          <cell r="BB22">
            <v>642.27566017172899</v>
          </cell>
          <cell r="BC22">
            <v>670.54671628861877</v>
          </cell>
          <cell r="BD22">
            <v>699.74461827086566</v>
          </cell>
          <cell r="BJ22">
            <v>1502.25</v>
          </cell>
          <cell r="BK22">
            <v>1579.5090610000002</v>
          </cell>
          <cell r="BL22">
            <v>1642.9170289999997</v>
          </cell>
          <cell r="BM22">
            <v>-16</v>
          </cell>
          <cell r="BN22">
            <v>-67</v>
          </cell>
          <cell r="BO22">
            <v>-183.51080120317201</v>
          </cell>
          <cell r="BP22">
            <v>-437.86000836420942</v>
          </cell>
          <cell r="BQ22">
            <v>-978.65510962442943</v>
          </cell>
          <cell r="BR22">
            <v>-2109.9746828299967</v>
          </cell>
          <cell r="BS22">
            <v>-4452.3104740638773</v>
          </cell>
          <cell r="BZ22">
            <v>352.1</v>
          </cell>
          <cell r="CA22">
            <v>373.70853632999996</v>
          </cell>
          <cell r="CB22">
            <v>410.29827</v>
          </cell>
          <cell r="CC22">
            <v>417.85172591999753</v>
          </cell>
          <cell r="CD22">
            <v>429.34534141</v>
          </cell>
          <cell r="CE22">
            <v>440.04521122659901</v>
          </cell>
          <cell r="CF22">
            <v>449.73889662825854</v>
          </cell>
          <cell r="CG22">
            <v>458.18273335934066</v>
          </cell>
          <cell r="CH22">
            <v>465.09787625155269</v>
          </cell>
          <cell r="CI22">
            <v>470.16587137002523</v>
          </cell>
          <cell r="CO22">
            <v>278.2</v>
          </cell>
          <cell r="CP22">
            <v>344.03008482999996</v>
          </cell>
          <cell r="CQ22">
            <v>360.09542646693296</v>
          </cell>
          <cell r="CR22">
            <v>378.36000100000001</v>
          </cell>
          <cell r="CS22">
            <v>408.06350099999997</v>
          </cell>
          <cell r="CT22">
            <v>439.80698691087605</v>
          </cell>
          <cell r="CU22">
            <v>473.68415211960325</v>
          </cell>
          <cell r="CV22">
            <v>509.78455911095989</v>
          </cell>
          <cell r="CW22">
            <v>548.19152962747228</v>
          </cell>
          <cell r="CX22">
            <v>588.97960605922958</v>
          </cell>
          <cell r="DD22">
            <v>199.40799999999999</v>
          </cell>
          <cell r="DE22">
            <v>408.97748032560008</v>
          </cell>
          <cell r="DF22">
            <v>674.83112993880013</v>
          </cell>
          <cell r="DG22">
            <v>406.5157150965648</v>
          </cell>
          <cell r="DH22">
            <v>285.41892534193943</v>
          </cell>
          <cell r="DI22">
            <v>199.38559993579892</v>
          </cell>
          <cell r="DJ22">
            <v>138.3970762879193</v>
          </cell>
          <cell r="DK22">
            <v>95.279046770303111</v>
          </cell>
          <cell r="DL22">
            <v>64.896556253709036</v>
          </cell>
          <cell r="DM22">
            <v>43.57647803798676</v>
          </cell>
          <cell r="DT22">
            <v>0</v>
          </cell>
          <cell r="DU22">
            <v>0</v>
          </cell>
          <cell r="DV22">
            <v>0</v>
          </cell>
          <cell r="DW22">
            <v>0</v>
          </cell>
          <cell r="DX22">
            <v>0</v>
          </cell>
          <cell r="EA22">
            <v>0</v>
          </cell>
          <cell r="EB22">
            <v>4201.9508362071256</v>
          </cell>
          <cell r="EC22">
            <v>4434.1689684965313</v>
          </cell>
          <cell r="ED22">
            <v>6329.8601529128337</v>
          </cell>
          <cell r="EE22">
            <v>6638.9125964897103</v>
          </cell>
          <cell r="EH22">
            <v>0</v>
          </cell>
          <cell r="EI22">
            <v>0</v>
          </cell>
          <cell r="EJ22">
            <v>-59.102117999999997</v>
          </cell>
          <cell r="EK22">
            <v>0</v>
          </cell>
          <cell r="EL22">
            <v>0</v>
          </cell>
          <cell r="EO22">
            <v>2950.06</v>
          </cell>
          <cell r="EP22">
            <v>3280.3698351599996</v>
          </cell>
          <cell r="EQ22">
            <v>3519.5197584669331</v>
          </cell>
          <cell r="ER22">
            <v>3693.3118256499965</v>
          </cell>
          <cell r="ES22">
            <v>3878.2265546099993</v>
          </cell>
          <cell r="EV22">
            <v>1502.25</v>
          </cell>
          <cell r="EW22">
            <v>5763.4598972071253</v>
          </cell>
          <cell r="EX22">
            <v>6017.9838794965326</v>
          </cell>
          <cell r="EY22">
            <v>6100.8601529128346</v>
          </cell>
          <cell r="EZ22">
            <v>6203.9125964897103</v>
          </cell>
          <cell r="FC22">
            <v>1922.2000000000003</v>
          </cell>
          <cell r="FD22">
            <v>2073.073676</v>
          </cell>
          <cell r="FE22">
            <v>2149.3728529999998</v>
          </cell>
          <cell r="FF22">
            <v>2255.8001447300003</v>
          </cell>
          <cell r="FG22">
            <v>2380.1177232</v>
          </cell>
        </row>
        <row r="23">
          <cell r="A23" t="str">
            <v>Operating expenses  - Thomson + (includes unalloc. Savings)</v>
          </cell>
          <cell r="C23">
            <v>0</v>
          </cell>
          <cell r="D23">
            <v>0</v>
          </cell>
          <cell r="E23">
            <v>0</v>
          </cell>
          <cell r="F23">
            <v>0</v>
          </cell>
          <cell r="G23">
            <v>0</v>
          </cell>
          <cell r="H23" t="e">
            <v>#REF!</v>
          </cell>
          <cell r="I23" t="e">
            <v>#REF!</v>
          </cell>
          <cell r="J23" t="e">
            <v>#REF!</v>
          </cell>
          <cell r="K23" t="e">
            <v>#REF!</v>
          </cell>
          <cell r="L23" t="e">
            <v>#REF!</v>
          </cell>
          <cell r="S23">
            <v>0</v>
          </cell>
          <cell r="T23">
            <v>0</v>
          </cell>
          <cell r="U23">
            <v>0</v>
          </cell>
          <cell r="V23">
            <v>0</v>
          </cell>
          <cell r="W23">
            <v>0</v>
          </cell>
          <cell r="X23">
            <v>0</v>
          </cell>
          <cell r="Y23">
            <v>0</v>
          </cell>
          <cell r="Z23">
            <v>0</v>
          </cell>
          <cell r="AA23">
            <v>0</v>
          </cell>
          <cell r="AB23">
            <v>0</v>
          </cell>
          <cell r="AG23">
            <v>0</v>
          </cell>
          <cell r="AH23">
            <v>0</v>
          </cell>
          <cell r="AI23">
            <v>0</v>
          </cell>
          <cell r="AJ23">
            <v>0</v>
          </cell>
          <cell r="AK23">
            <v>0</v>
          </cell>
          <cell r="AL23">
            <v>0</v>
          </cell>
          <cell r="AM23">
            <v>0</v>
          </cell>
          <cell r="AN23">
            <v>0</v>
          </cell>
          <cell r="AO23">
            <v>0</v>
          </cell>
          <cell r="AP23">
            <v>0</v>
          </cell>
          <cell r="AU23">
            <v>0</v>
          </cell>
          <cell r="AV23">
            <v>0</v>
          </cell>
          <cell r="AW23">
            <v>0</v>
          </cell>
          <cell r="AX23">
            <v>0</v>
          </cell>
          <cell r="AY23">
            <v>0</v>
          </cell>
          <cell r="AZ23">
            <v>0</v>
          </cell>
          <cell r="BA23">
            <v>0</v>
          </cell>
          <cell r="BB23">
            <v>0</v>
          </cell>
          <cell r="BC23">
            <v>0</v>
          </cell>
          <cell r="BD23">
            <v>0</v>
          </cell>
          <cell r="BJ23">
            <v>0</v>
          </cell>
          <cell r="BK23">
            <v>0</v>
          </cell>
          <cell r="BL23">
            <v>0</v>
          </cell>
          <cell r="BM23">
            <v>0</v>
          </cell>
          <cell r="BN23">
            <v>0</v>
          </cell>
          <cell r="BO23">
            <v>0</v>
          </cell>
          <cell r="BP23">
            <v>0</v>
          </cell>
          <cell r="BQ23">
            <v>0</v>
          </cell>
          <cell r="BR23">
            <v>0</v>
          </cell>
          <cell r="BS23">
            <v>0</v>
          </cell>
          <cell r="BZ23">
            <v>0</v>
          </cell>
          <cell r="CA23">
            <v>0</v>
          </cell>
          <cell r="CB23">
            <v>0</v>
          </cell>
          <cell r="CC23">
            <v>0</v>
          </cell>
          <cell r="CD23">
            <v>0</v>
          </cell>
          <cell r="CE23">
            <v>0</v>
          </cell>
          <cell r="CF23">
            <v>0</v>
          </cell>
          <cell r="CG23">
            <v>0</v>
          </cell>
          <cell r="CH23">
            <v>0</v>
          </cell>
          <cell r="CI23">
            <v>0</v>
          </cell>
          <cell r="CO23">
            <v>0</v>
          </cell>
          <cell r="CP23">
            <v>0</v>
          </cell>
          <cell r="CQ23">
            <v>0</v>
          </cell>
          <cell r="CR23">
            <v>0</v>
          </cell>
          <cell r="CS23">
            <v>0</v>
          </cell>
          <cell r="CT23">
            <v>0</v>
          </cell>
          <cell r="CU23">
            <v>0</v>
          </cell>
          <cell r="CV23">
            <v>0</v>
          </cell>
          <cell r="CW23">
            <v>0</v>
          </cell>
          <cell r="CX23">
            <v>0</v>
          </cell>
          <cell r="DD23">
            <v>0</v>
          </cell>
          <cell r="DE23">
            <v>0</v>
          </cell>
          <cell r="DF23">
            <v>0</v>
          </cell>
          <cell r="DG23">
            <v>0</v>
          </cell>
          <cell r="DH23">
            <v>0</v>
          </cell>
          <cell r="DI23">
            <v>-3.3840000000000003</v>
          </cell>
          <cell r="DJ23">
            <v>0</v>
          </cell>
          <cell r="DK23">
            <v>0</v>
          </cell>
          <cell r="DL23">
            <v>0</v>
          </cell>
          <cell r="DM23">
            <v>0</v>
          </cell>
          <cell r="DT23">
            <v>0</v>
          </cell>
          <cell r="DU23">
            <v>0</v>
          </cell>
          <cell r="DV23">
            <v>0</v>
          </cell>
          <cell r="DW23">
            <v>0</v>
          </cell>
          <cell r="DX23">
            <v>0</v>
          </cell>
          <cell r="EA23">
            <v>0</v>
          </cell>
          <cell r="EB23">
            <v>0</v>
          </cell>
          <cell r="EC23">
            <v>0</v>
          </cell>
          <cell r="ED23">
            <v>0</v>
          </cell>
          <cell r="EE23">
            <v>0</v>
          </cell>
          <cell r="EH23">
            <v>0</v>
          </cell>
          <cell r="EI23">
            <v>0</v>
          </cell>
          <cell r="EJ23">
            <v>0</v>
          </cell>
          <cell r="EK23">
            <v>0</v>
          </cell>
          <cell r="EL23">
            <v>0</v>
          </cell>
          <cell r="EO23">
            <v>0</v>
          </cell>
          <cell r="EP23">
            <v>0</v>
          </cell>
          <cell r="EQ23">
            <v>0</v>
          </cell>
          <cell r="ER23">
            <v>0</v>
          </cell>
          <cell r="ES23">
            <v>0</v>
          </cell>
          <cell r="EV23">
            <v>0</v>
          </cell>
          <cell r="EW23">
            <v>0</v>
          </cell>
          <cell r="EX23">
            <v>0</v>
          </cell>
          <cell r="EY23">
            <v>0</v>
          </cell>
          <cell r="EZ23">
            <v>0</v>
          </cell>
          <cell r="FC23">
            <v>0</v>
          </cell>
          <cell r="FD23">
            <v>0</v>
          </cell>
          <cell r="FE23">
            <v>0</v>
          </cell>
          <cell r="FF23">
            <v>0</v>
          </cell>
          <cell r="FG23">
            <v>0</v>
          </cell>
        </row>
        <row r="24">
          <cell r="A24" t="str">
            <v>Growth Y/Y %</v>
          </cell>
          <cell r="D24">
            <v>3.2456850191086906E-2</v>
          </cell>
          <cell r="E24">
            <v>7.9959765840309949E-2</v>
          </cell>
          <cell r="F24">
            <v>-1.6104628236457419E-4</v>
          </cell>
          <cell r="G24">
            <v>1.9252532316660131E-2</v>
          </cell>
          <cell r="H24" t="e">
            <v>#REF!</v>
          </cell>
          <cell r="I24" t="e">
            <v>#REF!</v>
          </cell>
          <cell r="J24" t="e">
            <v>#REF!</v>
          </cell>
          <cell r="K24" t="e">
            <v>#REF!</v>
          </cell>
          <cell r="L24" t="e">
            <v>#REF!</v>
          </cell>
          <cell r="T24">
            <v>9.3189249137336061E-2</v>
          </cell>
          <cell r="U24">
            <v>3.6555095755555822E-2</v>
          </cell>
          <cell r="V24">
            <v>5.2348838710720935E-2</v>
          </cell>
          <cell r="W24">
            <v>5.8001706164898303E-2</v>
          </cell>
          <cell r="X24">
            <v>5.7877169817034613E-2</v>
          </cell>
          <cell r="Y24">
            <v>5.7749665336201517E-2</v>
          </cell>
          <cell r="Z24">
            <v>5.7619090875599577E-2</v>
          </cell>
          <cell r="AA24">
            <v>5.7485339888222242E-2</v>
          </cell>
          <cell r="AB24">
            <v>5.7348300852432921E-2</v>
          </cell>
          <cell r="AH24">
            <v>0.22534056238671396</v>
          </cell>
          <cell r="AI24">
            <v>0.20888375099307344</v>
          </cell>
          <cell r="AJ24">
            <v>8.4409217248155421E-2</v>
          </cell>
          <cell r="AK24">
            <v>7.4565474885653682E-2</v>
          </cell>
          <cell r="AL24">
            <v>7.4481547344271037E-2</v>
          </cell>
          <cell r="AM24">
            <v>7.4395849777273426E-2</v>
          </cell>
          <cell r="AN24">
            <v>7.4308331039717013E-2</v>
          </cell>
          <cell r="AO24">
            <v>7.4218938018683733E-2</v>
          </cell>
          <cell r="AP24">
            <v>7.4127615537592506E-2</v>
          </cell>
          <cell r="AV24">
            <v>2.7451189883913596E-2</v>
          </cell>
          <cell r="AW24">
            <v>4.3972754601848463E-2</v>
          </cell>
          <cell r="AX24">
            <v>4.0534131041188859E-2</v>
          </cell>
          <cell r="AY24">
            <v>4.5684544095735635E-2</v>
          </cell>
          <cell r="AZ24">
            <v>4.5298752706584455E-2</v>
          </cell>
          <cell r="BA24">
            <v>4.4893147555091106E-2</v>
          </cell>
          <cell r="BB24">
            <v>4.446638805048253E-2</v>
          </cell>
          <cell r="BC24">
            <v>4.4017013052200626E-2</v>
          </cell>
          <cell r="BD24">
            <v>4.3543426987239897E-2</v>
          </cell>
          <cell r="BK24">
            <v>5.1428897320685785E-2</v>
          </cell>
          <cell r="BL24">
            <v>4.0144098926444549E-2</v>
          </cell>
          <cell r="BM24">
            <v>-1.0097387754327063</v>
          </cell>
          <cell r="BN24">
            <v>3.1875</v>
          </cell>
          <cell r="BO24">
            <v>1.7389671821368955</v>
          </cell>
          <cell r="BP24">
            <v>1.3860176376181661</v>
          </cell>
          <cell r="BQ24">
            <v>1.2350867650155202</v>
          </cell>
          <cell r="BR24">
            <v>1.1559941414291748</v>
          </cell>
          <cell r="BS24">
            <v>1.1101250694118425</v>
          </cell>
          <cell r="CA24">
            <v>6.1370452513490381E-2</v>
          </cell>
          <cell r="CB24">
            <v>9.7909815037486414E-2</v>
          </cell>
          <cell r="CC24">
            <v>1.8409670408791934E-2</v>
          </cell>
          <cell r="CD24">
            <v>2.750644493497445E-2</v>
          </cell>
          <cell r="CE24">
            <v>2.4921359997664982E-2</v>
          </cell>
          <cell r="CF24">
            <v>2.2028839660904298E-2</v>
          </cell>
          <cell r="CG24">
            <v>1.8774975423265561E-2</v>
          </cell>
          <cell r="CH24">
            <v>1.5092543626668453E-2</v>
          </cell>
          <cell r="CI24">
            <v>1.0896620641053012E-2</v>
          </cell>
          <cell r="CP24">
            <v>0.23662862987059663</v>
          </cell>
          <cell r="CQ24">
            <v>4.6697490554849619E-2</v>
          </cell>
          <cell r="CR24">
            <v>5.0721484336164524E-2</v>
          </cell>
          <cell r="CS24">
            <v>7.8505920080066627E-2</v>
          </cell>
          <cell r="CT24">
            <v>7.7790554247281429E-2</v>
          </cell>
          <cell r="CU24">
            <v>7.7027346579175981E-2</v>
          </cell>
          <cell r="CV24">
            <v>7.6211979712256461E-2</v>
          </cell>
          <cell r="CW24">
            <v>7.5339611273225637E-2</v>
          </cell>
          <cell r="CX24">
            <v>7.4404791441186946E-2</v>
          </cell>
          <cell r="DE24">
            <v>1.0509582380125178</v>
          </cell>
          <cell r="DF24">
            <v>0.65004471493527083</v>
          </cell>
          <cell r="DG24">
            <v>-0.39760378995344903</v>
          </cell>
          <cell r="DH24">
            <v>-0.29788956553834511</v>
          </cell>
          <cell r="DI24">
            <v>-0.30142824377560218</v>
          </cell>
          <cell r="DJ24">
            <v>-0.30588228872856205</v>
          </cell>
          <cell r="DK24">
            <v>-0.31155303763725517</v>
          </cell>
          <cell r="DL24">
            <v>-0.3188790352808587</v>
          </cell>
          <cell r="DM24">
            <v>-0.32852403034103628</v>
          </cell>
          <cell r="DU24" t="e">
            <v>#DIV/0!</v>
          </cell>
          <cell r="DV24" t="e">
            <v>#DIV/0!</v>
          </cell>
          <cell r="DW24" t="e">
            <v>#DIV/0!</v>
          </cell>
          <cell r="DX24" t="e">
            <v>#DIV/0!</v>
          </cell>
          <cell r="EB24" t="e">
            <v>#DIV/0!</v>
          </cell>
          <cell r="EC24">
            <v>5.5264362040707837E-2</v>
          </cell>
          <cell r="ED24">
            <v>0.42751893260825913</v>
          </cell>
          <cell r="EE24">
            <v>4.8824529470000932E-2</v>
          </cell>
          <cell r="EI24" t="e">
            <v>#DIV/0!</v>
          </cell>
          <cell r="EJ24" t="e">
            <v>#DIV/0!</v>
          </cell>
          <cell r="EK24">
            <v>-1</v>
          </cell>
          <cell r="EL24" t="e">
            <v>#DIV/0!</v>
          </cell>
          <cell r="EP24">
            <v>0.11196715834932158</v>
          </cell>
          <cell r="EQ24">
            <v>7.290334179507818E-2</v>
          </cell>
          <cell r="ER24">
            <v>4.9379483313020334E-2</v>
          </cell>
          <cell r="ES24">
            <v>5.006745644268995E-2</v>
          </cell>
          <cell r="EW24">
            <v>2.8365517704823602</v>
          </cell>
          <cell r="EX24">
            <v>4.4161664491279895E-2</v>
          </cell>
          <cell r="EY24">
            <v>1.3771434931665993E-2</v>
          </cell>
          <cell r="EZ24">
            <v>1.6891461366750571E-2</v>
          </cell>
          <cell r="FD24">
            <v>7.8490103006971124E-2</v>
          </cell>
          <cell r="FE24">
            <v>3.680485545849943E-2</v>
          </cell>
          <cell r="FF24">
            <v>4.9515509410781755E-2</v>
          </cell>
          <cell r="FG24">
            <v>5.511019172528675E-2</v>
          </cell>
        </row>
        <row r="25">
          <cell r="A25" t="str">
            <v>Operating expenses - disposals</v>
          </cell>
          <cell r="C25">
            <v>0</v>
          </cell>
          <cell r="D25">
            <v>-71.97</v>
          </cell>
          <cell r="E25">
            <v>-68.3</v>
          </cell>
          <cell r="S25">
            <v>0</v>
          </cell>
          <cell r="T25">
            <v>0</v>
          </cell>
          <cell r="AG25">
            <v>0</v>
          </cell>
          <cell r="AH25">
            <v>0</v>
          </cell>
          <cell r="AU25">
            <v>0</v>
          </cell>
          <cell r="AV25">
            <v>0</v>
          </cell>
          <cell r="BJ25">
            <v>0</v>
          </cell>
          <cell r="BK25">
            <v>0</v>
          </cell>
          <cell r="BZ25">
            <v>0</v>
          </cell>
          <cell r="CA25">
            <v>0</v>
          </cell>
          <cell r="CO25">
            <v>0</v>
          </cell>
          <cell r="CP25">
            <v>0</v>
          </cell>
          <cell r="DD25">
            <v>0</v>
          </cell>
          <cell r="DE25">
            <v>0</v>
          </cell>
          <cell r="DT25">
            <v>0</v>
          </cell>
          <cell r="DU25">
            <v>0</v>
          </cell>
          <cell r="EA25">
            <v>0</v>
          </cell>
          <cell r="EB25">
            <v>0</v>
          </cell>
          <cell r="EH25">
            <v>0</v>
          </cell>
          <cell r="EI25">
            <v>0</v>
          </cell>
          <cell r="EO25">
            <v>0</v>
          </cell>
          <cell r="EP25">
            <v>0</v>
          </cell>
          <cell r="EV25">
            <v>0</v>
          </cell>
          <cell r="EW25">
            <v>0</v>
          </cell>
          <cell r="FC25">
            <v>0</v>
          </cell>
          <cell r="FD25">
            <v>0</v>
          </cell>
        </row>
        <row r="26">
          <cell r="A26" t="str">
            <v>Operating expenses - exchange to average rates</v>
          </cell>
          <cell r="C26">
            <v>-7.9999999999813554E-3</v>
          </cell>
          <cell r="S26">
            <v>0</v>
          </cell>
          <cell r="T26">
            <v>0</v>
          </cell>
          <cell r="AG26">
            <v>0</v>
          </cell>
          <cell r="AH26">
            <v>0</v>
          </cell>
          <cell r="AU26">
            <v>0</v>
          </cell>
          <cell r="AV26">
            <v>0</v>
          </cell>
          <cell r="BJ26">
            <v>0</v>
          </cell>
          <cell r="BK26">
            <v>0</v>
          </cell>
          <cell r="BZ26">
            <v>0</v>
          </cell>
          <cell r="CA26">
            <v>0</v>
          </cell>
          <cell r="CO26">
            <v>0</v>
          </cell>
          <cell r="CP26">
            <v>0</v>
          </cell>
          <cell r="DD26">
            <v>-7.9999999999813554E-3</v>
          </cell>
          <cell r="DE26">
            <v>0</v>
          </cell>
          <cell r="DT26">
            <v>0</v>
          </cell>
          <cell r="DU26">
            <v>0</v>
          </cell>
          <cell r="EA26">
            <v>0</v>
          </cell>
          <cell r="EB26">
            <v>-4201.9508362071256</v>
          </cell>
          <cell r="EH26">
            <v>0</v>
          </cell>
          <cell r="EI26">
            <v>0</v>
          </cell>
          <cell r="EO26">
            <v>0</v>
          </cell>
          <cell r="EP26">
            <v>0</v>
          </cell>
          <cell r="EV26">
            <v>0</v>
          </cell>
          <cell r="EW26">
            <v>0</v>
          </cell>
          <cell r="FC26">
            <v>0</v>
          </cell>
          <cell r="FD26">
            <v>0</v>
          </cell>
        </row>
        <row r="27">
          <cell r="A27" t="str">
            <v>Total Operating expenses</v>
          </cell>
          <cell r="C27">
            <v>9172.3919999999998</v>
          </cell>
          <cell r="D27">
            <v>9398.1372126927254</v>
          </cell>
          <cell r="E27">
            <v>10159.034767902267</v>
          </cell>
          <cell r="F27">
            <v>10225.687693659398</v>
          </cell>
          <cell r="G27">
            <v>10422.55807644165</v>
          </cell>
          <cell r="H27" t="e">
            <v>#REF!</v>
          </cell>
          <cell r="I27" t="e">
            <v>#REF!</v>
          </cell>
          <cell r="J27" t="e">
            <v>#REF!</v>
          </cell>
          <cell r="K27" t="e">
            <v>#REF!</v>
          </cell>
          <cell r="L27" t="e">
            <v>#REF!</v>
          </cell>
          <cell r="M27">
            <v>3.5088572896209813E-2</v>
          </cell>
          <cell r="N27" t="e">
            <v>#REF!</v>
          </cell>
          <cell r="O27" t="e">
            <v>#REF!</v>
          </cell>
          <cell r="S27">
            <v>1449</v>
          </cell>
          <cell r="T27">
            <v>1584.0312219999998</v>
          </cell>
          <cell r="U27">
            <v>1641.935635</v>
          </cell>
          <cell r="V27">
            <v>1727.8890587300002</v>
          </cell>
          <cell r="W27">
            <v>1828.1095722000002</v>
          </cell>
          <cell r="X27">
            <v>1933.9153803543661</v>
          </cell>
          <cell r="Y27">
            <v>2045.5983463583636</v>
          </cell>
          <cell r="Z27">
            <v>2163.4638633721625</v>
          </cell>
          <cell r="AA27">
            <v>2287.8313188939974</v>
          </cell>
          <cell r="AB27">
            <v>2419.0345576695486</v>
          </cell>
          <cell r="AC27">
            <v>5.9823290584819722E-2</v>
          </cell>
          <cell r="AD27">
            <v>5.9433780227761135E-2</v>
          </cell>
          <cell r="AE27">
            <v>5.7680188609509297E-2</v>
          </cell>
          <cell r="AG27">
            <v>408.2600000000001</v>
          </cell>
          <cell r="AH27">
            <v>500.25753799999995</v>
          </cell>
          <cell r="AI27">
            <v>604.75320899999997</v>
          </cell>
          <cell r="AJ27">
            <v>655.79995400000007</v>
          </cell>
          <cell r="AK27">
            <v>704.69998899999996</v>
          </cell>
          <cell r="AL27">
            <v>757.18713459421076</v>
          </cell>
          <cell r="AM27">
            <v>813.51871491276574</v>
          </cell>
          <cell r="AN27">
            <v>873.96993288750878</v>
          </cell>
          <cell r="AO27">
            <v>938.83505316667993</v>
          </cell>
          <cell r="AP27">
            <v>1008.4286570410347</v>
          </cell>
          <cell r="AQ27">
            <v>0.14621703433089994</v>
          </cell>
          <cell r="AR27">
            <v>0.13149666697365769</v>
          </cell>
          <cell r="AS27">
            <v>7.4349615690793458E-2</v>
          </cell>
          <cell r="AU27">
            <v>482.4</v>
          </cell>
          <cell r="AV27">
            <v>495.64245399999993</v>
          </cell>
          <cell r="AW27">
            <v>517.43721799999992</v>
          </cell>
          <cell r="AX27">
            <v>538.41108600000007</v>
          </cell>
          <cell r="AY27">
            <v>563.008151</v>
          </cell>
          <cell r="AZ27">
            <v>588.51171800394036</v>
          </cell>
          <cell r="BA27">
            <v>614.93186139819147</v>
          </cell>
          <cell r="BB27">
            <v>642.27566017172899</v>
          </cell>
          <cell r="BC27">
            <v>670.54671628861877</v>
          </cell>
          <cell r="BD27">
            <v>699.74461827086566</v>
          </cell>
          <cell r="BE27">
            <v>3.9385959373084534E-2</v>
          </cell>
          <cell r="BF27">
            <v>4.0565836281998724E-2</v>
          </cell>
          <cell r="BG27">
            <v>4.4650289396042764E-2</v>
          </cell>
          <cell r="BJ27">
            <v>1502.25</v>
          </cell>
          <cell r="BK27">
            <v>1579.5090610000002</v>
          </cell>
          <cell r="BL27">
            <v>1642.9170289999997</v>
          </cell>
          <cell r="BM27">
            <v>-16</v>
          </cell>
          <cell r="BN27">
            <v>-67</v>
          </cell>
          <cell r="BO27">
            <v>-183.51080120317201</v>
          </cell>
          <cell r="BP27">
            <v>-437.86000836420942</v>
          </cell>
          <cell r="BQ27">
            <v>-978.65510962442943</v>
          </cell>
          <cell r="BR27">
            <v>-2109.9746828299967</v>
          </cell>
          <cell r="BS27">
            <v>-4452.3104740638773</v>
          </cell>
          <cell r="BT27" t="e">
            <v>#NUM!</v>
          </cell>
          <cell r="BU27">
            <v>-1.6567255058849559</v>
          </cell>
          <cell r="BV27">
            <v>1.555117696188022</v>
          </cell>
          <cell r="BZ27">
            <v>352.1</v>
          </cell>
          <cell r="CA27">
            <v>373.70853632999996</v>
          </cell>
          <cell r="CB27">
            <v>410.29827</v>
          </cell>
          <cell r="CC27">
            <v>417.85172591999753</v>
          </cell>
          <cell r="CD27">
            <v>429.34534141</v>
          </cell>
          <cell r="CE27">
            <v>440.04521122659901</v>
          </cell>
          <cell r="CF27">
            <v>449.73889662825854</v>
          </cell>
          <cell r="CG27">
            <v>458.18273335934066</v>
          </cell>
          <cell r="CH27">
            <v>465.09787625155269</v>
          </cell>
          <cell r="CI27">
            <v>470.16587137002523</v>
          </cell>
          <cell r="CJ27">
            <v>5.083658036380645E-2</v>
          </cell>
          <cell r="CK27">
            <v>4.5601637749854262E-2</v>
          </cell>
          <cell r="CL27">
            <v>1.9854344125737944E-2</v>
          </cell>
          <cell r="CO27">
            <v>278.2</v>
          </cell>
          <cell r="CP27">
            <v>344.03008482999996</v>
          </cell>
          <cell r="CQ27">
            <v>360.09542646693296</v>
          </cell>
          <cell r="CR27">
            <v>378.36000100000001</v>
          </cell>
          <cell r="CS27">
            <v>408.06350099999997</v>
          </cell>
          <cell r="CT27">
            <v>439.80698691087605</v>
          </cell>
          <cell r="CU27">
            <v>473.68415211960325</v>
          </cell>
          <cell r="CV27">
            <v>509.78455911095989</v>
          </cell>
          <cell r="CW27">
            <v>548.19152962747228</v>
          </cell>
          <cell r="CX27">
            <v>588.97960605922958</v>
          </cell>
          <cell r="CY27">
            <v>0.10050661253164761</v>
          </cell>
          <cell r="CZ27">
            <v>9.592541808059929E-2</v>
          </cell>
          <cell r="DA27">
            <v>7.6545789083743987E-2</v>
          </cell>
          <cell r="DD27">
            <v>199.4</v>
          </cell>
          <cell r="DE27">
            <v>408.97748032560008</v>
          </cell>
          <cell r="DF27">
            <v>674.83112993880013</v>
          </cell>
          <cell r="DG27">
            <v>406.5157150965648</v>
          </cell>
          <cell r="DH27">
            <v>285.41892534193943</v>
          </cell>
          <cell r="DI27">
            <v>196.00159993579894</v>
          </cell>
          <cell r="DJ27">
            <v>138.3970762879193</v>
          </cell>
          <cell r="DK27">
            <v>95.279046770303111</v>
          </cell>
          <cell r="DL27">
            <v>64.896556253709036</v>
          </cell>
          <cell r="DM27">
            <v>43.57647803798676</v>
          </cell>
          <cell r="DN27">
            <v>9.3803737858404457E-2</v>
          </cell>
          <cell r="DO27">
            <v>-3.4321038992166653E-3</v>
          </cell>
          <cell r="DP27">
            <v>-0.31077271076502277</v>
          </cell>
          <cell r="DT27">
            <v>0</v>
          </cell>
          <cell r="DU27">
            <v>0</v>
          </cell>
          <cell r="DV27">
            <v>0</v>
          </cell>
          <cell r="DW27">
            <v>0</v>
          </cell>
          <cell r="DX27">
            <v>0</v>
          </cell>
          <cell r="DY27" t="e">
            <v>#DIV/0!</v>
          </cell>
          <cell r="EA27">
            <v>0</v>
          </cell>
          <cell r="EB27">
            <v>0</v>
          </cell>
          <cell r="EC27">
            <v>4434.1689684965313</v>
          </cell>
          <cell r="ED27">
            <v>6329.8601529128337</v>
          </cell>
          <cell r="EE27">
            <v>6638.9125964897103</v>
          </cell>
          <cell r="EF27" t="e">
            <v>#DIV/0!</v>
          </cell>
          <cell r="EH27">
            <v>0</v>
          </cell>
          <cell r="EI27">
            <v>0</v>
          </cell>
          <cell r="EJ27">
            <v>-59.102117999999997</v>
          </cell>
          <cell r="EK27">
            <v>0</v>
          </cell>
          <cell r="EL27">
            <v>0</v>
          </cell>
          <cell r="EO27">
            <v>2950.06</v>
          </cell>
          <cell r="EP27">
            <v>3280.3698351599996</v>
          </cell>
          <cell r="EQ27">
            <v>3519.5197584669331</v>
          </cell>
          <cell r="ER27">
            <v>3693.3118256499965</v>
          </cell>
          <cell r="ES27">
            <v>3878.2265546099993</v>
          </cell>
          <cell r="ET27">
            <v>7.0780815667365049E-2</v>
          </cell>
          <cell r="EV27">
            <v>1502.25</v>
          </cell>
          <cell r="EW27">
            <v>5763.4598972071253</v>
          </cell>
          <cell r="EX27">
            <v>6017.9838794965326</v>
          </cell>
          <cell r="EY27">
            <v>6100.8601529128346</v>
          </cell>
          <cell r="EZ27">
            <v>6203.9125964897103</v>
          </cell>
          <cell r="FA27">
            <v>0.42554478109295135</v>
          </cell>
          <cell r="FC27">
            <v>1922.2000000000003</v>
          </cell>
          <cell r="FD27">
            <v>2073.073676</v>
          </cell>
          <cell r="FE27">
            <v>2149.3728529999998</v>
          </cell>
          <cell r="FF27">
            <v>2255.8001447300003</v>
          </cell>
          <cell r="FG27">
            <v>2380.1177232</v>
          </cell>
        </row>
        <row r="29">
          <cell r="A29" t="str">
            <v>EBITDA</v>
          </cell>
        </row>
        <row r="30">
          <cell r="A30" t="str">
            <v>Ongoing EBITDA at plan rates</v>
          </cell>
          <cell r="C30">
            <v>2840.5</v>
          </cell>
          <cell r="D30">
            <v>2988.9294195051916</v>
          </cell>
          <cell r="E30">
            <v>3097.5407141467999</v>
          </cell>
          <cell r="F30">
            <v>3643.875026174243</v>
          </cell>
          <cell r="G30">
            <v>4276.3469174440879</v>
          </cell>
          <cell r="H30" t="e">
            <v>#REF!</v>
          </cell>
          <cell r="I30" t="e">
            <v>#REF!</v>
          </cell>
          <cell r="J30" t="e">
            <v>#REF!</v>
          </cell>
          <cell r="K30" t="e">
            <v>#REF!</v>
          </cell>
          <cell r="L30" t="e">
            <v>#REF!</v>
          </cell>
          <cell r="M30">
            <v>0.12681449093046115</v>
          </cell>
          <cell r="N30" t="e">
            <v>#REF!</v>
          </cell>
          <cell r="O30" t="e">
            <v>#REF!</v>
          </cell>
          <cell r="S30">
            <v>1035</v>
          </cell>
          <cell r="T30">
            <v>1131.2871729999999</v>
          </cell>
          <cell r="U30">
            <v>1248.2643639999999</v>
          </cell>
          <cell r="V30">
            <v>1335.5109412699999</v>
          </cell>
          <cell r="W30">
            <v>1436.1904278</v>
          </cell>
          <cell r="X30">
            <v>1544.4597877594945</v>
          </cell>
          <cell r="Y30">
            <v>1660.8911950903778</v>
          </cell>
          <cell r="Z30">
            <v>1786.0999579215397</v>
          </cell>
          <cell r="AA30">
            <v>1920.7477703039622</v>
          </cell>
          <cell r="AB30">
            <v>2065.54620908272</v>
          </cell>
          <cell r="AC30">
            <v>8.5345273996662696E-2</v>
          </cell>
          <cell r="AD30">
            <v>8.3346167049780373E-2</v>
          </cell>
          <cell r="AE30">
            <v>7.5386493228021934E-2</v>
          </cell>
          <cell r="AG30">
            <v>189.86</v>
          </cell>
          <cell r="AH30">
            <v>204.518136</v>
          </cell>
          <cell r="AI30">
            <v>256.83097800000002</v>
          </cell>
          <cell r="AJ30">
            <v>284.20004599999999</v>
          </cell>
          <cell r="AK30">
            <v>310.30001099999998</v>
          </cell>
          <cell r="AL30">
            <v>338.7969079589808</v>
          </cell>
          <cell r="AM30">
            <v>369.91086295052082</v>
          </cell>
          <cell r="AN30">
            <v>403.88221767763577</v>
          </cell>
          <cell r="AO30">
            <v>440.97338600738567</v>
          </cell>
          <cell r="AP30">
            <v>481.47088100330217</v>
          </cell>
          <cell r="AQ30">
            <v>0.13067314862879398</v>
          </cell>
          <cell r="AR30">
            <v>0.12279686746094121</v>
          </cell>
          <cell r="AS30">
            <v>9.1836596676694304E-2</v>
          </cell>
          <cell r="AU30">
            <v>104.9</v>
          </cell>
          <cell r="AV30">
            <v>117.89921699999999</v>
          </cell>
          <cell r="AW30">
            <v>131.245439</v>
          </cell>
          <cell r="AX30">
            <v>144.38878700000001</v>
          </cell>
          <cell r="AY30">
            <v>157.29164700000001</v>
          </cell>
          <cell r="AZ30">
            <v>171.34753141165049</v>
          </cell>
          <cell r="BA30">
            <v>186.65947671631</v>
          </cell>
          <cell r="BB30">
            <v>203.33972693368878</v>
          </cell>
          <cell r="BC30">
            <v>221.51055642520336</v>
          </cell>
          <cell r="BD30">
            <v>241.30516622462289</v>
          </cell>
          <cell r="BE30">
            <v>0.10657930261615189</v>
          </cell>
          <cell r="BF30">
            <v>0.10311419393202881</v>
          </cell>
          <cell r="BG30">
            <v>8.9361925313494073E-2</v>
          </cell>
          <cell r="BJ30">
            <v>563.02</v>
          </cell>
          <cell r="BK30">
            <v>612.1173</v>
          </cell>
          <cell r="BL30">
            <v>653.01125300000001</v>
          </cell>
          <cell r="BM30">
            <v>-53</v>
          </cell>
          <cell r="BN30">
            <v>-73</v>
          </cell>
          <cell r="BO30">
            <v>-100.54716981132074</v>
          </cell>
          <cell r="BP30">
            <v>-138.4894980420078</v>
          </cell>
          <cell r="BQ30">
            <v>-190.74968598238809</v>
          </cell>
          <cell r="BR30">
            <v>-262.73069956064774</v>
          </cell>
          <cell r="BS30">
            <v>-361.87435977221287</v>
          </cell>
          <cell r="BT30" t="e">
            <v>#NUM!</v>
          </cell>
          <cell r="BU30">
            <v>-1.7085478843881443</v>
          </cell>
          <cell r="BV30">
            <v>0.37735849056603765</v>
          </cell>
          <cell r="BZ30">
            <v>170.9</v>
          </cell>
          <cell r="CA30">
            <v>192.17813767000001</v>
          </cell>
          <cell r="CB30">
            <v>212.64895100000001</v>
          </cell>
          <cell r="CC30">
            <v>236.38251866037524</v>
          </cell>
          <cell r="CD30">
            <v>263.15223958999997</v>
          </cell>
          <cell r="CE30">
            <v>292.95356354471812</v>
          </cell>
          <cell r="CF30">
            <v>326.12981188099491</v>
          </cell>
          <cell r="CG30">
            <v>363.06318622848096</v>
          </cell>
          <cell r="CH30">
            <v>404.179171582376</v>
          </cell>
          <cell r="CI30">
            <v>449.9514380348395</v>
          </cell>
          <cell r="CJ30">
            <v>0.11395142127906377</v>
          </cell>
          <cell r="CK30">
            <v>0.11381059435395047</v>
          </cell>
          <cell r="CL30">
            <v>0.1132474646658892</v>
          </cell>
          <cell r="CO30">
            <v>96.5</v>
          </cell>
          <cell r="CP30">
            <v>108.69007037000004</v>
          </cell>
          <cell r="CQ30">
            <v>111.15639692380452</v>
          </cell>
          <cell r="CR30">
            <v>117.02499999999993</v>
          </cell>
          <cell r="CS30">
            <v>132.89999900000001</v>
          </cell>
          <cell r="CT30">
            <v>150.92851727579588</v>
          </cell>
          <cell r="CU30">
            <v>171.40268998098497</v>
          </cell>
          <cell r="CV30">
            <v>194.65428179508845</v>
          </cell>
          <cell r="CW30">
            <v>221.06006285762007</v>
          </cell>
          <cell r="CX30">
            <v>251.04791397323359</v>
          </cell>
          <cell r="CY30">
            <v>8.3301678567139437E-2</v>
          </cell>
          <cell r="CZ30">
            <v>9.3575566781874064E-2</v>
          </cell>
          <cell r="DA30">
            <v>0.13565476607562554</v>
          </cell>
          <cell r="DD30">
            <v>-224.80799999999999</v>
          </cell>
          <cell r="DE30">
            <v>-431.73548032560007</v>
          </cell>
          <cell r="DF30">
            <v>-724.13112793880009</v>
          </cell>
          <cell r="DG30">
            <v>-451.5157150965648</v>
          </cell>
          <cell r="DH30">
            <v>-324.11892534193942</v>
          </cell>
          <cell r="DI30">
            <v>-232.66759993579893</v>
          </cell>
          <cell r="DJ30">
            <v>-167.01959628791931</v>
          </cell>
          <cell r="DK30">
            <v>-119.89441397030312</v>
          </cell>
          <cell r="DL30">
            <v>-86.065772045709053</v>
          </cell>
          <cell r="DM30">
            <v>-61.782003619106774</v>
          </cell>
          <cell r="DN30">
            <v>9.577946405269655E-2</v>
          </cell>
          <cell r="DO30">
            <v>6.8964961953756898E-3</v>
          </cell>
          <cell r="DP30">
            <v>-0.28215361170181918</v>
          </cell>
          <cell r="DT30">
            <v>0</v>
          </cell>
          <cell r="DU30">
            <v>0</v>
          </cell>
          <cell r="DV30">
            <v>0</v>
          </cell>
          <cell r="DW30">
            <v>0</v>
          </cell>
          <cell r="DX30">
            <v>0</v>
          </cell>
          <cell r="DY30" t="e">
            <v>#DIV/0!</v>
          </cell>
          <cell r="EB30">
            <v>1035.9748657907919</v>
          </cell>
          <cell r="EC30">
            <v>1183.2800407850541</v>
          </cell>
          <cell r="ED30">
            <v>1987.3078491091201</v>
          </cell>
          <cell r="EE30">
            <v>2267.5239594074774</v>
          </cell>
          <cell r="EF30" t="e">
            <v>#DIV/0!</v>
          </cell>
          <cell r="EJ30">
            <v>59.102117999999997</v>
          </cell>
          <cell r="EO30">
            <v>1597.1600000000003</v>
          </cell>
          <cell r="EP30">
            <v>1754.5727340399999</v>
          </cell>
          <cell r="EQ30">
            <v>1949.8461289238046</v>
          </cell>
          <cell r="ER30">
            <v>2077.0072929303751</v>
          </cell>
          <cell r="ES30">
            <v>2210.0343243900002</v>
          </cell>
          <cell r="ET30">
            <v>8.4582639229098255E-2</v>
          </cell>
          <cell r="EV30">
            <v>563.02</v>
          </cell>
          <cell r="EW30">
            <v>1666.092165790792</v>
          </cell>
          <cell r="EX30">
            <v>1895.3934117850542</v>
          </cell>
          <cell r="EY30">
            <v>2027.3078491091201</v>
          </cell>
          <cell r="EZ30">
            <v>2412.5239594074774</v>
          </cell>
          <cell r="FA30">
            <v>0.43875535533284293</v>
          </cell>
          <cell r="FC30">
            <v>1139.9000000000001</v>
          </cell>
          <cell r="FD30">
            <v>1249.1863899999998</v>
          </cell>
          <cell r="FE30">
            <v>1379.5098029999999</v>
          </cell>
          <cell r="FF30">
            <v>1479.89972827</v>
          </cell>
          <cell r="FG30">
            <v>1593.4820748</v>
          </cell>
        </row>
        <row r="31">
          <cell r="A31" t="str">
            <v>Growth Y/Y %</v>
          </cell>
          <cell r="D31">
            <v>5.22546803397963E-2</v>
          </cell>
          <cell r="E31">
            <v>3.6337858610120177E-2</v>
          </cell>
          <cell r="F31">
            <v>0.17637679773901782</v>
          </cell>
          <cell r="G31">
            <v>0.17357123576597688</v>
          </cell>
          <cell r="H31" t="e">
            <v>#REF!</v>
          </cell>
          <cell r="I31" t="e">
            <v>#REF!</v>
          </cell>
          <cell r="J31" t="e">
            <v>#REF!</v>
          </cell>
          <cell r="K31" t="e">
            <v>#REF!</v>
          </cell>
          <cell r="L31" t="e">
            <v>#REF!</v>
          </cell>
          <cell r="T31">
            <v>9.303108502415447E-2</v>
          </cell>
          <cell r="U31">
            <v>0.10340185391636192</v>
          </cell>
          <cell r="V31">
            <v>6.9894310681451133E-2</v>
          </cell>
          <cell r="W31">
            <v>7.5386493228021934E-2</v>
          </cell>
          <cell r="X31">
            <v>7.5386493228021934E-2</v>
          </cell>
          <cell r="Y31">
            <v>7.5386493228021934E-2</v>
          </cell>
          <cell r="Z31">
            <v>7.5386493228021934E-2</v>
          </cell>
          <cell r="AA31">
            <v>7.5386493228021934E-2</v>
          </cell>
          <cell r="AB31">
            <v>7.5386493228021934E-2</v>
          </cell>
          <cell r="AH31">
            <v>7.7204972084693901E-2</v>
          </cell>
          <cell r="AI31">
            <v>0.25578583407390343</v>
          </cell>
          <cell r="AJ31">
            <v>0.10656451263445321</v>
          </cell>
          <cell r="AK31">
            <v>9.1836596676694304E-2</v>
          </cell>
          <cell r="AL31">
            <v>9.1836596676694304E-2</v>
          </cell>
          <cell r="AM31">
            <v>9.1836596676694304E-2</v>
          </cell>
          <cell r="AN31">
            <v>9.1836596676694304E-2</v>
          </cell>
          <cell r="AO31">
            <v>9.1836596676694304E-2</v>
          </cell>
          <cell r="AP31">
            <v>9.1836596676694304E-2</v>
          </cell>
          <cell r="AV31">
            <v>0.12392008579599612</v>
          </cell>
          <cell r="AW31">
            <v>0.1132002598456614</v>
          </cell>
          <cell r="AX31">
            <v>0.10014327431218395</v>
          </cell>
          <cell r="AY31">
            <v>8.9361925313494073E-2</v>
          </cell>
          <cell r="AZ31">
            <v>8.9361925313494073E-2</v>
          </cell>
          <cell r="BA31">
            <v>8.9361925313494073E-2</v>
          </cell>
          <cell r="BB31">
            <v>8.9361925313494073E-2</v>
          </cell>
          <cell r="BC31">
            <v>8.9361925313494073E-2</v>
          </cell>
          <cell r="BD31">
            <v>8.9361925313494073E-2</v>
          </cell>
          <cell r="BK31">
            <v>8.720347412170093E-2</v>
          </cell>
          <cell r="BL31">
            <v>6.6807379892710017E-2</v>
          </cell>
          <cell r="BM31">
            <v>-1.0811624604576302</v>
          </cell>
          <cell r="BN31">
            <v>0.37735849056603765</v>
          </cell>
          <cell r="BO31">
            <v>0.37735849056603765</v>
          </cell>
          <cell r="BP31">
            <v>0.37735849056603765</v>
          </cell>
          <cell r="BQ31">
            <v>0.37735849056603765</v>
          </cell>
          <cell r="BR31">
            <v>0.37735849056603765</v>
          </cell>
          <cell r="BS31">
            <v>0.37735849056603765</v>
          </cell>
          <cell r="CA31">
            <v>0.12450636436512585</v>
          </cell>
          <cell r="CB31">
            <v>0.10651999014139468</v>
          </cell>
          <cell r="CC31">
            <v>0.11160914525449606</v>
          </cell>
          <cell r="CD31">
            <v>0.1132474646658892</v>
          </cell>
          <cell r="CE31">
            <v>0.1132474646658892</v>
          </cell>
          <cell r="CF31">
            <v>0.1132474646658892</v>
          </cell>
          <cell r="CG31">
            <v>0.1132474646658892</v>
          </cell>
          <cell r="CH31">
            <v>0.1132474646658892</v>
          </cell>
          <cell r="CI31">
            <v>0.1132474646658892</v>
          </cell>
          <cell r="CP31">
            <v>0.12632197274611445</v>
          </cell>
          <cell r="CQ31">
            <v>2.2691369555734697E-2</v>
          </cell>
          <cell r="CR31">
            <v>5.2795909534727237E-2</v>
          </cell>
          <cell r="CS31">
            <v>0.13565476607562554</v>
          </cell>
          <cell r="CT31">
            <v>0.13565476607562554</v>
          </cell>
          <cell r="CU31">
            <v>0.13565476607562554</v>
          </cell>
          <cell r="CV31">
            <v>0.13565476607562554</v>
          </cell>
          <cell r="CW31">
            <v>0.13565476607562554</v>
          </cell>
          <cell r="CX31">
            <v>0.13565476607562554</v>
          </cell>
          <cell r="DE31">
            <v>0.92046315222589969</v>
          </cell>
          <cell r="DF31">
            <v>0.67725647054229898</v>
          </cell>
          <cell r="DG31">
            <v>-0.3764724403137043</v>
          </cell>
          <cell r="DH31">
            <v>-0.28215361170181918</v>
          </cell>
          <cell r="DI31">
            <v>-0.28215361170181918</v>
          </cell>
          <cell r="DJ31">
            <v>-0.28215361170181918</v>
          </cell>
          <cell r="DK31">
            <v>-0.28215361170181918</v>
          </cell>
          <cell r="DL31">
            <v>-0.28215361170181918</v>
          </cell>
          <cell r="DM31">
            <v>-0.28215361170181918</v>
          </cell>
          <cell r="DU31" t="e">
            <v>#DIV/0!</v>
          </cell>
          <cell r="DV31" t="e">
            <v>#DIV/0!</v>
          </cell>
          <cell r="DW31" t="e">
            <v>#DIV/0!</v>
          </cell>
          <cell r="DX31" t="e">
            <v>#DIV/0!</v>
          </cell>
          <cell r="EB31" t="e">
            <v>#DIV/0!</v>
          </cell>
          <cell r="EC31">
            <v>0.14218991199349174</v>
          </cell>
          <cell r="ED31">
            <v>0.6794907212249004</v>
          </cell>
          <cell r="EE31">
            <v>0.14100287000022371</v>
          </cell>
          <cell r="EI31" t="e">
            <v>#DIV/0!</v>
          </cell>
          <cell r="EJ31" t="e">
            <v>#DIV/0!</v>
          </cell>
          <cell r="EK31">
            <v>-1</v>
          </cell>
          <cell r="EL31" t="e">
            <v>#DIV/0!</v>
          </cell>
          <cell r="EP31">
            <v>9.855789904580603E-2</v>
          </cell>
          <cell r="EQ31">
            <v>0.11129398690368175</v>
          </cell>
          <cell r="ER31">
            <v>6.5215999416710746E-2</v>
          </cell>
          <cell r="ES31">
            <v>6.4047455159361499E-2</v>
          </cell>
          <cell r="EW31">
            <v>1.9592060065198256</v>
          </cell>
          <cell r="EX31">
            <v>0.13762818810532429</v>
          </cell>
          <cell r="EY31">
            <v>6.9597391498702477E-2</v>
          </cell>
          <cell r="EZ31">
            <v>0.19001362346998096</v>
          </cell>
          <cell r="FD31">
            <v>9.5873664356522337E-2</v>
          </cell>
          <cell r="FE31">
            <v>0.10432663535503295</v>
          </cell>
          <cell r="FF31">
            <v>7.2772172442474581E-2</v>
          </cell>
          <cell r="FG31">
            <v>7.675002864064151E-2</v>
          </cell>
        </row>
        <row r="32">
          <cell r="A32" t="str">
            <v>EBITDA Margin %</v>
          </cell>
          <cell r="C32">
            <v>0.23645414512732146</v>
          </cell>
          <cell r="D32">
            <v>0.23990052423322158</v>
          </cell>
          <cell r="E32">
            <v>0.23187366298263587</v>
          </cell>
          <cell r="F32">
            <v>0.26258401730188258</v>
          </cell>
          <cell r="G32">
            <v>0.29119127207961754</v>
          </cell>
          <cell r="H32" t="e">
            <v>#REF!</v>
          </cell>
          <cell r="I32" t="e">
            <v>#REF!</v>
          </cell>
          <cell r="J32" t="e">
            <v>#REF!</v>
          </cell>
          <cell r="K32" t="e">
            <v>#REF!</v>
          </cell>
          <cell r="L32" t="e">
            <v>#REF!</v>
          </cell>
          <cell r="S32">
            <v>0.41666666666666669</v>
          </cell>
          <cell r="T32">
            <v>0.41663149893697826</v>
          </cell>
          <cell r="U32">
            <v>0.4318954966548666</v>
          </cell>
          <cell r="V32">
            <v>0.43595708731148392</v>
          </cell>
          <cell r="W32">
            <v>0.43996888392610967</v>
          </cell>
          <cell r="X32">
            <v>0.4440175981928291</v>
          </cell>
          <cell r="Y32">
            <v>0.44810356983799599</v>
          </cell>
          <cell r="Z32">
            <v>0.45222714171421913</v>
          </cell>
          <cell r="AA32">
            <v>0.45638865982913113</v>
          </cell>
          <cell r="AB32">
            <v>0.46058847337442149</v>
          </cell>
          <cell r="AG32">
            <v>0.31742794088142845</v>
          </cell>
          <cell r="AH32">
            <v>0.29018898288478667</v>
          </cell>
          <cell r="AI32">
            <v>0.29809156420833893</v>
          </cell>
          <cell r="AJ32">
            <v>0.3023404744680851</v>
          </cell>
          <cell r="AK32">
            <v>0.30571429655172411</v>
          </cell>
          <cell r="AL32">
            <v>0.309125767168766</v>
          </cell>
          <cell r="AM32">
            <v>0.31257530643978382</v>
          </cell>
          <cell r="AN32">
            <v>0.31606333917348289</v>
          </cell>
          <cell r="AO32">
            <v>0.31959029491901519</v>
          </cell>
          <cell r="AP32">
            <v>0.32315660801887869</v>
          </cell>
          <cell r="AU32">
            <v>0.17861399625404395</v>
          </cell>
          <cell r="AV32">
            <v>0.19216171056130268</v>
          </cell>
          <cell r="AW32">
            <v>0.20232611059308775</v>
          </cell>
          <cell r="AX32">
            <v>0.21146574964286791</v>
          </cell>
          <cell r="AY32">
            <v>0.21836969472536213</v>
          </cell>
          <cell r="AZ32">
            <v>0.22549904017544592</v>
          </cell>
          <cell r="BA32">
            <v>0.23286114487635226</v>
          </cell>
          <cell r="BB32">
            <v>0.24046360796452684</v>
          </cell>
          <cell r="BC32">
            <v>0.24831427667342768</v>
          </cell>
          <cell r="BD32">
            <v>0.25642125443340957</v>
          </cell>
          <cell r="BJ32">
            <v>0.27261326606206454</v>
          </cell>
          <cell r="BK32">
            <v>0.2792982010495173</v>
          </cell>
          <cell r="BL32">
            <v>0.28442145084390752</v>
          </cell>
          <cell r="BM32">
            <v>0.76811594202898548</v>
          </cell>
          <cell r="BN32">
            <v>0.52142857142857146</v>
          </cell>
          <cell r="BO32">
            <v>0.35396707739699651</v>
          </cell>
          <cell r="BP32">
            <v>0.24028735429227371</v>
          </cell>
          <cell r="BQ32">
            <v>0.16311690075069848</v>
          </cell>
          <cell r="BR32">
            <v>0.11073043518615473</v>
          </cell>
          <cell r="BS32">
            <v>7.5168356069091821E-2</v>
          </cell>
          <cell r="BZ32">
            <v>0.32676864244741877</v>
          </cell>
          <cell r="CA32">
            <v>0.33960534237637841</v>
          </cell>
          <cell r="CB32">
            <v>0.34135949857620446</v>
          </cell>
          <cell r="CC32">
            <v>0.3613117482286356</v>
          </cell>
          <cell r="CD32">
            <v>0.38000456147441758</v>
          </cell>
          <cell r="CE32">
            <v>0.39966446551853313</v>
          </cell>
          <cell r="CF32">
            <v>0.42034149374011687</v>
          </cell>
          <cell r="CG32">
            <v>0.44208826804363327</v>
          </cell>
          <cell r="CH32">
            <v>0.4649601327787416</v>
          </cell>
          <cell r="CI32">
            <v>0.48901529558863505</v>
          </cell>
          <cell r="CO32">
            <v>0.25753936482519352</v>
          </cell>
          <cell r="CP32">
            <v>0.24008224312872395</v>
          </cell>
          <cell r="CQ32">
            <v>0.23587473067799555</v>
          </cell>
          <cell r="CR32">
            <v>0.23623040617654864</v>
          </cell>
          <cell r="CS32">
            <v>0.24567276535293051</v>
          </cell>
          <cell r="CT32">
            <v>0.25549254481258094</v>
          </cell>
          <cell r="CU32">
            <v>0.26570483041143506</v>
          </cell>
          <cell r="CV32">
            <v>0.27632531100176755</v>
          </cell>
          <cell r="CW32">
            <v>0.2873703025345431</v>
          </cell>
          <cell r="CX32">
            <v>0.29885677312516112</v>
          </cell>
          <cell r="DD32">
            <v>8.8507086614173236</v>
          </cell>
          <cell r="DE32">
            <v>18.970712730714482</v>
          </cell>
          <cell r="DF32">
            <v>14.688258769073382</v>
          </cell>
          <cell r="DG32">
            <v>10.033682557701439</v>
          </cell>
          <cell r="DH32">
            <v>8.3751660295074775</v>
          </cell>
          <cell r="DI32">
            <v>6.9907938205576263</v>
          </cell>
          <cell r="DJ32">
            <v>5.8352512737494564</v>
          </cell>
          <cell r="DK32">
            <v>4.8707140135737275</v>
          </cell>
          <cell r="DL32">
            <v>4.0656098407874843</v>
          </cell>
          <cell r="DM32">
            <v>3.393585279580043</v>
          </cell>
          <cell r="DT32" t="e">
            <v>#DIV/0!</v>
          </cell>
          <cell r="DU32" t="e">
            <v>#DIV/0!</v>
          </cell>
          <cell r="DV32" t="e">
            <v>#DIV/0!</v>
          </cell>
          <cell r="DW32" t="e">
            <v>#DIV/0!</v>
          </cell>
          <cell r="DX32" t="e">
            <v>#DIV/0!</v>
          </cell>
          <cell r="EA32" t="e">
            <v>#DIV/0!</v>
          </cell>
          <cell r="EB32">
            <v>0.1977834212874835</v>
          </cell>
          <cell r="EC32">
            <v>0.21064366384633787</v>
          </cell>
          <cell r="ED32">
            <v>0.23894044807391093</v>
          </cell>
          <cell r="EE32">
            <v>0.25459384852476041</v>
          </cell>
          <cell r="EH32" t="e">
            <v>#DIV/0!</v>
          </cell>
          <cell r="EI32" t="e">
            <v>#DIV/0!</v>
          </cell>
          <cell r="EJ32" t="e">
            <v>#DIV/0!</v>
          </cell>
          <cell r="EK32" t="e">
            <v>#DIV/0!</v>
          </cell>
          <cell r="EL32" t="e">
            <v>#DIV/0!</v>
          </cell>
          <cell r="EO32">
            <v>0.35123877885829147</v>
          </cell>
          <cell r="EP32">
            <v>0.34847919512988279</v>
          </cell>
          <cell r="EQ32">
            <v>0.35650314297294428</v>
          </cell>
          <cell r="ER32">
            <v>0.35994669449778466</v>
          </cell>
          <cell r="ES32">
            <v>0.36299928145539645</v>
          </cell>
          <cell r="EV32">
            <v>0.27261326606206454</v>
          </cell>
          <cell r="EW32">
            <v>0.22425203453228149</v>
          </cell>
          <cell r="EX32">
            <v>0.23951763476174301</v>
          </cell>
          <cell r="EY32">
            <v>0.24941756230983525</v>
          </cell>
          <cell r="EZ32">
            <v>0.27999091547378929</v>
          </cell>
          <cell r="FC32">
            <v>0.37226086672544983</v>
          </cell>
          <cell r="FD32">
            <v>0.37600499815898514</v>
          </cell>
          <cell r="FE32">
            <v>0.39091971524031316</v>
          </cell>
          <cell r="FF32">
            <v>0.39615059522475721</v>
          </cell>
          <cell r="FG32">
            <v>0.40101725281998313</v>
          </cell>
        </row>
        <row r="33">
          <cell r="A33" t="str">
            <v>EBITDA from disposals</v>
          </cell>
          <cell r="D33">
            <v>14.46</v>
          </cell>
          <cell r="E33">
            <v>14.5</v>
          </cell>
          <cell r="S33">
            <v>0</v>
          </cell>
          <cell r="T33">
            <v>0</v>
          </cell>
          <cell r="AG33">
            <v>0</v>
          </cell>
          <cell r="AH33">
            <v>0</v>
          </cell>
          <cell r="AU33">
            <v>0</v>
          </cell>
          <cell r="AV33">
            <v>0</v>
          </cell>
          <cell r="BJ33">
            <v>0</v>
          </cell>
          <cell r="BK33">
            <v>0</v>
          </cell>
          <cell r="BZ33">
            <v>0</v>
          </cell>
          <cell r="CA33">
            <v>0</v>
          </cell>
          <cell r="CO33">
            <v>0</v>
          </cell>
          <cell r="CP33">
            <v>0</v>
          </cell>
          <cell r="DD33">
            <v>0</v>
          </cell>
          <cell r="DE33">
            <v>0</v>
          </cell>
          <cell r="DT33">
            <v>0</v>
          </cell>
          <cell r="DU33">
            <v>0</v>
          </cell>
          <cell r="EA33">
            <v>0</v>
          </cell>
          <cell r="EB33">
            <v>0</v>
          </cell>
          <cell r="EH33">
            <v>0</v>
          </cell>
          <cell r="EI33">
            <v>0</v>
          </cell>
          <cell r="EO33">
            <v>0</v>
          </cell>
          <cell r="EP33">
            <v>0</v>
          </cell>
          <cell r="EV33">
            <v>0</v>
          </cell>
          <cell r="EW33">
            <v>0</v>
          </cell>
          <cell r="FC33">
            <v>0</v>
          </cell>
          <cell r="FD33">
            <v>0</v>
          </cell>
        </row>
        <row r="34">
          <cell r="A34" t="str">
            <v>Exchange to average rates</v>
          </cell>
          <cell r="C34">
            <v>7.9999999999813554E-3</v>
          </cell>
          <cell r="S34">
            <v>0</v>
          </cell>
          <cell r="AG34">
            <v>0</v>
          </cell>
          <cell r="AH34">
            <v>0</v>
          </cell>
          <cell r="AU34">
            <v>0</v>
          </cell>
          <cell r="AV34">
            <v>0</v>
          </cell>
          <cell r="BJ34">
            <v>0</v>
          </cell>
          <cell r="BK34">
            <v>0</v>
          </cell>
          <cell r="BZ34">
            <v>0</v>
          </cell>
          <cell r="CA34">
            <v>0</v>
          </cell>
          <cell r="CO34">
            <v>0</v>
          </cell>
          <cell r="CP34">
            <v>0</v>
          </cell>
          <cell r="DD34">
            <v>7.9999999999813554E-3</v>
          </cell>
          <cell r="DT34">
            <v>0</v>
          </cell>
          <cell r="DU34">
            <v>0</v>
          </cell>
          <cell r="EA34">
            <v>0</v>
          </cell>
          <cell r="EB34">
            <v>-1035.9748657907919</v>
          </cell>
          <cell r="EH34">
            <v>0</v>
          </cell>
          <cell r="EI34">
            <v>0</v>
          </cell>
          <cell r="EO34">
            <v>0</v>
          </cell>
          <cell r="EP34">
            <v>0</v>
          </cell>
          <cell r="EV34">
            <v>0</v>
          </cell>
          <cell r="EW34">
            <v>0</v>
          </cell>
          <cell r="FC34">
            <v>0</v>
          </cell>
          <cell r="FD34">
            <v>0</v>
          </cell>
        </row>
        <row r="35">
          <cell r="A35" t="str">
            <v>Total EBITDA</v>
          </cell>
          <cell r="C35">
            <v>2840.5079999999998</v>
          </cell>
          <cell r="D35">
            <v>3003.3894195051917</v>
          </cell>
          <cell r="E35">
            <v>3112.0407141467999</v>
          </cell>
          <cell r="F35">
            <v>3643.875026174243</v>
          </cell>
          <cell r="G35">
            <v>4276.3469174440879</v>
          </cell>
          <cell r="H35" t="e">
            <v>#REF!</v>
          </cell>
          <cell r="I35" t="e">
            <v>#REF!</v>
          </cell>
          <cell r="J35" t="e">
            <v>#REF!</v>
          </cell>
          <cell r="K35" t="e">
            <v>#REF!</v>
          </cell>
          <cell r="L35" t="e">
            <v>#REF!</v>
          </cell>
          <cell r="M35">
            <v>0.12500320879900095</v>
          </cell>
          <cell r="N35" t="e">
            <v>#REF!</v>
          </cell>
          <cell r="O35" t="e">
            <v>#REF!</v>
          </cell>
          <cell r="S35">
            <v>1035</v>
          </cell>
          <cell r="T35">
            <v>1131.2871729999999</v>
          </cell>
          <cell r="U35">
            <v>1248.2643639999999</v>
          </cell>
          <cell r="V35">
            <v>1335.5109412699999</v>
          </cell>
          <cell r="W35">
            <v>1436.1904278</v>
          </cell>
          <cell r="X35">
            <v>1544.4597877594945</v>
          </cell>
          <cell r="Y35">
            <v>1660.8911950903778</v>
          </cell>
          <cell r="Z35">
            <v>1786.0999579215397</v>
          </cell>
          <cell r="AA35">
            <v>1920.7477703039622</v>
          </cell>
          <cell r="AB35">
            <v>2065.54620908272</v>
          </cell>
          <cell r="AC35">
            <v>8.5345273996662696E-2</v>
          </cell>
          <cell r="AD35">
            <v>8.3346167049780373E-2</v>
          </cell>
          <cell r="AE35">
            <v>7.5386493228021934E-2</v>
          </cell>
          <cell r="AG35">
            <v>189.86</v>
          </cell>
          <cell r="AH35">
            <v>204.518136</v>
          </cell>
          <cell r="AI35">
            <v>256.83097800000002</v>
          </cell>
          <cell r="AJ35">
            <v>284.20004599999999</v>
          </cell>
          <cell r="AK35">
            <v>310.30001099999998</v>
          </cell>
          <cell r="AL35">
            <v>338.7969079589808</v>
          </cell>
          <cell r="AM35">
            <v>369.91086295052082</v>
          </cell>
          <cell r="AN35">
            <v>403.88221767763577</v>
          </cell>
          <cell r="AO35">
            <v>440.97338600738567</v>
          </cell>
          <cell r="AP35">
            <v>481.47088100330217</v>
          </cell>
          <cell r="AQ35">
            <v>0.13067314862879398</v>
          </cell>
          <cell r="AR35">
            <v>0.12279686746094121</v>
          </cell>
          <cell r="AS35">
            <v>9.1836596676694304E-2</v>
          </cell>
          <cell r="AU35">
            <v>104.9</v>
          </cell>
          <cell r="AV35">
            <v>117.89921699999999</v>
          </cell>
          <cell r="AW35">
            <v>131.245439</v>
          </cell>
          <cell r="AX35">
            <v>144.38878700000001</v>
          </cell>
          <cell r="AY35">
            <v>157.29164700000001</v>
          </cell>
          <cell r="AZ35">
            <v>171.34753141165049</v>
          </cell>
          <cell r="BA35">
            <v>186.65947671631</v>
          </cell>
          <cell r="BB35">
            <v>203.33972693368878</v>
          </cell>
          <cell r="BC35">
            <v>221.51055642520336</v>
          </cell>
          <cell r="BD35">
            <v>241.30516622462289</v>
          </cell>
          <cell r="BE35">
            <v>0.10657930261615189</v>
          </cell>
          <cell r="BF35">
            <v>0.10311419393202881</v>
          </cell>
          <cell r="BG35">
            <v>8.9361925313494073E-2</v>
          </cell>
          <cell r="BJ35">
            <v>563.02</v>
          </cell>
          <cell r="BK35">
            <v>612.1173</v>
          </cell>
          <cell r="BL35">
            <v>653.01125300000001</v>
          </cell>
          <cell r="BM35">
            <v>-53</v>
          </cell>
          <cell r="BN35">
            <v>-73</v>
          </cell>
          <cell r="BO35">
            <v>-100.54716981132074</v>
          </cell>
          <cell r="BP35">
            <v>-138.4894980420078</v>
          </cell>
          <cell r="BQ35">
            <v>-190.74968598238809</v>
          </cell>
          <cell r="BR35">
            <v>-262.73069956064774</v>
          </cell>
          <cell r="BS35">
            <v>-361.87435977221287</v>
          </cell>
          <cell r="BT35" t="e">
            <v>#NUM!</v>
          </cell>
          <cell r="BU35">
            <v>-1.7085478843881443</v>
          </cell>
          <cell r="BV35">
            <v>0.37735849056603765</v>
          </cell>
          <cell r="BZ35">
            <v>170.9</v>
          </cell>
          <cell r="CA35">
            <v>192.17813767000001</v>
          </cell>
          <cell r="CB35">
            <v>212.64895100000001</v>
          </cell>
          <cell r="CC35">
            <v>236.38251866037524</v>
          </cell>
          <cell r="CD35">
            <v>263.15223958999997</v>
          </cell>
          <cell r="CE35">
            <v>292.95356354471812</v>
          </cell>
          <cell r="CF35">
            <v>326.12981188099491</v>
          </cell>
          <cell r="CG35">
            <v>363.06318622848096</v>
          </cell>
          <cell r="CH35">
            <v>404.179171582376</v>
          </cell>
          <cell r="CI35">
            <v>449.9514380348395</v>
          </cell>
          <cell r="CJ35">
            <v>0.11395142127906377</v>
          </cell>
          <cell r="CK35">
            <v>0.11381059435395047</v>
          </cell>
          <cell r="CL35">
            <v>0.1132474646658892</v>
          </cell>
          <cell r="CO35">
            <v>96.5</v>
          </cell>
          <cell r="CP35">
            <v>108.69007037000004</v>
          </cell>
          <cell r="CQ35">
            <v>111.15639692380452</v>
          </cell>
          <cell r="CR35">
            <v>117.02499999999993</v>
          </cell>
          <cell r="CS35">
            <v>132.89999900000001</v>
          </cell>
          <cell r="CT35">
            <v>150.92851727579588</v>
          </cell>
          <cell r="CU35">
            <v>171.40268998098497</v>
          </cell>
          <cell r="CV35">
            <v>194.65428179508845</v>
          </cell>
          <cell r="CW35">
            <v>221.06006285762007</v>
          </cell>
          <cell r="CX35">
            <v>251.04791397323359</v>
          </cell>
          <cell r="CY35">
            <v>8.3301678567139437E-2</v>
          </cell>
          <cell r="CZ35">
            <v>9.3575566781874064E-2</v>
          </cell>
          <cell r="DA35">
            <v>0.13565476607562554</v>
          </cell>
          <cell r="DD35">
            <v>-224.8</v>
          </cell>
          <cell r="DE35">
            <v>-431.73548032560007</v>
          </cell>
          <cell r="DF35">
            <v>-724.13112793880009</v>
          </cell>
          <cell r="DG35">
            <v>-451.5157150965648</v>
          </cell>
          <cell r="DH35">
            <v>-324.11892534193942</v>
          </cell>
          <cell r="DI35">
            <v>-232.66759993579893</v>
          </cell>
          <cell r="DJ35">
            <v>-167.01959628791931</v>
          </cell>
          <cell r="DK35">
            <v>-119.89441397030312</v>
          </cell>
          <cell r="DL35">
            <v>-86.065772045709053</v>
          </cell>
          <cell r="DM35">
            <v>-61.782003619106774</v>
          </cell>
          <cell r="DN35">
            <v>9.5789212850214023E-2</v>
          </cell>
          <cell r="DO35">
            <v>6.9036626164677983E-3</v>
          </cell>
          <cell r="DP35">
            <v>-0.28215361170181918</v>
          </cell>
          <cell r="DT35">
            <v>0</v>
          </cell>
          <cell r="DU35">
            <v>0</v>
          </cell>
          <cell r="DV35">
            <v>0</v>
          </cell>
          <cell r="DW35">
            <v>0</v>
          </cell>
          <cell r="DX35">
            <v>0</v>
          </cell>
          <cell r="DY35" t="e">
            <v>#DIV/0!</v>
          </cell>
          <cell r="EC35">
            <v>1183.2800407850541</v>
          </cell>
          <cell r="ED35">
            <v>1987.3078491091201</v>
          </cell>
          <cell r="EE35">
            <v>2267.5239594074774</v>
          </cell>
          <cell r="EF35" t="e">
            <v>#DIV/0!</v>
          </cell>
          <cell r="EJ35">
            <v>59.102117999999997</v>
          </cell>
          <cell r="EK35">
            <v>0</v>
          </cell>
          <cell r="EL35">
            <v>0</v>
          </cell>
          <cell r="EO35">
            <v>1597.1600000000003</v>
          </cell>
          <cell r="EP35">
            <v>1754.5727340399999</v>
          </cell>
          <cell r="EQ35">
            <v>1949.8461289238046</v>
          </cell>
          <cell r="ER35">
            <v>2077.0072929303751</v>
          </cell>
          <cell r="ES35">
            <v>2210.0343243900002</v>
          </cell>
          <cell r="ET35">
            <v>8.4582639229098255E-2</v>
          </cell>
          <cell r="EV35">
            <v>563.02</v>
          </cell>
          <cell r="EW35">
            <v>1666.092165790792</v>
          </cell>
          <cell r="EX35">
            <v>1895.3934117850542</v>
          </cell>
          <cell r="EY35">
            <v>2027.3078491091201</v>
          </cell>
          <cell r="EZ35">
            <v>2412.5239594074774</v>
          </cell>
          <cell r="FA35">
            <v>0.43875535533284293</v>
          </cell>
          <cell r="FC35">
            <v>1139.9000000000001</v>
          </cell>
          <cell r="FD35">
            <v>1249.1863899999998</v>
          </cell>
          <cell r="FE35">
            <v>1379.5098029999999</v>
          </cell>
          <cell r="FF35">
            <v>1479.89972827</v>
          </cell>
          <cell r="FG35">
            <v>1593.4820748</v>
          </cell>
        </row>
        <row r="36">
          <cell r="A36" t="str">
            <v>Growth Y/Y %</v>
          </cell>
          <cell r="D36">
            <v>5.7342355488944952E-2</v>
          </cell>
          <cell r="E36">
            <v>3.6176226078437956E-2</v>
          </cell>
          <cell r="F36">
            <v>0.17089567935593397</v>
          </cell>
          <cell r="G36">
            <v>0.17357123576597688</v>
          </cell>
          <cell r="H36" t="e">
            <v>#REF!</v>
          </cell>
          <cell r="I36" t="e">
            <v>#REF!</v>
          </cell>
          <cell r="J36" t="e">
            <v>#REF!</v>
          </cell>
          <cell r="K36" t="e">
            <v>#REF!</v>
          </cell>
          <cell r="L36" t="e">
            <v>#REF!</v>
          </cell>
          <cell r="T36">
            <v>9.303108502415447E-2</v>
          </cell>
          <cell r="U36">
            <v>0.10340185391636192</v>
          </cell>
          <cell r="V36">
            <v>6.9894310681451133E-2</v>
          </cell>
          <cell r="W36">
            <v>7.5386493228021934E-2</v>
          </cell>
          <cell r="X36">
            <v>7.5386493228021934E-2</v>
          </cell>
          <cell r="Y36">
            <v>7.5386493228021934E-2</v>
          </cell>
          <cell r="Z36">
            <v>7.5386493228021934E-2</v>
          </cell>
          <cell r="AA36">
            <v>7.5386493228021934E-2</v>
          </cell>
          <cell r="AB36">
            <v>7.5386493228021934E-2</v>
          </cell>
          <cell r="AH36">
            <v>7.7204972084693901E-2</v>
          </cell>
          <cell r="AI36">
            <v>0.25578583407390343</v>
          </cell>
          <cell r="AJ36">
            <v>0.10656451263445321</v>
          </cell>
          <cell r="AK36">
            <v>9.1836596676694304E-2</v>
          </cell>
          <cell r="AL36">
            <v>9.1836596676694304E-2</v>
          </cell>
          <cell r="AM36">
            <v>9.1836596676694304E-2</v>
          </cell>
          <cell r="AN36">
            <v>9.1836596676694304E-2</v>
          </cell>
          <cell r="AO36">
            <v>9.1836596676694304E-2</v>
          </cell>
          <cell r="AP36">
            <v>9.1836596676694304E-2</v>
          </cell>
          <cell r="AV36">
            <v>0.12392008579599612</v>
          </cell>
          <cell r="AW36">
            <v>0.1132002598456614</v>
          </cell>
          <cell r="AX36">
            <v>0.10014327431218395</v>
          </cell>
          <cell r="AY36">
            <v>8.9361925313494073E-2</v>
          </cell>
          <cell r="AZ36">
            <v>8.9361925313494073E-2</v>
          </cell>
          <cell r="BA36">
            <v>8.9361925313494073E-2</v>
          </cell>
          <cell r="BB36">
            <v>8.9361925313494073E-2</v>
          </cell>
          <cell r="BC36">
            <v>8.9361925313494073E-2</v>
          </cell>
          <cell r="BD36">
            <v>8.9361925313494073E-2</v>
          </cell>
          <cell r="BK36">
            <v>8.720347412170093E-2</v>
          </cell>
          <cell r="BL36">
            <v>6.6807379892710017E-2</v>
          </cell>
          <cell r="BM36">
            <v>-1.0811624604576302</v>
          </cell>
          <cell r="BN36">
            <v>0.37735849056603765</v>
          </cell>
          <cell r="BO36">
            <v>0.37735849056603765</v>
          </cell>
          <cell r="BP36">
            <v>0.37735849056603765</v>
          </cell>
          <cell r="BQ36">
            <v>0.37735849056603765</v>
          </cell>
          <cell r="BR36">
            <v>0.37735849056603765</v>
          </cell>
          <cell r="BS36">
            <v>0.37735849056603765</v>
          </cell>
          <cell r="CA36">
            <v>0.12450636436512585</v>
          </cell>
          <cell r="CB36">
            <v>0.10651999014139468</v>
          </cell>
          <cell r="CC36">
            <v>0.11160914525449606</v>
          </cell>
          <cell r="CD36">
            <v>0.1132474646658892</v>
          </cell>
          <cell r="CE36">
            <v>0.1132474646658892</v>
          </cell>
          <cell r="CF36">
            <v>0.1132474646658892</v>
          </cell>
          <cell r="CG36">
            <v>0.1132474646658892</v>
          </cell>
          <cell r="CH36">
            <v>0.1132474646658892</v>
          </cell>
          <cell r="CI36">
            <v>0.1132474646658892</v>
          </cell>
          <cell r="CP36">
            <v>0.12632197274611445</v>
          </cell>
          <cell r="CQ36">
            <v>2.2691369555734697E-2</v>
          </cell>
          <cell r="CR36">
            <v>5.2795909534727237E-2</v>
          </cell>
          <cell r="CS36">
            <v>0.13565476607562554</v>
          </cell>
          <cell r="CT36">
            <v>0.13565476607562554</v>
          </cell>
          <cell r="CU36">
            <v>0.13565476607562554</v>
          </cell>
          <cell r="CV36">
            <v>0.13565476607562554</v>
          </cell>
          <cell r="CW36">
            <v>0.13565476607562554</v>
          </cell>
          <cell r="CX36">
            <v>0.13565476607562554</v>
          </cell>
          <cell r="DE36">
            <v>0.92053149611032037</v>
          </cell>
          <cell r="DF36">
            <v>0.67725647054229898</v>
          </cell>
          <cell r="DG36">
            <v>-0.3764724403137043</v>
          </cell>
          <cell r="DH36">
            <v>-0.28215361170181918</v>
          </cell>
          <cell r="DI36">
            <v>-0.28215361170181918</v>
          </cell>
          <cell r="DJ36">
            <v>-0.28215361170181918</v>
          </cell>
          <cell r="DK36">
            <v>-0.28215361170181918</v>
          </cell>
          <cell r="DL36">
            <v>-0.28215361170181918</v>
          </cell>
          <cell r="DM36">
            <v>-0.28215361170181918</v>
          </cell>
          <cell r="DU36" t="e">
            <v>#DIV/0!</v>
          </cell>
          <cell r="DV36" t="e">
            <v>#DIV/0!</v>
          </cell>
          <cell r="DW36" t="e">
            <v>#DIV/0!</v>
          </cell>
          <cell r="DX36" t="e">
            <v>#DIV/0!</v>
          </cell>
          <cell r="EB36" t="e">
            <v>#DIV/0!</v>
          </cell>
          <cell r="EC36" t="e">
            <v>#DIV/0!</v>
          </cell>
          <cell r="ED36">
            <v>0.6794907212249004</v>
          </cell>
          <cell r="EE36">
            <v>0.14100287000022371</v>
          </cell>
          <cell r="EI36" t="e">
            <v>#DIV/0!</v>
          </cell>
          <cell r="EJ36" t="e">
            <v>#DIV/0!</v>
          </cell>
          <cell r="EK36">
            <v>-1</v>
          </cell>
          <cell r="EL36" t="e">
            <v>#DIV/0!</v>
          </cell>
          <cell r="EP36">
            <v>9.855789904580603E-2</v>
          </cell>
          <cell r="EQ36">
            <v>0.11129398690368175</v>
          </cell>
          <cell r="ER36">
            <v>6.5215999416710746E-2</v>
          </cell>
          <cell r="ES36">
            <v>6.4047455159361499E-2</v>
          </cell>
          <cell r="EW36">
            <v>1.9592060065198256</v>
          </cell>
          <cell r="EX36">
            <v>0.13762818810532429</v>
          </cell>
          <cell r="EY36">
            <v>6.9597391498702477E-2</v>
          </cell>
          <cell r="EZ36">
            <v>0.19001362346998096</v>
          </cell>
          <cell r="FD36">
            <v>9.5873664356522337E-2</v>
          </cell>
          <cell r="FE36">
            <v>0.10432663535503295</v>
          </cell>
          <cell r="FF36">
            <v>7.2772172442474581E-2</v>
          </cell>
          <cell r="FG36">
            <v>7.675002864064151E-2</v>
          </cell>
        </row>
        <row r="37">
          <cell r="A37" t="str">
            <v>% EBITDA Margin</v>
          </cell>
          <cell r="C37">
            <v>0.23645481107809105</v>
          </cell>
          <cell r="D37">
            <v>0.23940037525563204</v>
          </cell>
          <cell r="E37">
            <v>0.23152406478309887</v>
          </cell>
          <cell r="F37">
            <v>0.26258401730188258</v>
          </cell>
          <cell r="G37">
            <v>0.29119127207961754</v>
          </cell>
          <cell r="H37" t="e">
            <v>#REF!</v>
          </cell>
          <cell r="I37" t="e">
            <v>#REF!</v>
          </cell>
          <cell r="J37" t="e">
            <v>#REF!</v>
          </cell>
          <cell r="K37" t="e">
            <v>#REF!</v>
          </cell>
          <cell r="L37" t="e">
            <v>#REF!</v>
          </cell>
          <cell r="S37">
            <v>0.41666666666666669</v>
          </cell>
          <cell r="T37">
            <v>0.41663149893697826</v>
          </cell>
          <cell r="U37">
            <v>0.4318954966548666</v>
          </cell>
          <cell r="V37">
            <v>0.43595708731148392</v>
          </cell>
          <cell r="W37">
            <v>0.43996888392610967</v>
          </cell>
          <cell r="X37">
            <v>0.4440175981928291</v>
          </cell>
          <cell r="Y37">
            <v>0.44810356983799599</v>
          </cell>
          <cell r="Z37">
            <v>0.45222714171421913</v>
          </cell>
          <cell r="AA37">
            <v>0.45638865982913113</v>
          </cell>
          <cell r="AB37">
            <v>0.46058847337442149</v>
          </cell>
          <cell r="AG37">
            <v>0.31742794088142845</v>
          </cell>
          <cell r="AH37">
            <v>0.29018898288478667</v>
          </cell>
          <cell r="AI37">
            <v>0.29809156420833893</v>
          </cell>
          <cell r="AJ37">
            <v>0.3023404744680851</v>
          </cell>
          <cell r="AK37">
            <v>0.30571429655172411</v>
          </cell>
          <cell r="AL37">
            <v>0.309125767168766</v>
          </cell>
          <cell r="AM37">
            <v>0.31257530643978382</v>
          </cell>
          <cell r="AN37">
            <v>0.31606333917348289</v>
          </cell>
          <cell r="AO37">
            <v>0.31959029491901519</v>
          </cell>
          <cell r="AP37">
            <v>0.32315660801887869</v>
          </cell>
          <cell r="AU37">
            <v>0.17861399625404395</v>
          </cell>
          <cell r="AV37">
            <v>0.19216171056130268</v>
          </cell>
          <cell r="AW37">
            <v>0.20232611059308775</v>
          </cell>
          <cell r="AX37">
            <v>0.21146574964286791</v>
          </cell>
          <cell r="AY37">
            <v>0.21836969472536213</v>
          </cell>
          <cell r="AZ37">
            <v>0.22549904017544592</v>
          </cell>
          <cell r="BA37">
            <v>0.23286114487635226</v>
          </cell>
          <cell r="BB37">
            <v>0.24046360796452684</v>
          </cell>
          <cell r="BC37">
            <v>0.24831427667342768</v>
          </cell>
          <cell r="BD37">
            <v>0.25642125443340957</v>
          </cell>
          <cell r="BJ37">
            <v>0.27261326606206454</v>
          </cell>
          <cell r="BK37">
            <v>0.2792982010495173</v>
          </cell>
          <cell r="BL37">
            <v>0.28442145084390752</v>
          </cell>
          <cell r="BM37">
            <v>0.76811594202898548</v>
          </cell>
          <cell r="BN37">
            <v>0.52142857142857146</v>
          </cell>
          <cell r="BO37">
            <v>0.35396707739699651</v>
          </cell>
          <cell r="BP37">
            <v>0.24028735429227371</v>
          </cell>
          <cell r="BQ37">
            <v>0.16311690075069848</v>
          </cell>
          <cell r="BR37">
            <v>0.11073043518615473</v>
          </cell>
          <cell r="BS37">
            <v>7.5168356069091821E-2</v>
          </cell>
          <cell r="BZ37">
            <v>0.32676864244741877</v>
          </cell>
          <cell r="CA37">
            <v>0.33960534237637841</v>
          </cell>
          <cell r="CB37">
            <v>0.34135949857620446</v>
          </cell>
          <cell r="CC37">
            <v>0.3613117482286356</v>
          </cell>
          <cell r="CD37">
            <v>0.38000456147441758</v>
          </cell>
          <cell r="CE37">
            <v>0.39966446551853313</v>
          </cell>
          <cell r="CF37">
            <v>0.42034149374011687</v>
          </cell>
          <cell r="CG37">
            <v>0.44208826804363327</v>
          </cell>
          <cell r="CH37">
            <v>0.4649601327787416</v>
          </cell>
          <cell r="CI37">
            <v>0.48901529558863505</v>
          </cell>
          <cell r="CO37">
            <v>0.25753936482519352</v>
          </cell>
          <cell r="CP37">
            <v>0.24008224312872395</v>
          </cell>
          <cell r="CQ37">
            <v>0.23587473067799555</v>
          </cell>
          <cell r="CR37">
            <v>0.23623040617654864</v>
          </cell>
          <cell r="CS37">
            <v>0.24567276535293051</v>
          </cell>
          <cell r="CT37">
            <v>0.25549254481258094</v>
          </cell>
          <cell r="CU37">
            <v>0.26570483041143506</v>
          </cell>
          <cell r="CV37">
            <v>0.27632531100176755</v>
          </cell>
          <cell r="CW37">
            <v>0.2873703025345431</v>
          </cell>
          <cell r="CX37">
            <v>0.29885677312516112</v>
          </cell>
          <cell r="DD37">
            <v>8.8503937007874018</v>
          </cell>
          <cell r="DE37">
            <v>18.970712730714482</v>
          </cell>
          <cell r="DF37">
            <v>14.688258769073382</v>
          </cell>
          <cell r="DG37">
            <v>10.033682557701439</v>
          </cell>
          <cell r="DH37">
            <v>8.3751660295074775</v>
          </cell>
          <cell r="DI37">
            <v>6.9907938205576263</v>
          </cell>
          <cell r="DJ37">
            <v>5.8352512737494564</v>
          </cell>
          <cell r="DK37">
            <v>4.8707140135737275</v>
          </cell>
          <cell r="DL37">
            <v>4.0656098407874843</v>
          </cell>
          <cell r="DM37">
            <v>3.393585279580043</v>
          </cell>
          <cell r="DT37" t="e">
            <v>#DIV/0!</v>
          </cell>
          <cell r="DU37" t="e">
            <v>#DIV/0!</v>
          </cell>
          <cell r="DV37" t="e">
            <v>#DIV/0!</v>
          </cell>
          <cell r="DW37" t="e">
            <v>#DIV/0!</v>
          </cell>
          <cell r="DX37" t="e">
            <v>#DIV/0!</v>
          </cell>
          <cell r="EA37" t="e">
            <v>#DIV/0!</v>
          </cell>
          <cell r="EB37" t="e">
            <v>#DIV/0!</v>
          </cell>
          <cell r="EC37">
            <v>0.21064366384633787</v>
          </cell>
          <cell r="ED37">
            <v>0.23894044807391093</v>
          </cell>
          <cell r="EE37">
            <v>0.25459384852476041</v>
          </cell>
          <cell r="EH37" t="e">
            <v>#DIV/0!</v>
          </cell>
          <cell r="EI37" t="e">
            <v>#DIV/0!</v>
          </cell>
          <cell r="EJ37" t="e">
            <v>#DIV/0!</v>
          </cell>
          <cell r="EK37" t="e">
            <v>#DIV/0!</v>
          </cell>
          <cell r="EL37" t="e">
            <v>#DIV/0!</v>
          </cell>
          <cell r="EO37">
            <v>0.35123877885829147</v>
          </cell>
          <cell r="EP37">
            <v>0.34847919512988279</v>
          </cell>
          <cell r="EQ37">
            <v>0.35650314297294428</v>
          </cell>
          <cell r="ER37">
            <v>0.35994669449778466</v>
          </cell>
          <cell r="ES37">
            <v>0.36299928145539645</v>
          </cell>
          <cell r="EV37">
            <v>0.27261326606206454</v>
          </cell>
          <cell r="EW37">
            <v>0.22425203453228149</v>
          </cell>
          <cell r="EX37">
            <v>0.23951763476174301</v>
          </cell>
          <cell r="EY37">
            <v>0.24941756230983525</v>
          </cell>
          <cell r="EZ37">
            <v>0.27999091547378929</v>
          </cell>
          <cell r="FC37">
            <v>0.37226086672544983</v>
          </cell>
          <cell r="FD37">
            <v>0.37600499815898514</v>
          </cell>
          <cell r="FE37">
            <v>0.39091971524031316</v>
          </cell>
          <cell r="FF37">
            <v>0.39615059522475721</v>
          </cell>
          <cell r="FG37">
            <v>0.40101725281998313</v>
          </cell>
        </row>
        <row r="39">
          <cell r="A39" t="str">
            <v xml:space="preserve">Depreciation expense - ongoing </v>
          </cell>
          <cell r="C39">
            <v>675.30000000000018</v>
          </cell>
          <cell r="D39">
            <v>716.14681776744919</v>
          </cell>
          <cell r="E39">
            <v>850.13896026791804</v>
          </cell>
          <cell r="F39">
            <v>937.44448395115603</v>
          </cell>
          <cell r="G39">
            <v>1036.7925842024395</v>
          </cell>
          <cell r="H39" t="e">
            <v>#REF!</v>
          </cell>
          <cell r="I39" t="e">
            <v>#REF!</v>
          </cell>
          <cell r="J39" t="e">
            <v>#REF!</v>
          </cell>
          <cell r="K39" t="e">
            <v>#REF!</v>
          </cell>
          <cell r="L39" t="e">
            <v>#REF!</v>
          </cell>
          <cell r="S39">
            <v>157.09999999999991</v>
          </cell>
          <cell r="T39">
            <v>173.20293499999991</v>
          </cell>
          <cell r="U39">
            <v>200.36436299999991</v>
          </cell>
          <cell r="V39">
            <v>217.71094157640414</v>
          </cell>
          <cell r="W39">
            <v>235.19042781798294</v>
          </cell>
          <cell r="X39">
            <v>254.06705171352337</v>
          </cell>
          <cell r="Y39">
            <v>274.45204999034468</v>
          </cell>
          <cell r="Z39">
            <v>296.46548512082609</v>
          </cell>
          <cell r="AA39">
            <v>320.23694341429291</v>
          </cell>
          <cell r="AB39">
            <v>345.90628817324091</v>
          </cell>
          <cell r="AG39">
            <v>21.54000000000002</v>
          </cell>
          <cell r="AH39">
            <v>20.526320999999996</v>
          </cell>
          <cell r="AI39">
            <v>29.903387000000009</v>
          </cell>
          <cell r="AJ39">
            <v>35.200045999999986</v>
          </cell>
          <cell r="AK39">
            <v>38.300010999999984</v>
          </cell>
          <cell r="AL39">
            <v>41.672409967012925</v>
          </cell>
          <cell r="AM39">
            <v>45.341130204274805</v>
          </cell>
          <cell r="AN39">
            <v>49.332148171696304</v>
          </cell>
          <cell r="AO39">
            <v>53.673711687644584</v>
          </cell>
          <cell r="AP39">
            <v>58.3965379712958</v>
          </cell>
          <cell r="AU39">
            <v>33.5</v>
          </cell>
          <cell r="AV39">
            <v>33.108559</v>
          </cell>
          <cell r="AW39">
            <v>36.191856000000001</v>
          </cell>
          <cell r="AX39">
            <v>38.187790000000007</v>
          </cell>
          <cell r="AY39">
            <v>38.691927000000007</v>
          </cell>
          <cell r="AZ39">
            <v>38.901565917763463</v>
          </cell>
          <cell r="BA39">
            <v>38.750748301032843</v>
          </cell>
          <cell r="BB39">
            <v>38.162993464718483</v>
          </cell>
          <cell r="BC39">
            <v>37.049817888685624</v>
          </cell>
          <cell r="BD39">
            <v>35.309059225512414</v>
          </cell>
          <cell r="BJ39">
            <v>181.11999999999995</v>
          </cell>
          <cell r="BK39">
            <v>172.02334500000001</v>
          </cell>
          <cell r="BL39">
            <v>174.62477866</v>
          </cell>
          <cell r="BM39">
            <v>46.54263974200002</v>
          </cell>
          <cell r="BN39">
            <v>69.718090569999987</v>
          </cell>
          <cell r="BO39">
            <v>104.07321627386619</v>
          </cell>
          <cell r="BP39">
            <v>154.88257717584921</v>
          </cell>
          <cell r="BQ39">
            <v>229.86908111250307</v>
          </cell>
          <cell r="BR39">
            <v>340.32651745990904</v>
          </cell>
          <cell r="BS39">
            <v>502.75184203141112</v>
          </cell>
          <cell r="BZ39">
            <v>20.500000000000028</v>
          </cell>
          <cell r="CA39">
            <v>28.857089000000002</v>
          </cell>
          <cell r="CB39">
            <v>35.552294000000018</v>
          </cell>
          <cell r="CC39">
            <v>39.158999999999992</v>
          </cell>
          <cell r="CD39">
            <v>48.693999999999988</v>
          </cell>
          <cell r="CE39">
            <v>59.754516897335265</v>
          </cell>
          <cell r="CF39">
            <v>72.55226008715826</v>
          </cell>
          <cell r="CG39">
            <v>87.32631809717401</v>
          </cell>
          <cell r="CH39">
            <v>104.34655663278357</v>
          </cell>
          <cell r="CI39">
            <v>123.9174274334714</v>
          </cell>
          <cell r="CO39">
            <v>14.599999999999994</v>
          </cell>
          <cell r="CP39">
            <v>22.561757999999983</v>
          </cell>
          <cell r="CQ39">
            <v>31.161773840469223</v>
          </cell>
          <cell r="CR39">
            <v>32.199999999999989</v>
          </cell>
          <cell r="CS39">
            <v>33.400000000000006</v>
          </cell>
          <cell r="CT39">
            <v>34.214697045910739</v>
          </cell>
          <cell r="CU39">
            <v>34.497001844707256</v>
          </cell>
          <cell r="CV39">
            <v>34.063467381248756</v>
          </cell>
          <cell r="CW39">
            <v>32.686518812984104</v>
          </cell>
          <cell r="CX39">
            <v>30.085138328462051</v>
          </cell>
          <cell r="DD39">
            <v>9.8919999999999959</v>
          </cell>
          <cell r="DE39">
            <v>14.466518767449259</v>
          </cell>
          <cell r="DF39">
            <v>52.140506767449097</v>
          </cell>
          <cell r="DG39">
            <v>32.609422632752</v>
          </cell>
          <cell r="DH39">
            <v>36.091110814456613</v>
          </cell>
          <cell r="DI39">
            <v>35.344242531960788</v>
          </cell>
          <cell r="DJ39">
            <v>32.392803403731534</v>
          </cell>
          <cell r="DK39">
            <v>28.477034039746101</v>
          </cell>
          <cell r="DL39">
            <v>24.329000890371518</v>
          </cell>
          <cell r="DM39">
            <v>20.356480941503293</v>
          </cell>
          <cell r="DT39">
            <v>0</v>
          </cell>
          <cell r="DU39">
            <v>0</v>
          </cell>
          <cell r="DV39">
            <v>0</v>
          </cell>
          <cell r="DW39">
            <v>0</v>
          </cell>
          <cell r="DX39">
            <v>0</v>
          </cell>
          <cell r="EA39">
            <v>0</v>
          </cell>
          <cell r="EB39">
            <v>251.40029199999969</v>
          </cell>
          <cell r="EC39">
            <v>290.20000099999993</v>
          </cell>
          <cell r="ED39">
            <v>495.83464400000003</v>
          </cell>
          <cell r="EE39">
            <v>536.70701699999995</v>
          </cell>
          <cell r="EH39">
            <v>0</v>
          </cell>
          <cell r="EI39">
            <v>0</v>
          </cell>
          <cell r="EJ39">
            <v>0</v>
          </cell>
          <cell r="EK39">
            <v>0</v>
          </cell>
          <cell r="EL39">
            <v>0</v>
          </cell>
          <cell r="EO39">
            <v>247.24000000000024</v>
          </cell>
          <cell r="EP39">
            <v>278.25666200000001</v>
          </cell>
          <cell r="EQ39">
            <v>333.17367384046929</v>
          </cell>
          <cell r="ER39">
            <v>345.95777757640417</v>
          </cell>
          <cell r="ES39">
            <v>365.07636581798329</v>
          </cell>
          <cell r="EV39">
            <v>181.11999999999995</v>
          </cell>
          <cell r="EW39">
            <v>423.4236370000001</v>
          </cell>
          <cell r="EX39">
            <v>464.82477965999988</v>
          </cell>
          <cell r="EY39">
            <v>542.37728374199992</v>
          </cell>
          <cell r="EZ39">
            <v>606.42510756999991</v>
          </cell>
          <cell r="FC39">
            <v>190.60000000000002</v>
          </cell>
          <cell r="FD39">
            <v>206.31149399999981</v>
          </cell>
          <cell r="FE39">
            <v>236.55621900000006</v>
          </cell>
          <cell r="FF39">
            <v>255.89873157640432</v>
          </cell>
          <cell r="FG39">
            <v>273.88235481798301</v>
          </cell>
        </row>
        <row r="40">
          <cell r="A40" t="str">
            <v>Depreciation expense - Thomson +</v>
          </cell>
          <cell r="C40">
            <v>0</v>
          </cell>
          <cell r="D40">
            <v>0</v>
          </cell>
          <cell r="E40">
            <v>0</v>
          </cell>
          <cell r="F40">
            <v>0</v>
          </cell>
          <cell r="G40">
            <v>0</v>
          </cell>
          <cell r="H40" t="e">
            <v>#REF!</v>
          </cell>
          <cell r="I40" t="e">
            <v>#REF!</v>
          </cell>
          <cell r="J40" t="e">
            <v>#REF!</v>
          </cell>
          <cell r="K40" t="e">
            <v>#REF!</v>
          </cell>
          <cell r="L40" t="e">
            <v>#REF!</v>
          </cell>
          <cell r="S40">
            <v>0</v>
          </cell>
          <cell r="T40">
            <v>0</v>
          </cell>
          <cell r="U40">
            <v>0</v>
          </cell>
          <cell r="V40">
            <v>0</v>
          </cell>
          <cell r="W40">
            <v>0</v>
          </cell>
          <cell r="X40">
            <v>0</v>
          </cell>
          <cell r="Y40">
            <v>0</v>
          </cell>
          <cell r="Z40">
            <v>0</v>
          </cell>
          <cell r="AA40">
            <v>0</v>
          </cell>
          <cell r="AB40">
            <v>0</v>
          </cell>
          <cell r="AG40">
            <v>0</v>
          </cell>
          <cell r="AH40">
            <v>0</v>
          </cell>
          <cell r="AI40">
            <v>0</v>
          </cell>
          <cell r="AJ40">
            <v>0</v>
          </cell>
          <cell r="AK40">
            <v>0</v>
          </cell>
          <cell r="AL40">
            <v>0</v>
          </cell>
          <cell r="AM40">
            <v>0</v>
          </cell>
          <cell r="AN40">
            <v>0</v>
          </cell>
          <cell r="AO40">
            <v>0</v>
          </cell>
          <cell r="AP40">
            <v>0</v>
          </cell>
          <cell r="AU40">
            <v>0</v>
          </cell>
          <cell r="AV40">
            <v>0</v>
          </cell>
          <cell r="AW40">
            <v>0</v>
          </cell>
          <cell r="AX40">
            <v>0</v>
          </cell>
          <cell r="AY40">
            <v>0</v>
          </cell>
          <cell r="AZ40">
            <v>0</v>
          </cell>
          <cell r="BA40">
            <v>0</v>
          </cell>
          <cell r="BB40">
            <v>0</v>
          </cell>
          <cell r="BC40">
            <v>0</v>
          </cell>
          <cell r="BD40">
            <v>0</v>
          </cell>
          <cell r="BJ40">
            <v>0</v>
          </cell>
          <cell r="BK40">
            <v>0</v>
          </cell>
          <cell r="BL40">
            <v>0</v>
          </cell>
          <cell r="BM40">
            <v>0</v>
          </cell>
          <cell r="BN40">
            <v>0</v>
          </cell>
          <cell r="BO40">
            <v>0</v>
          </cell>
          <cell r="BP40">
            <v>0</v>
          </cell>
          <cell r="BQ40">
            <v>0</v>
          </cell>
          <cell r="BR40">
            <v>0</v>
          </cell>
          <cell r="BS40">
            <v>0</v>
          </cell>
          <cell r="BZ40">
            <v>0</v>
          </cell>
          <cell r="CA40">
            <v>0</v>
          </cell>
          <cell r="CB40">
            <v>0</v>
          </cell>
          <cell r="CC40">
            <v>0</v>
          </cell>
          <cell r="CD40">
            <v>0</v>
          </cell>
          <cell r="CE40">
            <v>0</v>
          </cell>
          <cell r="CF40">
            <v>0</v>
          </cell>
          <cell r="CG40">
            <v>0</v>
          </cell>
          <cell r="CH40">
            <v>0</v>
          </cell>
          <cell r="CI40">
            <v>0</v>
          </cell>
          <cell r="CO40">
            <v>0</v>
          </cell>
          <cell r="CP40">
            <v>0</v>
          </cell>
          <cell r="CQ40">
            <v>0</v>
          </cell>
          <cell r="CR40">
            <v>0</v>
          </cell>
          <cell r="CS40">
            <v>0</v>
          </cell>
          <cell r="CT40">
            <v>0</v>
          </cell>
          <cell r="CU40">
            <v>0</v>
          </cell>
          <cell r="CV40">
            <v>0</v>
          </cell>
          <cell r="CW40">
            <v>0</v>
          </cell>
          <cell r="CX40">
            <v>0</v>
          </cell>
          <cell r="DD40">
            <v>0</v>
          </cell>
          <cell r="DE40">
            <v>0</v>
          </cell>
          <cell r="DF40">
            <v>0</v>
          </cell>
          <cell r="DG40">
            <v>0</v>
          </cell>
          <cell r="DH40">
            <v>0</v>
          </cell>
          <cell r="DI40">
            <v>8</v>
          </cell>
          <cell r="EA40">
            <v>0</v>
          </cell>
          <cell r="EB40">
            <v>0</v>
          </cell>
          <cell r="EC40">
            <v>0</v>
          </cell>
          <cell r="ED40">
            <v>0</v>
          </cell>
          <cell r="EE40">
            <v>0</v>
          </cell>
          <cell r="EH40">
            <v>0</v>
          </cell>
          <cell r="EI40">
            <v>0</v>
          </cell>
          <cell r="EJ40">
            <v>0</v>
          </cell>
          <cell r="EK40">
            <v>0</v>
          </cell>
          <cell r="EL40">
            <v>0</v>
          </cell>
          <cell r="EO40">
            <v>0</v>
          </cell>
          <cell r="EP40">
            <v>0</v>
          </cell>
          <cell r="EQ40">
            <v>0</v>
          </cell>
          <cell r="ER40">
            <v>0</v>
          </cell>
          <cell r="ES40">
            <v>0</v>
          </cell>
          <cell r="EV40">
            <v>0</v>
          </cell>
          <cell r="EW40">
            <v>0</v>
          </cell>
          <cell r="EX40">
            <v>0</v>
          </cell>
          <cell r="EY40">
            <v>0</v>
          </cell>
          <cell r="EZ40">
            <v>0</v>
          </cell>
          <cell r="FC40">
            <v>0</v>
          </cell>
          <cell r="FD40">
            <v>0</v>
          </cell>
          <cell r="FE40">
            <v>0</v>
          </cell>
          <cell r="FF40">
            <v>0</v>
          </cell>
          <cell r="FG40">
            <v>0</v>
          </cell>
        </row>
        <row r="41">
          <cell r="A41" t="str">
            <v>Growth Y/Y %</v>
          </cell>
          <cell r="D41">
            <v>6.0486921023913842E-2</v>
          </cell>
          <cell r="E41">
            <v>0.18710149815115074</v>
          </cell>
          <cell r="F41">
            <v>0.10269559185444699</v>
          </cell>
          <cell r="G41">
            <v>0.10597758262179902</v>
          </cell>
          <cell r="H41" t="e">
            <v>#REF!</v>
          </cell>
          <cell r="I41" t="e">
            <v>#REF!</v>
          </cell>
          <cell r="J41" t="e">
            <v>#REF!</v>
          </cell>
          <cell r="K41" t="e">
            <v>#REF!</v>
          </cell>
          <cell r="L41" t="e">
            <v>#REF!</v>
          </cell>
          <cell r="T41">
            <v>0.10250117759388933</v>
          </cell>
          <cell r="U41">
            <v>0.15681852042518796</v>
          </cell>
          <cell r="V41">
            <v>8.6575168940617564E-2</v>
          </cell>
          <cell r="W41">
            <v>8.0287587362459112E-2</v>
          </cell>
          <cell r="X41">
            <v>8.0261021125185072E-2</v>
          </cell>
          <cell r="Y41">
            <v>8.0234718116092729E-2</v>
          </cell>
          <cell r="Z41">
            <v>8.0208674452443951E-2</v>
          </cell>
          <cell r="AA41">
            <v>8.0182886327488045E-2</v>
          </cell>
          <cell r="AB41">
            <v>8.0157350008613459E-2</v>
          </cell>
          <cell r="AH41">
            <v>-4.7060306406686347E-2</v>
          </cell>
          <cell r="AI41">
            <v>0.45683130454795173</v>
          </cell>
          <cell r="AJ41">
            <v>0.17712572157795958</v>
          </cell>
          <cell r="AK41">
            <v>8.8067072412348457E-2</v>
          </cell>
          <cell r="AL41">
            <v>8.8052167061073217E-2</v>
          </cell>
          <cell r="AM41">
            <v>8.8037150723127455E-2</v>
          </cell>
          <cell r="AN41">
            <v>8.8022022156060364E-2</v>
          </cell>
          <cell r="AO41">
            <v>8.8006780098807802E-2</v>
          </cell>
          <cell r="AP41">
            <v>8.7991423271336577E-2</v>
          </cell>
          <cell r="AV41">
            <v>-1.1684805970149315E-2</v>
          </cell>
          <cell r="AW41">
            <v>9.3126886011559717E-2</v>
          </cell>
          <cell r="AX41">
            <v>5.5148705277784149E-2</v>
          </cell>
          <cell r="AY41">
            <v>1.3201523314127384E-2</v>
          </cell>
          <cell r="AZ41">
            <v>5.4181565514546115E-3</v>
          </cell>
          <cell r="BA41">
            <v>-3.876903491480066E-3</v>
          </cell>
          <cell r="BB41">
            <v>-1.5167573842662874E-2</v>
          </cell>
          <cell r="BC41">
            <v>-2.9168979552455343E-2</v>
          </cell>
          <cell r="BD41">
            <v>-4.6984270432940733E-2</v>
          </cell>
          <cell r="BK41">
            <v>-5.0224464443462624E-2</v>
          </cell>
          <cell r="BL41">
            <v>1.5122561766253373E-2</v>
          </cell>
          <cell r="BM41">
            <v>-0.73347058705442936</v>
          </cell>
          <cell r="BN41">
            <v>0.49794018896367986</v>
          </cell>
          <cell r="BO41">
            <v>0.49277203983910267</v>
          </cell>
          <cell r="BP41">
            <v>0.48820784752418334</v>
          </cell>
          <cell r="BQ41">
            <v>0.48415067274814483</v>
          </cell>
          <cell r="BR41">
            <v>0.48052324311222017</v>
          </cell>
          <cell r="BS41">
            <v>0.47726320529999855</v>
          </cell>
          <cell r="CA41">
            <v>0.40766287804877854</v>
          </cell>
          <cell r="CB41">
            <v>0.23201248746885095</v>
          </cell>
          <cell r="CC41">
            <v>0.10144791219379456</v>
          </cell>
          <cell r="CD41">
            <v>0.24349447125820367</v>
          </cell>
          <cell r="CE41">
            <v>0.22714332150440053</v>
          </cell>
          <cell r="CF41">
            <v>0.21417197986573799</v>
          </cell>
          <cell r="CG41">
            <v>0.20363332571952175</v>
          </cell>
          <cell r="CH41">
            <v>0.19490388357688437</v>
          </cell>
          <cell r="CI41">
            <v>0.18755646024393169</v>
          </cell>
          <cell r="CP41">
            <v>0.54532589041095836</v>
          </cell>
          <cell r="CQ41">
            <v>0.38117667251236576</v>
          </cell>
          <cell r="CR41">
            <v>3.3317299741853601E-2</v>
          </cell>
          <cell r="CS41">
            <v>3.7267080745342129E-2</v>
          </cell>
          <cell r="CT41">
            <v>2.4392127123075813E-2</v>
          </cell>
          <cell r="CU41">
            <v>8.2509805192110264E-3</v>
          </cell>
          <cell r="CV41">
            <v>-1.2567308469591421E-2</v>
          </cell>
          <cell r="CW41">
            <v>-4.0423030129417614E-2</v>
          </cell>
          <cell r="CX41">
            <v>-7.9585730722988579E-2</v>
          </cell>
          <cell r="DE41">
            <v>0.46244629674982463</v>
          </cell>
          <cell r="DF41">
            <v>2.6042193429955733</v>
          </cell>
          <cell r="DG41">
            <v>-0.3745856215361949</v>
          </cell>
          <cell r="DH41">
            <v>0.10676939058122725</v>
          </cell>
          <cell r="DI41">
            <v>-2.0693967728936169E-2</v>
          </cell>
          <cell r="DJ41">
            <v>-8.3505513679076659E-2</v>
          </cell>
          <cell r="DK41">
            <v>-0.12088392953153138</v>
          </cell>
          <cell r="DL41">
            <v>-0.14566240092226845</v>
          </cell>
          <cell r="DM41">
            <v>-0.16328331635025739</v>
          </cell>
          <cell r="DU41" t="e">
            <v>#DIV/0!</v>
          </cell>
          <cell r="DV41" t="e">
            <v>#DIV/0!</v>
          </cell>
          <cell r="DW41" t="e">
            <v>#DIV/0!</v>
          </cell>
          <cell r="DX41" t="e">
            <v>#DIV/0!</v>
          </cell>
          <cell r="EB41" t="e">
            <v>#DIV/0!</v>
          </cell>
          <cell r="EC41">
            <v>0.15433438319156867</v>
          </cell>
          <cell r="ED41">
            <v>0.70859628632461713</v>
          </cell>
          <cell r="EE41">
            <v>8.2431458742523667E-2</v>
          </cell>
          <cell r="EI41" t="e">
            <v>#DIV/0!</v>
          </cell>
          <cell r="EJ41" t="e">
            <v>#DIV/0!</v>
          </cell>
          <cell r="EK41" t="e">
            <v>#DIV/0!</v>
          </cell>
          <cell r="EL41" t="e">
            <v>#DIV/0!</v>
          </cell>
          <cell r="EP41">
            <v>0.12545163403979842</v>
          </cell>
          <cell r="EQ41">
            <v>0.19736099558496556</v>
          </cell>
          <cell r="ER41">
            <v>3.8370689942495817E-2</v>
          </cell>
          <cell r="ES41">
            <v>5.5262779104183535E-2</v>
          </cell>
          <cell r="EW41">
            <v>1.33780718308304</v>
          </cell>
          <cell r="EX41">
            <v>9.7777117388464951E-2</v>
          </cell>
          <cell r="EY41">
            <v>0.16684244789773572</v>
          </cell>
          <cell r="EZ41">
            <v>0.11808721668082711</v>
          </cell>
          <cell r="FD41">
            <v>8.2431762854143775E-2</v>
          </cell>
          <cell r="FE41">
            <v>0.1465973824996889</v>
          </cell>
          <cell r="FF41">
            <v>8.1767085465650924E-2</v>
          </cell>
          <cell r="FG41">
            <v>7.0276328181835046E-2</v>
          </cell>
        </row>
        <row r="42">
          <cell r="A42" t="str">
            <v>Depreciation % Revenue</v>
          </cell>
          <cell r="C42">
            <v>5.6214569337961706E-2</v>
          </cell>
          <cell r="D42">
            <v>5.7480111738070452E-2</v>
          </cell>
          <cell r="E42">
            <v>6.3639142453005212E-2</v>
          </cell>
          <cell r="F42">
            <v>6.7553891619556855E-2</v>
          </cell>
          <cell r="G42">
            <v>7.0598797830244003E-2</v>
          </cell>
          <cell r="H42" t="e">
            <v>#REF!</v>
          </cell>
          <cell r="I42" t="e">
            <v>#REF!</v>
          </cell>
          <cell r="J42" t="e">
            <v>#REF!</v>
          </cell>
          <cell r="K42" t="e">
            <v>#REF!</v>
          </cell>
          <cell r="L42" t="e">
            <v>#REF!</v>
          </cell>
          <cell r="S42">
            <v>6.3244766505636041E-2</v>
          </cell>
          <cell r="T42">
            <v>6.3787339016645933E-2</v>
          </cell>
          <cell r="U42">
            <v>6.9325431828013748E-2</v>
          </cell>
          <cell r="V42">
            <v>7.1068401637528283E-2</v>
          </cell>
          <cell r="W42">
            <v>7.2049268700175514E-2</v>
          </cell>
          <cell r="X42">
            <v>7.3041877150730281E-2</v>
          </cell>
          <cell r="Y42">
            <v>7.4046357590171599E-2</v>
          </cell>
          <cell r="Z42">
            <v>7.5062842008644173E-2</v>
          </cell>
          <cell r="AA42">
            <v>7.6091463799797893E-2</v>
          </cell>
          <cell r="AB42">
            <v>7.7132357775272289E-2</v>
          </cell>
          <cell r="AG42">
            <v>3.6012840232729243E-2</v>
          </cell>
          <cell r="AH42">
            <v>2.9124616182481911E-2</v>
          </cell>
          <cell r="AI42">
            <v>3.4707446412314442E-2</v>
          </cell>
          <cell r="AJ42">
            <v>3.7446857446808493E-2</v>
          </cell>
          <cell r="AK42">
            <v>3.7734000985221658E-2</v>
          </cell>
          <cell r="AL42">
            <v>3.8022825469185999E-2</v>
          </cell>
          <cell r="AM42">
            <v>3.8313331906186944E-2</v>
          </cell>
          <cell r="AN42">
            <v>3.8605521108117713E-2</v>
          </cell>
          <cell r="AO42">
            <v>3.8899393686686635E-2</v>
          </cell>
          <cell r="AP42">
            <v>3.9194950048744841E-2</v>
          </cell>
          <cell r="AU42">
            <v>5.7040694704580286E-2</v>
          </cell>
          <cell r="AV42">
            <v>5.3963015985592284E-2</v>
          </cell>
          <cell r="AW42">
            <v>5.5792852806299094E-2</v>
          </cell>
          <cell r="AX42">
            <v>5.592823242953357E-2</v>
          </cell>
          <cell r="AY42">
            <v>5.371642072847007E-2</v>
          </cell>
          <cell r="AZ42">
            <v>5.1195752302393802E-2</v>
          </cell>
          <cell r="BA42">
            <v>4.8342274246852682E-2</v>
          </cell>
          <cell r="BB42">
            <v>4.5130438786541299E-2</v>
          </cell>
          <cell r="BC42">
            <v>4.1533003565984543E-2</v>
          </cell>
          <cell r="BD42">
            <v>3.7520925892823138E-2</v>
          </cell>
          <cell r="BJ42">
            <v>8.769797653575559E-2</v>
          </cell>
          <cell r="BK42">
            <v>7.8491182649176025E-2</v>
          </cell>
          <cell r="BL42">
            <v>7.6058464033503304E-2</v>
          </cell>
          <cell r="BM42">
            <v>-0.67453101075362343</v>
          </cell>
          <cell r="BN42">
            <v>-0.49798636121428563</v>
          </cell>
          <cell r="BO42">
            <v>-0.36638020014779427</v>
          </cell>
          <cell r="BP42">
            <v>-0.26873030245416113</v>
          </cell>
          <cell r="BQ42">
            <v>-0.19656929916489813</v>
          </cell>
          <cell r="BR42">
            <v>-0.14343395517441337</v>
          </cell>
          <cell r="BS42">
            <v>-0.1044313542965493</v>
          </cell>
          <cell r="BZ42">
            <v>3.9196940726577492E-2</v>
          </cell>
          <cell r="CA42">
            <v>5.0994466429156456E-2</v>
          </cell>
          <cell r="CB42">
            <v>5.7071117426174406E-2</v>
          </cell>
          <cell r="CC42">
            <v>5.9854708499883946E-2</v>
          </cell>
          <cell r="CD42">
            <v>7.031649111276822E-2</v>
          </cell>
          <cell r="CE42">
            <v>8.1520623163357453E-2</v>
          </cell>
          <cell r="CF42">
            <v>9.3511001657174006E-2</v>
          </cell>
          <cell r="CG42">
            <v>0.10633394457655578</v>
          </cell>
          <cell r="CH42">
            <v>0.12003832022574981</v>
          </cell>
          <cell r="CI42">
            <v>0.13467568337957</v>
          </cell>
          <cell r="CO42">
            <v>3.8964504937283144E-2</v>
          </cell>
          <cell r="CP42">
            <v>4.9835991927580037E-2</v>
          </cell>
          <cell r="CQ42">
            <v>6.61255241757049E-2</v>
          </cell>
          <cell r="CR42">
            <v>6.4999949402989685E-2</v>
          </cell>
          <cell r="CS42">
            <v>6.1741688672156271E-2</v>
          </cell>
          <cell r="CT42">
            <v>5.7918809354480447E-2</v>
          </cell>
          <cell r="CU42">
            <v>5.3476523769071305E-2</v>
          </cell>
          <cell r="CV42">
            <v>4.8355464524693685E-2</v>
          </cell>
          <cell r="CW42">
            <v>4.2491324206933703E-2</v>
          </cell>
          <cell r="CX42">
            <v>3.5814467515658775E-2</v>
          </cell>
          <cell r="DD42">
            <v>-0.38944881889763766</v>
          </cell>
          <cell r="DE42">
            <v>-0.63566740343831885</v>
          </cell>
          <cell r="DF42">
            <v>-1.0576168130361607</v>
          </cell>
          <cell r="DG42">
            <v>-0.72465383628337776</v>
          </cell>
          <cell r="DH42">
            <v>-0.93258684275081682</v>
          </cell>
          <cell r="DI42">
            <v>-1.0619626985145358</v>
          </cell>
          <cell r="DJ42">
            <v>-1.1317243696128618</v>
          </cell>
          <cell r="DK42">
            <v>-1.1568803263575158</v>
          </cell>
          <cell r="DL42">
            <v>-1.1492632098145843</v>
          </cell>
          <cell r="DM42">
            <v>-1.1181484901822294</v>
          </cell>
          <cell r="DT42" t="e">
            <v>#DIV/0!</v>
          </cell>
          <cell r="DU42" t="e">
            <v>#DIV/0!</v>
          </cell>
          <cell r="DV42" t="e">
            <v>#DIV/0!</v>
          </cell>
          <cell r="DW42" t="e">
            <v>#DIV/0!</v>
          </cell>
          <cell r="DX42" t="e">
            <v>#DIV/0!</v>
          </cell>
          <cell r="EA42" t="e">
            <v>#DIV/0!</v>
          </cell>
          <cell r="EB42">
            <v>4.7996154642687527E-2</v>
          </cell>
          <cell r="EC42">
            <v>5.1660460205425793E-2</v>
          </cell>
          <cell r="ED42">
            <v>5.9615802383631018E-2</v>
          </cell>
          <cell r="EE42">
            <v>6.0260578249404582E-2</v>
          </cell>
          <cell r="EH42" t="e">
            <v>#DIV/0!</v>
          </cell>
          <cell r="EI42" t="e">
            <v>#DIV/0!</v>
          </cell>
          <cell r="EJ42" t="e">
            <v>#DIV/0!</v>
          </cell>
          <cell r="EK42" t="e">
            <v>#DIV/0!</v>
          </cell>
          <cell r="EL42" t="e">
            <v>#DIV/0!</v>
          </cell>
          <cell r="EO42">
            <v>5.4371682038696217E-2</v>
          </cell>
          <cell r="EP42">
            <v>5.5265111404083425E-2</v>
          </cell>
          <cell r="EQ42">
            <v>6.0916325713110397E-2</v>
          </cell>
          <cell r="ER42">
            <v>5.9954704491545968E-2</v>
          </cell>
          <cell r="ES42">
            <v>5.9963982009579607E-2</v>
          </cell>
          <cell r="EV42">
            <v>8.769797653575559E-2</v>
          </cell>
          <cell r="EW42">
            <v>5.6991812347451716E-2</v>
          </cell>
          <cell r="EX42">
            <v>5.8739115114871593E-2</v>
          </cell>
          <cell r="EY42">
            <v>6.6728109410026798E-2</v>
          </cell>
          <cell r="EZ42">
            <v>7.0380035138186636E-2</v>
          </cell>
          <cell r="FC42">
            <v>6.2244864635380946E-2</v>
          </cell>
          <cell r="FD42">
            <v>6.2099742314393462E-2</v>
          </cell>
          <cell r="FE42">
            <v>6.7034311440703251E-2</v>
          </cell>
          <cell r="FF42">
            <v>6.8500880765590424E-2</v>
          </cell>
          <cell r="FG42">
            <v>6.8925500488457345E-2</v>
          </cell>
        </row>
        <row r="43">
          <cell r="A43" t="str">
            <v>Depreciation expense - disposals</v>
          </cell>
          <cell r="C43">
            <v>0</v>
          </cell>
          <cell r="D43">
            <v>3.0100000000000016</v>
          </cell>
          <cell r="E43">
            <v>2.0999999999999996</v>
          </cell>
          <cell r="S43">
            <v>0</v>
          </cell>
          <cell r="T43">
            <v>0</v>
          </cell>
          <cell r="AG43">
            <v>0</v>
          </cell>
          <cell r="AH43">
            <v>0</v>
          </cell>
          <cell r="AU43">
            <v>0</v>
          </cell>
          <cell r="AV43">
            <v>0</v>
          </cell>
          <cell r="BJ43">
            <v>0</v>
          </cell>
          <cell r="BK43">
            <v>0</v>
          </cell>
          <cell r="BZ43">
            <v>0</v>
          </cell>
          <cell r="CA43">
            <v>0</v>
          </cell>
          <cell r="CO43">
            <v>0</v>
          </cell>
          <cell r="CP43">
            <v>0</v>
          </cell>
          <cell r="DD43">
            <v>0</v>
          </cell>
          <cell r="DE43">
            <v>0</v>
          </cell>
          <cell r="DT43">
            <v>0</v>
          </cell>
          <cell r="DU43">
            <v>0</v>
          </cell>
          <cell r="EA43">
            <v>0</v>
          </cell>
          <cell r="EB43">
            <v>0</v>
          </cell>
          <cell r="EH43">
            <v>0</v>
          </cell>
          <cell r="EI43">
            <v>0</v>
          </cell>
          <cell r="EO43">
            <v>0</v>
          </cell>
          <cell r="EP43">
            <v>0</v>
          </cell>
          <cell r="EV43">
            <v>0</v>
          </cell>
          <cell r="EW43">
            <v>0</v>
          </cell>
          <cell r="FC43">
            <v>0</v>
          </cell>
          <cell r="FD43">
            <v>0</v>
          </cell>
        </row>
        <row r="44">
          <cell r="A44" t="str">
            <v>Depreciation expense - exchange to average rates</v>
          </cell>
          <cell r="C44">
            <v>7.9999999999813554E-3</v>
          </cell>
          <cell r="S44">
            <v>0</v>
          </cell>
          <cell r="T44">
            <v>0</v>
          </cell>
          <cell r="AG44">
            <v>0</v>
          </cell>
          <cell r="AH44">
            <v>0</v>
          </cell>
          <cell r="AU44">
            <v>0</v>
          </cell>
          <cell r="AV44">
            <v>0</v>
          </cell>
          <cell r="BJ44">
            <v>0</v>
          </cell>
          <cell r="BK44">
            <v>0</v>
          </cell>
          <cell r="BZ44">
            <v>0</v>
          </cell>
          <cell r="CA44">
            <v>0</v>
          </cell>
          <cell r="CO44">
            <v>0</v>
          </cell>
          <cell r="CP44">
            <v>0</v>
          </cell>
          <cell r="DD44">
            <v>7.9999999999813554E-3</v>
          </cell>
          <cell r="DE44">
            <v>0</v>
          </cell>
          <cell r="DT44">
            <v>0</v>
          </cell>
          <cell r="DU44">
            <v>0</v>
          </cell>
          <cell r="EA44">
            <v>0</v>
          </cell>
          <cell r="EB44">
            <v>-251.40029199999969</v>
          </cell>
          <cell r="EH44">
            <v>0</v>
          </cell>
          <cell r="EI44">
            <v>0</v>
          </cell>
          <cell r="EO44">
            <v>0</v>
          </cell>
          <cell r="EP44">
            <v>0</v>
          </cell>
          <cell r="EV44">
            <v>0</v>
          </cell>
          <cell r="EW44">
            <v>0</v>
          </cell>
          <cell r="FC44">
            <v>0</v>
          </cell>
          <cell r="FD44">
            <v>0</v>
          </cell>
        </row>
        <row r="45">
          <cell r="A45" t="str">
            <v>Total Depreciation expense</v>
          </cell>
          <cell r="C45">
            <v>675.30800000000022</v>
          </cell>
          <cell r="D45">
            <v>719.15681776744918</v>
          </cell>
          <cell r="E45">
            <v>852.23896026791806</v>
          </cell>
          <cell r="F45">
            <v>937.44448395115603</v>
          </cell>
          <cell r="G45">
            <v>1036.7925842024395</v>
          </cell>
          <cell r="H45" t="e">
            <v>#REF!</v>
          </cell>
          <cell r="I45" t="e">
            <v>#REF!</v>
          </cell>
          <cell r="J45" t="e">
            <v>#REF!</v>
          </cell>
          <cell r="K45" t="e">
            <v>#REF!</v>
          </cell>
          <cell r="L45" t="e">
            <v>#REF!</v>
          </cell>
          <cell r="S45">
            <v>157.09999999999991</v>
          </cell>
          <cell r="T45">
            <v>173.20293499999991</v>
          </cell>
          <cell r="U45">
            <v>200.36436299999991</v>
          </cell>
          <cell r="V45">
            <v>217.71094157640414</v>
          </cell>
          <cell r="W45">
            <v>235.19042781798294</v>
          </cell>
          <cell r="X45">
            <v>254.06705171352337</v>
          </cell>
          <cell r="Y45">
            <v>274.45204999034468</v>
          </cell>
          <cell r="Z45">
            <v>296.46548512082609</v>
          </cell>
          <cell r="AA45">
            <v>320.23694341429291</v>
          </cell>
          <cell r="AB45">
            <v>345.90628817324091</v>
          </cell>
          <cell r="AG45">
            <v>21.54000000000002</v>
          </cell>
          <cell r="AH45">
            <v>20.526320999999996</v>
          </cell>
          <cell r="AI45">
            <v>29.903387000000009</v>
          </cell>
          <cell r="AJ45">
            <v>35.200045999999986</v>
          </cell>
          <cell r="AK45">
            <v>38.300010999999984</v>
          </cell>
          <cell r="AL45">
            <v>41.672409967012925</v>
          </cell>
          <cell r="AM45">
            <v>45.341130204274805</v>
          </cell>
          <cell r="AN45">
            <v>49.332148171696304</v>
          </cell>
          <cell r="AO45">
            <v>53.673711687644584</v>
          </cell>
          <cell r="AP45">
            <v>58.3965379712958</v>
          </cell>
          <cell r="AU45">
            <v>33.5</v>
          </cell>
          <cell r="AV45">
            <v>33.108559</v>
          </cell>
          <cell r="AW45">
            <v>36.191856000000001</v>
          </cell>
          <cell r="AX45">
            <v>38.187790000000007</v>
          </cell>
          <cell r="AY45">
            <v>38.691927000000007</v>
          </cell>
          <cell r="AZ45">
            <v>38.901565917763463</v>
          </cell>
          <cell r="BA45">
            <v>38.750748301032843</v>
          </cell>
          <cell r="BB45">
            <v>38.162993464718483</v>
          </cell>
          <cell r="BC45">
            <v>37.049817888685624</v>
          </cell>
          <cell r="BD45">
            <v>35.309059225512414</v>
          </cell>
          <cell r="BJ45">
            <v>181.11999999999995</v>
          </cell>
          <cell r="BK45">
            <v>172.02334500000001</v>
          </cell>
          <cell r="BL45">
            <v>174.62477866</v>
          </cell>
          <cell r="BM45">
            <v>46.54263974200002</v>
          </cell>
          <cell r="BN45">
            <v>69.718090569999987</v>
          </cell>
          <cell r="BO45">
            <v>104.07321627386619</v>
          </cell>
          <cell r="BP45">
            <v>154.88257717584921</v>
          </cell>
          <cell r="BQ45">
            <v>229.86908111250307</v>
          </cell>
          <cell r="BR45">
            <v>340.32651745990904</v>
          </cell>
          <cell r="BS45">
            <v>502.75184203141112</v>
          </cell>
          <cell r="BZ45">
            <v>20.500000000000028</v>
          </cell>
          <cell r="CA45">
            <v>28.857089000000002</v>
          </cell>
          <cell r="CB45">
            <v>35.552294000000018</v>
          </cell>
          <cell r="CC45">
            <v>39.158999999999992</v>
          </cell>
          <cell r="CD45">
            <v>48.693999999999988</v>
          </cell>
          <cell r="CE45">
            <v>59.754516897335265</v>
          </cell>
          <cell r="CF45">
            <v>72.55226008715826</v>
          </cell>
          <cell r="CG45">
            <v>87.32631809717401</v>
          </cell>
          <cell r="CH45">
            <v>104.34655663278357</v>
          </cell>
          <cell r="CI45">
            <v>123.9174274334714</v>
          </cell>
          <cell r="CO45">
            <v>14.599999999999994</v>
          </cell>
          <cell r="CP45">
            <v>22.561757999999983</v>
          </cell>
          <cell r="CQ45">
            <v>31.161773840469223</v>
          </cell>
          <cell r="CR45">
            <v>32.199999999999989</v>
          </cell>
          <cell r="CS45">
            <v>33.400000000000006</v>
          </cell>
          <cell r="CT45">
            <v>34.214697045910739</v>
          </cell>
          <cell r="CU45">
            <v>34.497001844707256</v>
          </cell>
          <cell r="CV45">
            <v>34.063467381248756</v>
          </cell>
          <cell r="CW45">
            <v>32.686518812984104</v>
          </cell>
          <cell r="CX45">
            <v>30.085138328462051</v>
          </cell>
          <cell r="DD45">
            <v>9.8999999999999773</v>
          </cell>
          <cell r="DE45">
            <v>14.466518767449259</v>
          </cell>
          <cell r="DF45">
            <v>52.140506767449097</v>
          </cell>
          <cell r="DG45">
            <v>32.609422632752</v>
          </cell>
          <cell r="DH45">
            <v>36.091110814456613</v>
          </cell>
          <cell r="DI45">
            <v>43.344242531960788</v>
          </cell>
          <cell r="DJ45">
            <v>32.392803403731534</v>
          </cell>
          <cell r="DK45">
            <v>28.477034039746101</v>
          </cell>
          <cell r="DL45">
            <v>24.329000890371518</v>
          </cell>
          <cell r="DM45">
            <v>20.356480941503293</v>
          </cell>
          <cell r="DT45">
            <v>0</v>
          </cell>
          <cell r="DU45">
            <v>0</v>
          </cell>
          <cell r="DV45">
            <v>0</v>
          </cell>
          <cell r="DW45">
            <v>0</v>
          </cell>
          <cell r="DX45">
            <v>0</v>
          </cell>
          <cell r="EA45">
            <v>0</v>
          </cell>
          <cell r="EB45">
            <v>0</v>
          </cell>
          <cell r="EC45">
            <v>290.20000099999993</v>
          </cell>
          <cell r="ED45">
            <v>495.83464400000003</v>
          </cell>
          <cell r="EE45">
            <v>536.70701699999995</v>
          </cell>
          <cell r="EH45">
            <v>0</v>
          </cell>
          <cell r="EI45">
            <v>0</v>
          </cell>
          <cell r="EJ45">
            <v>0</v>
          </cell>
          <cell r="EK45">
            <v>0</v>
          </cell>
          <cell r="EL45">
            <v>0</v>
          </cell>
          <cell r="EO45">
            <v>247.24000000000024</v>
          </cell>
          <cell r="EP45">
            <v>278.25666200000001</v>
          </cell>
          <cell r="EQ45">
            <v>333.17367384046929</v>
          </cell>
          <cell r="ER45">
            <v>345.95777757640417</v>
          </cell>
          <cell r="ES45">
            <v>365.07636581798329</v>
          </cell>
          <cell r="EV45">
            <v>181.11999999999995</v>
          </cell>
          <cell r="EW45">
            <v>423.4236370000001</v>
          </cell>
          <cell r="EX45">
            <v>464.82477965999988</v>
          </cell>
          <cell r="EY45">
            <v>542.37728374199992</v>
          </cell>
          <cell r="EZ45">
            <v>606.42510756999991</v>
          </cell>
          <cell r="FC45">
            <v>190.60000000000002</v>
          </cell>
          <cell r="FD45">
            <v>206.31149399999981</v>
          </cell>
          <cell r="FE45">
            <v>236.55621900000006</v>
          </cell>
          <cell r="FF45">
            <v>255.89873157640432</v>
          </cell>
          <cell r="FG45">
            <v>273.88235481798301</v>
          </cell>
        </row>
        <row r="47">
          <cell r="A47" t="str">
            <v>Segment Operating Profit</v>
          </cell>
        </row>
        <row r="48">
          <cell r="A48" t="str">
            <v>Segment Operating Profit at plan rates</v>
          </cell>
          <cell r="C48">
            <v>2165.1999999999998</v>
          </cell>
          <cell r="D48">
            <v>2272.7826017377424</v>
          </cell>
          <cell r="E48">
            <v>2247.4017538788817</v>
          </cell>
          <cell r="F48">
            <v>2722.9305422230868</v>
          </cell>
          <cell r="G48">
            <v>3268.7543332416476</v>
          </cell>
          <cell r="H48" t="e">
            <v>#REF!</v>
          </cell>
          <cell r="I48" t="e">
            <v>#REF!</v>
          </cell>
          <cell r="J48" t="e">
            <v>#REF!</v>
          </cell>
          <cell r="K48" t="e">
            <v>#REF!</v>
          </cell>
          <cell r="L48" t="e">
            <v>#REF!</v>
          </cell>
          <cell r="M48">
            <v>0.12877694008562779</v>
          </cell>
          <cell r="N48" t="e">
            <v>#REF!</v>
          </cell>
          <cell r="O48" t="e">
            <v>#REF!</v>
          </cell>
          <cell r="S48">
            <v>877.90000000000009</v>
          </cell>
          <cell r="T48">
            <v>958.08423800000003</v>
          </cell>
          <cell r="U48">
            <v>1047.900001</v>
          </cell>
          <cell r="V48">
            <v>1117.7999996935957</v>
          </cell>
          <cell r="W48">
            <v>1200.999999982017</v>
          </cell>
          <cell r="X48">
            <v>1290.3927360459711</v>
          </cell>
          <cell r="Y48">
            <v>1386.4391451000331</v>
          </cell>
          <cell r="Z48">
            <v>1489.6344728007136</v>
          </cell>
          <cell r="AA48">
            <v>1600.5108268896693</v>
          </cell>
          <cell r="AB48">
            <v>1719.6399209094791</v>
          </cell>
          <cell r="AC48">
            <v>8.1494934398060881E-2</v>
          </cell>
          <cell r="AD48">
            <v>8.0078626852420287E-2</v>
          </cell>
          <cell r="AE48">
            <v>7.4431920120976436E-2</v>
          </cell>
          <cell r="AG48">
            <v>168.32</v>
          </cell>
          <cell r="AH48">
            <v>183.991815</v>
          </cell>
          <cell r="AI48">
            <v>226.92759100000001</v>
          </cell>
          <cell r="AJ48">
            <v>249</v>
          </cell>
          <cell r="AK48">
            <v>272</v>
          </cell>
          <cell r="AL48">
            <v>297.12449799196787</v>
          </cell>
          <cell r="AM48">
            <v>324.56973274624602</v>
          </cell>
          <cell r="AN48">
            <v>354.55006950593946</v>
          </cell>
          <cell r="AO48">
            <v>387.29967431974109</v>
          </cell>
          <cell r="AP48">
            <v>423.07434303200637</v>
          </cell>
          <cell r="AQ48">
            <v>0.12747856844913086</v>
          </cell>
          <cell r="AR48">
            <v>0.12036761744792956</v>
          </cell>
          <cell r="AS48">
            <v>9.2369477911646625E-2</v>
          </cell>
          <cell r="AU48">
            <v>71.400000000000006</v>
          </cell>
          <cell r="AV48">
            <v>84.790657999999993</v>
          </cell>
          <cell r="AW48">
            <v>95.053583000000003</v>
          </cell>
          <cell r="AX48">
            <v>106.200997</v>
          </cell>
          <cell r="AY48">
            <v>118.59972</v>
          </cell>
          <cell r="AZ48">
            <v>132.44596549388703</v>
          </cell>
          <cell r="BA48">
            <v>147.90872841527715</v>
          </cell>
          <cell r="BB48">
            <v>165.1767334689703</v>
          </cell>
          <cell r="BC48">
            <v>184.46073853651774</v>
          </cell>
          <cell r="BD48">
            <v>205.99610699911048</v>
          </cell>
          <cell r="BE48">
            <v>0.13526268431978217</v>
          </cell>
          <cell r="BF48">
            <v>0.13153529313387691</v>
          </cell>
          <cell r="BG48">
            <v>0.11674770812179847</v>
          </cell>
          <cell r="BJ48">
            <v>381.90000000000003</v>
          </cell>
          <cell r="BK48">
            <v>440.09395499999999</v>
          </cell>
          <cell r="BL48">
            <v>478.38647434000001</v>
          </cell>
          <cell r="BM48">
            <v>-99.54263974200002</v>
          </cell>
          <cell r="BN48">
            <v>-142.71809056999999</v>
          </cell>
          <cell r="BO48">
            <v>-204.62038608518694</v>
          </cell>
          <cell r="BP48">
            <v>-293.372075217857</v>
          </cell>
          <cell r="BQ48">
            <v>-420.61876709489115</v>
          </cell>
          <cell r="BR48">
            <v>-603.05721702055678</v>
          </cell>
          <cell r="BS48">
            <v>-864.62620180362399</v>
          </cell>
          <cell r="BT48" t="e">
            <v>#NUM!</v>
          </cell>
          <cell r="BU48">
            <v>-1.8826730123609516</v>
          </cell>
          <cell r="BV48">
            <v>0.43373825468065164</v>
          </cell>
          <cell r="BZ48">
            <v>150.39999999999998</v>
          </cell>
          <cell r="CA48">
            <v>163.32104867000001</v>
          </cell>
          <cell r="CB48">
            <v>177.09665699999999</v>
          </cell>
          <cell r="CC48">
            <v>197.22351866037525</v>
          </cell>
          <cell r="CD48">
            <v>214.45823958999998</v>
          </cell>
          <cell r="CE48">
            <v>233.19904664738286</v>
          </cell>
          <cell r="CF48">
            <v>253.57755179383665</v>
          </cell>
          <cell r="CG48">
            <v>275.73686813130695</v>
          </cell>
          <cell r="CH48">
            <v>299.83261494959243</v>
          </cell>
          <cell r="CI48">
            <v>326.0340106013681</v>
          </cell>
          <cell r="CJ48">
            <v>9.2757321894022082E-2</v>
          </cell>
          <cell r="CK48">
            <v>9.168108827326793E-2</v>
          </cell>
          <cell r="CL48">
            <v>8.7386742953833085E-2</v>
          </cell>
          <cell r="CO48">
            <v>81.900000000000006</v>
          </cell>
          <cell r="CP48">
            <v>86.12831237000006</v>
          </cell>
          <cell r="CQ48">
            <v>79.994623083335298</v>
          </cell>
          <cell r="CR48">
            <v>84.824999999999946</v>
          </cell>
          <cell r="CS48">
            <v>99.499999000000003</v>
          </cell>
          <cell r="CT48">
            <v>116.71382022988514</v>
          </cell>
          <cell r="CU48">
            <v>136.90568813627772</v>
          </cell>
          <cell r="CV48">
            <v>160.59081441383969</v>
          </cell>
          <cell r="CW48">
            <v>188.37354404463596</v>
          </cell>
          <cell r="CX48">
            <v>220.96277564477154</v>
          </cell>
          <cell r="CY48">
            <v>4.9868229745582804E-2</v>
          </cell>
          <cell r="CZ48">
            <v>7.341504120796416E-2</v>
          </cell>
          <cell r="DA48">
            <v>0.17300323017978259</v>
          </cell>
          <cell r="DD48">
            <v>-234.7</v>
          </cell>
          <cell r="DE48">
            <v>-446.20199909304932</v>
          </cell>
          <cell r="DF48">
            <v>-776.27163470624919</v>
          </cell>
          <cell r="DG48">
            <v>-484.1251377293168</v>
          </cell>
          <cell r="DH48">
            <v>-360.21003615639603</v>
          </cell>
          <cell r="DI48">
            <v>-268.01184246775972</v>
          </cell>
          <cell r="DJ48">
            <v>-199.41239969165085</v>
          </cell>
          <cell r="DK48">
            <v>-148.37144801004922</v>
          </cell>
          <cell r="DL48">
            <v>-110.39477293608057</v>
          </cell>
          <cell r="DM48">
            <v>-82.138484560610067</v>
          </cell>
          <cell r="DN48">
            <v>0.11303976348561906</v>
          </cell>
          <cell r="DO48">
            <v>2.6900059330089654E-2</v>
          </cell>
          <cell r="DP48">
            <v>-0.25595675976281151</v>
          </cell>
          <cell r="DT48">
            <v>0</v>
          </cell>
          <cell r="DU48">
            <v>0</v>
          </cell>
          <cell r="DV48">
            <v>0</v>
          </cell>
          <cell r="DW48">
            <v>0</v>
          </cell>
          <cell r="DX48">
            <v>0</v>
          </cell>
          <cell r="DY48" t="e">
            <v>#DIV/0!</v>
          </cell>
          <cell r="EB48">
            <v>784.57457379079221</v>
          </cell>
          <cell r="EC48">
            <v>893.08003978505417</v>
          </cell>
          <cell r="ED48">
            <v>1491.47320510912</v>
          </cell>
          <cell r="EE48">
            <v>1730.8169424074774</v>
          </cell>
          <cell r="EF48" t="e">
            <v>#DIV/0!</v>
          </cell>
          <cell r="EJ48">
            <v>59.102117999999997</v>
          </cell>
          <cell r="EO48">
            <v>1349.92</v>
          </cell>
          <cell r="EP48">
            <v>1476.3160720399999</v>
          </cell>
          <cell r="EQ48">
            <v>1616.6724550833353</v>
          </cell>
          <cell r="ER48">
            <v>1731.0495153539709</v>
          </cell>
          <cell r="ES48">
            <v>1844.9579585720169</v>
          </cell>
          <cell r="ET48">
            <v>8.1233792740826427E-2</v>
          </cell>
          <cell r="EV48">
            <v>381.90000000000003</v>
          </cell>
          <cell r="EW48">
            <v>1242.6685287907919</v>
          </cell>
          <cell r="EX48">
            <v>1430.5686321250544</v>
          </cell>
          <cell r="EY48">
            <v>1484.9305653671202</v>
          </cell>
          <cell r="EZ48">
            <v>1806.0988518374775</v>
          </cell>
          <cell r="FA48">
            <v>0.4746805917430319</v>
          </cell>
          <cell r="FC48">
            <v>949.30000000000007</v>
          </cell>
          <cell r="FD48">
            <v>1042.874896</v>
          </cell>
          <cell r="FE48">
            <v>1142.9535839999999</v>
          </cell>
          <cell r="FF48">
            <v>1224.0009966935957</v>
          </cell>
          <cell r="FG48">
            <v>1319.5997199820169</v>
          </cell>
        </row>
        <row r="49">
          <cell r="A49" t="str">
            <v>Growth Y/Y %</v>
          </cell>
          <cell r="D49">
            <v>4.9687142867976375E-2</v>
          </cell>
          <cell r="E49">
            <v>-1.1167301192579915E-2</v>
          </cell>
          <cell r="F49">
            <v>0.21159046775836621</v>
          </cell>
          <cell r="G49">
            <v>0.20045454063361201</v>
          </cell>
          <cell r="H49" t="e">
            <v>#REF!</v>
          </cell>
          <cell r="I49" t="e">
            <v>#REF!</v>
          </cell>
          <cell r="J49" t="e">
            <v>#REF!</v>
          </cell>
          <cell r="K49" t="e">
            <v>#REF!</v>
          </cell>
          <cell r="L49" t="e">
            <v>#REF!</v>
          </cell>
          <cell r="T49">
            <v>9.1336414170178681E-2</v>
          </cell>
          <cell r="U49">
            <v>9.3745162938376092E-2</v>
          </cell>
          <cell r="V49">
            <v>6.6704836937580891E-2</v>
          </cell>
          <cell r="W49">
            <v>7.4431920120976436E-2</v>
          </cell>
          <cell r="X49">
            <v>7.4431920120976436E-2</v>
          </cell>
          <cell r="Y49">
            <v>7.4431920120976436E-2</v>
          </cell>
          <cell r="Z49">
            <v>7.4431920120976436E-2</v>
          </cell>
          <cell r="AA49">
            <v>7.4431920120976436E-2</v>
          </cell>
          <cell r="AB49">
            <v>7.4431920120976436E-2</v>
          </cell>
          <cell r="AH49">
            <v>9.3107265922053317E-2</v>
          </cell>
          <cell r="AI49">
            <v>0.2333569892769416</v>
          </cell>
          <cell r="AJ49">
            <v>9.7266308176690464E-2</v>
          </cell>
          <cell r="AK49">
            <v>9.2369477911646625E-2</v>
          </cell>
          <cell r="AL49">
            <v>9.2369477911646625E-2</v>
          </cell>
          <cell r="AM49">
            <v>9.2369477911646625E-2</v>
          </cell>
          <cell r="AN49">
            <v>9.2369477911646625E-2</v>
          </cell>
          <cell r="AO49">
            <v>9.2369477911646625E-2</v>
          </cell>
          <cell r="AP49">
            <v>9.2369477911646625E-2</v>
          </cell>
          <cell r="AV49">
            <v>0.18754422969187656</v>
          </cell>
          <cell r="AW49">
            <v>0.12103839316826637</v>
          </cell>
          <cell r="AX49">
            <v>0.11727505316659137</v>
          </cell>
          <cell r="AY49">
            <v>0.11674770812179847</v>
          </cell>
          <cell r="AZ49">
            <v>0.11674770812179847</v>
          </cell>
          <cell r="BA49">
            <v>0.11674770812179847</v>
          </cell>
          <cell r="BB49">
            <v>0.11674770812179847</v>
          </cell>
          <cell r="BC49">
            <v>0.11674770812179847</v>
          </cell>
          <cell r="BD49">
            <v>0.11674770812179847</v>
          </cell>
          <cell r="BK49">
            <v>0.15238008641005485</v>
          </cell>
          <cell r="BL49">
            <v>8.7009873471222798E-2</v>
          </cell>
          <cell r="BM49">
            <v>-1.2080799627107619</v>
          </cell>
          <cell r="BN49">
            <v>0.43373825468065164</v>
          </cell>
          <cell r="BO49">
            <v>0.43373825468065164</v>
          </cell>
          <cell r="BP49">
            <v>0.43373825468065164</v>
          </cell>
          <cell r="BQ49">
            <v>0.43373825468065164</v>
          </cell>
          <cell r="BR49">
            <v>0.43373825468065164</v>
          </cell>
          <cell r="BS49">
            <v>0.43373825468065164</v>
          </cell>
          <cell r="CA49">
            <v>8.5911227859042816E-2</v>
          </cell>
          <cell r="CB49">
            <v>8.4346803073952925E-2</v>
          </cell>
          <cell r="CC49">
            <v>0.11364902083033246</v>
          </cell>
          <cell r="CD49">
            <v>8.7386742953833085E-2</v>
          </cell>
          <cell r="CE49">
            <v>8.7386742953833085E-2</v>
          </cell>
          <cell r="CF49">
            <v>8.7386742953833085E-2</v>
          </cell>
          <cell r="CG49">
            <v>8.7386742953833085E-2</v>
          </cell>
          <cell r="CH49">
            <v>8.7386742953833085E-2</v>
          </cell>
          <cell r="CI49">
            <v>8.7386742953833085E-2</v>
          </cell>
          <cell r="CP49">
            <v>5.1627745665446367E-2</v>
          </cell>
          <cell r="CQ49">
            <v>-7.1215714297465205E-2</v>
          </cell>
          <cell r="CR49">
            <v>6.0383769939543974E-2</v>
          </cell>
          <cell r="CS49">
            <v>0.17300323017978259</v>
          </cell>
          <cell r="CT49">
            <v>0.17300323017978259</v>
          </cell>
          <cell r="CU49">
            <v>0.17300323017978259</v>
          </cell>
          <cell r="CV49">
            <v>0.17300323017978259</v>
          </cell>
          <cell r="CW49">
            <v>0.17300323017978259</v>
          </cell>
          <cell r="CX49">
            <v>0.17300323017978259</v>
          </cell>
          <cell r="DE49">
            <v>0.90115892242458173</v>
          </cell>
          <cell r="DF49">
            <v>0.73973141376349671</v>
          </cell>
          <cell r="DG49">
            <v>-0.37634570672865597</v>
          </cell>
          <cell r="DH49">
            <v>-0.25595675976281151</v>
          </cell>
          <cell r="DI49">
            <v>-0.25595675976281151</v>
          </cell>
          <cell r="DJ49">
            <v>-0.25595675976281151</v>
          </cell>
          <cell r="DK49">
            <v>-0.25595675976281151</v>
          </cell>
          <cell r="DL49">
            <v>-0.25595675976281151</v>
          </cell>
          <cell r="DM49">
            <v>-0.25595675976281151</v>
          </cell>
          <cell r="DU49" t="e">
            <v>#DIV/0!</v>
          </cell>
          <cell r="DV49" t="e">
            <v>#DIV/0!</v>
          </cell>
          <cell r="DW49" t="e">
            <v>#DIV/0!</v>
          </cell>
          <cell r="DX49" t="e">
            <v>#DIV/0!</v>
          </cell>
          <cell r="EB49" t="e">
            <v>#DIV/0!</v>
          </cell>
          <cell r="EC49">
            <v>0.1382984736173658</v>
          </cell>
          <cell r="ED49">
            <v>0.67003307505124243</v>
          </cell>
          <cell r="EE49">
            <v>0.16047471485137832</v>
          </cell>
          <cell r="EI49" t="e">
            <v>#DIV/0!</v>
          </cell>
          <cell r="EJ49" t="e">
            <v>#DIV/0!</v>
          </cell>
          <cell r="EK49">
            <v>-1</v>
          </cell>
          <cell r="EL49" t="e">
            <v>#DIV/0!</v>
          </cell>
          <cell r="EP49">
            <v>9.3632268608510039E-2</v>
          </cell>
          <cell r="EQ49">
            <v>9.5072041618695202E-2</v>
          </cell>
          <cell r="ER49">
            <v>7.0748443762369773E-2</v>
          </cell>
          <cell r="ES49">
            <v>6.5803110891806904E-2</v>
          </cell>
          <cell r="EW49">
            <v>2.2539107849981455</v>
          </cell>
          <cell r="EX49">
            <v>0.15120693811816666</v>
          </cell>
          <cell r="EY49">
            <v>3.800022733709274E-2</v>
          </cell>
          <cell r="EZ49">
            <v>0.21628505329537395</v>
          </cell>
          <cell r="FD49">
            <v>9.8572522911618998E-2</v>
          </cell>
          <cell r="FE49">
            <v>9.5964231552467805E-2</v>
          </cell>
          <cell r="FF49">
            <v>7.0910502253253238E-2</v>
          </cell>
          <cell r="FG49">
            <v>7.8103468499341799E-2</v>
          </cell>
        </row>
        <row r="50">
          <cell r="A50" t="str">
            <v>Adj Operating Profit Margin %</v>
          </cell>
          <cell r="C50">
            <v>0.18023957578935976</v>
          </cell>
          <cell r="D50">
            <v>0.18242041249515112</v>
          </cell>
          <cell r="E50">
            <v>0.16823452052963064</v>
          </cell>
          <cell r="F50">
            <v>0.19621914458510348</v>
          </cell>
          <cell r="G50">
            <v>0.22258080337908934</v>
          </cell>
          <cell r="H50" t="e">
            <v>#REF!</v>
          </cell>
          <cell r="I50" t="e">
            <v>#REF!</v>
          </cell>
          <cell r="J50" t="e">
            <v>#REF!</v>
          </cell>
          <cell r="K50" t="e">
            <v>#REF!</v>
          </cell>
          <cell r="L50" t="e">
            <v>#REF!</v>
          </cell>
          <cell r="S50">
            <v>0.35342190016103064</v>
          </cell>
          <cell r="T50">
            <v>0.3528441599203323</v>
          </cell>
          <cell r="U50">
            <v>0.36257006482685283</v>
          </cell>
          <cell r="V50">
            <v>0.36488868567395566</v>
          </cell>
          <cell r="W50">
            <v>0.36791961522593419</v>
          </cell>
          <cell r="X50">
            <v>0.3709757210420988</v>
          </cell>
          <cell r="Y50">
            <v>0.3740572122478244</v>
          </cell>
          <cell r="Z50">
            <v>0.37716429970557497</v>
          </cell>
          <cell r="AA50">
            <v>0.38029719602933326</v>
          </cell>
          <cell r="AB50">
            <v>0.38345611559914922</v>
          </cell>
          <cell r="AG50">
            <v>0.28141510064869918</v>
          </cell>
          <cell r="AH50">
            <v>0.26106436670230476</v>
          </cell>
          <cell r="AI50">
            <v>0.2633841177960245</v>
          </cell>
          <cell r="AJ50">
            <v>0.26489361702127662</v>
          </cell>
          <cell r="AK50">
            <v>0.26798029556650244</v>
          </cell>
          <cell r="AL50">
            <v>0.27110294169957999</v>
          </cell>
          <cell r="AM50">
            <v>0.27426197453359691</v>
          </cell>
          <cell r="AN50">
            <v>0.27745781806536518</v>
          </cell>
          <cell r="AO50">
            <v>0.28069090123232859</v>
          </cell>
          <cell r="AP50">
            <v>0.28396165797013384</v>
          </cell>
          <cell r="AU50">
            <v>0.12157330154946366</v>
          </cell>
          <cell r="AV50">
            <v>0.13819869457571041</v>
          </cell>
          <cell r="AW50">
            <v>0.14653325778678866</v>
          </cell>
          <cell r="AX50">
            <v>0.15553751721333434</v>
          </cell>
          <cell r="AY50">
            <v>0.16465327399689206</v>
          </cell>
          <cell r="AZ50">
            <v>0.1743032878730521</v>
          </cell>
          <cell r="BA50">
            <v>0.18451887062949959</v>
          </cell>
          <cell r="BB50">
            <v>0.19533316917798554</v>
          </cell>
          <cell r="BC50">
            <v>0.20678127310744313</v>
          </cell>
          <cell r="BD50">
            <v>0.21890032854058641</v>
          </cell>
          <cell r="BJ50">
            <v>0.18491528952630892</v>
          </cell>
          <cell r="BK50">
            <v>0.20080701840034126</v>
          </cell>
          <cell r="BL50">
            <v>0.20836298681040422</v>
          </cell>
          <cell r="BM50">
            <v>1.4426469527826089</v>
          </cell>
          <cell r="BN50">
            <v>1.019414932642857</v>
          </cell>
          <cell r="BO50">
            <v>0.72034727754479078</v>
          </cell>
          <cell r="BP50">
            <v>0.50901765674643484</v>
          </cell>
          <cell r="BQ50">
            <v>0.35968619991559658</v>
          </cell>
          <cell r="BR50">
            <v>0.25416439036056809</v>
          </cell>
          <cell r="BS50">
            <v>0.17959971036564112</v>
          </cell>
          <cell r="BZ50">
            <v>0.28757170172084123</v>
          </cell>
          <cell r="CA50">
            <v>0.28861087594722196</v>
          </cell>
          <cell r="CB50">
            <v>0.28428838115003002</v>
          </cell>
          <cell r="CC50">
            <v>0.30145703972875165</v>
          </cell>
          <cell r="CD50">
            <v>0.30968807036164936</v>
          </cell>
          <cell r="CE50">
            <v>0.31814384235517568</v>
          </cell>
          <cell r="CF50">
            <v>0.32683049208294285</v>
          </cell>
          <cell r="CG50">
            <v>0.33575432346707745</v>
          </cell>
          <cell r="CH50">
            <v>0.34492181255299176</v>
          </cell>
          <cell r="CI50">
            <v>0.35433961220906507</v>
          </cell>
          <cell r="CO50">
            <v>0.21857485988791034</v>
          </cell>
          <cell r="CP50">
            <v>0.19024625120114391</v>
          </cell>
          <cell r="CQ50">
            <v>0.16974920650229067</v>
          </cell>
          <cell r="CR50">
            <v>0.17123045677355894</v>
          </cell>
          <cell r="CS50">
            <v>0.18393107668077424</v>
          </cell>
          <cell r="CT50">
            <v>0.1975737354581005</v>
          </cell>
          <cell r="CU50">
            <v>0.21222830664236375</v>
          </cell>
          <cell r="CV50">
            <v>0.22796984647707386</v>
          </cell>
          <cell r="CW50">
            <v>0.24487897832760941</v>
          </cell>
          <cell r="CX50">
            <v>0.26304230560950237</v>
          </cell>
          <cell r="DD50">
            <v>9.2401574803149611</v>
          </cell>
          <cell r="DE50">
            <v>19.606380134152801</v>
          </cell>
          <cell r="DF50">
            <v>15.745875582109543</v>
          </cell>
          <cell r="DG50">
            <v>10.758336393984818</v>
          </cell>
          <cell r="DH50">
            <v>9.3077528722582947</v>
          </cell>
          <cell r="DI50">
            <v>8.0527565190721617</v>
          </cell>
          <cell r="DJ50">
            <v>6.9669756433623178</v>
          </cell>
          <cell r="DK50">
            <v>6.0275943399312428</v>
          </cell>
          <cell r="DL50">
            <v>5.2148730506020682</v>
          </cell>
          <cell r="DM50">
            <v>4.5117337697622721</v>
          </cell>
          <cell r="DT50" t="e">
            <v>#DIV/0!</v>
          </cell>
          <cell r="DU50" t="e">
            <v>#DIV/0!</v>
          </cell>
          <cell r="DV50" t="e">
            <v>#DIV/0!</v>
          </cell>
          <cell r="DW50" t="e">
            <v>#DIV/0!</v>
          </cell>
          <cell r="DX50" t="e">
            <v>#DIV/0!</v>
          </cell>
          <cell r="EA50" t="e">
            <v>#DIV/0!</v>
          </cell>
          <cell r="EB50">
            <v>0.14978726664479597</v>
          </cell>
          <cell r="EC50">
            <v>0.15898320364091209</v>
          </cell>
          <cell r="ED50">
            <v>0.17932464569027989</v>
          </cell>
          <cell r="EE50">
            <v>0.19433327027535582</v>
          </cell>
          <cell r="EH50" t="e">
            <v>#DIV/0!</v>
          </cell>
          <cell r="EI50" t="e">
            <v>#DIV/0!</v>
          </cell>
          <cell r="EJ50" t="e">
            <v>#DIV/0!</v>
          </cell>
          <cell r="EK50" t="e">
            <v>#DIV/0!</v>
          </cell>
          <cell r="EL50" t="e">
            <v>#DIV/0!</v>
          </cell>
          <cell r="EO50">
            <v>0.29686709681959528</v>
          </cell>
          <cell r="EP50">
            <v>0.29321408372579932</v>
          </cell>
          <cell r="EQ50">
            <v>0.29558681725983388</v>
          </cell>
          <cell r="ER50">
            <v>0.29999199000623872</v>
          </cell>
          <cell r="ES50">
            <v>0.30303529944581686</v>
          </cell>
          <cell r="EV50">
            <v>0.18491528952630892</v>
          </cell>
          <cell r="EW50">
            <v>0.16726022218482975</v>
          </cell>
          <cell r="EX50">
            <v>0.18077851964687142</v>
          </cell>
          <cell r="EY50">
            <v>0.18268945289980845</v>
          </cell>
          <cell r="EZ50">
            <v>0.20961088033560263</v>
          </cell>
          <cell r="FC50">
            <v>0.31001600209006891</v>
          </cell>
          <cell r="FD50">
            <v>0.31390525584459167</v>
          </cell>
          <cell r="FE50">
            <v>0.32388540379960989</v>
          </cell>
          <cell r="FF50">
            <v>0.3276497144591668</v>
          </cell>
          <cell r="FG50">
            <v>0.33209175233152577</v>
          </cell>
        </row>
        <row r="51">
          <cell r="A51" t="str">
            <v>Segment Operating Profit from disposals</v>
          </cell>
          <cell r="D51">
            <v>11.45</v>
          </cell>
          <cell r="E51">
            <v>12.4</v>
          </cell>
          <cell r="S51">
            <v>0</v>
          </cell>
          <cell r="T51">
            <v>0</v>
          </cell>
          <cell r="AG51">
            <v>0</v>
          </cell>
          <cell r="AH51">
            <v>0</v>
          </cell>
          <cell r="AU51">
            <v>0</v>
          </cell>
          <cell r="AV51">
            <v>0</v>
          </cell>
          <cell r="BJ51">
            <v>0</v>
          </cell>
          <cell r="BK51">
            <v>0</v>
          </cell>
          <cell r="BZ51">
            <v>0</v>
          </cell>
          <cell r="CA51">
            <v>0</v>
          </cell>
          <cell r="CO51">
            <v>0</v>
          </cell>
          <cell r="CP51">
            <v>0</v>
          </cell>
          <cell r="DD51">
            <v>0</v>
          </cell>
          <cell r="DE51">
            <v>0</v>
          </cell>
          <cell r="DT51">
            <v>0</v>
          </cell>
          <cell r="DU51">
            <v>0</v>
          </cell>
          <cell r="EA51">
            <v>0</v>
          </cell>
          <cell r="EB51">
            <v>0</v>
          </cell>
          <cell r="EH51">
            <v>0</v>
          </cell>
          <cell r="EI51">
            <v>0</v>
          </cell>
          <cell r="EO51">
            <v>0</v>
          </cell>
          <cell r="EP51">
            <v>0</v>
          </cell>
          <cell r="EV51">
            <v>0</v>
          </cell>
          <cell r="EW51">
            <v>0</v>
          </cell>
          <cell r="FC51">
            <v>0</v>
          </cell>
          <cell r="FD51">
            <v>0</v>
          </cell>
        </row>
        <row r="52">
          <cell r="A52" t="str">
            <v>Exchange to average rates</v>
          </cell>
          <cell r="C52">
            <v>0</v>
          </cell>
          <cell r="S52">
            <v>0</v>
          </cell>
          <cell r="AG52">
            <v>0</v>
          </cell>
          <cell r="AH52">
            <v>0</v>
          </cell>
          <cell r="AU52">
            <v>0</v>
          </cell>
          <cell r="AV52">
            <v>0</v>
          </cell>
          <cell r="BJ52">
            <v>0</v>
          </cell>
          <cell r="BK52">
            <v>0</v>
          </cell>
          <cell r="BZ52">
            <v>0</v>
          </cell>
          <cell r="CA52">
            <v>0</v>
          </cell>
          <cell r="CO52">
            <v>0</v>
          </cell>
          <cell r="CP52">
            <v>0</v>
          </cell>
          <cell r="DD52">
            <v>0</v>
          </cell>
          <cell r="DT52">
            <v>0</v>
          </cell>
          <cell r="DU52">
            <v>0</v>
          </cell>
          <cell r="EA52">
            <v>0</v>
          </cell>
          <cell r="EB52">
            <v>-784.57457379079221</v>
          </cell>
          <cell r="EH52">
            <v>0</v>
          </cell>
          <cell r="EI52">
            <v>0</v>
          </cell>
          <cell r="EO52">
            <v>0</v>
          </cell>
          <cell r="EP52">
            <v>0</v>
          </cell>
          <cell r="EV52">
            <v>0</v>
          </cell>
          <cell r="EW52">
            <v>0</v>
          </cell>
          <cell r="FC52">
            <v>0</v>
          </cell>
          <cell r="FD52">
            <v>0</v>
          </cell>
        </row>
        <row r="53">
          <cell r="A53" t="str">
            <v>Total Segment Operating Profit</v>
          </cell>
          <cell r="C53">
            <v>2165.1999999999998</v>
          </cell>
          <cell r="D53">
            <v>2284.2326017377422</v>
          </cell>
          <cell r="E53">
            <v>2259.8017538788818</v>
          </cell>
          <cell r="F53">
            <v>2722.9305422230868</v>
          </cell>
          <cell r="G53">
            <v>3268.7543332416476</v>
          </cell>
          <cell r="H53" t="e">
            <v>#REF!</v>
          </cell>
          <cell r="I53" t="e">
            <v>#REF!</v>
          </cell>
          <cell r="J53" t="e">
            <v>#REF!</v>
          </cell>
          <cell r="K53" t="e">
            <v>#REF!</v>
          </cell>
          <cell r="L53" t="e">
            <v>#REF!</v>
          </cell>
          <cell r="M53">
            <v>0.12688773500372941</v>
          </cell>
          <cell r="N53" t="e">
            <v>#REF!</v>
          </cell>
          <cell r="O53" t="e">
            <v>#REF!</v>
          </cell>
          <cell r="S53">
            <v>877.90000000000009</v>
          </cell>
          <cell r="T53">
            <v>958.08423800000003</v>
          </cell>
          <cell r="U53">
            <v>1047.900001</v>
          </cell>
          <cell r="V53">
            <v>1117.7999996935957</v>
          </cell>
          <cell r="W53">
            <v>1200.999999982017</v>
          </cell>
          <cell r="X53">
            <v>1290.3927360459711</v>
          </cell>
          <cell r="Y53">
            <v>1386.4391451000331</v>
          </cell>
          <cell r="Z53">
            <v>1489.6344728007136</v>
          </cell>
          <cell r="AA53">
            <v>1600.5108268896693</v>
          </cell>
          <cell r="AB53">
            <v>1719.6399209094791</v>
          </cell>
          <cell r="AC53">
            <v>8.1494934398060881E-2</v>
          </cell>
          <cell r="AD53">
            <v>8.0078626852420287E-2</v>
          </cell>
          <cell r="AE53">
            <v>7.4431920120976436E-2</v>
          </cell>
          <cell r="AG53">
            <v>168.32</v>
          </cell>
          <cell r="AH53">
            <v>183.991815</v>
          </cell>
          <cell r="AI53">
            <v>226.92759100000001</v>
          </cell>
          <cell r="AJ53">
            <v>249</v>
          </cell>
          <cell r="AK53">
            <v>272</v>
          </cell>
          <cell r="AL53">
            <v>297.12449799196787</v>
          </cell>
          <cell r="AM53">
            <v>324.56973274624602</v>
          </cell>
          <cell r="AN53">
            <v>354.55006950593946</v>
          </cell>
          <cell r="AO53">
            <v>387.29967431974109</v>
          </cell>
          <cell r="AP53">
            <v>423.07434303200637</v>
          </cell>
          <cell r="AQ53">
            <v>0.12747856844913086</v>
          </cell>
          <cell r="AR53">
            <v>0.12036761744792956</v>
          </cell>
          <cell r="AS53">
            <v>9.2369477911646625E-2</v>
          </cell>
          <cell r="AU53">
            <v>71.400000000000006</v>
          </cell>
          <cell r="AV53">
            <v>84.790657999999993</v>
          </cell>
          <cell r="AW53">
            <v>95.053583000000003</v>
          </cell>
          <cell r="AX53">
            <v>106.200997</v>
          </cell>
          <cell r="AY53">
            <v>118.59972</v>
          </cell>
          <cell r="AZ53">
            <v>132.44596549388703</v>
          </cell>
          <cell r="BA53">
            <v>147.90872841527715</v>
          </cell>
          <cell r="BB53">
            <v>165.1767334689703</v>
          </cell>
          <cell r="BC53">
            <v>184.46073853651774</v>
          </cell>
          <cell r="BD53">
            <v>205.99610699911048</v>
          </cell>
          <cell r="BE53">
            <v>0.13526268431978217</v>
          </cell>
          <cell r="BF53">
            <v>0.13153529313387691</v>
          </cell>
          <cell r="BG53">
            <v>0.11674770812179847</v>
          </cell>
          <cell r="BJ53">
            <v>381.90000000000003</v>
          </cell>
          <cell r="BK53">
            <v>440.09395499999999</v>
          </cell>
          <cell r="BL53">
            <v>478.38647434000001</v>
          </cell>
          <cell r="BM53">
            <v>-99.54263974200002</v>
          </cell>
          <cell r="BN53">
            <v>-142.71809056999999</v>
          </cell>
          <cell r="BO53">
            <v>-204.62038608518694</v>
          </cell>
          <cell r="BP53">
            <v>-293.372075217857</v>
          </cell>
          <cell r="BQ53">
            <v>-420.61876709489115</v>
          </cell>
          <cell r="BR53">
            <v>-603.05721702055678</v>
          </cell>
          <cell r="BS53">
            <v>-864.62620180362399</v>
          </cell>
          <cell r="BT53" t="e">
            <v>#NUM!</v>
          </cell>
          <cell r="BU53">
            <v>-1.8826730123609516</v>
          </cell>
          <cell r="BV53">
            <v>0.43373825468065164</v>
          </cell>
          <cell r="BZ53">
            <v>150.39999999999998</v>
          </cell>
          <cell r="CA53">
            <v>163.32104867000001</v>
          </cell>
          <cell r="CB53">
            <v>177.09665699999999</v>
          </cell>
          <cell r="CC53">
            <v>197.22351866037525</v>
          </cell>
          <cell r="CD53">
            <v>214.45823958999998</v>
          </cell>
          <cell r="CE53">
            <v>233.19904664738286</v>
          </cell>
          <cell r="CF53">
            <v>253.57755179383665</v>
          </cell>
          <cell r="CG53">
            <v>275.73686813130695</v>
          </cell>
          <cell r="CH53">
            <v>299.83261494959243</v>
          </cell>
          <cell r="CI53">
            <v>326.0340106013681</v>
          </cell>
          <cell r="CJ53">
            <v>9.2757321894022082E-2</v>
          </cell>
          <cell r="CK53">
            <v>9.168108827326793E-2</v>
          </cell>
          <cell r="CL53">
            <v>8.7386742953833085E-2</v>
          </cell>
          <cell r="CO53">
            <v>81.900000000000006</v>
          </cell>
          <cell r="CP53">
            <v>86.12831237000006</v>
          </cell>
          <cell r="CQ53">
            <v>79.994623083335298</v>
          </cell>
          <cell r="CR53">
            <v>84.824999999999946</v>
          </cell>
          <cell r="CS53">
            <v>99.499999000000003</v>
          </cell>
          <cell r="CT53">
            <v>116.71382022988514</v>
          </cell>
          <cell r="CU53">
            <v>136.90568813627772</v>
          </cell>
          <cell r="CV53">
            <v>160.59081441383969</v>
          </cell>
          <cell r="CW53">
            <v>188.37354404463596</v>
          </cell>
          <cell r="CX53">
            <v>220.96277564477154</v>
          </cell>
          <cell r="CY53">
            <v>4.9868229745582804E-2</v>
          </cell>
          <cell r="CZ53">
            <v>7.341504120796416E-2</v>
          </cell>
          <cell r="DA53">
            <v>0.17300323017978259</v>
          </cell>
          <cell r="DD53">
            <v>-234.7</v>
          </cell>
          <cell r="DE53">
            <v>-446.20199909304932</v>
          </cell>
          <cell r="DF53">
            <v>-776.27163470624919</v>
          </cell>
          <cell r="DG53">
            <v>-484.1251377293168</v>
          </cell>
          <cell r="DH53">
            <v>-360.21003615639603</v>
          </cell>
          <cell r="DI53">
            <v>-268.01184246775972</v>
          </cell>
          <cell r="DJ53">
            <v>-199.41239969165085</v>
          </cell>
          <cell r="DK53">
            <v>-148.37144801004922</v>
          </cell>
          <cell r="DL53">
            <v>-110.39477293608057</v>
          </cell>
          <cell r="DM53">
            <v>-82.138484560610067</v>
          </cell>
          <cell r="DN53">
            <v>0.11303976348561906</v>
          </cell>
          <cell r="DO53">
            <v>2.6900059330089654E-2</v>
          </cell>
          <cell r="DP53">
            <v>-0.25595675976281151</v>
          </cell>
          <cell r="DT53">
            <v>0</v>
          </cell>
          <cell r="DU53">
            <v>0</v>
          </cell>
          <cell r="DV53">
            <v>0</v>
          </cell>
          <cell r="DW53">
            <v>0</v>
          </cell>
          <cell r="DX53">
            <v>0</v>
          </cell>
          <cell r="DY53" t="e">
            <v>#DIV/0!</v>
          </cell>
          <cell r="EC53">
            <v>893.08003978505417</v>
          </cell>
          <cell r="ED53">
            <v>1491.47320510912</v>
          </cell>
          <cell r="EE53">
            <v>1730.8169424074774</v>
          </cell>
          <cell r="EF53" t="e">
            <v>#DIV/0!</v>
          </cell>
          <cell r="EJ53">
            <v>59.102117999999997</v>
          </cell>
          <cell r="EK53">
            <v>0</v>
          </cell>
          <cell r="EL53">
            <v>0</v>
          </cell>
          <cell r="EO53">
            <v>1349.92</v>
          </cell>
          <cell r="EP53">
            <v>1476.3160720399999</v>
          </cell>
          <cell r="EQ53">
            <v>1616.6724550833353</v>
          </cell>
          <cell r="ER53">
            <v>1731.0495153539709</v>
          </cell>
          <cell r="ES53">
            <v>1844.9579585720169</v>
          </cell>
          <cell r="ET53">
            <v>8.1233792740826427E-2</v>
          </cell>
          <cell r="EV53">
            <v>381.90000000000003</v>
          </cell>
          <cell r="EW53">
            <v>1242.6685287907919</v>
          </cell>
          <cell r="EX53">
            <v>1430.5686321250544</v>
          </cell>
          <cell r="EY53">
            <v>1484.9305653671202</v>
          </cell>
          <cell r="EZ53">
            <v>1806.0988518374775</v>
          </cell>
          <cell r="FA53">
            <v>0.4746805917430319</v>
          </cell>
          <cell r="FC53">
            <v>949.30000000000007</v>
          </cell>
          <cell r="FD53">
            <v>1042.874896</v>
          </cell>
          <cell r="FE53">
            <v>1142.9535839999999</v>
          </cell>
          <cell r="FF53">
            <v>1224.0009966935957</v>
          </cell>
          <cell r="FG53">
            <v>1319.5997199820169</v>
          </cell>
        </row>
        <row r="54">
          <cell r="A54" t="str">
            <v>Growth Y/Y %</v>
          </cell>
          <cell r="D54">
            <v>5.4975337953880654E-2</v>
          </cell>
          <cell r="E54">
            <v>-1.0695429108346755E-2</v>
          </cell>
          <cell r="F54">
            <v>0.20494222006388774</v>
          </cell>
          <cell r="G54">
            <v>0.20045454063361201</v>
          </cell>
          <cell r="H54" t="e">
            <v>#REF!</v>
          </cell>
          <cell r="I54" t="e">
            <v>#REF!</v>
          </cell>
          <cell r="J54" t="e">
            <v>#REF!</v>
          </cell>
          <cell r="K54" t="e">
            <v>#REF!</v>
          </cell>
          <cell r="L54" t="e">
            <v>#REF!</v>
          </cell>
          <cell r="T54">
            <v>9.1336414170178681E-2</v>
          </cell>
          <cell r="U54">
            <v>9.3745162938376092E-2</v>
          </cell>
          <cell r="V54">
            <v>6.6704836937580891E-2</v>
          </cell>
          <cell r="W54">
            <v>7.4431920120976436E-2</v>
          </cell>
          <cell r="X54">
            <v>7.4431920120976436E-2</v>
          </cell>
          <cell r="Y54">
            <v>7.4431920120976436E-2</v>
          </cell>
          <cell r="Z54">
            <v>7.4431920120976436E-2</v>
          </cell>
          <cell r="AA54">
            <v>7.4431920120976436E-2</v>
          </cell>
          <cell r="AB54">
            <v>7.4431920120976436E-2</v>
          </cell>
          <cell r="AH54">
            <v>9.3107265922053317E-2</v>
          </cell>
          <cell r="AI54">
            <v>0.2333569892769416</v>
          </cell>
          <cell r="AJ54">
            <v>9.7266308176690464E-2</v>
          </cell>
          <cell r="AK54">
            <v>9.2369477911646625E-2</v>
          </cell>
          <cell r="AL54">
            <v>9.2369477911646625E-2</v>
          </cell>
          <cell r="AM54">
            <v>9.2369477911646625E-2</v>
          </cell>
          <cell r="AN54">
            <v>9.2369477911646625E-2</v>
          </cell>
          <cell r="AO54">
            <v>9.2369477911646625E-2</v>
          </cell>
          <cell r="AP54">
            <v>9.2369477911646625E-2</v>
          </cell>
          <cell r="AV54">
            <v>0.18754422969187656</v>
          </cell>
          <cell r="AW54">
            <v>0.12103839316826637</v>
          </cell>
          <cell r="AX54">
            <v>0.11727505316659137</v>
          </cell>
          <cell r="AY54">
            <v>0.11674770812179847</v>
          </cell>
          <cell r="AZ54">
            <v>0.11674770812179847</v>
          </cell>
          <cell r="BA54">
            <v>0.11674770812179847</v>
          </cell>
          <cell r="BB54">
            <v>0.11674770812179847</v>
          </cell>
          <cell r="BC54">
            <v>0.11674770812179847</v>
          </cell>
          <cell r="BD54">
            <v>0.11674770812179847</v>
          </cell>
          <cell r="BK54">
            <v>0.15238008641005485</v>
          </cell>
          <cell r="BL54">
            <v>8.7009873471222798E-2</v>
          </cell>
          <cell r="BM54">
            <v>-1.2080799627107619</v>
          </cell>
          <cell r="BN54">
            <v>0.43373825468065164</v>
          </cell>
          <cell r="BO54">
            <v>0.43373825468065164</v>
          </cell>
          <cell r="BP54">
            <v>0.43373825468065164</v>
          </cell>
          <cell r="BQ54">
            <v>0.43373825468065164</v>
          </cell>
          <cell r="BR54">
            <v>0.43373825468065164</v>
          </cell>
          <cell r="BS54">
            <v>0.43373825468065164</v>
          </cell>
          <cell r="CA54">
            <v>8.5911227859042816E-2</v>
          </cell>
          <cell r="CB54">
            <v>8.4346803073952925E-2</v>
          </cell>
          <cell r="CC54">
            <v>0.11364902083033246</v>
          </cell>
          <cell r="CD54">
            <v>8.7386742953833085E-2</v>
          </cell>
          <cell r="CE54">
            <v>8.7386742953833085E-2</v>
          </cell>
          <cell r="CF54">
            <v>8.7386742953833085E-2</v>
          </cell>
          <cell r="CG54">
            <v>8.7386742953833085E-2</v>
          </cell>
          <cell r="CH54">
            <v>8.7386742953833085E-2</v>
          </cell>
          <cell r="CI54">
            <v>8.7386742953833085E-2</v>
          </cell>
          <cell r="CP54">
            <v>5.1627745665446367E-2</v>
          </cell>
          <cell r="CQ54">
            <v>-7.1215714297465205E-2</v>
          </cell>
          <cell r="CR54">
            <v>6.0383769939543974E-2</v>
          </cell>
          <cell r="CS54">
            <v>0.17300323017978259</v>
          </cell>
          <cell r="CT54">
            <v>0.17300323017978259</v>
          </cell>
          <cell r="CU54">
            <v>0.17300323017978259</v>
          </cell>
          <cell r="CV54">
            <v>0.17300323017978259</v>
          </cell>
          <cell r="CW54">
            <v>0.17300323017978259</v>
          </cell>
          <cell r="CX54">
            <v>0.17300323017978259</v>
          </cell>
          <cell r="DE54">
            <v>0.90115892242458173</v>
          </cell>
          <cell r="DF54">
            <v>0.73973141376349671</v>
          </cell>
          <cell r="DG54">
            <v>-0.37634570672865597</v>
          </cell>
          <cell r="DH54">
            <v>-0.25595675976281151</v>
          </cell>
          <cell r="DI54">
            <v>-0.25595675976281151</v>
          </cell>
          <cell r="DJ54">
            <v>-0.25595675976281151</v>
          </cell>
          <cell r="DK54">
            <v>-0.25595675976281151</v>
          </cell>
          <cell r="DL54">
            <v>-0.25595675976281151</v>
          </cell>
          <cell r="DM54">
            <v>-0.25595675976281151</v>
          </cell>
          <cell r="DU54" t="e">
            <v>#DIV/0!</v>
          </cell>
          <cell r="DV54" t="e">
            <v>#DIV/0!</v>
          </cell>
          <cell r="DW54" t="e">
            <v>#DIV/0!</v>
          </cell>
          <cell r="DX54" t="e">
            <v>#DIV/0!</v>
          </cell>
          <cell r="EB54" t="e">
            <v>#DIV/0!</v>
          </cell>
          <cell r="EC54" t="e">
            <v>#DIV/0!</v>
          </cell>
          <cell r="ED54">
            <v>0.67003307505124243</v>
          </cell>
          <cell r="EE54">
            <v>0.16047471485137832</v>
          </cell>
          <cell r="EI54" t="e">
            <v>#DIV/0!</v>
          </cell>
          <cell r="EJ54" t="e">
            <v>#DIV/0!</v>
          </cell>
          <cell r="EK54">
            <v>-1</v>
          </cell>
          <cell r="EL54" t="e">
            <v>#DIV/0!</v>
          </cell>
          <cell r="EP54">
            <v>9.3632268608510039E-2</v>
          </cell>
          <cell r="EQ54">
            <v>9.5072041618695202E-2</v>
          </cell>
          <cell r="ER54">
            <v>7.0748443762369773E-2</v>
          </cell>
          <cell r="ES54">
            <v>6.5803110891806904E-2</v>
          </cell>
          <cell r="EW54">
            <v>2.2539107849981455</v>
          </cell>
          <cell r="EX54">
            <v>0.15120693811816666</v>
          </cell>
          <cell r="EY54">
            <v>3.800022733709274E-2</v>
          </cell>
          <cell r="EZ54">
            <v>0.21628505329537395</v>
          </cell>
          <cell r="FD54">
            <v>9.8572522911618998E-2</v>
          </cell>
          <cell r="FE54">
            <v>9.5964231552467805E-2</v>
          </cell>
          <cell r="FF54">
            <v>7.0910502253253238E-2</v>
          </cell>
          <cell r="FG54">
            <v>7.8103468499341799E-2</v>
          </cell>
        </row>
        <row r="55">
          <cell r="A55" t="str">
            <v>Segment Operating Profit Margin %</v>
          </cell>
          <cell r="C55">
            <v>0.18023957578935976</v>
          </cell>
          <cell r="D55">
            <v>0.18207633631380946</v>
          </cell>
          <cell r="E55">
            <v>0.16812070783124547</v>
          </cell>
          <cell r="F55">
            <v>0.19621914458510348</v>
          </cell>
          <cell r="G55">
            <v>0.22258080337908934</v>
          </cell>
          <cell r="H55" t="e">
            <v>#REF!</v>
          </cell>
          <cell r="I55" t="e">
            <v>#REF!</v>
          </cell>
          <cell r="J55" t="e">
            <v>#REF!</v>
          </cell>
          <cell r="K55" t="e">
            <v>#REF!</v>
          </cell>
          <cell r="L55" t="e">
            <v>#REF!</v>
          </cell>
          <cell r="S55">
            <v>0.35342190016103064</v>
          </cell>
          <cell r="T55">
            <v>0.3528441599203323</v>
          </cell>
          <cell r="U55">
            <v>0.36257006482685283</v>
          </cell>
          <cell r="V55">
            <v>0.36488868567395566</v>
          </cell>
          <cell r="W55">
            <v>0.36791961522593419</v>
          </cell>
          <cell r="X55">
            <v>0.3709757210420988</v>
          </cell>
          <cell r="Y55">
            <v>0.3740572122478244</v>
          </cell>
          <cell r="Z55">
            <v>0.37716429970557497</v>
          </cell>
          <cell r="AA55">
            <v>0.38029719602933326</v>
          </cell>
          <cell r="AB55">
            <v>0.38345611559914922</v>
          </cell>
          <cell r="AG55">
            <v>0.28141510064869918</v>
          </cell>
          <cell r="AH55">
            <v>0.26106436670230476</v>
          </cell>
          <cell r="AI55">
            <v>0.2633841177960245</v>
          </cell>
          <cell r="AJ55">
            <v>0.26489361702127662</v>
          </cell>
          <cell r="AK55">
            <v>0.26798029556650244</v>
          </cell>
          <cell r="AL55">
            <v>0.27110294169957999</v>
          </cell>
          <cell r="AM55">
            <v>0.27426197453359691</v>
          </cell>
          <cell r="AN55">
            <v>0.27745781806536518</v>
          </cell>
          <cell r="AO55">
            <v>0.28069090123232859</v>
          </cell>
          <cell r="AP55">
            <v>0.28396165797013384</v>
          </cell>
          <cell r="AU55">
            <v>0.12157330154946366</v>
          </cell>
          <cell r="AV55">
            <v>0.13819869457571041</v>
          </cell>
          <cell r="AW55">
            <v>0.14653325778678866</v>
          </cell>
          <cell r="AX55">
            <v>0.15553751721333434</v>
          </cell>
          <cell r="AY55">
            <v>0.16465327399689206</v>
          </cell>
          <cell r="AZ55">
            <v>0.1743032878730521</v>
          </cell>
          <cell r="BA55">
            <v>0.18451887062949959</v>
          </cell>
          <cell r="BB55">
            <v>0.19533316917798554</v>
          </cell>
          <cell r="BC55">
            <v>0.20678127310744313</v>
          </cell>
          <cell r="BD55">
            <v>0.21890032854058641</v>
          </cell>
          <cell r="BJ55">
            <v>0.18491528952630892</v>
          </cell>
          <cell r="BK55">
            <v>0.20080701840034126</v>
          </cell>
          <cell r="BL55">
            <v>0.20836298681040422</v>
          </cell>
          <cell r="BM55">
            <v>1.4426469527826089</v>
          </cell>
          <cell r="BN55">
            <v>1.019414932642857</v>
          </cell>
          <cell r="BO55">
            <v>0.72034727754479078</v>
          </cell>
          <cell r="BP55">
            <v>0.50901765674643484</v>
          </cell>
          <cell r="BQ55">
            <v>0.35968619991559658</v>
          </cell>
          <cell r="BR55">
            <v>0.25416439036056809</v>
          </cell>
          <cell r="BS55">
            <v>0.17959971036564112</v>
          </cell>
          <cell r="BZ55">
            <v>0.28757170172084123</v>
          </cell>
          <cell r="CA55">
            <v>0.28861087594722196</v>
          </cell>
          <cell r="CB55">
            <v>0.28428838115003002</v>
          </cell>
          <cell r="CC55">
            <v>0.30145703972875165</v>
          </cell>
          <cell r="CD55">
            <v>0.30968807036164936</v>
          </cell>
          <cell r="CE55">
            <v>0.31814384235517568</v>
          </cell>
          <cell r="CF55">
            <v>0.32683049208294285</v>
          </cell>
          <cell r="CG55">
            <v>0.33575432346707745</v>
          </cell>
          <cell r="CH55">
            <v>0.34492181255299176</v>
          </cell>
          <cell r="CI55">
            <v>0.35433961220906507</v>
          </cell>
          <cell r="CO55">
            <v>0.21857485988791034</v>
          </cell>
          <cell r="CP55">
            <v>0.19024625120114391</v>
          </cell>
          <cell r="CQ55">
            <v>0.16974920650229067</v>
          </cell>
          <cell r="CR55">
            <v>0.17123045677355894</v>
          </cell>
          <cell r="CS55">
            <v>0.18393107668077424</v>
          </cell>
          <cell r="CT55">
            <v>0.1975737354581005</v>
          </cell>
          <cell r="CU55">
            <v>0.21222830664236375</v>
          </cell>
          <cell r="CV55">
            <v>0.22796984647707386</v>
          </cell>
          <cell r="CW55">
            <v>0.24487897832760941</v>
          </cell>
          <cell r="CX55">
            <v>0.26304230560950237</v>
          </cell>
          <cell r="DD55">
            <v>9.2401574803149611</v>
          </cell>
          <cell r="DE55">
            <v>19.606380134152801</v>
          </cell>
          <cell r="DF55">
            <v>15.745875582109543</v>
          </cell>
          <cell r="DG55">
            <v>10.758336393984818</v>
          </cell>
          <cell r="DH55">
            <v>9.3077528722582947</v>
          </cell>
          <cell r="DI55">
            <v>8.0527565190721617</v>
          </cell>
          <cell r="DJ55">
            <v>6.9669756433623178</v>
          </cell>
          <cell r="DK55">
            <v>6.0275943399312428</v>
          </cell>
          <cell r="DL55">
            <v>5.2148730506020682</v>
          </cell>
          <cell r="DM55">
            <v>4.5117337697622721</v>
          </cell>
          <cell r="DT55" t="e">
            <v>#DIV/0!</v>
          </cell>
          <cell r="DU55" t="e">
            <v>#DIV/0!</v>
          </cell>
          <cell r="DV55" t="e">
            <v>#DIV/0!</v>
          </cell>
          <cell r="DW55" t="e">
            <v>#DIV/0!</v>
          </cell>
          <cell r="DX55" t="e">
            <v>#DIV/0!</v>
          </cell>
          <cell r="EA55" t="e">
            <v>#DIV/0!</v>
          </cell>
          <cell r="EB55" t="e">
            <v>#DIV/0!</v>
          </cell>
          <cell r="EC55">
            <v>0.15898320364091209</v>
          </cell>
          <cell r="ED55">
            <v>0.17932464569027989</v>
          </cell>
          <cell r="EE55">
            <v>0.19433327027535582</v>
          </cell>
          <cell r="EH55" t="e">
            <v>#DIV/0!</v>
          </cell>
          <cell r="EI55" t="e">
            <v>#DIV/0!</v>
          </cell>
          <cell r="EJ55" t="e">
            <v>#DIV/0!</v>
          </cell>
          <cell r="EK55" t="e">
            <v>#DIV/0!</v>
          </cell>
          <cell r="EL55" t="e">
            <v>#DIV/0!</v>
          </cell>
          <cell r="EO55">
            <v>0.29686709681959528</v>
          </cell>
          <cell r="EP55">
            <v>0.29321408372579932</v>
          </cell>
          <cell r="EQ55">
            <v>0.29558681725983388</v>
          </cell>
          <cell r="ER55">
            <v>0.29999199000623872</v>
          </cell>
          <cell r="ES55">
            <v>0.30303529944581686</v>
          </cell>
          <cell r="EV55">
            <v>0.18491528952630892</v>
          </cell>
          <cell r="EW55">
            <v>0.16726022218482975</v>
          </cell>
          <cell r="EX55">
            <v>0.18077851964687142</v>
          </cell>
          <cell r="EY55">
            <v>0.18268945289980845</v>
          </cell>
          <cell r="EZ55">
            <v>0.20961088033560263</v>
          </cell>
          <cell r="FC55">
            <v>0.31001600209006891</v>
          </cell>
          <cell r="FD55">
            <v>0.31390525584459167</v>
          </cell>
          <cell r="FE55">
            <v>0.32388540379960989</v>
          </cell>
          <cell r="FF55">
            <v>0.3276497144591668</v>
          </cell>
          <cell r="FG55">
            <v>0.33209175233152577</v>
          </cell>
        </row>
        <row r="56">
          <cell r="A56" t="str">
            <v xml:space="preserve">Amortization </v>
          </cell>
          <cell r="C56">
            <v>-320.3</v>
          </cell>
          <cell r="D56">
            <v>-344</v>
          </cell>
          <cell r="E56">
            <v>-323</v>
          </cell>
          <cell r="F56">
            <v>-308</v>
          </cell>
          <cell r="G56">
            <v>-303</v>
          </cell>
          <cell r="H56" t="e">
            <v>#REF!</v>
          </cell>
          <cell r="I56" t="e">
            <v>#REF!</v>
          </cell>
          <cell r="J56" t="e">
            <v>#REF!</v>
          </cell>
          <cell r="K56" t="e">
            <v>#REF!</v>
          </cell>
          <cell r="L56" t="e">
            <v>#REF!</v>
          </cell>
          <cell r="DD56">
            <v>-241</v>
          </cell>
        </row>
        <row r="57">
          <cell r="A57" t="str">
            <v>Growth Y/Y %</v>
          </cell>
          <cell r="D57">
            <v>7.3993131439275661E-2</v>
          </cell>
          <cell r="E57">
            <v>-6.1046511627906974E-2</v>
          </cell>
          <cell r="F57">
            <v>-4.6439628482972117E-2</v>
          </cell>
          <cell r="G57">
            <v>-1.6233766233766267E-2</v>
          </cell>
          <cell r="H57" t="e">
            <v>#REF!</v>
          </cell>
          <cell r="I57" t="e">
            <v>#REF!</v>
          </cell>
          <cell r="J57" t="e">
            <v>#REF!</v>
          </cell>
          <cell r="K57" t="e">
            <v>#REF!</v>
          </cell>
          <cell r="L57" t="e">
            <v>#REF!</v>
          </cell>
          <cell r="X57" t="e">
            <v>#DIV/0!</v>
          </cell>
          <cell r="Y57" t="e">
            <v>#DIV/0!</v>
          </cell>
          <cell r="Z57" t="e">
            <v>#DIV/0!</v>
          </cell>
          <cell r="AA57" t="e">
            <v>#DIV/0!</v>
          </cell>
          <cell r="AB57" t="e">
            <v>#DIV/0!</v>
          </cell>
          <cell r="AL57" t="e">
            <v>#DIV/0!</v>
          </cell>
          <cell r="AM57" t="e">
            <v>#DIV/0!</v>
          </cell>
          <cell r="AN57" t="e">
            <v>#DIV/0!</v>
          </cell>
          <cell r="AO57" t="e">
            <v>#DIV/0!</v>
          </cell>
          <cell r="AP57" t="e">
            <v>#DIV/0!</v>
          </cell>
          <cell r="AZ57" t="e">
            <v>#DIV/0!</v>
          </cell>
          <cell r="BA57" t="e">
            <v>#DIV/0!</v>
          </cell>
          <cell r="BB57" t="e">
            <v>#DIV/0!</v>
          </cell>
          <cell r="BC57" t="e">
            <v>#DIV/0!</v>
          </cell>
          <cell r="BD57" t="e">
            <v>#DIV/0!</v>
          </cell>
          <cell r="BO57" t="e">
            <v>#DIV/0!</v>
          </cell>
          <cell r="BP57" t="e">
            <v>#DIV/0!</v>
          </cell>
          <cell r="BQ57" t="e">
            <v>#DIV/0!</v>
          </cell>
          <cell r="BR57" t="e">
            <v>#DIV/0!</v>
          </cell>
          <cell r="BS57" t="e">
            <v>#DIV/0!</v>
          </cell>
          <cell r="CE57" t="e">
            <v>#DIV/0!</v>
          </cell>
          <cell r="CF57" t="e">
            <v>#DIV/0!</v>
          </cell>
          <cell r="CG57" t="e">
            <v>#DIV/0!</v>
          </cell>
          <cell r="CH57" t="e">
            <v>#DIV/0!</v>
          </cell>
          <cell r="CI57" t="e">
            <v>#DIV/0!</v>
          </cell>
          <cell r="CT57" t="e">
            <v>#DIV/0!</v>
          </cell>
          <cell r="CU57" t="e">
            <v>#DIV/0!</v>
          </cell>
          <cell r="CV57" t="e">
            <v>#DIV/0!</v>
          </cell>
          <cell r="CW57" t="e">
            <v>#DIV/0!</v>
          </cell>
          <cell r="CX57" t="e">
            <v>#DIV/0!</v>
          </cell>
          <cell r="DE57">
            <v>-1</v>
          </cell>
          <cell r="DF57" t="e">
            <v>#DIV/0!</v>
          </cell>
          <cell r="DG57" t="e">
            <v>#DIV/0!</v>
          </cell>
          <cell r="DH57" t="e">
            <v>#DIV/0!</v>
          </cell>
          <cell r="DI57" t="e">
            <v>#DIV/0!</v>
          </cell>
          <cell r="DJ57" t="e">
            <v>#DIV/0!</v>
          </cell>
          <cell r="DK57" t="e">
            <v>#DIV/0!</v>
          </cell>
          <cell r="DL57" t="e">
            <v>#DIV/0!</v>
          </cell>
          <cell r="DM57" t="e">
            <v>#DIV/0!</v>
          </cell>
          <cell r="DU57" t="e">
            <v>#DIV/0!</v>
          </cell>
          <cell r="DV57" t="e">
            <v>#DIV/0!</v>
          </cell>
          <cell r="DW57" t="e">
            <v>#DIV/0!</v>
          </cell>
          <cell r="DX57" t="e">
            <v>#DIV/0!</v>
          </cell>
        </row>
        <row r="58">
          <cell r="A58" t="str">
            <v>Amortization % Revenue</v>
          </cell>
          <cell r="C58">
            <v>2.6663003937433927E-2</v>
          </cell>
          <cell r="D58">
            <v>2.7610481464594144E-2</v>
          </cell>
          <cell r="E58">
            <v>2.4178921297575533E-2</v>
          </cell>
          <cell r="F58">
            <v>2.219501951851861E-2</v>
          </cell>
          <cell r="G58">
            <v>2.0632319393969679E-2</v>
          </cell>
          <cell r="H58" t="e">
            <v>#REF!</v>
          </cell>
          <cell r="I58" t="e">
            <v>#REF!</v>
          </cell>
          <cell r="J58" t="e">
            <v>#REF!</v>
          </cell>
          <cell r="K58" t="e">
            <v>#REF!</v>
          </cell>
          <cell r="L58" t="e">
            <v>#REF!</v>
          </cell>
          <cell r="S58">
            <v>0</v>
          </cell>
          <cell r="T58">
            <v>0</v>
          </cell>
          <cell r="U58">
            <v>0</v>
          </cell>
          <cell r="V58">
            <v>0</v>
          </cell>
          <cell r="W58">
            <v>0</v>
          </cell>
          <cell r="X58">
            <v>0</v>
          </cell>
          <cell r="Y58">
            <v>0</v>
          </cell>
          <cell r="Z58">
            <v>0</v>
          </cell>
          <cell r="AA58">
            <v>0</v>
          </cell>
          <cell r="AB58">
            <v>0</v>
          </cell>
          <cell r="AG58">
            <v>0</v>
          </cell>
          <cell r="AH58">
            <v>0</v>
          </cell>
          <cell r="AI58">
            <v>0</v>
          </cell>
          <cell r="AJ58">
            <v>0</v>
          </cell>
          <cell r="AK58">
            <v>0</v>
          </cell>
          <cell r="AL58">
            <v>0</v>
          </cell>
          <cell r="AM58">
            <v>0</v>
          </cell>
          <cell r="AN58">
            <v>0</v>
          </cell>
          <cell r="AO58">
            <v>0</v>
          </cell>
          <cell r="AP58">
            <v>0</v>
          </cell>
          <cell r="AU58">
            <v>0</v>
          </cell>
          <cell r="AV58">
            <v>0</v>
          </cell>
          <cell r="AW58">
            <v>0</v>
          </cell>
          <cell r="AX58">
            <v>0</v>
          </cell>
          <cell r="AY58">
            <v>0</v>
          </cell>
          <cell r="AZ58">
            <v>0</v>
          </cell>
          <cell r="BA58">
            <v>0</v>
          </cell>
          <cell r="BB58">
            <v>0</v>
          </cell>
          <cell r="BC58">
            <v>0</v>
          </cell>
          <cell r="BD58">
            <v>0</v>
          </cell>
          <cell r="BJ58">
            <v>0</v>
          </cell>
          <cell r="BK58">
            <v>0</v>
          </cell>
          <cell r="BL58">
            <v>0</v>
          </cell>
          <cell r="BM58">
            <v>0</v>
          </cell>
          <cell r="BN58">
            <v>0</v>
          </cell>
          <cell r="BO58">
            <v>0</v>
          </cell>
          <cell r="BP58">
            <v>0</v>
          </cell>
          <cell r="BQ58">
            <v>0</v>
          </cell>
          <cell r="BR58">
            <v>0</v>
          </cell>
          <cell r="BS58">
            <v>0</v>
          </cell>
          <cell r="BZ58">
            <v>0</v>
          </cell>
          <cell r="CA58">
            <v>0</v>
          </cell>
          <cell r="CB58">
            <v>0</v>
          </cell>
          <cell r="CC58">
            <v>0</v>
          </cell>
          <cell r="CD58">
            <v>0</v>
          </cell>
          <cell r="CE58">
            <v>0</v>
          </cell>
          <cell r="CF58">
            <v>0</v>
          </cell>
          <cell r="CG58">
            <v>0</v>
          </cell>
          <cell r="CH58">
            <v>0</v>
          </cell>
          <cell r="CI58">
            <v>0</v>
          </cell>
          <cell r="CO58">
            <v>0</v>
          </cell>
          <cell r="CP58">
            <v>0</v>
          </cell>
          <cell r="CQ58">
            <v>0</v>
          </cell>
          <cell r="CR58">
            <v>0</v>
          </cell>
          <cell r="CS58">
            <v>0</v>
          </cell>
          <cell r="CT58">
            <v>0</v>
          </cell>
          <cell r="CU58">
            <v>0</v>
          </cell>
          <cell r="CV58">
            <v>0</v>
          </cell>
          <cell r="CW58">
            <v>0</v>
          </cell>
          <cell r="CX58">
            <v>0</v>
          </cell>
          <cell r="DD58">
            <v>9.4881889763779537</v>
          </cell>
          <cell r="DE58">
            <v>0</v>
          </cell>
          <cell r="DF58">
            <v>0</v>
          </cell>
          <cell r="DG58">
            <v>0</v>
          </cell>
          <cell r="DH58">
            <v>0</v>
          </cell>
          <cell r="DI58">
            <v>0</v>
          </cell>
          <cell r="DJ58">
            <v>0</v>
          </cell>
          <cell r="DK58">
            <v>0</v>
          </cell>
          <cell r="DL58">
            <v>0</v>
          </cell>
          <cell r="DM58">
            <v>0</v>
          </cell>
          <cell r="DT58" t="e">
            <v>#DIV/0!</v>
          </cell>
          <cell r="DU58" t="e">
            <v>#DIV/0!</v>
          </cell>
          <cell r="DV58" t="e">
            <v>#DIV/0!</v>
          </cell>
          <cell r="DW58" t="e">
            <v>#DIV/0!</v>
          </cell>
          <cell r="DX58" t="e">
            <v>#DIV/0!</v>
          </cell>
          <cell r="EA58" t="e">
            <v>#DIV/0!</v>
          </cell>
          <cell r="EB58">
            <v>0</v>
          </cell>
          <cell r="EC58">
            <v>0</v>
          </cell>
          <cell r="ED58">
            <v>0</v>
          </cell>
          <cell r="EE58">
            <v>0</v>
          </cell>
          <cell r="EH58" t="e">
            <v>#DIV/0!</v>
          </cell>
          <cell r="EI58" t="e">
            <v>#DIV/0!</v>
          </cell>
          <cell r="EJ58" t="e">
            <v>#DIV/0!</v>
          </cell>
          <cell r="EK58" t="e">
            <v>#DIV/0!</v>
          </cell>
          <cell r="EL58" t="e">
            <v>#DIV/0!</v>
          </cell>
          <cell r="EO58">
            <v>0</v>
          </cell>
          <cell r="EP58">
            <v>0</v>
          </cell>
          <cell r="EQ58">
            <v>0</v>
          </cell>
          <cell r="ER58">
            <v>0</v>
          </cell>
          <cell r="ES58">
            <v>0</v>
          </cell>
          <cell r="EV58">
            <v>0</v>
          </cell>
          <cell r="EW58">
            <v>0</v>
          </cell>
          <cell r="EX58">
            <v>0</v>
          </cell>
          <cell r="EY58">
            <v>0</v>
          </cell>
          <cell r="EZ58">
            <v>0</v>
          </cell>
          <cell r="FC58">
            <v>0</v>
          </cell>
          <cell r="FD58">
            <v>0</v>
          </cell>
          <cell r="FE58">
            <v>0</v>
          </cell>
          <cell r="FF58">
            <v>0</v>
          </cell>
          <cell r="FG58">
            <v>0</v>
          </cell>
        </row>
        <row r="59">
          <cell r="A59" t="str">
            <v>Total Operating Profit at plan rates</v>
          </cell>
          <cell r="C59">
            <v>1844.8999999999999</v>
          </cell>
          <cell r="D59">
            <v>1940.2326017377422</v>
          </cell>
          <cell r="E59">
            <v>1936.8017538788818</v>
          </cell>
          <cell r="F59">
            <v>2414.9305422230868</v>
          </cell>
          <cell r="G59">
            <v>2965.7543332416476</v>
          </cell>
          <cell r="M59">
            <v>0.15193274902503928</v>
          </cell>
        </row>
        <row r="60">
          <cell r="A60" t="str">
            <v>Growth Y/Y %</v>
          </cell>
          <cell r="D60">
            <v>5.1673587586179348E-2</v>
          </cell>
          <cell r="E60">
            <v>-1.7682662665227111E-3</v>
          </cell>
          <cell r="F60">
            <v>0.24686511533079969</v>
          </cell>
          <cell r="G60">
            <v>0.22809094563502219</v>
          </cell>
        </row>
        <row r="61">
          <cell r="A61" t="str">
            <v>Operating Profit Margin %</v>
          </cell>
          <cell r="C61">
            <v>0.15357657185192583</v>
          </cell>
          <cell r="D61">
            <v>0.15572894269558488</v>
          </cell>
          <cell r="E61">
            <v>0.14498383026638928</v>
          </cell>
          <cell r="F61">
            <v>0.17402412506658488</v>
          </cell>
          <cell r="G61">
            <v>0.20194848398511966</v>
          </cell>
        </row>
        <row r="62">
          <cell r="A62" t="str">
            <v xml:space="preserve">Total Operating Profit   </v>
          </cell>
          <cell r="C62">
            <v>1844.8999999999999</v>
          </cell>
          <cell r="D62">
            <v>1940.2326017377422</v>
          </cell>
          <cell r="E62">
            <v>1936.8017538788818</v>
          </cell>
          <cell r="F62">
            <v>2414.9305422230868</v>
          </cell>
          <cell r="G62">
            <v>2965.7543332416476</v>
          </cell>
          <cell r="H62" t="e">
            <v>#REF!</v>
          </cell>
          <cell r="I62" t="e">
            <v>#REF!</v>
          </cell>
          <cell r="J62" t="e">
            <v>#REF!</v>
          </cell>
          <cell r="K62" t="e">
            <v>#REF!</v>
          </cell>
          <cell r="L62" t="e">
            <v>#REF!</v>
          </cell>
          <cell r="M62">
            <v>0.15193274902503928</v>
          </cell>
          <cell r="N62" t="e">
            <v>#REF!</v>
          </cell>
          <cell r="O62" t="e">
            <v>#REF!</v>
          </cell>
          <cell r="S62">
            <v>877.90000000000009</v>
          </cell>
          <cell r="T62">
            <v>958.08423800000003</v>
          </cell>
          <cell r="U62">
            <v>1047.900001</v>
          </cell>
          <cell r="V62">
            <v>1117.7999996935957</v>
          </cell>
          <cell r="W62">
            <v>1200.999999982017</v>
          </cell>
          <cell r="X62">
            <v>1290.3927360459711</v>
          </cell>
          <cell r="Y62">
            <v>1386.4391451000331</v>
          </cell>
          <cell r="Z62">
            <v>1489.6344728007136</v>
          </cell>
          <cell r="AA62">
            <v>1600.5108268896693</v>
          </cell>
          <cell r="AB62">
            <v>1719.6399209094791</v>
          </cell>
          <cell r="AC62">
            <v>8.1494934398060881E-2</v>
          </cell>
          <cell r="AD62">
            <v>8.0078626852420287E-2</v>
          </cell>
          <cell r="AE62">
            <v>7.4431920120976436E-2</v>
          </cell>
          <cell r="AG62">
            <v>168.32</v>
          </cell>
          <cell r="AH62">
            <v>183.991815</v>
          </cell>
          <cell r="AI62">
            <v>226.92759100000001</v>
          </cell>
          <cell r="AJ62">
            <v>249</v>
          </cell>
          <cell r="AK62">
            <v>272</v>
          </cell>
          <cell r="AL62">
            <v>297.12449799196787</v>
          </cell>
          <cell r="AM62">
            <v>324.56973274624602</v>
          </cell>
          <cell r="AN62">
            <v>354.55006950593946</v>
          </cell>
          <cell r="AO62">
            <v>387.29967431974109</v>
          </cell>
          <cell r="AP62">
            <v>423.07434303200637</v>
          </cell>
          <cell r="AQ62">
            <v>0.12747856844913086</v>
          </cell>
          <cell r="AR62">
            <v>0.12036761744792956</v>
          </cell>
          <cell r="AS62">
            <v>9.2369477911646625E-2</v>
          </cell>
          <cell r="AU62">
            <v>71.400000000000006</v>
          </cell>
          <cell r="AV62">
            <v>84.790657999999993</v>
          </cell>
          <cell r="AW62">
            <v>95.053583000000003</v>
          </cell>
          <cell r="AX62">
            <v>106.200997</v>
          </cell>
          <cell r="AY62">
            <v>118.59972</v>
          </cell>
          <cell r="AZ62">
            <v>132.44596549388703</v>
          </cell>
          <cell r="BA62">
            <v>147.90872841527715</v>
          </cell>
          <cell r="BB62">
            <v>165.1767334689703</v>
          </cell>
          <cell r="BC62">
            <v>184.46073853651774</v>
          </cell>
          <cell r="BD62">
            <v>205.99610699911048</v>
          </cell>
          <cell r="BE62">
            <v>0.13526268431978217</v>
          </cell>
          <cell r="BF62">
            <v>0.13153529313387691</v>
          </cell>
          <cell r="BG62">
            <v>0.11674770812179847</v>
          </cell>
          <cell r="BJ62">
            <v>381.90000000000003</v>
          </cell>
          <cell r="BK62">
            <v>440.09395499999999</v>
          </cell>
          <cell r="BL62">
            <v>478.38647434000001</v>
          </cell>
          <cell r="BM62">
            <v>-99.54263974200002</v>
          </cell>
          <cell r="BN62">
            <v>-142.71809056999999</v>
          </cell>
          <cell r="BO62">
            <v>-204.62038608518694</v>
          </cell>
          <cell r="BP62">
            <v>-293.372075217857</v>
          </cell>
          <cell r="BQ62">
            <v>-420.61876709489115</v>
          </cell>
          <cell r="BR62">
            <v>-603.05721702055678</v>
          </cell>
          <cell r="BS62">
            <v>-864.62620180362399</v>
          </cell>
          <cell r="BT62" t="e">
            <v>#NUM!</v>
          </cell>
          <cell r="BU62">
            <v>-1.8826730123609516</v>
          </cell>
          <cell r="BV62">
            <v>0.43373825468065164</v>
          </cell>
          <cell r="BZ62">
            <v>150.39999999999998</v>
          </cell>
          <cell r="CA62">
            <v>163.32104867000001</v>
          </cell>
          <cell r="CB62">
            <v>177.09665699999999</v>
          </cell>
          <cell r="CC62">
            <v>197.22351866037525</v>
          </cell>
          <cell r="CD62">
            <v>214.45823958999998</v>
          </cell>
          <cell r="CE62">
            <v>233.19904664738286</v>
          </cell>
          <cell r="CF62">
            <v>253.57755179383665</v>
          </cell>
          <cell r="CG62">
            <v>275.73686813130695</v>
          </cell>
          <cell r="CH62">
            <v>299.83261494959243</v>
          </cell>
          <cell r="CI62">
            <v>326.0340106013681</v>
          </cell>
          <cell r="CJ62">
            <v>9.2757321894022082E-2</v>
          </cell>
          <cell r="CK62">
            <v>9.168108827326793E-2</v>
          </cell>
          <cell r="CL62">
            <v>8.7386742953833085E-2</v>
          </cell>
          <cell r="CO62">
            <v>81.900000000000006</v>
          </cell>
          <cell r="CP62">
            <v>86.12831237000006</v>
          </cell>
          <cell r="CQ62">
            <v>79.994623083335298</v>
          </cell>
          <cell r="CR62">
            <v>84.824999999999946</v>
          </cell>
          <cell r="CS62">
            <v>99.499999000000003</v>
          </cell>
          <cell r="CT62">
            <v>116.71382022988514</v>
          </cell>
          <cell r="CU62">
            <v>136.90568813627772</v>
          </cell>
          <cell r="CV62">
            <v>160.59081441383969</v>
          </cell>
          <cell r="CW62">
            <v>188.37354404463596</v>
          </cell>
          <cell r="CX62">
            <v>220.96277564477154</v>
          </cell>
          <cell r="CY62">
            <v>4.9868229745582804E-2</v>
          </cell>
          <cell r="CZ62">
            <v>7.341504120796416E-2</v>
          </cell>
          <cell r="DA62">
            <v>0.17300323017978259</v>
          </cell>
          <cell r="DD62">
            <v>-475.7</v>
          </cell>
          <cell r="DE62">
            <v>-446.20199909304932</v>
          </cell>
          <cell r="DF62">
            <v>-776.27163470624919</v>
          </cell>
          <cell r="DG62">
            <v>-484.1251377293168</v>
          </cell>
          <cell r="DH62">
            <v>-360.21003615639603</v>
          </cell>
          <cell r="DI62">
            <v>-268.01184246775972</v>
          </cell>
          <cell r="DJ62">
            <v>-199.41239969165085</v>
          </cell>
          <cell r="DK62">
            <v>-148.37144801004922</v>
          </cell>
          <cell r="DL62">
            <v>-110.39477293608057</v>
          </cell>
          <cell r="DM62">
            <v>-82.138484560610067</v>
          </cell>
          <cell r="DN62">
            <v>-6.716321309585771E-2</v>
          </cell>
          <cell r="DO62">
            <v>-0.10841209861589152</v>
          </cell>
          <cell r="DP62">
            <v>-0.25595675976281151</v>
          </cell>
          <cell r="DT62">
            <v>0</v>
          </cell>
          <cell r="DU62">
            <v>0</v>
          </cell>
          <cell r="DV62">
            <v>0</v>
          </cell>
          <cell r="DW62">
            <v>0</v>
          </cell>
          <cell r="DX62">
            <v>0</v>
          </cell>
          <cell r="DY62" t="e">
            <v>#DIV/0!</v>
          </cell>
          <cell r="EA62">
            <v>0</v>
          </cell>
          <cell r="EB62">
            <v>0</v>
          </cell>
          <cell r="EC62">
            <v>893.08003978505417</v>
          </cell>
          <cell r="ED62">
            <v>1491.47320510912</v>
          </cell>
          <cell r="EE62">
            <v>1730.8169424074774</v>
          </cell>
          <cell r="EF62" t="e">
            <v>#DIV/0!</v>
          </cell>
          <cell r="EH62">
            <v>0</v>
          </cell>
          <cell r="EI62">
            <v>0</v>
          </cell>
          <cell r="EJ62">
            <v>59.102117999999997</v>
          </cell>
          <cell r="EK62">
            <v>0</v>
          </cell>
          <cell r="EL62">
            <v>0</v>
          </cell>
          <cell r="EO62">
            <v>1349.92</v>
          </cell>
          <cell r="EP62">
            <v>1476.3160720399999</v>
          </cell>
          <cell r="EQ62">
            <v>1616.6724550833353</v>
          </cell>
          <cell r="ER62">
            <v>1731.0495153539709</v>
          </cell>
          <cell r="ES62">
            <v>1844.9579585720169</v>
          </cell>
          <cell r="ET62">
            <v>8.1233792740826427E-2</v>
          </cell>
          <cell r="EV62">
            <v>381.90000000000003</v>
          </cell>
          <cell r="EW62">
            <v>1242.6685287907919</v>
          </cell>
          <cell r="EX62">
            <v>1430.5686321250544</v>
          </cell>
          <cell r="EY62">
            <v>1484.9305653671202</v>
          </cell>
          <cell r="EZ62">
            <v>1806.0988518374775</v>
          </cell>
          <cell r="FA62">
            <v>0.4746805917430319</v>
          </cell>
          <cell r="FC62">
            <v>949.30000000000007</v>
          </cell>
          <cell r="FD62">
            <v>1042.874896</v>
          </cell>
          <cell r="FE62">
            <v>1142.9535839999999</v>
          </cell>
          <cell r="FF62">
            <v>1224.0009966935957</v>
          </cell>
          <cell r="FG62">
            <v>1319.5997199820169</v>
          </cell>
        </row>
        <row r="63">
          <cell r="A63" t="str">
            <v>Growth Y/Y %</v>
          </cell>
          <cell r="D63">
            <v>5.1673587586179348E-2</v>
          </cell>
          <cell r="E63">
            <v>-1.7682662665227111E-3</v>
          </cell>
          <cell r="F63">
            <v>0.24686511533079969</v>
          </cell>
          <cell r="G63">
            <v>0.22809094563502219</v>
          </cell>
          <cell r="H63" t="e">
            <v>#REF!</v>
          </cell>
          <cell r="I63" t="e">
            <v>#REF!</v>
          </cell>
          <cell r="J63" t="e">
            <v>#REF!</v>
          </cell>
          <cell r="K63" t="e">
            <v>#REF!</v>
          </cell>
          <cell r="L63" t="e">
            <v>#REF!</v>
          </cell>
          <cell r="T63">
            <v>9.1336414170178681E-2</v>
          </cell>
          <cell r="U63">
            <v>9.3745162938376092E-2</v>
          </cell>
          <cell r="V63">
            <v>6.6704836937580891E-2</v>
          </cell>
          <cell r="W63">
            <v>7.4431920120976436E-2</v>
          </cell>
          <cell r="X63">
            <v>7.4431920120976436E-2</v>
          </cell>
          <cell r="Y63">
            <v>7.4431920120976436E-2</v>
          </cell>
          <cell r="Z63">
            <v>7.4431920120976436E-2</v>
          </cell>
          <cell r="AA63">
            <v>7.4431920120976436E-2</v>
          </cell>
          <cell r="AB63">
            <v>7.4431920120976436E-2</v>
          </cell>
          <cell r="AH63">
            <v>9.3107265922053317E-2</v>
          </cell>
          <cell r="AI63">
            <v>0.2333569892769416</v>
          </cell>
          <cell r="AJ63">
            <v>9.7266308176690464E-2</v>
          </cell>
          <cell r="AK63">
            <v>9.2369477911646625E-2</v>
          </cell>
          <cell r="AL63">
            <v>9.2369477911646625E-2</v>
          </cell>
          <cell r="AM63">
            <v>9.2369477911646625E-2</v>
          </cell>
          <cell r="AN63">
            <v>9.2369477911646625E-2</v>
          </cell>
          <cell r="AO63">
            <v>9.2369477911646625E-2</v>
          </cell>
          <cell r="AP63">
            <v>9.2369477911646625E-2</v>
          </cell>
          <cell r="AV63">
            <v>0.18754422969187656</v>
          </cell>
          <cell r="AW63">
            <v>0.12103839316826637</v>
          </cell>
          <cell r="AX63">
            <v>0.11727505316659137</v>
          </cell>
          <cell r="AY63">
            <v>0.11674770812179847</v>
          </cell>
          <cell r="AZ63">
            <v>0.11674770812179847</v>
          </cell>
          <cell r="BA63">
            <v>0.11674770812179847</v>
          </cell>
          <cell r="BB63">
            <v>0.11674770812179847</v>
          </cell>
          <cell r="BC63">
            <v>0.11674770812179847</v>
          </cell>
          <cell r="BD63">
            <v>0.11674770812179847</v>
          </cell>
          <cell r="BK63">
            <v>0.15238008641005485</v>
          </cell>
          <cell r="BL63">
            <v>8.7009873471222798E-2</v>
          </cell>
          <cell r="BM63">
            <v>-1.2080799627107619</v>
          </cell>
          <cell r="BN63">
            <v>0.43373825468065164</v>
          </cell>
          <cell r="BO63">
            <v>0.43373825468065164</v>
          </cell>
          <cell r="BP63">
            <v>0.43373825468065164</v>
          </cell>
          <cell r="BQ63">
            <v>0.43373825468065164</v>
          </cell>
          <cell r="BR63">
            <v>0.43373825468065164</v>
          </cell>
          <cell r="BS63">
            <v>0.43373825468065164</v>
          </cell>
          <cell r="CA63">
            <v>8.5911227859042816E-2</v>
          </cell>
          <cell r="CB63">
            <v>8.4346803073952925E-2</v>
          </cell>
          <cell r="CC63">
            <v>0.11364902083033246</v>
          </cell>
          <cell r="CD63">
            <v>8.7386742953833085E-2</v>
          </cell>
          <cell r="CE63">
            <v>8.7386742953833085E-2</v>
          </cell>
          <cell r="CF63">
            <v>8.7386742953833085E-2</v>
          </cell>
          <cell r="CG63">
            <v>8.7386742953833085E-2</v>
          </cell>
          <cell r="CH63">
            <v>8.7386742953833085E-2</v>
          </cell>
          <cell r="CI63">
            <v>8.7386742953833085E-2</v>
          </cell>
          <cell r="CP63">
            <v>5.1627745665446367E-2</v>
          </cell>
          <cell r="CQ63">
            <v>-7.1215714297465205E-2</v>
          </cell>
          <cell r="CR63">
            <v>6.0383769939543974E-2</v>
          </cell>
          <cell r="CS63">
            <v>0.17300323017978259</v>
          </cell>
          <cell r="CT63">
            <v>0.17300323017978259</v>
          </cell>
          <cell r="CU63">
            <v>0.17300323017978259</v>
          </cell>
          <cell r="CV63">
            <v>0.17300323017978259</v>
          </cell>
          <cell r="CW63">
            <v>0.17300323017978259</v>
          </cell>
          <cell r="CX63">
            <v>0.17300323017978259</v>
          </cell>
          <cell r="DE63">
            <v>-6.2009671866618987E-2</v>
          </cell>
          <cell r="DF63">
            <v>0.73973141376349671</v>
          </cell>
          <cell r="DG63">
            <v>-0.37634570672865597</v>
          </cell>
          <cell r="DH63">
            <v>-0.25595675976281151</v>
          </cell>
          <cell r="DI63">
            <v>-0.25595675976281151</v>
          </cell>
          <cell r="DJ63">
            <v>-0.25595675976281151</v>
          </cell>
          <cell r="DK63">
            <v>-0.25595675976281151</v>
          </cell>
          <cell r="DL63">
            <v>-0.25595675976281151</v>
          </cell>
          <cell r="DM63">
            <v>-0.25595675976281151</v>
          </cell>
          <cell r="DU63" t="e">
            <v>#DIV/0!</v>
          </cell>
          <cell r="DV63" t="e">
            <v>#DIV/0!</v>
          </cell>
          <cell r="DW63" t="e">
            <v>#DIV/0!</v>
          </cell>
          <cell r="DX63" t="e">
            <v>#DIV/0!</v>
          </cell>
          <cell r="EB63" t="e">
            <v>#DIV/0!</v>
          </cell>
          <cell r="EC63" t="e">
            <v>#DIV/0!</v>
          </cell>
          <cell r="ED63">
            <v>0.67003307505124243</v>
          </cell>
          <cell r="EE63">
            <v>0.16047471485137832</v>
          </cell>
          <cell r="EI63" t="e">
            <v>#DIV/0!</v>
          </cell>
          <cell r="EJ63" t="e">
            <v>#DIV/0!</v>
          </cell>
          <cell r="EK63">
            <v>-1</v>
          </cell>
          <cell r="EL63" t="e">
            <v>#DIV/0!</v>
          </cell>
          <cell r="EP63">
            <v>9.3632268608510039E-2</v>
          </cell>
          <cell r="EQ63">
            <v>9.5072041618695202E-2</v>
          </cell>
          <cell r="ER63">
            <v>7.0748443762369773E-2</v>
          </cell>
          <cell r="ES63">
            <v>6.5803110891806904E-2</v>
          </cell>
          <cell r="EW63">
            <v>2.2539107849981455</v>
          </cell>
          <cell r="EX63">
            <v>0.15120693811816666</v>
          </cell>
          <cell r="EY63">
            <v>3.800022733709274E-2</v>
          </cell>
          <cell r="EZ63">
            <v>0.21628505329537395</v>
          </cell>
          <cell r="FD63">
            <v>9.8572522911618998E-2</v>
          </cell>
          <cell r="FE63">
            <v>9.5964231552467805E-2</v>
          </cell>
          <cell r="FF63">
            <v>7.0910502253253238E-2</v>
          </cell>
          <cell r="FG63">
            <v>7.8103468499341799E-2</v>
          </cell>
        </row>
        <row r="64">
          <cell r="A64" t="str">
            <v>Operating Profit Margin %</v>
          </cell>
          <cell r="C64">
            <v>0.15357657185192583</v>
          </cell>
          <cell r="D64">
            <v>0.1546560728764077</v>
          </cell>
          <cell r="E64">
            <v>0.14409072885796481</v>
          </cell>
          <cell r="F64">
            <v>0.17402412506658488</v>
          </cell>
          <cell r="G64">
            <v>0.20194848398511966</v>
          </cell>
          <cell r="H64" t="e">
            <v>#REF!</v>
          </cell>
          <cell r="I64" t="e">
            <v>#REF!</v>
          </cell>
          <cell r="J64" t="e">
            <v>#REF!</v>
          </cell>
          <cell r="K64" t="e">
            <v>#REF!</v>
          </cell>
          <cell r="L64" t="e">
            <v>#REF!</v>
          </cell>
          <cell r="S64">
            <v>0.35342190016103064</v>
          </cell>
          <cell r="T64">
            <v>0.3528441599203323</v>
          </cell>
          <cell r="U64">
            <v>0.36257006482685283</v>
          </cell>
          <cell r="V64">
            <v>0.36488868567395566</v>
          </cell>
          <cell r="W64">
            <v>0.36791961522593419</v>
          </cell>
          <cell r="X64">
            <v>0.3709757210420988</v>
          </cell>
          <cell r="Y64">
            <v>0.3740572122478244</v>
          </cell>
          <cell r="Z64">
            <v>0.37716429970557497</v>
          </cell>
          <cell r="AA64">
            <v>0.38029719602933326</v>
          </cell>
          <cell r="AB64">
            <v>0.38345611559914922</v>
          </cell>
          <cell r="AG64">
            <v>0.28141510064869918</v>
          </cell>
          <cell r="AH64">
            <v>0.26106436670230476</v>
          </cell>
          <cell r="AI64">
            <v>0.2633841177960245</v>
          </cell>
          <cell r="AJ64">
            <v>0.26489361702127662</v>
          </cell>
          <cell r="AK64">
            <v>0.26798029556650244</v>
          </cell>
          <cell r="AL64">
            <v>0.27110294169957999</v>
          </cell>
          <cell r="AM64">
            <v>0.27426197453359691</v>
          </cell>
          <cell r="AN64">
            <v>0.27745781806536518</v>
          </cell>
          <cell r="AO64">
            <v>0.28069090123232859</v>
          </cell>
          <cell r="AP64">
            <v>0.28396165797013384</v>
          </cell>
          <cell r="AU64">
            <v>0.12157330154946366</v>
          </cell>
          <cell r="AV64">
            <v>0.13819869457571041</v>
          </cell>
          <cell r="AW64">
            <v>0.14653325778678866</v>
          </cell>
          <cell r="AX64">
            <v>0.15553751721333434</v>
          </cell>
          <cell r="AY64">
            <v>0.16465327399689206</v>
          </cell>
          <cell r="AZ64">
            <v>0.1743032878730521</v>
          </cell>
          <cell r="BA64">
            <v>0.18451887062949959</v>
          </cell>
          <cell r="BB64">
            <v>0.19533316917798554</v>
          </cell>
          <cell r="BC64">
            <v>0.20678127310744313</v>
          </cell>
          <cell r="BD64">
            <v>0.21890032854058641</v>
          </cell>
          <cell r="BJ64">
            <v>0.18491528952630892</v>
          </cell>
          <cell r="BK64">
            <v>0.20080701840034126</v>
          </cell>
          <cell r="BL64">
            <v>0.20836298681040422</v>
          </cell>
          <cell r="BM64">
            <v>1.4426469527826089</v>
          </cell>
          <cell r="BN64">
            <v>1.019414932642857</v>
          </cell>
          <cell r="BO64">
            <v>0.72034727754479078</v>
          </cell>
          <cell r="BP64">
            <v>0.50901765674643484</v>
          </cell>
          <cell r="BQ64">
            <v>0.35968619991559658</v>
          </cell>
          <cell r="BR64">
            <v>0.25416439036056809</v>
          </cell>
          <cell r="BS64">
            <v>0.17959971036564112</v>
          </cell>
          <cell r="BZ64">
            <v>0.28757170172084123</v>
          </cell>
          <cell r="CA64">
            <v>0.28861087594722196</v>
          </cell>
          <cell r="CB64">
            <v>0.28428838115003002</v>
          </cell>
          <cell r="CC64">
            <v>0.30145703972875165</v>
          </cell>
          <cell r="CD64">
            <v>0.30968807036164936</v>
          </cell>
          <cell r="CE64">
            <v>0.31814384235517568</v>
          </cell>
          <cell r="CF64">
            <v>0.32683049208294285</v>
          </cell>
          <cell r="CG64">
            <v>0.33575432346707745</v>
          </cell>
          <cell r="CH64">
            <v>0.34492181255299176</v>
          </cell>
          <cell r="CI64">
            <v>0.35433961220906507</v>
          </cell>
          <cell r="CO64">
            <v>0.21857485988791034</v>
          </cell>
          <cell r="CP64">
            <v>0.19024625120114391</v>
          </cell>
          <cell r="CQ64">
            <v>0.16974920650229067</v>
          </cell>
          <cell r="CR64">
            <v>0.17123045677355894</v>
          </cell>
          <cell r="CS64">
            <v>0.18393107668077424</v>
          </cell>
          <cell r="CT64">
            <v>0.1975737354581005</v>
          </cell>
          <cell r="CU64">
            <v>0.21222830664236375</v>
          </cell>
          <cell r="CV64">
            <v>0.22796984647707386</v>
          </cell>
          <cell r="CW64">
            <v>0.24487897832760941</v>
          </cell>
          <cell r="CX64">
            <v>0.26304230560950237</v>
          </cell>
          <cell r="DD64">
            <v>18.728346456692915</v>
          </cell>
          <cell r="DE64">
            <v>19.606380134152801</v>
          </cell>
          <cell r="DF64">
            <v>15.745875582109543</v>
          </cell>
          <cell r="DG64">
            <v>10.758336393984818</v>
          </cell>
          <cell r="DH64">
            <v>9.3077528722582947</v>
          </cell>
          <cell r="DI64">
            <v>8.0527565190721617</v>
          </cell>
          <cell r="DJ64">
            <v>6.9669756433623178</v>
          </cell>
          <cell r="DK64">
            <v>6.0275943399312428</v>
          </cell>
          <cell r="DL64">
            <v>5.2148730506020682</v>
          </cell>
          <cell r="DM64">
            <v>4.5117337697622721</v>
          </cell>
          <cell r="DT64" t="e">
            <v>#DIV/0!</v>
          </cell>
          <cell r="DU64" t="e">
            <v>#DIV/0!</v>
          </cell>
          <cell r="DV64" t="e">
            <v>#DIV/0!</v>
          </cell>
          <cell r="DW64" t="e">
            <v>#DIV/0!</v>
          </cell>
          <cell r="DX64" t="e">
            <v>#DIV/0!</v>
          </cell>
          <cell r="EA64" t="e">
            <v>#DIV/0!</v>
          </cell>
          <cell r="EB64" t="e">
            <v>#DIV/0!</v>
          </cell>
          <cell r="EC64">
            <v>0.15898320364091209</v>
          </cell>
          <cell r="ED64">
            <v>0.17932464569027989</v>
          </cell>
          <cell r="EE64">
            <v>0.19433327027535582</v>
          </cell>
          <cell r="EH64" t="e">
            <v>#DIV/0!</v>
          </cell>
          <cell r="EI64" t="e">
            <v>#DIV/0!</v>
          </cell>
          <cell r="EJ64" t="e">
            <v>#DIV/0!</v>
          </cell>
          <cell r="EK64" t="e">
            <v>#DIV/0!</v>
          </cell>
          <cell r="EL64" t="e">
            <v>#DIV/0!</v>
          </cell>
          <cell r="EO64">
            <v>0.29686709681959528</v>
          </cell>
          <cell r="EP64">
            <v>0.29321408372579932</v>
          </cell>
          <cell r="EQ64">
            <v>0.29558681725983388</v>
          </cell>
          <cell r="ER64">
            <v>0.29999199000623872</v>
          </cell>
          <cell r="ES64">
            <v>0.30303529944581686</v>
          </cell>
          <cell r="EV64">
            <v>0.18491528952630892</v>
          </cell>
          <cell r="EW64">
            <v>0.16726022218482975</v>
          </cell>
          <cell r="EX64">
            <v>0.18077851964687142</v>
          </cell>
          <cell r="EY64">
            <v>0.18268945289980845</v>
          </cell>
          <cell r="EZ64">
            <v>0.20961088033560263</v>
          </cell>
          <cell r="FC64">
            <v>0.31001600209006891</v>
          </cell>
          <cell r="FD64">
            <v>0.31390525584459167</v>
          </cell>
          <cell r="FE64">
            <v>0.32388540379960989</v>
          </cell>
          <cell r="FF64">
            <v>0.3276497144591668</v>
          </cell>
          <cell r="FG64">
            <v>0.33209175233152577</v>
          </cell>
        </row>
        <row r="65">
          <cell r="A65" t="str">
            <v>Contingency fund</v>
          </cell>
          <cell r="C65">
            <v>0</v>
          </cell>
          <cell r="D65">
            <v>0</v>
          </cell>
          <cell r="E65">
            <v>0</v>
          </cell>
          <cell r="F65">
            <v>0</v>
          </cell>
          <cell r="G65">
            <v>0</v>
          </cell>
          <cell r="H65">
            <v>0</v>
          </cell>
          <cell r="I65">
            <v>0</v>
          </cell>
          <cell r="J65">
            <v>0</v>
          </cell>
          <cell r="K65">
            <v>0</v>
          </cell>
          <cell r="L65">
            <v>0</v>
          </cell>
          <cell r="S65">
            <v>0</v>
          </cell>
          <cell r="T65">
            <v>0</v>
          </cell>
          <cell r="U65">
            <v>0</v>
          </cell>
          <cell r="V65">
            <v>0</v>
          </cell>
          <cell r="W65">
            <v>0</v>
          </cell>
          <cell r="X65">
            <v>0</v>
          </cell>
          <cell r="Y65">
            <v>0</v>
          </cell>
          <cell r="Z65">
            <v>0</v>
          </cell>
          <cell r="AA65">
            <v>0</v>
          </cell>
          <cell r="AB65">
            <v>0</v>
          </cell>
          <cell r="AG65">
            <v>0</v>
          </cell>
          <cell r="AH65">
            <v>0</v>
          </cell>
          <cell r="AI65">
            <v>0</v>
          </cell>
          <cell r="AJ65">
            <v>0</v>
          </cell>
          <cell r="AK65">
            <v>0</v>
          </cell>
          <cell r="AL65">
            <v>0</v>
          </cell>
          <cell r="AM65">
            <v>0</v>
          </cell>
          <cell r="AN65">
            <v>0</v>
          </cell>
          <cell r="AO65">
            <v>0</v>
          </cell>
          <cell r="AP65">
            <v>0</v>
          </cell>
          <cell r="AU65">
            <v>0</v>
          </cell>
          <cell r="AV65">
            <v>0</v>
          </cell>
          <cell r="AW65">
            <v>0</v>
          </cell>
          <cell r="AX65">
            <v>0</v>
          </cell>
          <cell r="AY65">
            <v>0</v>
          </cell>
          <cell r="AZ65">
            <v>0</v>
          </cell>
          <cell r="BA65">
            <v>0</v>
          </cell>
          <cell r="BB65">
            <v>0</v>
          </cell>
          <cell r="BC65">
            <v>0</v>
          </cell>
          <cell r="BD65">
            <v>0</v>
          </cell>
          <cell r="BJ65">
            <v>0</v>
          </cell>
          <cell r="BK65">
            <v>0</v>
          </cell>
          <cell r="BL65">
            <v>0</v>
          </cell>
          <cell r="BM65">
            <v>0</v>
          </cell>
          <cell r="BN65">
            <v>0</v>
          </cell>
          <cell r="BO65">
            <v>0</v>
          </cell>
          <cell r="BP65">
            <v>0</v>
          </cell>
          <cell r="BQ65">
            <v>0</v>
          </cell>
          <cell r="BR65">
            <v>0</v>
          </cell>
          <cell r="BS65">
            <v>0</v>
          </cell>
          <cell r="BZ65">
            <v>0</v>
          </cell>
          <cell r="CA65">
            <v>0</v>
          </cell>
          <cell r="CB65">
            <v>0</v>
          </cell>
          <cell r="CC65">
            <v>0</v>
          </cell>
          <cell r="CD65">
            <v>0</v>
          </cell>
          <cell r="CE65">
            <v>0</v>
          </cell>
          <cell r="CF65">
            <v>0</v>
          </cell>
          <cell r="CG65">
            <v>0</v>
          </cell>
          <cell r="CH65">
            <v>0</v>
          </cell>
          <cell r="CI65">
            <v>0</v>
          </cell>
          <cell r="CO65">
            <v>0</v>
          </cell>
          <cell r="CP65">
            <v>0</v>
          </cell>
          <cell r="CQ65">
            <v>0</v>
          </cell>
          <cell r="CR65">
            <v>0</v>
          </cell>
          <cell r="CS65">
            <v>0</v>
          </cell>
          <cell r="CT65">
            <v>0</v>
          </cell>
          <cell r="CU65">
            <v>0</v>
          </cell>
          <cell r="CV65">
            <v>0</v>
          </cell>
          <cell r="CW65">
            <v>0</v>
          </cell>
          <cell r="CX65">
            <v>0</v>
          </cell>
          <cell r="DD65">
            <v>0</v>
          </cell>
          <cell r="DE65">
            <v>0</v>
          </cell>
          <cell r="DF65">
            <v>0</v>
          </cell>
          <cell r="DG65">
            <v>0</v>
          </cell>
          <cell r="DH65">
            <v>0</v>
          </cell>
          <cell r="DI65">
            <v>0</v>
          </cell>
          <cell r="DJ65">
            <v>0</v>
          </cell>
          <cell r="DK65">
            <v>0</v>
          </cell>
          <cell r="DL65">
            <v>0</v>
          </cell>
          <cell r="DM65">
            <v>0</v>
          </cell>
          <cell r="DT65">
            <v>0</v>
          </cell>
          <cell r="DU65">
            <v>0</v>
          </cell>
          <cell r="DV65">
            <v>0</v>
          </cell>
          <cell r="DW65">
            <v>0</v>
          </cell>
          <cell r="DX65">
            <v>0</v>
          </cell>
          <cell r="EA65">
            <v>0</v>
          </cell>
          <cell r="EB65">
            <v>0</v>
          </cell>
          <cell r="EC65">
            <v>0</v>
          </cell>
          <cell r="ED65">
            <v>0</v>
          </cell>
          <cell r="EE65">
            <v>0</v>
          </cell>
          <cell r="EH65">
            <v>0</v>
          </cell>
          <cell r="EI65">
            <v>0</v>
          </cell>
          <cell r="EJ65">
            <v>0</v>
          </cell>
          <cell r="EK65">
            <v>0</v>
          </cell>
          <cell r="EL65">
            <v>0</v>
          </cell>
          <cell r="EO65">
            <v>0</v>
          </cell>
          <cell r="EP65">
            <v>0</v>
          </cell>
          <cell r="EQ65">
            <v>0</v>
          </cell>
          <cell r="ER65">
            <v>0</v>
          </cell>
          <cell r="ES65">
            <v>0</v>
          </cell>
          <cell r="EV65">
            <v>0</v>
          </cell>
          <cell r="EW65">
            <v>0</v>
          </cell>
          <cell r="EX65">
            <v>0</v>
          </cell>
          <cell r="EY65">
            <v>0</v>
          </cell>
          <cell r="EZ65">
            <v>0</v>
          </cell>
          <cell r="FC65">
            <v>0</v>
          </cell>
          <cell r="FD65">
            <v>0</v>
          </cell>
          <cell r="FE65">
            <v>0</v>
          </cell>
          <cell r="FF65">
            <v>0</v>
          </cell>
          <cell r="FG65">
            <v>0</v>
          </cell>
        </row>
        <row r="66">
          <cell r="A66" t="str">
            <v>Other income / (expense) - Other</v>
          </cell>
          <cell r="C66">
            <v>125</v>
          </cell>
          <cell r="D66">
            <v>-34</v>
          </cell>
          <cell r="E66">
            <v>0</v>
          </cell>
          <cell r="F66">
            <v>0</v>
          </cell>
          <cell r="G66">
            <v>0</v>
          </cell>
          <cell r="H66" t="e">
            <v>#REF!</v>
          </cell>
          <cell r="I66" t="e">
            <v>#REF!</v>
          </cell>
          <cell r="J66" t="e">
            <v>#REF!</v>
          </cell>
          <cell r="K66" t="e">
            <v>#REF!</v>
          </cell>
          <cell r="L66" t="e">
            <v>#REF!</v>
          </cell>
          <cell r="S66">
            <v>0</v>
          </cell>
          <cell r="T66">
            <v>0</v>
          </cell>
          <cell r="U66">
            <v>0</v>
          </cell>
          <cell r="V66">
            <v>0</v>
          </cell>
          <cell r="W66">
            <v>0</v>
          </cell>
          <cell r="X66">
            <v>0</v>
          </cell>
          <cell r="Y66">
            <v>0</v>
          </cell>
          <cell r="Z66">
            <v>0</v>
          </cell>
          <cell r="AA66">
            <v>0</v>
          </cell>
          <cell r="AB66">
            <v>0</v>
          </cell>
          <cell r="AG66">
            <v>0</v>
          </cell>
          <cell r="AH66">
            <v>0</v>
          </cell>
          <cell r="AI66">
            <v>0</v>
          </cell>
          <cell r="AJ66">
            <v>0</v>
          </cell>
          <cell r="AK66">
            <v>0</v>
          </cell>
          <cell r="AL66">
            <v>0</v>
          </cell>
          <cell r="AM66">
            <v>0</v>
          </cell>
          <cell r="AN66">
            <v>0</v>
          </cell>
          <cell r="AO66">
            <v>0</v>
          </cell>
          <cell r="AP66">
            <v>0</v>
          </cell>
          <cell r="AU66">
            <v>0</v>
          </cell>
          <cell r="AV66">
            <v>0</v>
          </cell>
          <cell r="AW66">
            <v>0</v>
          </cell>
          <cell r="AX66">
            <v>0</v>
          </cell>
          <cell r="AY66">
            <v>0</v>
          </cell>
          <cell r="AZ66">
            <v>0</v>
          </cell>
          <cell r="BA66">
            <v>0</v>
          </cell>
          <cell r="BB66">
            <v>0</v>
          </cell>
          <cell r="BC66">
            <v>0</v>
          </cell>
          <cell r="BD66">
            <v>0</v>
          </cell>
          <cell r="BJ66">
            <v>0</v>
          </cell>
          <cell r="BK66">
            <v>0</v>
          </cell>
          <cell r="BL66">
            <v>0</v>
          </cell>
          <cell r="BM66">
            <v>0</v>
          </cell>
          <cell r="BN66">
            <v>0</v>
          </cell>
          <cell r="BZ66">
            <v>0</v>
          </cell>
          <cell r="CA66">
            <v>0</v>
          </cell>
          <cell r="CB66">
            <v>0</v>
          </cell>
          <cell r="CC66">
            <v>0</v>
          </cell>
          <cell r="CD66">
            <v>0</v>
          </cell>
          <cell r="CO66">
            <v>0</v>
          </cell>
          <cell r="CP66">
            <v>0</v>
          </cell>
          <cell r="CQ66">
            <v>0</v>
          </cell>
          <cell r="CR66">
            <v>0</v>
          </cell>
          <cell r="CS66">
            <v>0</v>
          </cell>
          <cell r="DD66">
            <v>1</v>
          </cell>
          <cell r="DT66">
            <v>0</v>
          </cell>
          <cell r="DU66">
            <v>0</v>
          </cell>
          <cell r="DV66">
            <v>0</v>
          </cell>
          <cell r="DW66">
            <v>0</v>
          </cell>
          <cell r="DX66">
            <v>0</v>
          </cell>
          <cell r="EA66">
            <v>0</v>
          </cell>
          <cell r="EB66">
            <v>0</v>
          </cell>
          <cell r="EC66">
            <v>0</v>
          </cell>
          <cell r="ED66">
            <v>0</v>
          </cell>
          <cell r="EE66">
            <v>0</v>
          </cell>
          <cell r="EH66">
            <v>0</v>
          </cell>
          <cell r="EI66">
            <v>0</v>
          </cell>
          <cell r="EJ66">
            <v>0</v>
          </cell>
          <cell r="EK66">
            <v>0</v>
          </cell>
          <cell r="EL66">
            <v>0</v>
          </cell>
          <cell r="EO66">
            <v>0</v>
          </cell>
          <cell r="EP66">
            <v>0</v>
          </cell>
          <cell r="EQ66">
            <v>0</v>
          </cell>
          <cell r="ER66">
            <v>0</v>
          </cell>
          <cell r="ES66">
            <v>0</v>
          </cell>
          <cell r="EV66">
            <v>0</v>
          </cell>
          <cell r="EW66">
            <v>0</v>
          </cell>
          <cell r="EX66">
            <v>0</v>
          </cell>
          <cell r="EY66">
            <v>0</v>
          </cell>
          <cell r="EZ66">
            <v>0</v>
          </cell>
          <cell r="FC66">
            <v>0</v>
          </cell>
          <cell r="FD66">
            <v>0</v>
          </cell>
          <cell r="FE66">
            <v>0</v>
          </cell>
          <cell r="FF66">
            <v>0</v>
          </cell>
          <cell r="FG66">
            <v>0</v>
          </cell>
        </row>
        <row r="67">
          <cell r="A67" t="str">
            <v>Other Income - Minority Interest</v>
          </cell>
          <cell r="C67">
            <v>0</v>
          </cell>
          <cell r="D67">
            <v>0</v>
          </cell>
          <cell r="E67">
            <v>-31</v>
          </cell>
          <cell r="F67">
            <v>-31.5</v>
          </cell>
          <cell r="G67">
            <v>-48</v>
          </cell>
          <cell r="DD67">
            <v>0</v>
          </cell>
        </row>
        <row r="68">
          <cell r="A68" t="str">
            <v>Share of income in JV and associates</v>
          </cell>
          <cell r="D68">
            <v>-12.76</v>
          </cell>
          <cell r="E68">
            <v>-9.1</v>
          </cell>
          <cell r="F68">
            <v>3.3</v>
          </cell>
          <cell r="G68">
            <v>18.3</v>
          </cell>
        </row>
        <row r="69">
          <cell r="A69" t="str">
            <v>Net interest expense and other financing costs</v>
          </cell>
          <cell r="C69">
            <v>-451</v>
          </cell>
          <cell r="D69">
            <v>-451</v>
          </cell>
          <cell r="E69">
            <v>-455</v>
          </cell>
          <cell r="F69">
            <v>-439.26219128981899</v>
          </cell>
          <cell r="G69">
            <v>-439.90270243660899</v>
          </cell>
          <cell r="H69" t="e">
            <v>#REF!</v>
          </cell>
          <cell r="I69" t="e">
            <v>#REF!</v>
          </cell>
          <cell r="J69" t="e">
            <v>#REF!</v>
          </cell>
          <cell r="K69" t="e">
            <v>#REF!</v>
          </cell>
          <cell r="L69" t="e">
            <v>#REF!</v>
          </cell>
          <cell r="S69">
            <v>0</v>
          </cell>
          <cell r="T69">
            <v>0</v>
          </cell>
          <cell r="U69">
            <v>0</v>
          </cell>
          <cell r="V69">
            <v>0</v>
          </cell>
          <cell r="W69">
            <v>0</v>
          </cell>
          <cell r="X69">
            <v>0</v>
          </cell>
          <cell r="Y69">
            <v>0</v>
          </cell>
          <cell r="Z69">
            <v>0</v>
          </cell>
          <cell r="AA69">
            <v>0</v>
          </cell>
          <cell r="AB69">
            <v>0</v>
          </cell>
          <cell r="AG69">
            <v>0</v>
          </cell>
          <cell r="AH69">
            <v>0</v>
          </cell>
          <cell r="AI69">
            <v>0</v>
          </cell>
          <cell r="AJ69">
            <v>0</v>
          </cell>
          <cell r="AK69">
            <v>0</v>
          </cell>
          <cell r="AL69">
            <v>0</v>
          </cell>
          <cell r="AM69">
            <v>0</v>
          </cell>
          <cell r="AN69">
            <v>0</v>
          </cell>
          <cell r="AO69">
            <v>0</v>
          </cell>
          <cell r="AP69">
            <v>0</v>
          </cell>
          <cell r="AU69">
            <v>0</v>
          </cell>
          <cell r="AV69">
            <v>0</v>
          </cell>
          <cell r="AW69">
            <v>0</v>
          </cell>
          <cell r="AX69">
            <v>0</v>
          </cell>
          <cell r="AY69">
            <v>0</v>
          </cell>
          <cell r="AZ69">
            <v>0</v>
          </cell>
          <cell r="BA69">
            <v>0</v>
          </cell>
          <cell r="BB69">
            <v>0</v>
          </cell>
          <cell r="BC69">
            <v>0</v>
          </cell>
          <cell r="BD69">
            <v>0</v>
          </cell>
          <cell r="BJ69">
            <v>0</v>
          </cell>
          <cell r="BK69">
            <v>0</v>
          </cell>
          <cell r="BL69">
            <v>0</v>
          </cell>
          <cell r="BM69">
            <v>0</v>
          </cell>
          <cell r="BN69">
            <v>0</v>
          </cell>
          <cell r="BZ69">
            <v>0</v>
          </cell>
          <cell r="CA69">
            <v>0</v>
          </cell>
          <cell r="CB69">
            <v>0</v>
          </cell>
          <cell r="CC69">
            <v>0</v>
          </cell>
          <cell r="CD69">
            <v>0</v>
          </cell>
          <cell r="CO69">
            <v>0</v>
          </cell>
          <cell r="CP69">
            <v>0</v>
          </cell>
          <cell r="CQ69">
            <v>0</v>
          </cell>
          <cell r="CR69">
            <v>0</v>
          </cell>
          <cell r="CS69">
            <v>0</v>
          </cell>
          <cell r="DD69">
            <v>-221</v>
          </cell>
          <cell r="DT69">
            <v>0</v>
          </cell>
          <cell r="DU69">
            <v>0</v>
          </cell>
          <cell r="DV69">
            <v>0</v>
          </cell>
          <cell r="DW69">
            <v>0</v>
          </cell>
          <cell r="DX69">
            <v>0</v>
          </cell>
          <cell r="EA69">
            <v>0</v>
          </cell>
          <cell r="EB69">
            <v>0</v>
          </cell>
          <cell r="EC69">
            <v>0</v>
          </cell>
          <cell r="ED69">
            <v>0</v>
          </cell>
          <cell r="EE69">
            <v>0</v>
          </cell>
          <cell r="EH69">
            <v>0</v>
          </cell>
          <cell r="EI69">
            <v>0</v>
          </cell>
          <cell r="EJ69">
            <v>0</v>
          </cell>
          <cell r="EK69">
            <v>0</v>
          </cell>
          <cell r="EL69">
            <v>0</v>
          </cell>
          <cell r="EO69">
            <v>0</v>
          </cell>
          <cell r="EP69">
            <v>0</v>
          </cell>
          <cell r="EQ69">
            <v>0</v>
          </cell>
          <cell r="ER69">
            <v>0</v>
          </cell>
          <cell r="ES69">
            <v>0</v>
          </cell>
          <cell r="EV69">
            <v>0</v>
          </cell>
          <cell r="EW69">
            <v>0</v>
          </cell>
          <cell r="EX69">
            <v>0</v>
          </cell>
          <cell r="EY69">
            <v>0</v>
          </cell>
          <cell r="EZ69">
            <v>0</v>
          </cell>
          <cell r="FC69">
            <v>0</v>
          </cell>
          <cell r="FD69">
            <v>0</v>
          </cell>
          <cell r="FE69">
            <v>0</v>
          </cell>
          <cell r="FF69">
            <v>0</v>
          </cell>
          <cell r="FG69">
            <v>0</v>
          </cell>
        </row>
        <row r="70">
          <cell r="A70" t="str">
            <v>Income taxes</v>
          </cell>
          <cell r="C70">
            <v>-364.53599999999994</v>
          </cell>
          <cell r="D70">
            <v>-346.19342441705811</v>
          </cell>
          <cell r="E70">
            <v>-346.00842093093161</v>
          </cell>
          <cell r="F70">
            <v>-467.39240422398433</v>
          </cell>
          <cell r="G70">
            <v>-599.07639139320929</v>
          </cell>
          <cell r="S70">
            <v>0</v>
          </cell>
          <cell r="T70">
            <v>0</v>
          </cell>
          <cell r="U70">
            <v>0</v>
          </cell>
          <cell r="V70">
            <v>0</v>
          </cell>
          <cell r="W70">
            <v>0</v>
          </cell>
          <cell r="X70">
            <v>0</v>
          </cell>
          <cell r="Y70">
            <v>0</v>
          </cell>
          <cell r="Z70">
            <v>0</v>
          </cell>
          <cell r="AA70">
            <v>0</v>
          </cell>
          <cell r="AB70">
            <v>0</v>
          </cell>
          <cell r="AG70">
            <v>0</v>
          </cell>
          <cell r="AH70">
            <v>0</v>
          </cell>
          <cell r="AI70">
            <v>0</v>
          </cell>
          <cell r="AJ70">
            <v>0</v>
          </cell>
          <cell r="AK70">
            <v>0</v>
          </cell>
          <cell r="AL70">
            <v>0</v>
          </cell>
          <cell r="AM70">
            <v>0</v>
          </cell>
          <cell r="AN70">
            <v>0</v>
          </cell>
          <cell r="AO70">
            <v>0</v>
          </cell>
          <cell r="AP70">
            <v>0</v>
          </cell>
          <cell r="AU70">
            <v>0</v>
          </cell>
          <cell r="AV70">
            <v>0</v>
          </cell>
          <cell r="AW70">
            <v>0</v>
          </cell>
          <cell r="AX70">
            <v>0</v>
          </cell>
          <cell r="AY70">
            <v>0</v>
          </cell>
          <cell r="AZ70">
            <v>0</v>
          </cell>
          <cell r="BA70">
            <v>0</v>
          </cell>
          <cell r="BB70">
            <v>0</v>
          </cell>
          <cell r="BC70">
            <v>0</v>
          </cell>
          <cell r="BD70">
            <v>0</v>
          </cell>
          <cell r="DD70">
            <v>-364.53599999999994</v>
          </cell>
        </row>
        <row r="71">
          <cell r="A71" t="str">
            <v>Tax Rate %</v>
          </cell>
          <cell r="C71">
            <v>0.24</v>
          </cell>
          <cell r="D71">
            <v>0.24</v>
          </cell>
          <cell r="E71">
            <v>0.24</v>
          </cell>
          <cell r="F71">
            <v>0.24</v>
          </cell>
          <cell r="G71">
            <v>0.24</v>
          </cell>
          <cell r="H71" t="e">
            <v>#REF!</v>
          </cell>
          <cell r="I71" t="e">
            <v>#REF!</v>
          </cell>
          <cell r="J71" t="e">
            <v>#REF!</v>
          </cell>
          <cell r="K71" t="e">
            <v>#REF!</v>
          </cell>
          <cell r="L71" t="e">
            <v>#REF!</v>
          </cell>
          <cell r="S71">
            <v>0</v>
          </cell>
          <cell r="T71">
            <v>0</v>
          </cell>
          <cell r="U71">
            <v>0</v>
          </cell>
          <cell r="V71">
            <v>0</v>
          </cell>
          <cell r="W71">
            <v>0</v>
          </cell>
          <cell r="X71">
            <v>0</v>
          </cell>
          <cell r="Y71">
            <v>0</v>
          </cell>
          <cell r="Z71">
            <v>0</v>
          </cell>
          <cell r="AA71">
            <v>0</v>
          </cell>
          <cell r="AB71">
            <v>0</v>
          </cell>
          <cell r="AG71">
            <v>0</v>
          </cell>
          <cell r="AH71">
            <v>0</v>
          </cell>
          <cell r="AI71">
            <v>0</v>
          </cell>
          <cell r="AJ71">
            <v>0</v>
          </cell>
          <cell r="AK71">
            <v>0</v>
          </cell>
          <cell r="AL71">
            <v>0</v>
          </cell>
          <cell r="AM71">
            <v>0</v>
          </cell>
          <cell r="AN71">
            <v>0</v>
          </cell>
          <cell r="AO71">
            <v>0</v>
          </cell>
          <cell r="AP71">
            <v>0</v>
          </cell>
          <cell r="AU71">
            <v>0</v>
          </cell>
          <cell r="AV71">
            <v>0</v>
          </cell>
          <cell r="AW71">
            <v>0</v>
          </cell>
          <cell r="AX71">
            <v>0</v>
          </cell>
          <cell r="AY71">
            <v>0</v>
          </cell>
          <cell r="AZ71">
            <v>0</v>
          </cell>
          <cell r="BA71">
            <v>0</v>
          </cell>
          <cell r="BB71">
            <v>0</v>
          </cell>
          <cell r="BC71">
            <v>0</v>
          </cell>
          <cell r="BD71">
            <v>0</v>
          </cell>
          <cell r="BJ71">
            <v>0</v>
          </cell>
          <cell r="BK71">
            <v>0</v>
          </cell>
          <cell r="BL71">
            <v>0</v>
          </cell>
          <cell r="BM71">
            <v>0</v>
          </cell>
          <cell r="BN71">
            <v>0</v>
          </cell>
          <cell r="BO71">
            <v>0</v>
          </cell>
          <cell r="BP71">
            <v>0</v>
          </cell>
          <cell r="BQ71">
            <v>0</v>
          </cell>
          <cell r="BR71">
            <v>0</v>
          </cell>
          <cell r="BS71">
            <v>0</v>
          </cell>
          <cell r="BZ71">
            <v>0</v>
          </cell>
          <cell r="CA71">
            <v>0</v>
          </cell>
          <cell r="CB71">
            <v>0</v>
          </cell>
          <cell r="CC71">
            <v>0</v>
          </cell>
          <cell r="CD71">
            <v>0</v>
          </cell>
          <cell r="CE71">
            <v>0</v>
          </cell>
          <cell r="CF71">
            <v>0</v>
          </cell>
          <cell r="CG71">
            <v>0</v>
          </cell>
          <cell r="CH71">
            <v>0</v>
          </cell>
          <cell r="CI71">
            <v>0</v>
          </cell>
          <cell r="CO71">
            <v>0</v>
          </cell>
          <cell r="CP71">
            <v>0</v>
          </cell>
          <cell r="CQ71">
            <v>0</v>
          </cell>
          <cell r="CR71">
            <v>0</v>
          </cell>
          <cell r="CS71">
            <v>0</v>
          </cell>
          <cell r="CT71">
            <v>0</v>
          </cell>
          <cell r="CU71">
            <v>0</v>
          </cell>
          <cell r="CV71">
            <v>0</v>
          </cell>
          <cell r="CW71">
            <v>0</v>
          </cell>
          <cell r="CX71">
            <v>0</v>
          </cell>
          <cell r="DD71">
            <v>-0.52398447606727028</v>
          </cell>
          <cell r="DE71">
            <v>0</v>
          </cell>
          <cell r="DF71">
            <v>0</v>
          </cell>
          <cell r="DG71">
            <v>0</v>
          </cell>
          <cell r="DH71">
            <v>0</v>
          </cell>
          <cell r="DI71">
            <v>0</v>
          </cell>
          <cell r="DJ71">
            <v>0</v>
          </cell>
          <cell r="DK71">
            <v>0</v>
          </cell>
          <cell r="DL71">
            <v>0</v>
          </cell>
          <cell r="DM71">
            <v>0</v>
          </cell>
          <cell r="DT71" t="e">
            <v>#DIV/0!</v>
          </cell>
          <cell r="DU71" t="e">
            <v>#DIV/0!</v>
          </cell>
          <cell r="DV71" t="e">
            <v>#DIV/0!</v>
          </cell>
          <cell r="DW71" t="e">
            <v>#DIV/0!</v>
          </cell>
          <cell r="DX71" t="e">
            <v>#DIV/0!</v>
          </cell>
          <cell r="EA71" t="e">
            <v>#DIV/0!</v>
          </cell>
          <cell r="EB71" t="e">
            <v>#DIV/0!</v>
          </cell>
          <cell r="EC71">
            <v>0</v>
          </cell>
          <cell r="ED71">
            <v>0</v>
          </cell>
          <cell r="EE71">
            <v>0</v>
          </cell>
          <cell r="EH71" t="e">
            <v>#DIV/0!</v>
          </cell>
          <cell r="EI71" t="e">
            <v>#DIV/0!</v>
          </cell>
          <cell r="EJ71">
            <v>0</v>
          </cell>
          <cell r="EK71" t="e">
            <v>#DIV/0!</v>
          </cell>
          <cell r="EL71" t="e">
            <v>#DIV/0!</v>
          </cell>
          <cell r="EO71">
            <v>0</v>
          </cell>
          <cell r="EP71">
            <v>0</v>
          </cell>
          <cell r="EQ71">
            <v>0</v>
          </cell>
          <cell r="ER71">
            <v>0</v>
          </cell>
          <cell r="ES71">
            <v>0</v>
          </cell>
          <cell r="EV71">
            <v>0</v>
          </cell>
          <cell r="EW71">
            <v>0</v>
          </cell>
          <cell r="EX71">
            <v>0</v>
          </cell>
          <cell r="EY71">
            <v>0</v>
          </cell>
          <cell r="EZ71">
            <v>0</v>
          </cell>
          <cell r="FC71">
            <v>0</v>
          </cell>
          <cell r="FD71">
            <v>0</v>
          </cell>
          <cell r="FE71">
            <v>0</v>
          </cell>
          <cell r="FF71">
            <v>0</v>
          </cell>
          <cell r="FG71">
            <v>0</v>
          </cell>
        </row>
        <row r="72">
          <cell r="A72" t="str">
            <v>Equity in losses of associates, net of tax</v>
          </cell>
          <cell r="C72">
            <v>0</v>
          </cell>
          <cell r="D72">
            <v>0</v>
          </cell>
          <cell r="E72">
            <v>0</v>
          </cell>
          <cell r="F72">
            <v>0</v>
          </cell>
          <cell r="G72">
            <v>0</v>
          </cell>
          <cell r="H72" t="e">
            <v>#REF!</v>
          </cell>
          <cell r="I72" t="e">
            <v>#REF!</v>
          </cell>
          <cell r="J72" t="e">
            <v>#REF!</v>
          </cell>
          <cell r="K72" t="e">
            <v>#REF!</v>
          </cell>
          <cell r="L72" t="e">
            <v>#REF!</v>
          </cell>
          <cell r="S72">
            <v>0</v>
          </cell>
          <cell r="T72">
            <v>0</v>
          </cell>
          <cell r="U72">
            <v>0</v>
          </cell>
          <cell r="V72">
            <v>0</v>
          </cell>
          <cell r="W72">
            <v>0</v>
          </cell>
          <cell r="X72">
            <v>0</v>
          </cell>
          <cell r="Y72">
            <v>0</v>
          </cell>
          <cell r="Z72">
            <v>0</v>
          </cell>
          <cell r="AA72">
            <v>0</v>
          </cell>
          <cell r="AB72">
            <v>0</v>
          </cell>
          <cell r="AG72">
            <v>0</v>
          </cell>
          <cell r="AH72">
            <v>0</v>
          </cell>
          <cell r="AI72">
            <v>0</v>
          </cell>
          <cell r="AJ72">
            <v>0</v>
          </cell>
          <cell r="AK72">
            <v>0</v>
          </cell>
          <cell r="AL72">
            <v>0</v>
          </cell>
          <cell r="AM72">
            <v>0</v>
          </cell>
          <cell r="AN72">
            <v>0</v>
          </cell>
          <cell r="AO72">
            <v>0</v>
          </cell>
          <cell r="AP72">
            <v>0</v>
          </cell>
          <cell r="AU72">
            <v>0</v>
          </cell>
          <cell r="AV72">
            <v>0</v>
          </cell>
          <cell r="AW72">
            <v>0</v>
          </cell>
          <cell r="AX72">
            <v>0</v>
          </cell>
          <cell r="AY72">
            <v>0</v>
          </cell>
          <cell r="AZ72">
            <v>0</v>
          </cell>
          <cell r="BA72">
            <v>0</v>
          </cell>
          <cell r="BB72">
            <v>0</v>
          </cell>
          <cell r="BC72">
            <v>0</v>
          </cell>
          <cell r="BD72">
            <v>0</v>
          </cell>
          <cell r="DD72">
            <v>0</v>
          </cell>
          <cell r="DE72">
            <v>0</v>
          </cell>
          <cell r="DF72">
            <v>0</v>
          </cell>
          <cell r="DG72">
            <v>0</v>
          </cell>
          <cell r="DH72">
            <v>0</v>
          </cell>
        </row>
        <row r="73">
          <cell r="A73" t="str">
            <v>Earnings from continuing operations</v>
          </cell>
          <cell r="C73">
            <v>1154.364</v>
          </cell>
          <cell r="D73">
            <v>1096.2791773206841</v>
          </cell>
          <cell r="E73">
            <v>1095.6933329479502</v>
          </cell>
          <cell r="F73">
            <v>1480.0759467092837</v>
          </cell>
          <cell r="G73">
            <v>1897.0752394118294</v>
          </cell>
          <cell r="H73" t="e">
            <v>#REF!</v>
          </cell>
          <cell r="I73" t="e">
            <v>#REF!</v>
          </cell>
          <cell r="J73" t="e">
            <v>#REF!</v>
          </cell>
          <cell r="K73" t="e">
            <v>#REF!</v>
          </cell>
          <cell r="L73" t="e">
            <v>#REF!</v>
          </cell>
          <cell r="S73">
            <v>877.90000000000009</v>
          </cell>
          <cell r="T73">
            <v>958.08423800000003</v>
          </cell>
          <cell r="U73">
            <v>1047.900001</v>
          </cell>
          <cell r="V73">
            <v>1117.7999996935957</v>
          </cell>
          <cell r="W73">
            <v>1200.999999982017</v>
          </cell>
          <cell r="X73">
            <v>1290.3927360459711</v>
          </cell>
          <cell r="Y73">
            <v>1386.4391451000331</v>
          </cell>
          <cell r="Z73">
            <v>1489.6344728007136</v>
          </cell>
          <cell r="AA73">
            <v>1600.5108268896693</v>
          </cell>
          <cell r="AB73">
            <v>1719.6399209094791</v>
          </cell>
          <cell r="AG73">
            <v>168.32</v>
          </cell>
          <cell r="AH73">
            <v>183.991815</v>
          </cell>
          <cell r="AI73">
            <v>226.92759100000001</v>
          </cell>
          <cell r="AJ73">
            <v>249</v>
          </cell>
          <cell r="AK73">
            <v>272</v>
          </cell>
          <cell r="AL73">
            <v>297.12449799196787</v>
          </cell>
          <cell r="AM73">
            <v>324.56973274624602</v>
          </cell>
          <cell r="AN73">
            <v>354.55006950593946</v>
          </cell>
          <cell r="AO73">
            <v>387.29967431974109</v>
          </cell>
          <cell r="AP73">
            <v>423.07434303200637</v>
          </cell>
          <cell r="AU73">
            <v>71.400000000000006</v>
          </cell>
          <cell r="AV73">
            <v>84.790657999999993</v>
          </cell>
          <cell r="AW73">
            <v>95.053583000000003</v>
          </cell>
          <cell r="AX73">
            <v>106.200997</v>
          </cell>
          <cell r="AY73">
            <v>118.59972</v>
          </cell>
          <cell r="AZ73">
            <v>132.44596549388703</v>
          </cell>
          <cell r="BA73">
            <v>147.90872841527715</v>
          </cell>
          <cell r="BB73">
            <v>165.1767334689703</v>
          </cell>
          <cell r="BC73">
            <v>184.46073853651774</v>
          </cell>
          <cell r="BD73">
            <v>205.99610699911048</v>
          </cell>
          <cell r="BJ73">
            <v>381.90000000000003</v>
          </cell>
          <cell r="BK73">
            <v>440.09395499999999</v>
          </cell>
          <cell r="BL73">
            <v>478.38647434000001</v>
          </cell>
          <cell r="BM73">
            <v>-99.54263974200002</v>
          </cell>
          <cell r="BN73">
            <v>-142.71809056999999</v>
          </cell>
          <cell r="BO73">
            <v>-204.62038608518694</v>
          </cell>
          <cell r="BP73">
            <v>-293.372075217857</v>
          </cell>
          <cell r="BQ73">
            <v>-420.61876709489115</v>
          </cell>
          <cell r="BR73">
            <v>-603.05721702055678</v>
          </cell>
          <cell r="BS73">
            <v>-864.62620180362399</v>
          </cell>
          <cell r="BZ73">
            <v>150.39999999999998</v>
          </cell>
          <cell r="CA73">
            <v>163.32104867000001</v>
          </cell>
          <cell r="CB73">
            <v>177.09665699999999</v>
          </cell>
          <cell r="CC73">
            <v>197.22351866037525</v>
          </cell>
          <cell r="CD73">
            <v>214.45823958999998</v>
          </cell>
          <cell r="CE73">
            <v>233.19904664738286</v>
          </cell>
          <cell r="CF73">
            <v>253.57755179383665</v>
          </cell>
          <cell r="CG73">
            <v>275.73686813130695</v>
          </cell>
          <cell r="CH73">
            <v>299.83261494959243</v>
          </cell>
          <cell r="CI73">
            <v>326.0340106013681</v>
          </cell>
          <cell r="CO73">
            <v>81.900000000000006</v>
          </cell>
          <cell r="CP73">
            <v>86.12831237000006</v>
          </cell>
          <cell r="CQ73">
            <v>79.994623083335298</v>
          </cell>
          <cell r="CR73">
            <v>84.824999999999946</v>
          </cell>
          <cell r="CS73">
            <v>99.499999000000003</v>
          </cell>
          <cell r="CT73">
            <v>116.71382022988514</v>
          </cell>
          <cell r="CU73">
            <v>136.90568813627772</v>
          </cell>
          <cell r="CV73">
            <v>160.59081441383969</v>
          </cell>
          <cell r="CW73">
            <v>188.37354404463596</v>
          </cell>
          <cell r="CX73">
            <v>220.96277564477154</v>
          </cell>
          <cell r="DD73">
            <v>-1060.2359999999999</v>
          </cell>
          <cell r="DE73">
            <v>-446.20199909304932</v>
          </cell>
          <cell r="DF73">
            <v>-776.27163470624919</v>
          </cell>
          <cell r="DG73">
            <v>-484.1251377293168</v>
          </cell>
          <cell r="DH73">
            <v>-360.21003615639603</v>
          </cell>
          <cell r="DI73">
            <v>-268.01184246775972</v>
          </cell>
          <cell r="DJ73">
            <v>-199.41239969165085</v>
          </cell>
          <cell r="DK73">
            <v>-148.37144801004922</v>
          </cell>
          <cell r="DL73">
            <v>-110.39477293608057</v>
          </cell>
          <cell r="DM73">
            <v>-82.138484560610067</v>
          </cell>
          <cell r="DT73">
            <v>0</v>
          </cell>
          <cell r="DU73">
            <v>0</v>
          </cell>
          <cell r="DV73">
            <v>0</v>
          </cell>
          <cell r="DW73">
            <v>0</v>
          </cell>
          <cell r="DX73">
            <v>0</v>
          </cell>
          <cell r="EA73">
            <v>0</v>
          </cell>
          <cell r="EB73">
            <v>0</v>
          </cell>
          <cell r="EC73">
            <v>893.08003978505417</v>
          </cell>
          <cell r="ED73">
            <v>1491.47320510912</v>
          </cell>
          <cell r="EE73">
            <v>1730.8169424074774</v>
          </cell>
          <cell r="EH73">
            <v>0</v>
          </cell>
          <cell r="EI73">
            <v>0</v>
          </cell>
          <cell r="EJ73">
            <v>59.102117999999997</v>
          </cell>
          <cell r="EK73">
            <v>0</v>
          </cell>
          <cell r="EL73">
            <v>0</v>
          </cell>
          <cell r="EO73">
            <v>1349.92</v>
          </cell>
          <cell r="EP73">
            <v>1476.3160720399999</v>
          </cell>
          <cell r="EQ73">
            <v>1616.6724550833353</v>
          </cell>
          <cell r="ER73">
            <v>1731.0495153539709</v>
          </cell>
          <cell r="ES73">
            <v>1844.9579585720169</v>
          </cell>
          <cell r="EV73">
            <v>381.90000000000003</v>
          </cell>
          <cell r="EW73">
            <v>1242.6685287907919</v>
          </cell>
          <cell r="EX73">
            <v>1430.5686321250544</v>
          </cell>
          <cell r="EY73">
            <v>1484.9305653671202</v>
          </cell>
          <cell r="EZ73">
            <v>1806.0988518374775</v>
          </cell>
          <cell r="FC73">
            <v>949.30000000000007</v>
          </cell>
          <cell r="FD73">
            <v>1042.874896</v>
          </cell>
          <cell r="FE73">
            <v>1142.9535839999999</v>
          </cell>
          <cell r="FF73">
            <v>1224.0009966935957</v>
          </cell>
          <cell r="FG73">
            <v>1319.5997199820169</v>
          </cell>
        </row>
        <row r="74">
          <cell r="A74" t="str">
            <v>Discontinued operations, net of tax</v>
          </cell>
          <cell r="C74">
            <v>208</v>
          </cell>
          <cell r="D74">
            <v>2908</v>
          </cell>
          <cell r="E74">
            <v>0.34874189999999983</v>
          </cell>
          <cell r="F74">
            <v>0</v>
          </cell>
          <cell r="G74">
            <v>0</v>
          </cell>
          <cell r="H74" t="e">
            <v>#REF!</v>
          </cell>
          <cell r="I74" t="e">
            <v>#REF!</v>
          </cell>
          <cell r="J74" t="e">
            <v>#REF!</v>
          </cell>
          <cell r="K74" t="e">
            <v>#REF!</v>
          </cell>
          <cell r="L74" t="e">
            <v>#REF!</v>
          </cell>
          <cell r="S74">
            <v>0</v>
          </cell>
          <cell r="T74">
            <v>0</v>
          </cell>
          <cell r="U74">
            <v>0</v>
          </cell>
          <cell r="V74">
            <v>0</v>
          </cell>
          <cell r="W74">
            <v>0</v>
          </cell>
          <cell r="X74">
            <v>0</v>
          </cell>
          <cell r="Y74">
            <v>0</v>
          </cell>
          <cell r="Z74">
            <v>0</v>
          </cell>
          <cell r="AA74">
            <v>0</v>
          </cell>
          <cell r="AB74">
            <v>0</v>
          </cell>
          <cell r="AG74">
            <v>0</v>
          </cell>
          <cell r="AH74">
            <v>0</v>
          </cell>
          <cell r="AI74">
            <v>0</v>
          </cell>
          <cell r="AJ74">
            <v>0</v>
          </cell>
          <cell r="AK74">
            <v>0</v>
          </cell>
          <cell r="AL74">
            <v>0</v>
          </cell>
          <cell r="AM74">
            <v>0</v>
          </cell>
          <cell r="AN74">
            <v>0</v>
          </cell>
          <cell r="AO74">
            <v>0</v>
          </cell>
          <cell r="AP74">
            <v>0</v>
          </cell>
          <cell r="AU74">
            <v>0</v>
          </cell>
          <cell r="AV74">
            <v>0</v>
          </cell>
          <cell r="AW74">
            <v>0</v>
          </cell>
          <cell r="AX74">
            <v>0</v>
          </cell>
          <cell r="AY74">
            <v>0</v>
          </cell>
          <cell r="AZ74">
            <v>0</v>
          </cell>
          <cell r="BA74">
            <v>0</v>
          </cell>
          <cell r="BB74">
            <v>0</v>
          </cell>
          <cell r="BC74">
            <v>0</v>
          </cell>
          <cell r="BD74">
            <v>0</v>
          </cell>
          <cell r="BJ74">
            <v>0</v>
          </cell>
          <cell r="BK74">
            <v>0</v>
          </cell>
          <cell r="BL74">
            <v>0</v>
          </cell>
          <cell r="BM74">
            <v>0</v>
          </cell>
          <cell r="BN74">
            <v>0</v>
          </cell>
          <cell r="BO74">
            <v>0</v>
          </cell>
          <cell r="BP74">
            <v>0</v>
          </cell>
          <cell r="BQ74">
            <v>0</v>
          </cell>
          <cell r="BR74">
            <v>0</v>
          </cell>
          <cell r="BS74">
            <v>0</v>
          </cell>
          <cell r="BZ74">
            <v>0</v>
          </cell>
          <cell r="CA74">
            <v>0</v>
          </cell>
          <cell r="CB74">
            <v>0</v>
          </cell>
          <cell r="CC74">
            <v>0</v>
          </cell>
          <cell r="CD74">
            <v>0</v>
          </cell>
          <cell r="CE74">
            <v>0</v>
          </cell>
          <cell r="CF74">
            <v>0</v>
          </cell>
          <cell r="CG74">
            <v>0</v>
          </cell>
          <cell r="CH74">
            <v>0</v>
          </cell>
          <cell r="CI74">
            <v>0</v>
          </cell>
          <cell r="CO74">
            <v>0</v>
          </cell>
          <cell r="CP74">
            <v>0</v>
          </cell>
          <cell r="CQ74">
            <v>0</v>
          </cell>
          <cell r="CR74">
            <v>0</v>
          </cell>
          <cell r="CS74">
            <v>0</v>
          </cell>
          <cell r="CT74">
            <v>0</v>
          </cell>
          <cell r="CU74">
            <v>0</v>
          </cell>
          <cell r="CV74">
            <v>0</v>
          </cell>
          <cell r="CW74">
            <v>0</v>
          </cell>
          <cell r="CX74">
            <v>0</v>
          </cell>
          <cell r="DD74">
            <v>0</v>
          </cell>
          <cell r="DE74">
            <v>0</v>
          </cell>
          <cell r="DF74">
            <v>0</v>
          </cell>
          <cell r="DG74">
            <v>0</v>
          </cell>
          <cell r="DH74">
            <v>0</v>
          </cell>
          <cell r="DI74">
            <v>0</v>
          </cell>
          <cell r="DJ74">
            <v>0</v>
          </cell>
          <cell r="DK74">
            <v>0</v>
          </cell>
          <cell r="DL74">
            <v>0</v>
          </cell>
          <cell r="DM74">
            <v>0</v>
          </cell>
          <cell r="DT74">
            <v>208</v>
          </cell>
          <cell r="DU74">
            <v>2908</v>
          </cell>
          <cell r="DV74">
            <v>0.34874189999999983</v>
          </cell>
          <cell r="DW74">
            <v>0</v>
          </cell>
          <cell r="DX74">
            <v>0</v>
          </cell>
          <cell r="EA74">
            <v>0</v>
          </cell>
          <cell r="EB74">
            <v>0</v>
          </cell>
          <cell r="EC74">
            <v>0</v>
          </cell>
          <cell r="ED74">
            <v>0</v>
          </cell>
          <cell r="EE74">
            <v>0</v>
          </cell>
          <cell r="EH74">
            <v>0</v>
          </cell>
          <cell r="EI74">
            <v>0</v>
          </cell>
          <cell r="EJ74">
            <v>0</v>
          </cell>
          <cell r="EK74">
            <v>0</v>
          </cell>
          <cell r="EL74">
            <v>0</v>
          </cell>
          <cell r="EO74">
            <v>0</v>
          </cell>
          <cell r="EP74">
            <v>0</v>
          </cell>
          <cell r="EQ74">
            <v>0</v>
          </cell>
          <cell r="ER74">
            <v>0</v>
          </cell>
          <cell r="ES74">
            <v>0</v>
          </cell>
          <cell r="EV74">
            <v>0</v>
          </cell>
          <cell r="EW74">
            <v>0</v>
          </cell>
          <cell r="EX74">
            <v>0</v>
          </cell>
          <cell r="EY74">
            <v>0</v>
          </cell>
          <cell r="EZ74">
            <v>0</v>
          </cell>
          <cell r="FC74">
            <v>0</v>
          </cell>
          <cell r="FD74">
            <v>0</v>
          </cell>
          <cell r="FE74">
            <v>0</v>
          </cell>
          <cell r="FF74">
            <v>0</v>
          </cell>
          <cell r="FG74">
            <v>0</v>
          </cell>
        </row>
        <row r="75">
          <cell r="A75" t="str">
            <v>Net earnings</v>
          </cell>
          <cell r="C75">
            <v>1362.364</v>
          </cell>
          <cell r="D75">
            <v>4004.2791773206841</v>
          </cell>
          <cell r="E75">
            <v>1096.0420748479503</v>
          </cell>
          <cell r="F75">
            <v>1480.0759467092837</v>
          </cell>
          <cell r="G75">
            <v>1897.0752394118294</v>
          </cell>
          <cell r="H75" t="e">
            <v>#REF!</v>
          </cell>
          <cell r="I75" t="e">
            <v>#REF!</v>
          </cell>
          <cell r="J75" t="e">
            <v>#REF!</v>
          </cell>
          <cell r="K75" t="e">
            <v>#REF!</v>
          </cell>
          <cell r="L75" t="e">
            <v>#REF!</v>
          </cell>
          <cell r="M75">
            <v>-0.22043307957127944</v>
          </cell>
          <cell r="N75" t="e">
            <v>#REF!</v>
          </cell>
          <cell r="O75" t="e">
            <v>#REF!</v>
          </cell>
          <cell r="S75">
            <v>877.90000000000009</v>
          </cell>
          <cell r="T75">
            <v>958.08423800000003</v>
          </cell>
          <cell r="U75">
            <v>1047.900001</v>
          </cell>
          <cell r="V75">
            <v>1117.7999996935957</v>
          </cell>
          <cell r="W75">
            <v>1200.999999982017</v>
          </cell>
          <cell r="X75">
            <v>1290.3927360459711</v>
          </cell>
          <cell r="Y75">
            <v>1386.4391451000331</v>
          </cell>
          <cell r="Z75">
            <v>1489.6344728007136</v>
          </cell>
          <cell r="AA75">
            <v>1600.5108268896693</v>
          </cell>
          <cell r="AB75">
            <v>1719.6399209094791</v>
          </cell>
          <cell r="AC75">
            <v>8.1494934398060881E-2</v>
          </cell>
          <cell r="AD75">
            <v>8.0078626852420287E-2</v>
          </cell>
          <cell r="AE75">
            <v>7.4431920120976436E-2</v>
          </cell>
          <cell r="AG75">
            <v>168.32</v>
          </cell>
          <cell r="AH75">
            <v>183.991815</v>
          </cell>
          <cell r="AI75">
            <v>226.92759100000001</v>
          </cell>
          <cell r="AJ75">
            <v>249</v>
          </cell>
          <cell r="AK75">
            <v>272</v>
          </cell>
          <cell r="AL75">
            <v>297.12449799196787</v>
          </cell>
          <cell r="AM75">
            <v>324.56973274624602</v>
          </cell>
          <cell r="AN75">
            <v>354.55006950593946</v>
          </cell>
          <cell r="AO75">
            <v>387.29967431974109</v>
          </cell>
          <cell r="AP75">
            <v>423.07434303200637</v>
          </cell>
          <cell r="AQ75">
            <v>0.12747856844913086</v>
          </cell>
          <cell r="AR75">
            <v>0.12036761744792956</v>
          </cell>
          <cell r="AS75">
            <v>9.2369477911646625E-2</v>
          </cell>
          <cell r="AU75">
            <v>71.400000000000006</v>
          </cell>
          <cell r="AV75">
            <v>84.790657999999993</v>
          </cell>
          <cell r="AW75">
            <v>95.053583000000003</v>
          </cell>
          <cell r="AX75">
            <v>106.200997</v>
          </cell>
          <cell r="AY75">
            <v>118.59972</v>
          </cell>
          <cell r="AZ75">
            <v>132.44596549388703</v>
          </cell>
          <cell r="BA75">
            <v>147.90872841527715</v>
          </cell>
          <cell r="BB75">
            <v>165.1767334689703</v>
          </cell>
          <cell r="BC75">
            <v>184.46073853651774</v>
          </cell>
          <cell r="BD75">
            <v>205.99610699911048</v>
          </cell>
          <cell r="BE75">
            <v>0.13526268431978217</v>
          </cell>
          <cell r="BF75">
            <v>0.13153529313387691</v>
          </cell>
          <cell r="BG75">
            <v>0.11674770812179847</v>
          </cell>
          <cell r="BJ75">
            <v>381.90000000000003</v>
          </cell>
          <cell r="BK75">
            <v>440.09395499999999</v>
          </cell>
          <cell r="BL75">
            <v>478.38647434000001</v>
          </cell>
          <cell r="BM75">
            <v>-99.54263974200002</v>
          </cell>
          <cell r="BN75">
            <v>-142.71809056999999</v>
          </cell>
          <cell r="BO75">
            <v>-204.62038608518694</v>
          </cell>
          <cell r="BP75">
            <v>-293.372075217857</v>
          </cell>
          <cell r="BQ75">
            <v>-420.61876709489115</v>
          </cell>
          <cell r="BR75">
            <v>-603.05721702055678</v>
          </cell>
          <cell r="BS75">
            <v>-864.62620180362399</v>
          </cell>
          <cell r="BT75" t="e">
            <v>#NUM!</v>
          </cell>
          <cell r="BU75">
            <v>-1.8826730123609516</v>
          </cell>
          <cell r="BV75">
            <v>0.43373825468065164</v>
          </cell>
          <cell r="BZ75">
            <v>150.39999999999998</v>
          </cell>
          <cell r="CA75">
            <v>163.32104867000001</v>
          </cell>
          <cell r="CB75">
            <v>177.09665699999999</v>
          </cell>
          <cell r="CC75">
            <v>197.22351866037525</v>
          </cell>
          <cell r="CD75">
            <v>214.45823958999998</v>
          </cell>
          <cell r="CE75">
            <v>233.19904664738286</v>
          </cell>
          <cell r="CF75">
            <v>253.57755179383665</v>
          </cell>
          <cell r="CG75">
            <v>275.73686813130695</v>
          </cell>
          <cell r="CH75">
            <v>299.83261494959243</v>
          </cell>
          <cell r="CI75">
            <v>326.0340106013681</v>
          </cell>
          <cell r="CJ75">
            <v>9.2757321894022082E-2</v>
          </cell>
          <cell r="CK75">
            <v>9.168108827326793E-2</v>
          </cell>
          <cell r="CL75">
            <v>8.7386742953833085E-2</v>
          </cell>
          <cell r="CO75">
            <v>81.900000000000006</v>
          </cell>
          <cell r="CP75">
            <v>86.12831237000006</v>
          </cell>
          <cell r="CQ75">
            <v>79.994623083335298</v>
          </cell>
          <cell r="CR75">
            <v>84.824999999999946</v>
          </cell>
          <cell r="CS75">
            <v>99.499999000000003</v>
          </cell>
          <cell r="CT75">
            <v>116.71382022988514</v>
          </cell>
          <cell r="CU75">
            <v>136.90568813627772</v>
          </cell>
          <cell r="CV75">
            <v>160.59081441383969</v>
          </cell>
          <cell r="CW75">
            <v>188.37354404463596</v>
          </cell>
          <cell r="CX75">
            <v>220.96277564477154</v>
          </cell>
          <cell r="CY75">
            <v>4.9868229745582804E-2</v>
          </cell>
          <cell r="CZ75">
            <v>7.341504120796416E-2</v>
          </cell>
          <cell r="DA75">
            <v>0.17300323017978259</v>
          </cell>
          <cell r="DD75">
            <v>-1060.2359999999999</v>
          </cell>
          <cell r="DE75">
            <v>-446.20199909304932</v>
          </cell>
          <cell r="DF75">
            <v>-776.27163470624919</v>
          </cell>
          <cell r="DG75">
            <v>-484.1251377293168</v>
          </cell>
          <cell r="DH75">
            <v>-360.21003615639603</v>
          </cell>
          <cell r="DI75">
            <v>-268.01184246775972</v>
          </cell>
          <cell r="DJ75">
            <v>-199.41239969165085</v>
          </cell>
          <cell r="DK75">
            <v>-148.37144801004922</v>
          </cell>
          <cell r="DL75">
            <v>-110.39477293608057</v>
          </cell>
          <cell r="DM75">
            <v>-82.138484560610067</v>
          </cell>
          <cell r="DN75">
            <v>-0.23653643553690795</v>
          </cell>
          <cell r="DO75">
            <v>-0.24046063428562825</v>
          </cell>
          <cell r="DP75">
            <v>-0.25595675976281151</v>
          </cell>
          <cell r="DT75">
            <v>208</v>
          </cell>
          <cell r="DU75">
            <v>2908</v>
          </cell>
          <cell r="DV75">
            <v>0.34874189999999983</v>
          </cell>
          <cell r="DW75">
            <v>0</v>
          </cell>
          <cell r="DX75">
            <v>0</v>
          </cell>
          <cell r="DY75">
            <v>-1</v>
          </cell>
          <cell r="EA75">
            <v>0</v>
          </cell>
          <cell r="EB75">
            <v>0</v>
          </cell>
          <cell r="EC75">
            <v>893.08003978505417</v>
          </cell>
          <cell r="ED75">
            <v>1491.47320510912</v>
          </cell>
          <cell r="EE75">
            <v>1730.8169424074774</v>
          </cell>
          <cell r="EH75">
            <v>0</v>
          </cell>
          <cell r="EI75">
            <v>0</v>
          </cell>
          <cell r="EJ75">
            <v>59.102117999999997</v>
          </cell>
          <cell r="EK75">
            <v>0</v>
          </cell>
          <cell r="EL75">
            <v>0</v>
          </cell>
          <cell r="EO75">
            <v>1349.92</v>
          </cell>
          <cell r="EP75">
            <v>1476.3160720399999</v>
          </cell>
          <cell r="EQ75">
            <v>1616.6724550833353</v>
          </cell>
          <cell r="ER75">
            <v>1731.0495153539709</v>
          </cell>
          <cell r="ES75">
            <v>1844.9579585720169</v>
          </cell>
          <cell r="EV75">
            <v>381.90000000000003</v>
          </cell>
          <cell r="EW75">
            <v>1242.6685287907919</v>
          </cell>
          <cell r="EX75">
            <v>1430.5686321250544</v>
          </cell>
          <cell r="EY75">
            <v>1484.9305653671202</v>
          </cell>
          <cell r="EZ75">
            <v>1806.0988518374775</v>
          </cell>
          <cell r="FC75">
            <v>949.30000000000007</v>
          </cell>
          <cell r="FD75">
            <v>1042.874896</v>
          </cell>
          <cell r="FE75">
            <v>1142.9535839999999</v>
          </cell>
          <cell r="FF75">
            <v>1224.0009966935957</v>
          </cell>
          <cell r="FG75">
            <v>1319.5997199820169</v>
          </cell>
        </row>
        <row r="76">
          <cell r="A76" t="str">
            <v>Preference dividends</v>
          </cell>
          <cell r="C76">
            <v>-5</v>
          </cell>
          <cell r="D76">
            <v>-6</v>
          </cell>
          <cell r="E76">
            <v>-6</v>
          </cell>
          <cell r="F76">
            <v>-6</v>
          </cell>
          <cell r="G76">
            <v>-6</v>
          </cell>
          <cell r="H76" t="e">
            <v>#REF!</v>
          </cell>
          <cell r="I76" t="e">
            <v>#REF!</v>
          </cell>
          <cell r="J76" t="e">
            <v>#REF!</v>
          </cell>
          <cell r="K76" t="e">
            <v>#REF!</v>
          </cell>
          <cell r="L76" t="e">
            <v>#REF!</v>
          </cell>
          <cell r="DD76">
            <v>-5</v>
          </cell>
          <cell r="DI76">
            <v>0</v>
          </cell>
          <cell r="DJ76">
            <v>0</v>
          </cell>
          <cell r="DK76">
            <v>0</v>
          </cell>
          <cell r="DL76">
            <v>0</v>
          </cell>
          <cell r="DM76">
            <v>0</v>
          </cell>
          <cell r="DT76">
            <v>0</v>
          </cell>
          <cell r="DU76">
            <v>0</v>
          </cell>
          <cell r="DV76">
            <v>0</v>
          </cell>
          <cell r="DW76">
            <v>0</v>
          </cell>
          <cell r="DX76">
            <v>0</v>
          </cell>
        </row>
        <row r="77">
          <cell r="A77" t="str">
            <v xml:space="preserve">Earnings attributable to common shares </v>
          </cell>
          <cell r="C77">
            <v>1357.364</v>
          </cell>
          <cell r="D77">
            <v>3998.2791773206841</v>
          </cell>
          <cell r="E77">
            <v>1090.0420748479503</v>
          </cell>
          <cell r="F77">
            <v>1474.0759467092837</v>
          </cell>
          <cell r="G77">
            <v>1891.0752394118294</v>
          </cell>
          <cell r="H77" t="e">
            <v>#REF!</v>
          </cell>
          <cell r="I77" t="e">
            <v>#REF!</v>
          </cell>
          <cell r="J77" t="e">
            <v>#REF!</v>
          </cell>
          <cell r="K77" t="e">
            <v>#REF!</v>
          </cell>
          <cell r="L77" t="e">
            <v>#REF!</v>
          </cell>
          <cell r="M77">
            <v>-0.22086646445193836</v>
          </cell>
          <cell r="N77" t="e">
            <v>#REF!</v>
          </cell>
          <cell r="O77" t="e">
            <v>#REF!</v>
          </cell>
          <cell r="DD77">
            <v>-1065.2359999999999</v>
          </cell>
          <cell r="DE77">
            <v>-446.20199909304932</v>
          </cell>
          <cell r="DF77">
            <v>-776.27163470624919</v>
          </cell>
          <cell r="DG77">
            <v>-484.1251377293168</v>
          </cell>
          <cell r="DH77">
            <v>-360.21003615639603</v>
          </cell>
          <cell r="DI77">
            <v>-268.01184246775972</v>
          </cell>
          <cell r="DJ77">
            <v>-199.41239969165085</v>
          </cell>
          <cell r="DK77">
            <v>-148.37144801004922</v>
          </cell>
          <cell r="DL77">
            <v>-110.39477293608057</v>
          </cell>
          <cell r="DM77">
            <v>-82.138484560610067</v>
          </cell>
          <cell r="DN77">
            <v>-0.23743390225326289</v>
          </cell>
          <cell r="DO77">
            <v>-0.24117500128421421</v>
          </cell>
          <cell r="DP77">
            <v>-0.25595675976281151</v>
          </cell>
          <cell r="DT77">
            <v>208</v>
          </cell>
          <cell r="DU77">
            <v>2908</v>
          </cell>
          <cell r="DV77">
            <v>0.34874189999999983</v>
          </cell>
          <cell r="DW77">
            <v>0</v>
          </cell>
          <cell r="DX77">
            <v>0</v>
          </cell>
          <cell r="DY77">
            <v>-1</v>
          </cell>
        </row>
        <row r="78">
          <cell r="A78" t="str">
            <v>Earnings Growth</v>
          </cell>
          <cell r="D78">
            <v>1.9456204653436249</v>
          </cell>
          <cell r="E78">
            <v>-0.72737219526066055</v>
          </cell>
          <cell r="F78">
            <v>0.3523110536030476</v>
          </cell>
          <cell r="G78">
            <v>0.28288860803505544</v>
          </cell>
          <cell r="H78" t="e">
            <v>#REF!</v>
          </cell>
          <cell r="I78" t="e">
            <v>#REF!</v>
          </cell>
          <cell r="J78" t="e">
            <v>#REF!</v>
          </cell>
          <cell r="K78" t="e">
            <v>#REF!</v>
          </cell>
          <cell r="L78" t="e">
            <v>#REF!</v>
          </cell>
          <cell r="DE78">
            <v>-0.58112380815795805</v>
          </cell>
          <cell r="DF78">
            <v>0.73973141376349671</v>
          </cell>
          <cell r="DG78">
            <v>-0.37634570672865597</v>
          </cell>
          <cell r="DH78">
            <v>-0.25595675976281151</v>
          </cell>
          <cell r="DI78">
            <v>-0.25595675976281151</v>
          </cell>
          <cell r="DJ78">
            <v>-0.25595675976281151</v>
          </cell>
          <cell r="DK78">
            <v>-0.25595675976281151</v>
          </cell>
          <cell r="DL78">
            <v>-0.25595675976281151</v>
          </cell>
          <cell r="DM78">
            <v>-0.25595675976281151</v>
          </cell>
          <cell r="DU78">
            <v>12.98076923076923</v>
          </cell>
          <cell r="DV78">
            <v>-0.99988007499999998</v>
          </cell>
          <cell r="DW78">
            <v>-1</v>
          </cell>
          <cell r="DX78" t="e">
            <v>#DIV/0!</v>
          </cell>
        </row>
        <row r="79">
          <cell r="A79" t="str">
            <v>EPS</v>
          </cell>
          <cell r="C79">
            <v>1.6071086905043808</v>
          </cell>
          <cell r="D79">
            <v>4.7429171735713922</v>
          </cell>
          <cell r="E79">
            <v>1.3017604093312294</v>
          </cell>
          <cell r="F79">
            <v>1.7691494893967623</v>
          </cell>
          <cell r="G79">
            <v>2.2833379350247194</v>
          </cell>
          <cell r="H79" t="e">
            <v>#REF!</v>
          </cell>
          <cell r="I79" t="e">
            <v>#REF!</v>
          </cell>
          <cell r="J79" t="e">
            <v>#REF!</v>
          </cell>
          <cell r="K79" t="e">
            <v>#REF!</v>
          </cell>
          <cell r="L79" t="e">
            <v>#REF!</v>
          </cell>
          <cell r="M79">
            <v>-0.21625481843238692</v>
          </cell>
          <cell r="N79" t="e">
            <v>#REF!</v>
          </cell>
          <cell r="O79" t="e">
            <v>#REF!</v>
          </cell>
        </row>
        <row r="80">
          <cell r="A80" t="str">
            <v>EPS Growth</v>
          </cell>
          <cell r="D80">
            <v>1.9512112040678828</v>
          </cell>
          <cell r="E80">
            <v>-0.7255359177290861</v>
          </cell>
          <cell r="F80">
            <v>0.35904385838992514</v>
          </cell>
          <cell r="G80">
            <v>0.29064160417743046</v>
          </cell>
          <cell r="H80" t="e">
            <v>#REF!</v>
          </cell>
          <cell r="I80" t="e">
            <v>#REF!</v>
          </cell>
          <cell r="J80" t="e">
            <v>#REF!</v>
          </cell>
          <cell r="K80" t="e">
            <v>#REF!</v>
          </cell>
          <cell r="L80" t="e">
            <v>#REF!</v>
          </cell>
        </row>
        <row r="81">
          <cell r="A81" t="str">
            <v>Adjusted cash earnings attributable to common shares</v>
          </cell>
          <cell r="C81">
            <v>1344.664</v>
          </cell>
          <cell r="D81">
            <v>1447.0391773206848</v>
          </cell>
          <cell r="E81">
            <v>1452.7933329479501</v>
          </cell>
          <cell r="F81">
            <v>1810.2759467092837</v>
          </cell>
          <cell r="G81">
            <v>2223.7752394118293</v>
          </cell>
          <cell r="H81" t="e">
            <v>#REF!</v>
          </cell>
          <cell r="I81" t="e">
            <v>#REF!</v>
          </cell>
          <cell r="J81" t="e">
            <v>#REF!</v>
          </cell>
          <cell r="K81" t="e">
            <v>#REF!</v>
          </cell>
          <cell r="L81" t="e">
            <v>#REF!</v>
          </cell>
          <cell r="M81">
            <v>0.15399395438924035</v>
          </cell>
          <cell r="N81" t="e">
            <v>#REF!</v>
          </cell>
          <cell r="O81" t="e">
            <v>#REF!</v>
          </cell>
        </row>
        <row r="82">
          <cell r="A82" t="str">
            <v>Adjusted Cash EPS</v>
          </cell>
          <cell r="C82">
            <v>1.5920719867392847</v>
          </cell>
          <cell r="D82">
            <v>1.7165352044136235</v>
          </cell>
          <cell r="E82">
            <v>1.7349686653479004</v>
          </cell>
          <cell r="F82">
            <v>2.1726484133585786</v>
          </cell>
          <cell r="G82">
            <v>2.6850493609640695</v>
          </cell>
          <cell r="H82" t="e">
            <v>#REF!</v>
          </cell>
          <cell r="I82" t="e">
            <v>#REF!</v>
          </cell>
          <cell r="J82" t="e">
            <v>#REF!</v>
          </cell>
          <cell r="K82" t="e">
            <v>#REF!</v>
          </cell>
          <cell r="L82" t="e">
            <v>#REF!</v>
          </cell>
          <cell r="M82">
            <v>0.1608243773957434</v>
          </cell>
        </row>
        <row r="83">
          <cell r="A83" t="str">
            <v>Adjusted Cash EPS Growth</v>
          </cell>
          <cell r="D83">
            <v>7.8176878125499449E-2</v>
          </cell>
          <cell r="E83">
            <v>1.0738760782114998E-2</v>
          </cell>
          <cell r="F83">
            <v>0.25226954051237205</v>
          </cell>
          <cell r="G83">
            <v>0.23584163201693475</v>
          </cell>
          <cell r="H83" t="e">
            <v>#REF!</v>
          </cell>
          <cell r="I83" t="e">
            <v>#REF!</v>
          </cell>
          <cell r="J83" t="e">
            <v>#REF!</v>
          </cell>
          <cell r="K83" t="e">
            <v>#REF!</v>
          </cell>
          <cell r="L83" t="e">
            <v>#REF!</v>
          </cell>
        </row>
        <row r="84">
          <cell r="A84" t="str">
            <v>Weighted Average Shares (diluted)</v>
          </cell>
          <cell r="C84">
            <v>844.6</v>
          </cell>
          <cell r="D84">
            <v>843.00000000000011</v>
          </cell>
          <cell r="E84">
            <v>837.35998347649252</v>
          </cell>
          <cell r="F84">
            <v>833.2116395725883</v>
          </cell>
          <cell r="G84">
            <v>828.20646493194477</v>
          </cell>
          <cell r="H84">
            <v>828.20646493194477</v>
          </cell>
          <cell r="I84">
            <v>828.20646493194477</v>
          </cell>
          <cell r="J84">
            <v>828.20646493194477</v>
          </cell>
          <cell r="K84">
            <v>828.20646493194477</v>
          </cell>
          <cell r="L84">
            <v>828.20646493194477</v>
          </cell>
        </row>
        <row r="85">
          <cell r="A85" t="str">
            <v>Adjusted Cash Earnings Growth</v>
          </cell>
          <cell r="D85">
            <v>7.6134392919483762E-2</v>
          </cell>
          <cell r="E85">
            <v>3.976502998294551E-3</v>
          </cell>
          <cell r="F85">
            <v>0.24606570367166003</v>
          </cell>
          <cell r="G85">
            <v>0.22841782406389677</v>
          </cell>
        </row>
        <row r="86">
          <cell r="A86" t="str">
            <v>Cash Flow Summary - source/(use)</v>
          </cell>
        </row>
        <row r="87">
          <cell r="A87" t="str">
            <v>Operations</v>
          </cell>
        </row>
        <row r="88">
          <cell r="A88" t="str">
            <v>Net earnings (Post Preference Dividends)</v>
          </cell>
          <cell r="C88">
            <v>1357.364</v>
          </cell>
          <cell r="D88">
            <v>3998.2791773206841</v>
          </cell>
          <cell r="E88">
            <v>1090.0420748479503</v>
          </cell>
          <cell r="F88">
            <v>1474.0759467092837</v>
          </cell>
          <cell r="G88">
            <v>1891.0752394118294</v>
          </cell>
          <cell r="H88" t="e">
            <v>#REF!</v>
          </cell>
          <cell r="I88" t="e">
            <v>#REF!</v>
          </cell>
          <cell r="J88" t="e">
            <v>#REF!</v>
          </cell>
          <cell r="K88" t="e">
            <v>#REF!</v>
          </cell>
          <cell r="L88" t="e">
            <v>#REF!</v>
          </cell>
          <cell r="S88">
            <v>877.90000000000009</v>
          </cell>
          <cell r="T88">
            <v>958.08423800000003</v>
          </cell>
          <cell r="U88">
            <v>1047.900001</v>
          </cell>
          <cell r="V88">
            <v>1117.7999996935957</v>
          </cell>
          <cell r="W88">
            <v>1200.999999982017</v>
          </cell>
          <cell r="X88">
            <v>1290.3927360459711</v>
          </cell>
          <cell r="Y88">
            <v>1386.4391451000331</v>
          </cell>
          <cell r="Z88">
            <v>1489.6344728007136</v>
          </cell>
          <cell r="AA88">
            <v>1600.5108268896693</v>
          </cell>
          <cell r="AB88">
            <v>1719.6399209094791</v>
          </cell>
          <cell r="AG88">
            <v>168.32</v>
          </cell>
          <cell r="AH88">
            <v>183.991815</v>
          </cell>
          <cell r="AI88">
            <v>226.92759100000001</v>
          </cell>
          <cell r="AJ88">
            <v>249</v>
          </cell>
          <cell r="AK88">
            <v>272</v>
          </cell>
          <cell r="AL88">
            <v>297.12449799196787</v>
          </cell>
          <cell r="AM88">
            <v>324.56973274624602</v>
          </cell>
          <cell r="AN88">
            <v>354.55006950593946</v>
          </cell>
          <cell r="AO88">
            <v>387.29967431974109</v>
          </cell>
          <cell r="AP88">
            <v>423.07434303200637</v>
          </cell>
          <cell r="AU88">
            <v>71.400000000000006</v>
          </cell>
          <cell r="AV88">
            <v>84.790657999999993</v>
          </cell>
          <cell r="AW88">
            <v>95.053583000000003</v>
          </cell>
          <cell r="AX88">
            <v>106.200997</v>
          </cell>
          <cell r="AY88">
            <v>118.59972</v>
          </cell>
          <cell r="AZ88">
            <v>132.44596549388703</v>
          </cell>
          <cell r="BA88">
            <v>147.90872841527715</v>
          </cell>
          <cell r="BB88">
            <v>165.1767334689703</v>
          </cell>
          <cell r="BC88">
            <v>184.46073853651774</v>
          </cell>
          <cell r="BD88">
            <v>205.99610699911048</v>
          </cell>
          <cell r="BJ88">
            <v>381.90000000000003</v>
          </cell>
          <cell r="BK88">
            <v>440.09395499999999</v>
          </cell>
          <cell r="BL88">
            <v>478.38647434000001</v>
          </cell>
          <cell r="BM88">
            <v>-99.54263974200002</v>
          </cell>
          <cell r="BN88">
            <v>-142.71809056999999</v>
          </cell>
          <cell r="BO88">
            <v>-204.62038608518694</v>
          </cell>
          <cell r="BP88">
            <v>-293.372075217857</v>
          </cell>
          <cell r="BQ88">
            <v>-420.61876709489115</v>
          </cell>
          <cell r="BR88">
            <v>-603.05721702055678</v>
          </cell>
          <cell r="BS88">
            <v>-864.62620180362399</v>
          </cell>
          <cell r="BZ88">
            <v>150.39999999999998</v>
          </cell>
          <cell r="CA88">
            <v>163.32104867000001</v>
          </cell>
          <cell r="CB88">
            <v>177.09665699999999</v>
          </cell>
          <cell r="CC88">
            <v>197.22351866037525</v>
          </cell>
          <cell r="CD88">
            <v>214.45823958999998</v>
          </cell>
          <cell r="CE88">
            <v>233.19904664738286</v>
          </cell>
          <cell r="CF88">
            <v>253.57755179383665</v>
          </cell>
          <cell r="CG88">
            <v>275.73686813130695</v>
          </cell>
          <cell r="CH88">
            <v>299.83261494959243</v>
          </cell>
          <cell r="CI88">
            <v>326.0340106013681</v>
          </cell>
          <cell r="CO88">
            <v>81.900000000000006</v>
          </cell>
          <cell r="CP88">
            <v>86.12831237000006</v>
          </cell>
          <cell r="CQ88">
            <v>79.994623083335298</v>
          </cell>
          <cell r="CR88">
            <v>84.824999999999946</v>
          </cell>
          <cell r="CS88">
            <v>99.499999000000003</v>
          </cell>
          <cell r="CT88">
            <v>116.71382022988514</v>
          </cell>
          <cell r="CU88">
            <v>136.90568813627772</v>
          </cell>
          <cell r="CV88">
            <v>160.59081441383969</v>
          </cell>
          <cell r="CW88">
            <v>188.37354404463596</v>
          </cell>
          <cell r="CX88">
            <v>220.96277564477154</v>
          </cell>
          <cell r="DD88">
            <v>-1065.2359999999999</v>
          </cell>
          <cell r="DE88">
            <v>-446.20199909304932</v>
          </cell>
          <cell r="DF88">
            <v>-776.27163470624919</v>
          </cell>
          <cell r="DG88">
            <v>-484.1251377293168</v>
          </cell>
          <cell r="DH88">
            <v>-360.21003615639603</v>
          </cell>
          <cell r="DI88">
            <v>-268.01184246775972</v>
          </cell>
          <cell r="DJ88">
            <v>-199.41239969165085</v>
          </cell>
          <cell r="DK88">
            <v>-148.37144801004922</v>
          </cell>
          <cell r="DL88">
            <v>-110.39477293608057</v>
          </cell>
          <cell r="DM88">
            <v>-82.138484560610067</v>
          </cell>
          <cell r="DT88">
            <v>208</v>
          </cell>
          <cell r="DU88">
            <v>2908</v>
          </cell>
          <cell r="DV88">
            <v>0.34874189999999983</v>
          </cell>
          <cell r="DW88">
            <v>0</v>
          </cell>
          <cell r="DX88">
            <v>0</v>
          </cell>
          <cell r="EA88">
            <v>0</v>
          </cell>
          <cell r="EB88">
            <v>0</v>
          </cell>
          <cell r="EC88">
            <v>893.08003978505417</v>
          </cell>
          <cell r="ED88">
            <v>1491.47320510912</v>
          </cell>
          <cell r="EE88">
            <v>1730.8169424074774</v>
          </cell>
          <cell r="EH88">
            <v>0</v>
          </cell>
          <cell r="EI88">
            <v>0</v>
          </cell>
          <cell r="EJ88">
            <v>59.102117999999997</v>
          </cell>
          <cell r="EK88">
            <v>0</v>
          </cell>
          <cell r="EL88">
            <v>0</v>
          </cell>
          <cell r="EO88">
            <v>1349.92</v>
          </cell>
          <cell r="EP88">
            <v>1476.3160720399999</v>
          </cell>
          <cell r="EQ88">
            <v>1616.6724550833353</v>
          </cell>
          <cell r="ER88">
            <v>1731.0495153539709</v>
          </cell>
          <cell r="ES88">
            <v>1844.9579585720169</v>
          </cell>
          <cell r="EV88">
            <v>381.90000000000003</v>
          </cell>
          <cell r="EW88">
            <v>1242.6685287907919</v>
          </cell>
          <cell r="EX88">
            <v>1430.5686321250544</v>
          </cell>
          <cell r="EY88">
            <v>1484.9305653671202</v>
          </cell>
          <cell r="EZ88">
            <v>1806.0988518374775</v>
          </cell>
          <cell r="FC88">
            <v>949.30000000000007</v>
          </cell>
          <cell r="FD88">
            <v>1042.874896</v>
          </cell>
          <cell r="FE88">
            <v>1142.9535839999999</v>
          </cell>
          <cell r="FF88">
            <v>1224.0009966935957</v>
          </cell>
          <cell r="FG88">
            <v>1319.5997199820169</v>
          </cell>
        </row>
        <row r="89">
          <cell r="A89" t="str">
            <v>Remove earnings from discontinued operations</v>
          </cell>
          <cell r="C89">
            <v>-208</v>
          </cell>
          <cell r="D89">
            <v>-2908</v>
          </cell>
          <cell r="E89">
            <v>-0.34874189999999983</v>
          </cell>
          <cell r="F89">
            <v>0</v>
          </cell>
          <cell r="G89">
            <v>0</v>
          </cell>
          <cell r="H89" t="e">
            <v>#REF!</v>
          </cell>
          <cell r="I89" t="e">
            <v>#REF!</v>
          </cell>
          <cell r="J89" t="e">
            <v>#REF!</v>
          </cell>
          <cell r="K89" t="e">
            <v>#REF!</v>
          </cell>
          <cell r="L89" t="e">
            <v>#REF!</v>
          </cell>
          <cell r="S89">
            <v>0</v>
          </cell>
          <cell r="T89">
            <v>0</v>
          </cell>
          <cell r="U89">
            <v>0</v>
          </cell>
          <cell r="V89">
            <v>0</v>
          </cell>
          <cell r="W89">
            <v>0</v>
          </cell>
          <cell r="X89">
            <v>0</v>
          </cell>
          <cell r="Y89">
            <v>0</v>
          </cell>
          <cell r="Z89">
            <v>0</v>
          </cell>
          <cell r="AA89">
            <v>0</v>
          </cell>
          <cell r="AB89">
            <v>0</v>
          </cell>
          <cell r="AG89">
            <v>0</v>
          </cell>
          <cell r="AH89">
            <v>0</v>
          </cell>
          <cell r="AI89">
            <v>0</v>
          </cell>
          <cell r="AJ89">
            <v>0</v>
          </cell>
          <cell r="AK89">
            <v>0</v>
          </cell>
          <cell r="AL89">
            <v>0</v>
          </cell>
          <cell r="AM89">
            <v>0</v>
          </cell>
          <cell r="AN89">
            <v>0</v>
          </cell>
          <cell r="AO89">
            <v>0</v>
          </cell>
          <cell r="AP89">
            <v>0</v>
          </cell>
          <cell r="AU89">
            <v>0</v>
          </cell>
          <cell r="AV89">
            <v>0</v>
          </cell>
          <cell r="AW89">
            <v>0</v>
          </cell>
          <cell r="AX89">
            <v>0</v>
          </cell>
          <cell r="AY89">
            <v>0</v>
          </cell>
          <cell r="AZ89">
            <v>0</v>
          </cell>
          <cell r="BA89">
            <v>0</v>
          </cell>
          <cell r="BB89">
            <v>0</v>
          </cell>
          <cell r="BC89">
            <v>0</v>
          </cell>
          <cell r="BD89">
            <v>0</v>
          </cell>
          <cell r="BJ89">
            <v>0</v>
          </cell>
          <cell r="BK89">
            <v>0</v>
          </cell>
          <cell r="BL89">
            <v>0</v>
          </cell>
          <cell r="BM89">
            <v>0</v>
          </cell>
          <cell r="BN89">
            <v>0</v>
          </cell>
          <cell r="BO89">
            <v>0</v>
          </cell>
          <cell r="BP89">
            <v>0</v>
          </cell>
          <cell r="BQ89">
            <v>0</v>
          </cell>
          <cell r="BR89">
            <v>0</v>
          </cell>
          <cell r="BS89">
            <v>0</v>
          </cell>
          <cell r="BZ89">
            <v>0</v>
          </cell>
          <cell r="CA89">
            <v>0</v>
          </cell>
          <cell r="CB89">
            <v>0</v>
          </cell>
          <cell r="CC89">
            <v>0</v>
          </cell>
          <cell r="CD89">
            <v>0</v>
          </cell>
          <cell r="CE89">
            <v>0</v>
          </cell>
          <cell r="CF89">
            <v>0</v>
          </cell>
          <cell r="CG89">
            <v>0</v>
          </cell>
          <cell r="CH89">
            <v>0</v>
          </cell>
          <cell r="CI89">
            <v>0</v>
          </cell>
          <cell r="CO89">
            <v>0</v>
          </cell>
          <cell r="CP89">
            <v>0</v>
          </cell>
          <cell r="CQ89">
            <v>0</v>
          </cell>
          <cell r="CR89">
            <v>0</v>
          </cell>
          <cell r="CS89">
            <v>0</v>
          </cell>
          <cell r="CT89">
            <v>0</v>
          </cell>
          <cell r="CU89">
            <v>0</v>
          </cell>
          <cell r="CV89">
            <v>0</v>
          </cell>
          <cell r="CW89">
            <v>0</v>
          </cell>
          <cell r="CX89">
            <v>0</v>
          </cell>
          <cell r="DD89">
            <v>0</v>
          </cell>
          <cell r="DE89">
            <v>0</v>
          </cell>
          <cell r="DF89">
            <v>0</v>
          </cell>
          <cell r="DG89">
            <v>0</v>
          </cell>
          <cell r="DH89">
            <v>0</v>
          </cell>
          <cell r="DI89">
            <v>0</v>
          </cell>
          <cell r="DJ89">
            <v>0</v>
          </cell>
          <cell r="DK89">
            <v>0</v>
          </cell>
          <cell r="DL89">
            <v>0</v>
          </cell>
          <cell r="DM89">
            <v>0</v>
          </cell>
          <cell r="DT89">
            <v>-208</v>
          </cell>
          <cell r="DU89">
            <v>-2908</v>
          </cell>
          <cell r="DV89">
            <v>-0.34874189999999983</v>
          </cell>
          <cell r="DW89">
            <v>0</v>
          </cell>
          <cell r="DX89">
            <v>0</v>
          </cell>
          <cell r="EA89">
            <v>0</v>
          </cell>
          <cell r="EB89">
            <v>0</v>
          </cell>
          <cell r="EC89">
            <v>0</v>
          </cell>
          <cell r="ED89">
            <v>0</v>
          </cell>
          <cell r="EE89">
            <v>0</v>
          </cell>
          <cell r="EH89">
            <v>0</v>
          </cell>
          <cell r="EI89">
            <v>0</v>
          </cell>
          <cell r="EJ89">
            <v>0</v>
          </cell>
          <cell r="EK89">
            <v>0</v>
          </cell>
          <cell r="EL89">
            <v>0</v>
          </cell>
          <cell r="EO89">
            <v>0</v>
          </cell>
          <cell r="EP89">
            <v>0</v>
          </cell>
          <cell r="EQ89">
            <v>0</v>
          </cell>
          <cell r="ER89">
            <v>0</v>
          </cell>
          <cell r="ES89">
            <v>0</v>
          </cell>
          <cell r="EV89">
            <v>0</v>
          </cell>
          <cell r="EW89">
            <v>0</v>
          </cell>
          <cell r="EX89">
            <v>0</v>
          </cell>
          <cell r="EY89">
            <v>0</v>
          </cell>
          <cell r="EZ89">
            <v>0</v>
          </cell>
          <cell r="FC89">
            <v>0</v>
          </cell>
          <cell r="FD89">
            <v>0</v>
          </cell>
          <cell r="FE89">
            <v>0</v>
          </cell>
          <cell r="FF89">
            <v>0</v>
          </cell>
          <cell r="FG89">
            <v>0</v>
          </cell>
        </row>
        <row r="91">
          <cell r="A91" t="str">
            <v>Add back (deduct) items not involving cash</v>
          </cell>
        </row>
        <row r="92">
          <cell r="A92" t="str">
            <v>Depreciation</v>
          </cell>
          <cell r="C92">
            <v>675.30800000000022</v>
          </cell>
          <cell r="D92">
            <v>719.15681776744918</v>
          </cell>
          <cell r="E92">
            <v>852.23896026791806</v>
          </cell>
          <cell r="F92">
            <v>937.44448395115603</v>
          </cell>
          <cell r="G92">
            <v>1036.7925842024395</v>
          </cell>
          <cell r="H92" t="e">
            <v>#REF!</v>
          </cell>
          <cell r="I92" t="e">
            <v>#REF!</v>
          </cell>
          <cell r="J92" t="e">
            <v>#REF!</v>
          </cell>
          <cell r="K92" t="e">
            <v>#REF!</v>
          </cell>
          <cell r="L92" t="e">
            <v>#REF!</v>
          </cell>
          <cell r="S92">
            <v>157.09999999999991</v>
          </cell>
          <cell r="T92">
            <v>173.20293499999991</v>
          </cell>
          <cell r="U92">
            <v>200.36436299999991</v>
          </cell>
          <cell r="V92">
            <v>217.71094157640414</v>
          </cell>
          <cell r="W92">
            <v>235.19042781798294</v>
          </cell>
          <cell r="X92">
            <v>254.06705171352337</v>
          </cell>
          <cell r="Y92">
            <v>274.45204999034468</v>
          </cell>
          <cell r="Z92">
            <v>296.46548512082609</v>
          </cell>
          <cell r="AA92">
            <v>320.23694341429291</v>
          </cell>
          <cell r="AB92">
            <v>345.90628817324091</v>
          </cell>
          <cell r="AG92">
            <v>21.54000000000002</v>
          </cell>
          <cell r="AH92">
            <v>20.526320999999996</v>
          </cell>
          <cell r="AI92">
            <v>29.903387000000009</v>
          </cell>
          <cell r="AJ92">
            <v>35.200045999999986</v>
          </cell>
          <cell r="AK92">
            <v>38.300010999999984</v>
          </cell>
          <cell r="AL92">
            <v>41.672409967012925</v>
          </cell>
          <cell r="AM92">
            <v>45.341130204274805</v>
          </cell>
          <cell r="AN92">
            <v>49.332148171696304</v>
          </cell>
          <cell r="AO92">
            <v>53.673711687644584</v>
          </cell>
          <cell r="AP92">
            <v>58.3965379712958</v>
          </cell>
          <cell r="AU92">
            <v>33.5</v>
          </cell>
          <cell r="AV92">
            <v>33.108559</v>
          </cell>
          <cell r="AW92">
            <v>36.191856000000001</v>
          </cell>
          <cell r="AX92">
            <v>38.187790000000007</v>
          </cell>
          <cell r="AY92">
            <v>38.691927000000007</v>
          </cell>
          <cell r="AZ92">
            <v>38.901565917763463</v>
          </cell>
          <cell r="BA92">
            <v>38.750748301032843</v>
          </cell>
          <cell r="BB92">
            <v>38.162993464718483</v>
          </cell>
          <cell r="BC92">
            <v>37.049817888685624</v>
          </cell>
          <cell r="BD92">
            <v>35.309059225512414</v>
          </cell>
          <cell r="BJ92">
            <v>181.11999999999995</v>
          </cell>
          <cell r="BK92">
            <v>172.02334500000001</v>
          </cell>
          <cell r="BL92">
            <v>174.62477866</v>
          </cell>
          <cell r="BM92">
            <v>46.54263974200002</v>
          </cell>
          <cell r="BN92">
            <v>69.718090569999987</v>
          </cell>
          <cell r="BO92">
            <v>104.07321627386619</v>
          </cell>
          <cell r="BP92">
            <v>154.88257717584921</v>
          </cell>
          <cell r="BQ92">
            <v>229.86908111250307</v>
          </cell>
          <cell r="BR92">
            <v>340.32651745990904</v>
          </cell>
          <cell r="BS92">
            <v>502.75184203141112</v>
          </cell>
          <cell r="BZ92">
            <v>20.500000000000028</v>
          </cell>
          <cell r="CA92">
            <v>28.857089000000002</v>
          </cell>
          <cell r="CB92">
            <v>35.552294000000018</v>
          </cell>
          <cell r="CC92">
            <v>39.158999999999992</v>
          </cell>
          <cell r="CD92">
            <v>48.693999999999988</v>
          </cell>
          <cell r="CE92">
            <v>59.754516897335265</v>
          </cell>
          <cell r="CF92">
            <v>72.55226008715826</v>
          </cell>
          <cell r="CG92">
            <v>87.32631809717401</v>
          </cell>
          <cell r="CH92">
            <v>104.34655663278357</v>
          </cell>
          <cell r="CI92">
            <v>123.9174274334714</v>
          </cell>
          <cell r="CO92">
            <v>14.599999999999994</v>
          </cell>
          <cell r="CP92">
            <v>22.561757999999983</v>
          </cell>
          <cell r="CQ92">
            <v>31.161773840469223</v>
          </cell>
          <cell r="CR92">
            <v>32.199999999999989</v>
          </cell>
          <cell r="CS92">
            <v>33.400000000000006</v>
          </cell>
          <cell r="CT92">
            <v>34.214697045910739</v>
          </cell>
          <cell r="CU92">
            <v>34.497001844707256</v>
          </cell>
          <cell r="CV92">
            <v>34.063467381248756</v>
          </cell>
          <cell r="CW92">
            <v>32.686518812984104</v>
          </cell>
          <cell r="CX92">
            <v>30.085138328462051</v>
          </cell>
          <cell r="DD92">
            <v>9.8999999999999773</v>
          </cell>
          <cell r="DE92">
            <v>14.466518767449259</v>
          </cell>
          <cell r="DF92">
            <v>52.140506767449097</v>
          </cell>
          <cell r="DG92">
            <v>32.609422632752</v>
          </cell>
          <cell r="DH92">
            <v>36.091110814456613</v>
          </cell>
          <cell r="DI92">
            <v>43.344242531960788</v>
          </cell>
          <cell r="DJ92">
            <v>32.392803403731534</v>
          </cell>
          <cell r="DK92">
            <v>28.477034039746101</v>
          </cell>
          <cell r="DL92">
            <v>24.329000890371518</v>
          </cell>
          <cell r="DM92">
            <v>20.356480941503293</v>
          </cell>
          <cell r="DT92">
            <v>0</v>
          </cell>
          <cell r="DU92">
            <v>0</v>
          </cell>
          <cell r="DV92">
            <v>0</v>
          </cell>
          <cell r="DW92">
            <v>0</v>
          </cell>
          <cell r="DX92">
            <v>0</v>
          </cell>
          <cell r="EA92">
            <v>0</v>
          </cell>
          <cell r="EB92">
            <v>0</v>
          </cell>
          <cell r="EC92">
            <v>290.20000099999993</v>
          </cell>
          <cell r="ED92">
            <v>495.83464400000003</v>
          </cell>
          <cell r="EE92">
            <v>536.70701699999995</v>
          </cell>
          <cell r="EH92">
            <v>0</v>
          </cell>
          <cell r="EI92">
            <v>0</v>
          </cell>
          <cell r="EJ92">
            <v>0</v>
          </cell>
          <cell r="EK92">
            <v>0</v>
          </cell>
          <cell r="EL92">
            <v>0</v>
          </cell>
          <cell r="EO92">
            <v>247.24000000000024</v>
          </cell>
          <cell r="EP92">
            <v>278.25666200000001</v>
          </cell>
          <cell r="EQ92">
            <v>333.17367384046929</v>
          </cell>
          <cell r="ER92">
            <v>345.95777757640417</v>
          </cell>
          <cell r="ES92">
            <v>365.07636581798329</v>
          </cell>
          <cell r="EV92">
            <v>181.11999999999995</v>
          </cell>
          <cell r="EW92">
            <v>423.4236370000001</v>
          </cell>
          <cell r="EX92">
            <v>464.82477965999988</v>
          </cell>
          <cell r="EY92">
            <v>542.37728374199992</v>
          </cell>
          <cell r="EZ92">
            <v>606.42510756999991</v>
          </cell>
          <cell r="FC92">
            <v>190.60000000000002</v>
          </cell>
          <cell r="FD92">
            <v>206.31149399999981</v>
          </cell>
          <cell r="FE92">
            <v>236.55621900000006</v>
          </cell>
          <cell r="FF92">
            <v>255.89873157640432</v>
          </cell>
          <cell r="FG92">
            <v>273.88235481798301</v>
          </cell>
        </row>
        <row r="93">
          <cell r="A93" t="str">
            <v>Amortization</v>
          </cell>
          <cell r="C93">
            <v>320.3</v>
          </cell>
          <cell r="D93">
            <v>344</v>
          </cell>
          <cell r="E93">
            <v>323</v>
          </cell>
          <cell r="F93">
            <v>308</v>
          </cell>
          <cell r="G93">
            <v>303</v>
          </cell>
          <cell r="H93" t="e">
            <v>#REF!</v>
          </cell>
          <cell r="I93" t="e">
            <v>#REF!</v>
          </cell>
          <cell r="J93" t="e">
            <v>#REF!</v>
          </cell>
          <cell r="K93" t="e">
            <v>#REF!</v>
          </cell>
          <cell r="L93" t="e">
            <v>#REF!</v>
          </cell>
          <cell r="S93">
            <v>0</v>
          </cell>
          <cell r="T93">
            <v>0</v>
          </cell>
          <cell r="U93">
            <v>0</v>
          </cell>
          <cell r="V93">
            <v>0</v>
          </cell>
          <cell r="W93">
            <v>0</v>
          </cell>
          <cell r="X93">
            <v>0</v>
          </cell>
          <cell r="Y93">
            <v>0</v>
          </cell>
          <cell r="Z93">
            <v>0</v>
          </cell>
          <cell r="AA93">
            <v>0</v>
          </cell>
          <cell r="AB93">
            <v>0</v>
          </cell>
          <cell r="AG93">
            <v>0</v>
          </cell>
          <cell r="AH93">
            <v>0</v>
          </cell>
          <cell r="AI93">
            <v>0</v>
          </cell>
          <cell r="AJ93">
            <v>0</v>
          </cell>
          <cell r="AK93">
            <v>0</v>
          </cell>
          <cell r="AL93">
            <v>0</v>
          </cell>
          <cell r="AM93">
            <v>0</v>
          </cell>
          <cell r="AN93">
            <v>0</v>
          </cell>
          <cell r="AO93">
            <v>0</v>
          </cell>
          <cell r="AP93">
            <v>0</v>
          </cell>
          <cell r="AU93">
            <v>0</v>
          </cell>
          <cell r="AV93">
            <v>0</v>
          </cell>
          <cell r="AW93">
            <v>0</v>
          </cell>
          <cell r="AX93">
            <v>0</v>
          </cell>
          <cell r="AY93">
            <v>0</v>
          </cell>
          <cell r="AZ93">
            <v>0</v>
          </cell>
          <cell r="BA93">
            <v>0</v>
          </cell>
          <cell r="BB93">
            <v>0</v>
          </cell>
          <cell r="BC93">
            <v>0</v>
          </cell>
          <cell r="BD93">
            <v>0</v>
          </cell>
          <cell r="BJ93">
            <v>0</v>
          </cell>
          <cell r="BK93">
            <v>0</v>
          </cell>
          <cell r="BL93">
            <v>0</v>
          </cell>
          <cell r="BM93">
            <v>0</v>
          </cell>
          <cell r="BN93">
            <v>0</v>
          </cell>
          <cell r="BO93">
            <v>0</v>
          </cell>
          <cell r="BP93">
            <v>0</v>
          </cell>
          <cell r="BQ93">
            <v>0</v>
          </cell>
          <cell r="BR93">
            <v>0</v>
          </cell>
          <cell r="BS93">
            <v>0</v>
          </cell>
          <cell r="BZ93">
            <v>0</v>
          </cell>
          <cell r="CA93">
            <v>0</v>
          </cell>
          <cell r="CB93">
            <v>0</v>
          </cell>
          <cell r="CC93">
            <v>0</v>
          </cell>
          <cell r="CD93">
            <v>0</v>
          </cell>
          <cell r="CE93">
            <v>0</v>
          </cell>
          <cell r="CF93">
            <v>0</v>
          </cell>
          <cell r="CG93">
            <v>0</v>
          </cell>
          <cell r="CH93">
            <v>0</v>
          </cell>
          <cell r="CI93">
            <v>0</v>
          </cell>
          <cell r="CO93">
            <v>0</v>
          </cell>
          <cell r="CP93">
            <v>0</v>
          </cell>
          <cell r="CQ93">
            <v>0</v>
          </cell>
          <cell r="CR93">
            <v>0</v>
          </cell>
          <cell r="CS93">
            <v>0</v>
          </cell>
          <cell r="CT93">
            <v>0</v>
          </cell>
          <cell r="CU93">
            <v>0</v>
          </cell>
          <cell r="CV93">
            <v>0</v>
          </cell>
          <cell r="CW93">
            <v>0</v>
          </cell>
          <cell r="CX93">
            <v>0</v>
          </cell>
          <cell r="DD93">
            <v>0</v>
          </cell>
          <cell r="DE93">
            <v>0</v>
          </cell>
          <cell r="DF93">
            <v>0</v>
          </cell>
          <cell r="DG93">
            <v>0</v>
          </cell>
          <cell r="DH93">
            <v>0</v>
          </cell>
          <cell r="DI93">
            <v>0</v>
          </cell>
          <cell r="DJ93">
            <v>0</v>
          </cell>
          <cell r="DK93">
            <v>0</v>
          </cell>
          <cell r="DL93">
            <v>0</v>
          </cell>
          <cell r="DM93">
            <v>0</v>
          </cell>
          <cell r="DT93">
            <v>0</v>
          </cell>
          <cell r="DU93">
            <v>0</v>
          </cell>
          <cell r="DV93">
            <v>0</v>
          </cell>
          <cell r="DW93">
            <v>0</v>
          </cell>
          <cell r="DX93">
            <v>0</v>
          </cell>
          <cell r="EA93">
            <v>0</v>
          </cell>
          <cell r="EB93">
            <v>0</v>
          </cell>
          <cell r="EC93">
            <v>0</v>
          </cell>
          <cell r="ED93">
            <v>0</v>
          </cell>
          <cell r="EE93">
            <v>0</v>
          </cell>
          <cell r="EH93">
            <v>0</v>
          </cell>
          <cell r="EI93">
            <v>0</v>
          </cell>
          <cell r="EJ93">
            <v>0</v>
          </cell>
          <cell r="EK93">
            <v>0</v>
          </cell>
          <cell r="EL93">
            <v>0</v>
          </cell>
          <cell r="EO93">
            <v>0</v>
          </cell>
          <cell r="EP93">
            <v>0</v>
          </cell>
          <cell r="EQ93">
            <v>0</v>
          </cell>
          <cell r="ER93">
            <v>0</v>
          </cell>
          <cell r="ES93">
            <v>0</v>
          </cell>
          <cell r="EV93">
            <v>0</v>
          </cell>
          <cell r="EW93">
            <v>0</v>
          </cell>
          <cell r="EX93">
            <v>0</v>
          </cell>
          <cell r="EY93">
            <v>0</v>
          </cell>
          <cell r="EZ93">
            <v>0</v>
          </cell>
          <cell r="FC93">
            <v>0</v>
          </cell>
          <cell r="FD93">
            <v>0</v>
          </cell>
          <cell r="FE93">
            <v>0</v>
          </cell>
          <cell r="FF93">
            <v>0</v>
          </cell>
          <cell r="FG93">
            <v>0</v>
          </cell>
        </row>
        <row r="94">
          <cell r="A94" t="str">
            <v>Plug for FCF</v>
          </cell>
          <cell r="C94">
            <v>1.1000000000000001</v>
          </cell>
          <cell r="D94">
            <v>40.934595279999257</v>
          </cell>
          <cell r="E94">
            <v>29.48150546977854</v>
          </cell>
          <cell r="F94">
            <v>13.974498156824666</v>
          </cell>
          <cell r="G94">
            <v>52.741184088778027</v>
          </cell>
          <cell r="H94" t="e">
            <v>#REF!</v>
          </cell>
          <cell r="I94" t="e">
            <v>#REF!</v>
          </cell>
          <cell r="J94" t="e">
            <v>#REF!</v>
          </cell>
          <cell r="K94" t="e">
            <v>#REF!</v>
          </cell>
          <cell r="L94" t="e">
            <v>#REF!</v>
          </cell>
          <cell r="S94">
            <v>-17.899999999999977</v>
          </cell>
          <cell r="T94">
            <v>-2.3405665388054331E-6</v>
          </cell>
          <cell r="U94">
            <v>-4.2520355236774776E-8</v>
          </cell>
          <cell r="V94">
            <v>-6.0747424868168309E-9</v>
          </cell>
          <cell r="W94">
            <v>-1.9063463696511462E-8</v>
          </cell>
          <cell r="X94">
            <v>0</v>
          </cell>
          <cell r="Y94">
            <v>0</v>
          </cell>
          <cell r="Z94">
            <v>0</v>
          </cell>
          <cell r="AA94">
            <v>0</v>
          </cell>
          <cell r="AB94">
            <v>0</v>
          </cell>
          <cell r="AG94">
            <v>16.909999999999968</v>
          </cell>
          <cell r="AH94">
            <v>2.6975854268044941E-2</v>
          </cell>
          <cell r="AI94">
            <v>-2.0001980000188269E-3</v>
          </cell>
          <cell r="AJ94">
            <v>-9.9999996905353328E-7</v>
          </cell>
          <cell r="AK94">
            <v>0</v>
          </cell>
          <cell r="AL94">
            <v>0</v>
          </cell>
          <cell r="AM94">
            <v>0</v>
          </cell>
          <cell r="AN94">
            <v>0</v>
          </cell>
          <cell r="AO94">
            <v>0</v>
          </cell>
          <cell r="AP94">
            <v>0</v>
          </cell>
          <cell r="AU94">
            <v>-8.3000000000000114</v>
          </cell>
          <cell r="AV94">
            <v>0.26708689504943095</v>
          </cell>
          <cell r="AW94">
            <v>1.700496360967918E-5</v>
          </cell>
          <cell r="AX94">
            <v>2.4507765360226585E-5</v>
          </cell>
          <cell r="AY94">
            <v>1.7991928032756732E-5</v>
          </cell>
          <cell r="AZ94">
            <v>0</v>
          </cell>
          <cell r="BA94">
            <v>0</v>
          </cell>
          <cell r="BB94">
            <v>0</v>
          </cell>
          <cell r="BC94">
            <v>0</v>
          </cell>
          <cell r="BD94">
            <v>0</v>
          </cell>
          <cell r="BJ94">
            <v>3.3799999999999386</v>
          </cell>
          <cell r="BK94">
            <v>13.711132669287224</v>
          </cell>
          <cell r="BL94">
            <v>-121.41198261</v>
          </cell>
          <cell r="BM94">
            <v>503.19514152999994</v>
          </cell>
          <cell r="BN94">
            <v>532.64884961999996</v>
          </cell>
          <cell r="BO94">
            <v>0</v>
          </cell>
          <cell r="BP94">
            <v>0</v>
          </cell>
          <cell r="BQ94">
            <v>0</v>
          </cell>
          <cell r="BR94">
            <v>0</v>
          </cell>
          <cell r="BS94">
            <v>0</v>
          </cell>
          <cell r="BZ94">
            <v>-14.799999999999983</v>
          </cell>
          <cell r="CA94">
            <v>-1.1572434743811755E-6</v>
          </cell>
          <cell r="CB94">
            <v>-1.108257919213429E-6</v>
          </cell>
          <cell r="CC94">
            <v>-1.275660375284815E-3</v>
          </cell>
          <cell r="CD94">
            <v>4.1000004102897947E-7</v>
          </cell>
          <cell r="CE94">
            <v>0</v>
          </cell>
          <cell r="CF94">
            <v>0</v>
          </cell>
          <cell r="CG94">
            <v>0</v>
          </cell>
          <cell r="CH94">
            <v>0</v>
          </cell>
          <cell r="CI94">
            <v>0</v>
          </cell>
          <cell r="CO94">
            <v>16.400000000000006</v>
          </cell>
          <cell r="CP94">
            <v>-7.2560381170205801E-7</v>
          </cell>
          <cell r="CQ94">
            <v>9.2984845423416118E-7</v>
          </cell>
          <cell r="CR94">
            <v>-9.9999368785574916E-9</v>
          </cell>
          <cell r="CS94">
            <v>9.9000000375326636E-7</v>
          </cell>
          <cell r="CT94">
            <v>0</v>
          </cell>
          <cell r="CU94">
            <v>0</v>
          </cell>
          <cell r="CV94">
            <v>0</v>
          </cell>
          <cell r="CW94">
            <v>0</v>
          </cell>
          <cell r="CX94">
            <v>0</v>
          </cell>
          <cell r="DE94">
            <v>1.9609491455999546</v>
          </cell>
          <cell r="DF94">
            <v>-4.6507831199733118E-2</v>
          </cell>
          <cell r="DG94">
            <v>-4.8649863435230145E-2</v>
          </cell>
          <cell r="DH94">
            <v>-5.1276508060482229E-2</v>
          </cell>
          <cell r="DI94">
            <v>0</v>
          </cell>
          <cell r="DJ94">
            <v>0</v>
          </cell>
          <cell r="DK94">
            <v>0</v>
          </cell>
          <cell r="DL94">
            <v>0</v>
          </cell>
          <cell r="DM94">
            <v>0</v>
          </cell>
          <cell r="DT94">
            <v>0</v>
          </cell>
          <cell r="DU94">
            <v>0</v>
          </cell>
          <cell r="DV94">
            <v>0</v>
          </cell>
          <cell r="DW94">
            <v>0</v>
          </cell>
          <cell r="DX94">
            <v>0</v>
          </cell>
          <cell r="EA94">
            <v>0</v>
          </cell>
          <cell r="EB94">
            <v>1020.9748610000001</v>
          </cell>
          <cell r="EC94">
            <v>121.41199021494594</v>
          </cell>
          <cell r="ED94">
            <v>-503.19514210912041</v>
          </cell>
          <cell r="EE94">
            <v>-532.6488494074772</v>
          </cell>
          <cell r="EH94">
            <v>0</v>
          </cell>
          <cell r="EI94">
            <v>121.60387300000008</v>
          </cell>
          <cell r="EJ94">
            <v>-59.102117999999997</v>
          </cell>
          <cell r="EK94">
            <v>0</v>
          </cell>
          <cell r="EL94">
            <v>0</v>
          </cell>
          <cell r="EO94">
            <v>-7.6900000000002819</v>
          </cell>
          <cell r="EP94">
            <v>0.29405852590366521</v>
          </cell>
          <cell r="EQ94">
            <v>-1.983413966399894E-3</v>
          </cell>
          <cell r="ER94">
            <v>15.59874783131545</v>
          </cell>
          <cell r="ES94">
            <v>53.900019372864335</v>
          </cell>
          <cell r="EV94">
            <v>3.3799999999999386</v>
          </cell>
          <cell r="EW94">
            <v>-1.2888721215049372</v>
          </cell>
          <cell r="EX94">
            <v>7.6049461767979665E-6</v>
          </cell>
          <cell r="EY94">
            <v>-5.7912052398023661E-7</v>
          </cell>
          <cell r="EZ94">
            <v>2.125229912053328E-7</v>
          </cell>
          <cell r="FC94">
            <v>-26.200000000000159</v>
          </cell>
          <cell r="FD94">
            <v>-2.7821857855169583</v>
          </cell>
          <cell r="FE94">
            <v>-2.1517110375566517</v>
          </cell>
          <cell r="FF94">
            <v>-1.8115514983091998</v>
          </cell>
          <cell r="FG94">
            <v>-1.8066260271355077</v>
          </cell>
        </row>
        <row r="95">
          <cell r="A95" t="str">
            <v>Fx</v>
          </cell>
          <cell r="C95">
            <v>-47</v>
          </cell>
          <cell r="D95">
            <v>55</v>
          </cell>
          <cell r="E95">
            <v>0</v>
          </cell>
          <cell r="F95">
            <v>0</v>
          </cell>
          <cell r="G95">
            <v>0</v>
          </cell>
          <cell r="H95" t="e">
            <v>#REF!</v>
          </cell>
          <cell r="I95" t="e">
            <v>#REF!</v>
          </cell>
          <cell r="J95" t="e">
            <v>#REF!</v>
          </cell>
          <cell r="K95" t="e">
            <v>#REF!</v>
          </cell>
          <cell r="L95" t="e">
            <v>#REF!</v>
          </cell>
          <cell r="DD95">
            <v>-47</v>
          </cell>
          <cell r="DE95">
            <v>0</v>
          </cell>
          <cell r="DF95">
            <v>0</v>
          </cell>
          <cell r="DG95">
            <v>0</v>
          </cell>
          <cell r="DH95">
            <v>0</v>
          </cell>
        </row>
        <row r="96">
          <cell r="A96" t="str">
            <v>Minority Interest and JV/Associates</v>
          </cell>
          <cell r="C96">
            <v>0</v>
          </cell>
          <cell r="D96">
            <v>12.76</v>
          </cell>
          <cell r="E96">
            <v>40.1</v>
          </cell>
          <cell r="F96">
            <v>28.2</v>
          </cell>
          <cell r="G96">
            <v>29.7</v>
          </cell>
          <cell r="DE96">
            <v>0</v>
          </cell>
          <cell r="DF96">
            <v>0</v>
          </cell>
          <cell r="DG96">
            <v>0</v>
          </cell>
          <cell r="DH96">
            <v>0</v>
          </cell>
        </row>
        <row r="97">
          <cell r="A97" t="str">
            <v>Loss from redemption of bonds and other Income</v>
          </cell>
          <cell r="C97">
            <v>-1</v>
          </cell>
          <cell r="D97">
            <v>0</v>
          </cell>
          <cell r="E97">
            <v>0</v>
          </cell>
          <cell r="F97">
            <v>0</v>
          </cell>
          <cell r="G97">
            <v>0</v>
          </cell>
          <cell r="H97" t="e">
            <v>#REF!</v>
          </cell>
          <cell r="I97" t="e">
            <v>#REF!</v>
          </cell>
          <cell r="J97" t="e">
            <v>#REF!</v>
          </cell>
          <cell r="K97" t="e">
            <v>#REF!</v>
          </cell>
          <cell r="L97" t="e">
            <v>#REF!</v>
          </cell>
          <cell r="S97">
            <v>0</v>
          </cell>
          <cell r="T97">
            <v>0</v>
          </cell>
          <cell r="U97">
            <v>0</v>
          </cell>
          <cell r="V97">
            <v>0</v>
          </cell>
          <cell r="W97">
            <v>0</v>
          </cell>
          <cell r="X97">
            <v>0</v>
          </cell>
          <cell r="Y97">
            <v>0</v>
          </cell>
          <cell r="Z97">
            <v>0</v>
          </cell>
          <cell r="AA97">
            <v>0</v>
          </cell>
          <cell r="AB97">
            <v>0</v>
          </cell>
          <cell r="AG97">
            <v>0</v>
          </cell>
          <cell r="AH97">
            <v>0</v>
          </cell>
          <cell r="AI97">
            <v>0</v>
          </cell>
          <cell r="AJ97">
            <v>0</v>
          </cell>
          <cell r="AK97">
            <v>0</v>
          </cell>
          <cell r="AL97">
            <v>0</v>
          </cell>
          <cell r="AM97">
            <v>0</v>
          </cell>
          <cell r="AN97">
            <v>0</v>
          </cell>
          <cell r="AO97">
            <v>0</v>
          </cell>
          <cell r="AP97">
            <v>0</v>
          </cell>
          <cell r="AU97">
            <v>0</v>
          </cell>
          <cell r="AV97">
            <v>0</v>
          </cell>
          <cell r="AW97">
            <v>0</v>
          </cell>
          <cell r="AX97">
            <v>0</v>
          </cell>
          <cell r="AY97">
            <v>0</v>
          </cell>
          <cell r="AZ97">
            <v>0</v>
          </cell>
          <cell r="BA97">
            <v>0</v>
          </cell>
          <cell r="BB97">
            <v>0</v>
          </cell>
          <cell r="BC97">
            <v>0</v>
          </cell>
          <cell r="BD97">
            <v>0</v>
          </cell>
          <cell r="BJ97">
            <v>0</v>
          </cell>
          <cell r="BK97">
            <v>0</v>
          </cell>
          <cell r="BL97">
            <v>0</v>
          </cell>
          <cell r="BM97">
            <v>0</v>
          </cell>
          <cell r="BN97">
            <v>0</v>
          </cell>
          <cell r="BO97">
            <v>0</v>
          </cell>
          <cell r="BP97">
            <v>0</v>
          </cell>
          <cell r="BQ97">
            <v>0</v>
          </cell>
          <cell r="BR97">
            <v>0</v>
          </cell>
          <cell r="BS97">
            <v>0</v>
          </cell>
          <cell r="BZ97">
            <v>0</v>
          </cell>
          <cell r="CA97">
            <v>0</v>
          </cell>
          <cell r="CB97">
            <v>0</v>
          </cell>
          <cell r="CC97">
            <v>0</v>
          </cell>
          <cell r="CD97">
            <v>0</v>
          </cell>
          <cell r="CE97">
            <v>0</v>
          </cell>
          <cell r="CF97">
            <v>0</v>
          </cell>
          <cell r="CG97">
            <v>0</v>
          </cell>
          <cell r="CH97">
            <v>0</v>
          </cell>
          <cell r="CI97">
            <v>0</v>
          </cell>
          <cell r="CO97">
            <v>0</v>
          </cell>
          <cell r="CP97">
            <v>0</v>
          </cell>
          <cell r="CQ97">
            <v>0</v>
          </cell>
          <cell r="CR97">
            <v>0</v>
          </cell>
          <cell r="CS97">
            <v>0</v>
          </cell>
          <cell r="CT97">
            <v>0</v>
          </cell>
          <cell r="CU97">
            <v>0</v>
          </cell>
          <cell r="CV97">
            <v>0</v>
          </cell>
          <cell r="CW97">
            <v>0</v>
          </cell>
          <cell r="CX97">
            <v>0</v>
          </cell>
          <cell r="DD97">
            <v>-1</v>
          </cell>
          <cell r="DE97">
            <v>0</v>
          </cell>
          <cell r="DF97">
            <v>0</v>
          </cell>
          <cell r="DG97">
            <v>0</v>
          </cell>
          <cell r="DH97">
            <v>0</v>
          </cell>
          <cell r="DI97">
            <v>0</v>
          </cell>
          <cell r="DJ97">
            <v>0</v>
          </cell>
          <cell r="DK97">
            <v>0</v>
          </cell>
          <cell r="DL97">
            <v>0</v>
          </cell>
          <cell r="DM97">
            <v>0</v>
          </cell>
          <cell r="DT97">
            <v>0</v>
          </cell>
          <cell r="DU97">
            <v>0</v>
          </cell>
          <cell r="DV97">
            <v>0</v>
          </cell>
          <cell r="DW97">
            <v>0</v>
          </cell>
          <cell r="DX97">
            <v>0</v>
          </cell>
          <cell r="EA97">
            <v>0</v>
          </cell>
          <cell r="EB97">
            <v>0</v>
          </cell>
          <cell r="EC97">
            <v>0</v>
          </cell>
          <cell r="ED97">
            <v>0</v>
          </cell>
          <cell r="EE97">
            <v>0</v>
          </cell>
          <cell r="EH97">
            <v>0</v>
          </cell>
          <cell r="EI97">
            <v>0</v>
          </cell>
          <cell r="EJ97">
            <v>0</v>
          </cell>
          <cell r="EK97">
            <v>0</v>
          </cell>
          <cell r="EL97">
            <v>0</v>
          </cell>
          <cell r="EO97">
            <v>0</v>
          </cell>
          <cell r="EP97">
            <v>0</v>
          </cell>
          <cell r="EQ97">
            <v>0</v>
          </cell>
          <cell r="ER97">
            <v>0</v>
          </cell>
          <cell r="ES97">
            <v>0</v>
          </cell>
          <cell r="EV97">
            <v>0</v>
          </cell>
          <cell r="EW97">
            <v>0</v>
          </cell>
          <cell r="EX97">
            <v>0</v>
          </cell>
          <cell r="EY97">
            <v>0</v>
          </cell>
          <cell r="EZ97">
            <v>0</v>
          </cell>
          <cell r="FC97">
            <v>0</v>
          </cell>
          <cell r="FD97">
            <v>0</v>
          </cell>
          <cell r="FE97">
            <v>0</v>
          </cell>
          <cell r="FF97">
            <v>0</v>
          </cell>
          <cell r="FG97">
            <v>0</v>
          </cell>
        </row>
        <row r="98">
          <cell r="A98" t="str">
            <v>Deferred taxes</v>
          </cell>
          <cell r="C98">
            <v>0</v>
          </cell>
          <cell r="D98">
            <v>-54.806575582941889</v>
          </cell>
          <cell r="E98">
            <v>-60.991579069068393</v>
          </cell>
          <cell r="F98">
            <v>-103.60759577601567</v>
          </cell>
          <cell r="G98">
            <v>-73.923608606790708</v>
          </cell>
          <cell r="H98" t="e">
            <v>#REF!</v>
          </cell>
          <cell r="I98" t="e">
            <v>#REF!</v>
          </cell>
          <cell r="J98" t="e">
            <v>#REF!</v>
          </cell>
          <cell r="K98" t="e">
            <v>#REF!</v>
          </cell>
          <cell r="L98" t="e">
            <v>#REF!</v>
          </cell>
          <cell r="S98">
            <v>0</v>
          </cell>
          <cell r="T98">
            <v>0</v>
          </cell>
          <cell r="U98">
            <v>0</v>
          </cell>
          <cell r="V98">
            <v>0</v>
          </cell>
          <cell r="W98">
            <v>0</v>
          </cell>
          <cell r="X98">
            <v>0</v>
          </cell>
          <cell r="Y98">
            <v>0</v>
          </cell>
          <cell r="Z98">
            <v>0</v>
          </cell>
          <cell r="AA98">
            <v>0</v>
          </cell>
          <cell r="AB98">
            <v>0</v>
          </cell>
          <cell r="AG98">
            <v>0</v>
          </cell>
          <cell r="AH98">
            <v>0</v>
          </cell>
          <cell r="AI98">
            <v>0</v>
          </cell>
          <cell r="AJ98">
            <v>0</v>
          </cell>
          <cell r="AK98">
            <v>0</v>
          </cell>
          <cell r="AL98">
            <v>0</v>
          </cell>
          <cell r="AM98">
            <v>0</v>
          </cell>
          <cell r="AN98">
            <v>0</v>
          </cell>
          <cell r="AO98">
            <v>0</v>
          </cell>
          <cell r="AP98">
            <v>0</v>
          </cell>
          <cell r="AU98">
            <v>0</v>
          </cell>
          <cell r="AV98">
            <v>0</v>
          </cell>
          <cell r="AW98">
            <v>0</v>
          </cell>
          <cell r="AX98">
            <v>0</v>
          </cell>
          <cell r="AY98">
            <v>0</v>
          </cell>
          <cell r="AZ98">
            <v>0</v>
          </cell>
          <cell r="BA98">
            <v>0</v>
          </cell>
          <cell r="BB98">
            <v>0</v>
          </cell>
          <cell r="BC98">
            <v>0</v>
          </cell>
          <cell r="BD98">
            <v>0</v>
          </cell>
          <cell r="BJ98">
            <v>0</v>
          </cell>
          <cell r="BK98">
            <v>0</v>
          </cell>
          <cell r="BL98">
            <v>0</v>
          </cell>
          <cell r="BM98">
            <v>0</v>
          </cell>
          <cell r="BN98">
            <v>0</v>
          </cell>
          <cell r="BO98">
            <v>0</v>
          </cell>
          <cell r="BP98">
            <v>0</v>
          </cell>
          <cell r="BQ98">
            <v>0</v>
          </cell>
          <cell r="BR98">
            <v>0</v>
          </cell>
          <cell r="BS98">
            <v>0</v>
          </cell>
          <cell r="BZ98">
            <v>0</v>
          </cell>
          <cell r="CA98">
            <v>0</v>
          </cell>
          <cell r="CB98">
            <v>0</v>
          </cell>
          <cell r="CC98">
            <v>0</v>
          </cell>
          <cell r="CD98">
            <v>0</v>
          </cell>
          <cell r="CE98">
            <v>0</v>
          </cell>
          <cell r="CF98">
            <v>0</v>
          </cell>
          <cell r="CG98">
            <v>0</v>
          </cell>
          <cell r="CH98">
            <v>0</v>
          </cell>
          <cell r="CI98">
            <v>0</v>
          </cell>
          <cell r="CO98">
            <v>0</v>
          </cell>
          <cell r="CP98">
            <v>0</v>
          </cell>
          <cell r="CQ98">
            <v>0</v>
          </cell>
          <cell r="CR98">
            <v>0</v>
          </cell>
          <cell r="CS98">
            <v>0</v>
          </cell>
          <cell r="CT98">
            <v>0</v>
          </cell>
          <cell r="CU98">
            <v>0</v>
          </cell>
          <cell r="CV98">
            <v>0</v>
          </cell>
          <cell r="CW98">
            <v>0</v>
          </cell>
          <cell r="CX98">
            <v>0</v>
          </cell>
          <cell r="DD98">
            <v>-121</v>
          </cell>
          <cell r="DE98">
            <v>0</v>
          </cell>
          <cell r="DF98">
            <v>0</v>
          </cell>
          <cell r="DG98">
            <v>0</v>
          </cell>
          <cell r="DH98">
            <v>0</v>
          </cell>
          <cell r="DI98">
            <v>0</v>
          </cell>
          <cell r="DJ98">
            <v>0</v>
          </cell>
          <cell r="DK98">
            <v>0</v>
          </cell>
          <cell r="DL98">
            <v>0</v>
          </cell>
          <cell r="DM98">
            <v>0</v>
          </cell>
          <cell r="DT98">
            <v>0</v>
          </cell>
          <cell r="DU98">
            <v>0</v>
          </cell>
          <cell r="DV98">
            <v>0</v>
          </cell>
          <cell r="DW98">
            <v>0</v>
          </cell>
          <cell r="DX98">
            <v>0</v>
          </cell>
          <cell r="EA98">
            <v>0</v>
          </cell>
          <cell r="EB98">
            <v>0</v>
          </cell>
          <cell r="EC98">
            <v>0</v>
          </cell>
          <cell r="ED98">
            <v>0</v>
          </cell>
          <cell r="EE98">
            <v>0</v>
          </cell>
          <cell r="EH98">
            <v>0</v>
          </cell>
          <cell r="EI98">
            <v>0</v>
          </cell>
          <cell r="EJ98">
            <v>0</v>
          </cell>
          <cell r="EK98">
            <v>0</v>
          </cell>
          <cell r="EL98">
            <v>0</v>
          </cell>
          <cell r="EO98">
            <v>0</v>
          </cell>
          <cell r="EP98">
            <v>0</v>
          </cell>
          <cell r="EQ98">
            <v>0</v>
          </cell>
          <cell r="ER98">
            <v>0</v>
          </cell>
          <cell r="ES98">
            <v>0</v>
          </cell>
          <cell r="EV98">
            <v>0</v>
          </cell>
          <cell r="EW98">
            <v>0</v>
          </cell>
          <cell r="EX98">
            <v>0</v>
          </cell>
          <cell r="EY98">
            <v>0</v>
          </cell>
          <cell r="EZ98">
            <v>0</v>
          </cell>
          <cell r="FC98">
            <v>0</v>
          </cell>
          <cell r="FD98">
            <v>0</v>
          </cell>
          <cell r="FE98">
            <v>0</v>
          </cell>
          <cell r="FF98">
            <v>0</v>
          </cell>
          <cell r="FG98">
            <v>0</v>
          </cell>
        </row>
        <row r="99">
          <cell r="A99" t="str">
            <v>Thomson Plus (Capex)</v>
          </cell>
          <cell r="C99">
            <v>0</v>
          </cell>
          <cell r="D99">
            <v>0</v>
          </cell>
          <cell r="E99">
            <v>0</v>
          </cell>
          <cell r="F99">
            <v>0</v>
          </cell>
          <cell r="G99">
            <v>0</v>
          </cell>
          <cell r="H99" t="e">
            <v>#REF!</v>
          </cell>
          <cell r="I99" t="e">
            <v>#REF!</v>
          </cell>
          <cell r="J99" t="e">
            <v>#REF!</v>
          </cell>
          <cell r="K99" t="e">
            <v>#REF!</v>
          </cell>
          <cell r="L99" t="e">
            <v>#REF!</v>
          </cell>
          <cell r="S99">
            <v>0</v>
          </cell>
          <cell r="T99">
            <v>0</v>
          </cell>
          <cell r="U99">
            <v>0</v>
          </cell>
          <cell r="V99">
            <v>0</v>
          </cell>
          <cell r="W99">
            <v>0</v>
          </cell>
          <cell r="X99">
            <v>0</v>
          </cell>
          <cell r="Y99">
            <v>0</v>
          </cell>
          <cell r="Z99">
            <v>0</v>
          </cell>
          <cell r="AA99">
            <v>0</v>
          </cell>
          <cell r="AB99">
            <v>0</v>
          </cell>
          <cell r="AG99">
            <v>0</v>
          </cell>
          <cell r="AH99">
            <v>0</v>
          </cell>
          <cell r="AI99">
            <v>0</v>
          </cell>
          <cell r="AJ99">
            <v>0</v>
          </cell>
          <cell r="AK99">
            <v>0</v>
          </cell>
          <cell r="AL99">
            <v>0</v>
          </cell>
          <cell r="AM99">
            <v>0</v>
          </cell>
          <cell r="AN99">
            <v>0</v>
          </cell>
          <cell r="AO99">
            <v>0</v>
          </cell>
          <cell r="AP99">
            <v>0</v>
          </cell>
          <cell r="AU99">
            <v>0</v>
          </cell>
          <cell r="AV99">
            <v>0</v>
          </cell>
          <cell r="AW99">
            <v>0</v>
          </cell>
          <cell r="AX99">
            <v>0</v>
          </cell>
          <cell r="AY99">
            <v>0</v>
          </cell>
          <cell r="AZ99">
            <v>0</v>
          </cell>
          <cell r="BA99">
            <v>0</v>
          </cell>
          <cell r="BB99">
            <v>0</v>
          </cell>
          <cell r="BC99">
            <v>0</v>
          </cell>
          <cell r="BD99">
            <v>0</v>
          </cell>
          <cell r="BJ99">
            <v>0</v>
          </cell>
          <cell r="BK99">
            <v>0</v>
          </cell>
          <cell r="BL99">
            <v>0</v>
          </cell>
          <cell r="BM99">
            <v>0</v>
          </cell>
          <cell r="BN99">
            <v>0</v>
          </cell>
          <cell r="BO99">
            <v>0</v>
          </cell>
          <cell r="BP99">
            <v>0</v>
          </cell>
          <cell r="BQ99">
            <v>0</v>
          </cell>
          <cell r="BR99">
            <v>0</v>
          </cell>
          <cell r="BS99">
            <v>0</v>
          </cell>
          <cell r="BZ99">
            <v>0</v>
          </cell>
          <cell r="CA99">
            <v>0</v>
          </cell>
          <cell r="CB99">
            <v>0</v>
          </cell>
          <cell r="CC99">
            <v>0</v>
          </cell>
          <cell r="CD99">
            <v>0</v>
          </cell>
          <cell r="CE99">
            <v>0</v>
          </cell>
          <cell r="CF99">
            <v>0</v>
          </cell>
          <cell r="CG99">
            <v>0</v>
          </cell>
          <cell r="CH99">
            <v>0</v>
          </cell>
          <cell r="CI99">
            <v>0</v>
          </cell>
          <cell r="CO99">
            <v>0</v>
          </cell>
          <cell r="CP99">
            <v>0</v>
          </cell>
          <cell r="CQ99">
            <v>0</v>
          </cell>
          <cell r="CR99">
            <v>0</v>
          </cell>
          <cell r="CS99">
            <v>0</v>
          </cell>
          <cell r="CT99">
            <v>0</v>
          </cell>
          <cell r="CU99">
            <v>0</v>
          </cell>
          <cell r="CV99">
            <v>0</v>
          </cell>
          <cell r="CW99">
            <v>0</v>
          </cell>
          <cell r="CX99">
            <v>0</v>
          </cell>
          <cell r="DD99">
            <v>0</v>
          </cell>
          <cell r="DE99">
            <v>0</v>
          </cell>
          <cell r="DF99">
            <v>0</v>
          </cell>
          <cell r="DG99">
            <v>0</v>
          </cell>
          <cell r="DH99">
            <v>0</v>
          </cell>
          <cell r="DI99">
            <v>0</v>
          </cell>
          <cell r="DJ99">
            <v>0</v>
          </cell>
          <cell r="DK99">
            <v>0</v>
          </cell>
          <cell r="DL99">
            <v>0</v>
          </cell>
          <cell r="DM99">
            <v>0</v>
          </cell>
          <cell r="DT99">
            <v>0</v>
          </cell>
          <cell r="DU99">
            <v>0</v>
          </cell>
          <cell r="DV99">
            <v>0</v>
          </cell>
          <cell r="DW99">
            <v>0</v>
          </cell>
          <cell r="DX99">
            <v>0</v>
          </cell>
          <cell r="EA99">
            <v>0</v>
          </cell>
          <cell r="EB99">
            <v>0</v>
          </cell>
          <cell r="EC99">
            <v>0</v>
          </cell>
          <cell r="ED99">
            <v>0</v>
          </cell>
          <cell r="EE99">
            <v>0</v>
          </cell>
          <cell r="EH99">
            <v>0</v>
          </cell>
          <cell r="EI99">
            <v>0</v>
          </cell>
          <cell r="EJ99">
            <v>0</v>
          </cell>
          <cell r="EK99">
            <v>0</v>
          </cell>
          <cell r="EL99">
            <v>0</v>
          </cell>
          <cell r="EO99">
            <v>0</v>
          </cell>
          <cell r="EP99">
            <v>0</v>
          </cell>
          <cell r="EQ99">
            <v>0</v>
          </cell>
          <cell r="ER99">
            <v>0</v>
          </cell>
          <cell r="ES99">
            <v>0</v>
          </cell>
          <cell r="EV99">
            <v>0</v>
          </cell>
          <cell r="EW99">
            <v>0</v>
          </cell>
          <cell r="EX99">
            <v>0</v>
          </cell>
          <cell r="EY99">
            <v>0</v>
          </cell>
          <cell r="EZ99">
            <v>0</v>
          </cell>
          <cell r="FC99">
            <v>0</v>
          </cell>
          <cell r="FD99">
            <v>0</v>
          </cell>
          <cell r="FE99">
            <v>0</v>
          </cell>
          <cell r="FF99">
            <v>0</v>
          </cell>
          <cell r="FG99">
            <v>0</v>
          </cell>
        </row>
        <row r="100">
          <cell r="A100" t="str">
            <v>Other, net (INCL TR-P CONTINGENCY)</v>
          </cell>
          <cell r="C100">
            <v>147.9</v>
          </cell>
          <cell r="D100">
            <v>356.51757665307667</v>
          </cell>
          <cell r="E100">
            <v>30.462294064379641</v>
          </cell>
          <cell r="F100">
            <v>106.64438329127309</v>
          </cell>
          <cell r="G100">
            <v>105.81035167395153</v>
          </cell>
          <cell r="H100" t="e">
            <v>#REF!</v>
          </cell>
          <cell r="I100" t="e">
            <v>#REF!</v>
          </cell>
          <cell r="J100" t="e">
            <v>#REF!</v>
          </cell>
          <cell r="K100" t="e">
            <v>#REF!</v>
          </cell>
          <cell r="L100" t="e">
            <v>#REF!</v>
          </cell>
          <cell r="S100">
            <v>0</v>
          </cell>
          <cell r="T100">
            <v>20.240155952991145</v>
          </cell>
          <cell r="U100">
            <v>4.2062320444588126</v>
          </cell>
          <cell r="V100">
            <v>19.847012737203123</v>
          </cell>
          <cell r="W100">
            <v>16.733272002300779</v>
          </cell>
          <cell r="X100">
            <v>17.83065215026129</v>
          </cell>
          <cell r="Y100">
            <v>18.999999286445757</v>
          </cell>
          <cell r="Z100">
            <v>20.246033058283238</v>
          </cell>
          <cell r="AA100">
            <v>21.573782631113787</v>
          </cell>
          <cell r="AB100">
            <v>3.4001642805543241E-4</v>
          </cell>
          <cell r="AG100">
            <v>0</v>
          </cell>
          <cell r="AH100">
            <v>10.394651199999998</v>
          </cell>
          <cell r="AI100">
            <v>15.413745209999997</v>
          </cell>
          <cell r="AJ100">
            <v>18.481013999999998</v>
          </cell>
          <cell r="AK100">
            <v>20.100584999999999</v>
          </cell>
          <cell r="AL100">
            <v>21.704355079787231</v>
          </cell>
          <cell r="AM100">
            <v>23.436085538280892</v>
          </cell>
          <cell r="AN100">
            <v>25.305985980165005</v>
          </cell>
          <cell r="AO100">
            <v>27.325080606242</v>
          </cell>
          <cell r="AP100">
            <v>2.5924179077172452E-3</v>
          </cell>
          <cell r="AU100">
            <v>0</v>
          </cell>
          <cell r="AV100">
            <v>0.43409327754722737</v>
          </cell>
          <cell r="AW100">
            <v>4.6674337445925543E-2</v>
          </cell>
          <cell r="AX100">
            <v>-1.7483445830024268E-2</v>
          </cell>
          <cell r="AY100">
            <v>-4.129132834924519E-2</v>
          </cell>
          <cell r="AZ100">
            <v>-4.3559081723954833E-2</v>
          </cell>
          <cell r="BA100">
            <v>-4.5951381960538468E-2</v>
          </cell>
          <cell r="BB100">
            <v>-4.8475069274063406E-2</v>
          </cell>
          <cell r="BC100">
            <v>-5.1137359549778175E-2</v>
          </cell>
          <cell r="BD100">
            <v>-2.8451492487898879E-6</v>
          </cell>
          <cell r="BJ100">
            <v>0</v>
          </cell>
          <cell r="BK100">
            <v>16.69918882099844</v>
          </cell>
          <cell r="BL100">
            <v>0</v>
          </cell>
          <cell r="BM100">
            <v>0</v>
          </cell>
          <cell r="BN100">
            <v>0</v>
          </cell>
          <cell r="BO100">
            <v>0</v>
          </cell>
          <cell r="BP100">
            <v>0</v>
          </cell>
          <cell r="BQ100">
            <v>0</v>
          </cell>
          <cell r="BR100">
            <v>0</v>
          </cell>
          <cell r="BS100" t="e">
            <v>#NUM!</v>
          </cell>
          <cell r="BZ100">
            <v>0</v>
          </cell>
          <cell r="CA100">
            <v>8.0320156815398374</v>
          </cell>
          <cell r="CB100">
            <v>4.1155384324748843</v>
          </cell>
          <cell r="CC100">
            <v>0</v>
          </cell>
          <cell r="CD100">
            <v>0</v>
          </cell>
          <cell r="CE100">
            <v>0</v>
          </cell>
          <cell r="CF100">
            <v>0</v>
          </cell>
          <cell r="CG100">
            <v>0</v>
          </cell>
          <cell r="CH100">
            <v>0</v>
          </cell>
          <cell r="CI100">
            <v>0</v>
          </cell>
          <cell r="CO100">
            <v>0</v>
          </cell>
          <cell r="CP100">
            <v>15.102808749999999</v>
          </cell>
          <cell r="CQ100">
            <v>6.684698</v>
          </cell>
          <cell r="CR100">
            <v>5.1289319998999998</v>
          </cell>
          <cell r="CS100">
            <v>5.6128790000000004</v>
          </cell>
          <cell r="CT100">
            <v>6.1292987530651954</v>
          </cell>
          <cell r="CU100">
            <v>6.693232333055203</v>
          </cell>
          <cell r="CV100">
            <v>7.3090513073541938</v>
          </cell>
          <cell r="CW100">
            <v>7.9815294547157682</v>
          </cell>
          <cell r="CX100">
            <v>9.1359602228525461E-4</v>
          </cell>
          <cell r="DD100">
            <v>147.9</v>
          </cell>
          <cell r="DE100">
            <v>104.08799997</v>
          </cell>
          <cell r="DF100">
            <v>29.382600040000018</v>
          </cell>
          <cell r="DG100">
            <v>144.2458</v>
          </cell>
          <cell r="DH100">
            <v>144.44579999999999</v>
          </cell>
          <cell r="DI100">
            <v>124.22338800000001</v>
          </cell>
          <cell r="DJ100">
            <v>106.83211368000002</v>
          </cell>
          <cell r="DK100">
            <v>91.87561776480004</v>
          </cell>
          <cell r="DL100">
            <v>79.013031277728032</v>
          </cell>
          <cell r="DM100">
            <v>-0.48180472761052584</v>
          </cell>
          <cell r="DT100">
            <v>0</v>
          </cell>
          <cell r="DU100">
            <v>0</v>
          </cell>
          <cell r="DV100">
            <v>0</v>
          </cell>
          <cell r="DW100">
            <v>0</v>
          </cell>
          <cell r="DX100">
            <v>0</v>
          </cell>
          <cell r="EB100">
            <v>181.52666300000001</v>
          </cell>
          <cell r="EC100">
            <v>-29.387194000000001</v>
          </cell>
          <cell r="ED100">
            <v>-81.040891999999999</v>
          </cell>
          <cell r="EE100">
            <v>-81.040892999999997</v>
          </cell>
          <cell r="EI100">
            <v>-5.5072479999999997</v>
          </cell>
          <cell r="EJ100">
            <v>0</v>
          </cell>
          <cell r="EK100">
            <v>0</v>
          </cell>
          <cell r="EL100">
            <v>0</v>
          </cell>
          <cell r="EO100">
            <v>0</v>
          </cell>
          <cell r="EP100">
            <v>54.203724862078211</v>
          </cell>
          <cell r="EQ100">
            <v>30.466888024379621</v>
          </cell>
          <cell r="ER100">
            <v>43.439475291273091</v>
          </cell>
          <cell r="ES100">
            <v>42.405444673951529</v>
          </cell>
          <cell r="EV100">
            <v>0</v>
          </cell>
          <cell r="EW100">
            <v>198.22585182099846</v>
          </cell>
          <cell r="EX100">
            <v>-29.387194000000001</v>
          </cell>
          <cell r="EY100">
            <v>-81.040891999999999</v>
          </cell>
          <cell r="EZ100">
            <v>-81.040892999999997</v>
          </cell>
          <cell r="FC100">
            <v>0</v>
          </cell>
          <cell r="FD100">
            <v>20.674249230538372</v>
          </cell>
          <cell r="FE100">
            <v>4.2529063819047384</v>
          </cell>
          <cell r="FF100">
            <v>19.829529291373099</v>
          </cell>
          <cell r="FG100">
            <v>16.691980673951534</v>
          </cell>
        </row>
        <row r="101">
          <cell r="A101" t="str">
            <v>Voluntary pension contribution</v>
          </cell>
          <cell r="C101">
            <v>-23</v>
          </cell>
          <cell r="D101">
            <v>0</v>
          </cell>
          <cell r="E101">
            <v>0</v>
          </cell>
          <cell r="F101">
            <v>0</v>
          </cell>
          <cell r="G101">
            <v>0</v>
          </cell>
          <cell r="H101" t="e">
            <v>#REF!</v>
          </cell>
          <cell r="I101" t="e">
            <v>#REF!</v>
          </cell>
          <cell r="J101" t="e">
            <v>#REF!</v>
          </cell>
          <cell r="K101" t="e">
            <v>#REF!</v>
          </cell>
          <cell r="L101" t="e">
            <v>#REF!</v>
          </cell>
          <cell r="S101">
            <v>0</v>
          </cell>
          <cell r="T101">
            <v>0</v>
          </cell>
          <cell r="U101">
            <v>0</v>
          </cell>
          <cell r="V101">
            <v>0</v>
          </cell>
          <cell r="W101">
            <v>0</v>
          </cell>
          <cell r="X101">
            <v>0</v>
          </cell>
          <cell r="Y101">
            <v>0</v>
          </cell>
          <cell r="Z101">
            <v>0</v>
          </cell>
          <cell r="AA101">
            <v>0</v>
          </cell>
          <cell r="AB101">
            <v>0</v>
          </cell>
          <cell r="AG101">
            <v>0</v>
          </cell>
          <cell r="AH101">
            <v>0</v>
          </cell>
          <cell r="AI101">
            <v>0</v>
          </cell>
          <cell r="AJ101">
            <v>0</v>
          </cell>
          <cell r="AK101">
            <v>0</v>
          </cell>
          <cell r="AL101">
            <v>0</v>
          </cell>
          <cell r="AM101">
            <v>0</v>
          </cell>
          <cell r="AN101">
            <v>0</v>
          </cell>
          <cell r="AO101">
            <v>0</v>
          </cell>
          <cell r="AP101">
            <v>0</v>
          </cell>
          <cell r="AU101">
            <v>0</v>
          </cell>
          <cell r="AV101">
            <v>0</v>
          </cell>
          <cell r="AW101">
            <v>0</v>
          </cell>
          <cell r="AX101">
            <v>0</v>
          </cell>
          <cell r="AY101">
            <v>0</v>
          </cell>
          <cell r="AZ101">
            <v>0</v>
          </cell>
          <cell r="BA101">
            <v>0</v>
          </cell>
          <cell r="BB101">
            <v>0</v>
          </cell>
          <cell r="BC101">
            <v>0</v>
          </cell>
          <cell r="BD101">
            <v>0</v>
          </cell>
          <cell r="BJ101">
            <v>0</v>
          </cell>
          <cell r="BK101">
            <v>0</v>
          </cell>
          <cell r="BL101">
            <v>0</v>
          </cell>
          <cell r="BM101">
            <v>0</v>
          </cell>
          <cell r="BN101">
            <v>0</v>
          </cell>
          <cell r="BO101">
            <v>0</v>
          </cell>
          <cell r="BP101">
            <v>0</v>
          </cell>
          <cell r="BQ101">
            <v>0</v>
          </cell>
          <cell r="BR101">
            <v>0</v>
          </cell>
          <cell r="BS101">
            <v>0</v>
          </cell>
          <cell r="BZ101">
            <v>0</v>
          </cell>
          <cell r="CA101">
            <v>0</v>
          </cell>
          <cell r="CB101">
            <v>0</v>
          </cell>
          <cell r="CC101">
            <v>0</v>
          </cell>
          <cell r="CD101">
            <v>0</v>
          </cell>
          <cell r="CE101">
            <v>0</v>
          </cell>
          <cell r="CF101">
            <v>0</v>
          </cell>
          <cell r="CG101">
            <v>0</v>
          </cell>
          <cell r="CH101">
            <v>0</v>
          </cell>
          <cell r="CI101">
            <v>0</v>
          </cell>
          <cell r="CO101">
            <v>0</v>
          </cell>
          <cell r="CP101">
            <v>0</v>
          </cell>
          <cell r="CQ101">
            <v>0</v>
          </cell>
          <cell r="CR101">
            <v>0</v>
          </cell>
          <cell r="CS101">
            <v>0</v>
          </cell>
          <cell r="CT101">
            <v>0</v>
          </cell>
          <cell r="CU101">
            <v>0</v>
          </cell>
          <cell r="CV101">
            <v>0</v>
          </cell>
          <cell r="CW101">
            <v>0</v>
          </cell>
          <cell r="CX101">
            <v>0</v>
          </cell>
          <cell r="DD101">
            <v>-23</v>
          </cell>
          <cell r="DE101">
            <v>0</v>
          </cell>
          <cell r="DF101">
            <v>0</v>
          </cell>
          <cell r="DG101">
            <v>0</v>
          </cell>
          <cell r="DH101">
            <v>0</v>
          </cell>
          <cell r="DI101">
            <v>0</v>
          </cell>
          <cell r="DJ101">
            <v>0</v>
          </cell>
          <cell r="DK101">
            <v>0</v>
          </cell>
          <cell r="DL101">
            <v>0</v>
          </cell>
          <cell r="DM101">
            <v>0</v>
          </cell>
          <cell r="DT101">
            <v>0</v>
          </cell>
          <cell r="DU101">
            <v>0</v>
          </cell>
          <cell r="DV101">
            <v>0</v>
          </cell>
          <cell r="DW101">
            <v>0</v>
          </cell>
          <cell r="DX101">
            <v>0</v>
          </cell>
          <cell r="EA101">
            <v>0</v>
          </cell>
          <cell r="EB101">
            <v>0</v>
          </cell>
          <cell r="EC101">
            <v>0</v>
          </cell>
          <cell r="ED101">
            <v>0</v>
          </cell>
          <cell r="EE101">
            <v>0</v>
          </cell>
          <cell r="EH101">
            <v>0</v>
          </cell>
          <cell r="EI101">
            <v>0</v>
          </cell>
          <cell r="EJ101">
            <v>0</v>
          </cell>
          <cell r="EK101">
            <v>0</v>
          </cell>
          <cell r="EL101">
            <v>0</v>
          </cell>
          <cell r="EO101">
            <v>0</v>
          </cell>
          <cell r="EP101">
            <v>0</v>
          </cell>
          <cell r="EQ101">
            <v>0</v>
          </cell>
          <cell r="ER101">
            <v>0</v>
          </cell>
          <cell r="ES101">
            <v>0</v>
          </cell>
          <cell r="EV101">
            <v>0</v>
          </cell>
          <cell r="EW101">
            <v>0</v>
          </cell>
          <cell r="EX101">
            <v>0</v>
          </cell>
          <cell r="EY101">
            <v>0</v>
          </cell>
          <cell r="EZ101">
            <v>0</v>
          </cell>
          <cell r="FC101">
            <v>0</v>
          </cell>
          <cell r="FD101">
            <v>0</v>
          </cell>
          <cell r="FE101">
            <v>0</v>
          </cell>
          <cell r="FF101">
            <v>0</v>
          </cell>
          <cell r="FG101">
            <v>0</v>
          </cell>
        </row>
        <row r="102">
          <cell r="A102" t="str">
            <v>Changes in working capital and other items (incl disposals)</v>
          </cell>
          <cell r="C102">
            <v>18.5</v>
          </cell>
          <cell r="D102">
            <v>-148.89036096036764</v>
          </cell>
          <cell r="E102">
            <v>-80.267982465405638</v>
          </cell>
          <cell r="F102">
            <v>-252.08446467871249</v>
          </cell>
          <cell r="G102">
            <v>-247.72258166886945</v>
          </cell>
          <cell r="H102" t="e">
            <v>#REF!</v>
          </cell>
          <cell r="I102" t="e">
            <v>#REF!</v>
          </cell>
          <cell r="J102" t="e">
            <v>#REF!</v>
          </cell>
          <cell r="K102" t="e">
            <v>#REF!</v>
          </cell>
          <cell r="L102" t="e">
            <v>#REF!</v>
          </cell>
          <cell r="S102">
            <v>0</v>
          </cell>
          <cell r="T102">
            <v>2.9262392768224625</v>
          </cell>
          <cell r="U102">
            <v>-69.787768621748185</v>
          </cell>
          <cell r="V102">
            <v>-85.29916622968868</v>
          </cell>
          <cell r="W102">
            <v>-100.39116380133483</v>
          </cell>
          <cell r="X102">
            <v>-106.97488933756522</v>
          </cell>
          <cell r="Y102">
            <v>-113.99038038278191</v>
          </cell>
          <cell r="Z102">
            <v>-121.46595243308577</v>
          </cell>
          <cell r="AA102">
            <v>-129.43177793540571</v>
          </cell>
          <cell r="AB102">
            <v>-137.92000806768456</v>
          </cell>
          <cell r="AG102">
            <v>0</v>
          </cell>
          <cell r="AH102">
            <v>17.40840624804979</v>
          </cell>
          <cell r="AI102">
            <v>29.884788744683991</v>
          </cell>
          <cell r="AJ102">
            <v>19.884932469999971</v>
          </cell>
          <cell r="AK102">
            <v>20.87016247</v>
          </cell>
          <cell r="AL102">
            <v>22.535335007500002</v>
          </cell>
          <cell r="AM102">
            <v>24.333367055970747</v>
          </cell>
          <cell r="AN102">
            <v>26.274859108308835</v>
          </cell>
          <cell r="AO102">
            <v>28.371257441418585</v>
          </cell>
          <cell r="AP102">
            <v>30.634921598978579</v>
          </cell>
          <cell r="AU102">
            <v>0</v>
          </cell>
          <cell r="AV102">
            <v>10.713224212255605</v>
          </cell>
          <cell r="AW102">
            <v>3.9292772529607078</v>
          </cell>
          <cell r="AX102">
            <v>1.9518239458321631</v>
          </cell>
          <cell r="AY102">
            <v>5.4067033399984794</v>
          </cell>
          <cell r="AZ102">
            <v>5.7036438898793254</v>
          </cell>
          <cell r="BA102">
            <v>6.0168926565456644</v>
          </cell>
          <cell r="BB102">
            <v>6.3473453005424405</v>
          </cell>
          <cell r="BC102">
            <v>6.6959466728210248</v>
          </cell>
          <cell r="BD102">
            <v>7.0636935163163921</v>
          </cell>
          <cell r="BJ102">
            <v>0</v>
          </cell>
          <cell r="BK102">
            <v>-37.22057187634973</v>
          </cell>
          <cell r="BL102">
            <v>83.888173172933591</v>
          </cell>
          <cell r="BM102">
            <v>8.0848724600000459</v>
          </cell>
          <cell r="BN102">
            <v>25.386403379999994</v>
          </cell>
          <cell r="BO102">
            <v>51.508644539130422</v>
          </cell>
          <cell r="BP102">
            <v>104.51029326780085</v>
          </cell>
          <cell r="BQ102">
            <v>212.04987039843652</v>
          </cell>
          <cell r="BR102">
            <v>430.24611385190025</v>
          </cell>
          <cell r="BS102">
            <v>872.96312955458018</v>
          </cell>
          <cell r="BZ102">
            <v>0</v>
          </cell>
          <cell r="CA102">
            <v>-8.0991005196603219</v>
          </cell>
          <cell r="CB102">
            <v>-8.6042244113630044</v>
          </cell>
          <cell r="CC102">
            <v>-10.789403035993617</v>
          </cell>
          <cell r="CD102">
            <v>-22.993999819999999</v>
          </cell>
          <cell r="CE102">
            <v>-24.338819596760278</v>
          </cell>
          <cell r="CF102">
            <v>-25.76229207623096</v>
          </cell>
          <cell r="CG102">
            <v>-27.269017315423813</v>
          </cell>
          <cell r="CH102">
            <v>-28.863864408825261</v>
          </cell>
          <cell r="CI102">
            <v>-30.551987223236733</v>
          </cell>
          <cell r="CO102">
            <v>0</v>
          </cell>
          <cell r="CP102">
            <v>-4.300006327283227</v>
          </cell>
          <cell r="CQ102">
            <v>-1.0876634902506204</v>
          </cell>
          <cell r="CR102">
            <v>0.43767599493001402</v>
          </cell>
          <cell r="CS102">
            <v>0.20051301401000096</v>
          </cell>
          <cell r="CT102">
            <v>0.21896145752382026</v>
          </cell>
          <cell r="CU102">
            <v>0.2391072725013472</v>
          </cell>
          <cell r="CV102">
            <v>0.26110662766671561</v>
          </cell>
          <cell r="CW102">
            <v>0.28513006023729676</v>
          </cell>
          <cell r="CX102">
            <v>0.3113637979143799</v>
          </cell>
          <cell r="DD102">
            <v>18.5</v>
          </cell>
          <cell r="DE102">
            <v>-134.30000000000001</v>
          </cell>
          <cell r="DF102">
            <v>-70</v>
          </cell>
          <cell r="DG102">
            <v>-97</v>
          </cell>
          <cell r="DH102">
            <v>-97</v>
          </cell>
          <cell r="DI102">
            <v>-83.42</v>
          </cell>
          <cell r="DJ102">
            <v>-71.741200000000006</v>
          </cell>
          <cell r="DK102">
            <v>-61.69743200000002</v>
          </cell>
          <cell r="DL102">
            <v>-53.059791520000019</v>
          </cell>
          <cell r="DM102">
            <v>-45.631420707200022</v>
          </cell>
          <cell r="DT102">
            <v>0</v>
          </cell>
          <cell r="DU102">
            <v>0</v>
          </cell>
          <cell r="DV102">
            <v>0</v>
          </cell>
          <cell r="DW102">
            <v>0</v>
          </cell>
          <cell r="DX102">
            <v>0</v>
          </cell>
          <cell r="EB102">
            <v>8.1232000257976047</v>
          </cell>
          <cell r="EC102">
            <v>-47.829782112622127</v>
          </cell>
          <cell r="ED102">
            <v>-89.355200283792399</v>
          </cell>
          <cell r="EE102">
            <v>-79.201200251543099</v>
          </cell>
          <cell r="EI102">
            <v>-255.1783240388352</v>
          </cell>
          <cell r="EJ102">
            <v>0</v>
          </cell>
          <cell r="EK102">
            <v>0</v>
          </cell>
          <cell r="EL102">
            <v>0</v>
          </cell>
          <cell r="EO102">
            <v>0</v>
          </cell>
          <cell r="EP102">
            <v>18.648762890184305</v>
          </cell>
          <cell r="EQ102">
            <v>-45.665590525717114</v>
          </cell>
          <cell r="ER102">
            <v>-73.81413685492015</v>
          </cell>
          <cell r="ES102">
            <v>-96.907784797326343</v>
          </cell>
          <cell r="EV102">
            <v>0</v>
          </cell>
          <cell r="EW102">
            <v>-29.097371850551934</v>
          </cell>
          <cell r="EX102">
            <v>36.058391060311465</v>
          </cell>
          <cell r="EY102">
            <v>-81.270327823792357</v>
          </cell>
          <cell r="EZ102">
            <v>-53.814796871543109</v>
          </cell>
          <cell r="FC102">
            <v>0</v>
          </cell>
          <cell r="FD102">
            <v>13.639463489078068</v>
          </cell>
          <cell r="FE102">
            <v>-65.858491368787483</v>
          </cell>
          <cell r="FF102">
            <v>-83.34734228385652</v>
          </cell>
          <cell r="FG102">
            <v>-94.98446046133634</v>
          </cell>
        </row>
        <row r="103">
          <cell r="A103" t="str">
            <v>Operating cash flow from discontinued operations</v>
          </cell>
          <cell r="C103">
            <v>586.4</v>
          </cell>
          <cell r="D103">
            <v>6</v>
          </cell>
          <cell r="E103">
            <v>-26.537051999999999</v>
          </cell>
          <cell r="F103">
            <v>0</v>
          </cell>
          <cell r="G103">
            <v>0</v>
          </cell>
          <cell r="H103" t="e">
            <v>#REF!</v>
          </cell>
          <cell r="I103" t="e">
            <v>#REF!</v>
          </cell>
          <cell r="J103" t="e">
            <v>#REF!</v>
          </cell>
          <cell r="K103" t="e">
            <v>#REF!</v>
          </cell>
          <cell r="L103" t="e">
            <v>#REF!</v>
          </cell>
          <cell r="S103">
            <v>0</v>
          </cell>
          <cell r="T103">
            <v>0</v>
          </cell>
          <cell r="U103">
            <v>0</v>
          </cell>
          <cell r="V103">
            <v>0</v>
          </cell>
          <cell r="W103">
            <v>0</v>
          </cell>
          <cell r="X103">
            <v>0</v>
          </cell>
          <cell r="Y103">
            <v>0</v>
          </cell>
          <cell r="Z103">
            <v>0</v>
          </cell>
          <cell r="AA103">
            <v>0</v>
          </cell>
          <cell r="AB103">
            <v>0</v>
          </cell>
          <cell r="AG103">
            <v>0</v>
          </cell>
          <cell r="AH103">
            <v>0</v>
          </cell>
          <cell r="AI103">
            <v>0</v>
          </cell>
          <cell r="AJ103">
            <v>0</v>
          </cell>
          <cell r="AK103">
            <v>0</v>
          </cell>
          <cell r="AL103">
            <v>0</v>
          </cell>
          <cell r="AM103">
            <v>0</v>
          </cell>
          <cell r="AN103">
            <v>0</v>
          </cell>
          <cell r="AO103">
            <v>0</v>
          </cell>
          <cell r="AP103">
            <v>0</v>
          </cell>
          <cell r="AU103">
            <v>0</v>
          </cell>
          <cell r="AV103">
            <v>0</v>
          </cell>
          <cell r="AW103">
            <v>0</v>
          </cell>
          <cell r="AX103">
            <v>0</v>
          </cell>
          <cell r="AY103">
            <v>0</v>
          </cell>
          <cell r="AZ103">
            <v>0</v>
          </cell>
          <cell r="BA103">
            <v>0</v>
          </cell>
          <cell r="BB103">
            <v>0</v>
          </cell>
          <cell r="BC103">
            <v>0</v>
          </cell>
          <cell r="BD103">
            <v>0</v>
          </cell>
          <cell r="BJ103">
            <v>0</v>
          </cell>
          <cell r="BK103">
            <v>0</v>
          </cell>
          <cell r="BL103">
            <v>0</v>
          </cell>
          <cell r="BM103">
            <v>0</v>
          </cell>
          <cell r="BN103">
            <v>0</v>
          </cell>
          <cell r="BO103">
            <v>0</v>
          </cell>
          <cell r="BP103">
            <v>0</v>
          </cell>
          <cell r="BQ103">
            <v>0</v>
          </cell>
          <cell r="BR103">
            <v>0</v>
          </cell>
          <cell r="BS103">
            <v>0</v>
          </cell>
          <cell r="BZ103">
            <v>0</v>
          </cell>
          <cell r="CA103">
            <v>0</v>
          </cell>
          <cell r="CB103">
            <v>0</v>
          </cell>
          <cell r="CC103">
            <v>0</v>
          </cell>
          <cell r="CD103">
            <v>0</v>
          </cell>
          <cell r="CE103">
            <v>0</v>
          </cell>
          <cell r="CF103">
            <v>0</v>
          </cell>
          <cell r="CG103">
            <v>0</v>
          </cell>
          <cell r="CH103">
            <v>0</v>
          </cell>
          <cell r="CI103">
            <v>0</v>
          </cell>
          <cell r="CO103">
            <v>0</v>
          </cell>
          <cell r="CP103">
            <v>0</v>
          </cell>
          <cell r="CQ103">
            <v>0</v>
          </cell>
          <cell r="CR103">
            <v>0</v>
          </cell>
          <cell r="CS103">
            <v>0</v>
          </cell>
          <cell r="CT103">
            <v>0</v>
          </cell>
          <cell r="CU103">
            <v>0</v>
          </cell>
          <cell r="CV103">
            <v>0</v>
          </cell>
          <cell r="CW103">
            <v>0</v>
          </cell>
          <cell r="CX103">
            <v>0</v>
          </cell>
          <cell r="DD103">
            <v>0</v>
          </cell>
          <cell r="DI103">
            <v>0</v>
          </cell>
          <cell r="DJ103">
            <v>0</v>
          </cell>
          <cell r="DK103">
            <v>0</v>
          </cell>
          <cell r="DL103">
            <v>0</v>
          </cell>
          <cell r="DM103">
            <v>0</v>
          </cell>
          <cell r="DT103">
            <v>586.4</v>
          </cell>
          <cell r="DU103">
            <v>6</v>
          </cell>
          <cell r="DV103">
            <v>-26.537051999999999</v>
          </cell>
          <cell r="DW103">
            <v>0</v>
          </cell>
          <cell r="DX103">
            <v>0</v>
          </cell>
          <cell r="EA103">
            <v>0</v>
          </cell>
          <cell r="EB103">
            <v>0</v>
          </cell>
          <cell r="EC103">
            <v>0</v>
          </cell>
          <cell r="ED103">
            <v>0</v>
          </cell>
          <cell r="EE103">
            <v>0</v>
          </cell>
          <cell r="EH103">
            <v>0</v>
          </cell>
          <cell r="EI103">
            <v>0</v>
          </cell>
          <cell r="EJ103">
            <v>0</v>
          </cell>
          <cell r="EK103">
            <v>0</v>
          </cell>
          <cell r="EL103">
            <v>0</v>
          </cell>
          <cell r="EO103">
            <v>0</v>
          </cell>
          <cell r="EP103">
            <v>0</v>
          </cell>
          <cell r="EQ103">
            <v>0</v>
          </cell>
          <cell r="ER103">
            <v>0</v>
          </cell>
          <cell r="ES103">
            <v>0</v>
          </cell>
          <cell r="EV103">
            <v>0</v>
          </cell>
          <cell r="EW103">
            <v>0</v>
          </cell>
          <cell r="EX103">
            <v>0</v>
          </cell>
          <cell r="EY103">
            <v>0</v>
          </cell>
          <cell r="EZ103">
            <v>0</v>
          </cell>
          <cell r="FC103">
            <v>0</v>
          </cell>
          <cell r="FD103">
            <v>0</v>
          </cell>
          <cell r="FE103">
            <v>0</v>
          </cell>
          <cell r="FF103">
            <v>0</v>
          </cell>
          <cell r="FG103">
            <v>0</v>
          </cell>
        </row>
        <row r="104">
          <cell r="A104" t="str">
            <v>Op CF from Disc Ops - Disposal Reserves</v>
          </cell>
          <cell r="C104">
            <v>0</v>
          </cell>
          <cell r="D104">
            <v>0</v>
          </cell>
          <cell r="E104">
            <v>0</v>
          </cell>
          <cell r="F104">
            <v>0</v>
          </cell>
          <cell r="G104">
            <v>0</v>
          </cell>
          <cell r="DU104">
            <v>0</v>
          </cell>
          <cell r="DV104">
            <v>0</v>
          </cell>
          <cell r="DW104">
            <v>0</v>
          </cell>
          <cell r="DX104">
            <v>0</v>
          </cell>
        </row>
        <row r="105">
          <cell r="A105" t="str">
            <v>Disc Op Tax Adjustment</v>
          </cell>
          <cell r="C105">
            <v>0</v>
          </cell>
          <cell r="D105">
            <v>0</v>
          </cell>
          <cell r="E105">
            <v>0</v>
          </cell>
          <cell r="F105">
            <v>0</v>
          </cell>
          <cell r="G105">
            <v>0</v>
          </cell>
          <cell r="DU105">
            <v>0</v>
          </cell>
          <cell r="DV105">
            <v>0</v>
          </cell>
          <cell r="DW105">
            <v>0</v>
          </cell>
          <cell r="DX105">
            <v>0</v>
          </cell>
        </row>
        <row r="106">
          <cell r="C106">
            <v>2827.8720000000003</v>
          </cell>
          <cell r="D106">
            <v>2420.9512304779</v>
          </cell>
          <cell r="E106">
            <v>2197.179479215552</v>
          </cell>
          <cell r="F106">
            <v>2512.6472516538088</v>
          </cell>
          <cell r="G106">
            <v>3097.4731691013376</v>
          </cell>
          <cell r="H106" t="e">
            <v>#REF!</v>
          </cell>
          <cell r="I106" t="e">
            <v>#REF!</v>
          </cell>
          <cell r="J106" t="e">
            <v>#REF!</v>
          </cell>
          <cell r="K106" t="e">
            <v>#REF!</v>
          </cell>
          <cell r="L106" t="e">
            <v>#REF!</v>
          </cell>
          <cell r="S106">
            <v>1017.1</v>
          </cell>
          <cell r="T106">
            <v>1154.4535658892471</v>
          </cell>
          <cell r="U106">
            <v>1182.68282738019</v>
          </cell>
          <cell r="V106">
            <v>1270.0587877714397</v>
          </cell>
          <cell r="W106">
            <v>1352.5325359819024</v>
          </cell>
          <cell r="X106">
            <v>1455.3155505721907</v>
          </cell>
          <cell r="Y106">
            <v>1565.9008139940415</v>
          </cell>
          <cell r="Z106">
            <v>1684.8800385467373</v>
          </cell>
          <cell r="AA106">
            <v>1812.8897749996702</v>
          </cell>
          <cell r="AB106">
            <v>1927.6265410314636</v>
          </cell>
          <cell r="AG106">
            <v>206.76999999999998</v>
          </cell>
          <cell r="AH106">
            <v>232.34816930231784</v>
          </cell>
          <cell r="AI106">
            <v>302.12751175668399</v>
          </cell>
          <cell r="AJ106">
            <v>322.56599147000003</v>
          </cell>
          <cell r="AK106">
            <v>351.27075847000003</v>
          </cell>
          <cell r="AL106">
            <v>383.03659804626801</v>
          </cell>
          <cell r="AM106">
            <v>417.6803155447725</v>
          </cell>
          <cell r="AN106">
            <v>455.4630627661096</v>
          </cell>
          <cell r="AO106">
            <v>496.66972405504629</v>
          </cell>
          <cell r="AP106">
            <v>512.10839502018848</v>
          </cell>
          <cell r="AU106">
            <v>96.6</v>
          </cell>
          <cell r="AV106">
            <v>129.31362138485227</v>
          </cell>
          <cell r="AW106">
            <v>135.22140759537024</v>
          </cell>
          <cell r="AX106">
            <v>146.32315200776748</v>
          </cell>
          <cell r="AY106">
            <v>162.65707700357726</v>
          </cell>
          <cell r="AZ106">
            <v>177.00761621980587</v>
          </cell>
          <cell r="BA106">
            <v>192.63041799089513</v>
          </cell>
          <cell r="BB106">
            <v>209.63859716495713</v>
          </cell>
          <cell r="BC106">
            <v>228.15536573847461</v>
          </cell>
          <cell r="BD106">
            <v>248.36885689579003</v>
          </cell>
          <cell r="BJ106">
            <v>566.39999999999986</v>
          </cell>
          <cell r="BK106">
            <v>605.30704961393587</v>
          </cell>
          <cell r="BL106">
            <v>615.48744356293355</v>
          </cell>
          <cell r="BM106">
            <v>458.28001398999999</v>
          </cell>
          <cell r="BN106">
            <v>485.03525299999995</v>
          </cell>
          <cell r="BO106">
            <v>-49.03852527219032</v>
          </cell>
          <cell r="BP106">
            <v>-33.979204774206949</v>
          </cell>
          <cell r="BQ106">
            <v>21.300184416048438</v>
          </cell>
          <cell r="BR106">
            <v>167.51541429125251</v>
          </cell>
          <cell r="BS106" t="e">
            <v>#NUM!</v>
          </cell>
          <cell r="BZ106">
            <v>156.10000000000002</v>
          </cell>
          <cell r="CA106">
            <v>192.11105167463606</v>
          </cell>
          <cell r="CB106">
            <v>208.16026391285399</v>
          </cell>
          <cell r="CC106">
            <v>225.59183996400634</v>
          </cell>
          <cell r="CD106">
            <v>240.15824018000001</v>
          </cell>
          <cell r="CE106">
            <v>268.61474394795783</v>
          </cell>
          <cell r="CF106">
            <v>300.36751980476396</v>
          </cell>
          <cell r="CG106">
            <v>335.79416891305715</v>
          </cell>
          <cell r="CH106">
            <v>375.31530717355076</v>
          </cell>
          <cell r="CI106">
            <v>419.39945081160278</v>
          </cell>
          <cell r="CO106">
            <v>112.9</v>
          </cell>
          <cell r="CP106">
            <v>119.492872067113</v>
          </cell>
          <cell r="CQ106">
            <v>116.75343236340235</v>
          </cell>
          <cell r="CR106">
            <v>122.59160798483002</v>
          </cell>
          <cell r="CS106">
            <v>138.71339200401002</v>
          </cell>
          <cell r="CT106">
            <v>157.2767774863849</v>
          </cell>
          <cell r="CU106">
            <v>178.33502958654151</v>
          </cell>
          <cell r="CV106">
            <v>202.22443973010937</v>
          </cell>
          <cell r="CW106">
            <v>229.32672237257313</v>
          </cell>
          <cell r="CX106">
            <v>251.36019136717024</v>
          </cell>
          <cell r="DD106">
            <v>-1080.9359999999997</v>
          </cell>
          <cell r="DE106">
            <v>-459.98653121000012</v>
          </cell>
          <cell r="DF106">
            <v>-764.79503572999977</v>
          </cell>
          <cell r="DG106">
            <v>-404.31856496</v>
          </cell>
          <cell r="DH106">
            <v>-276.72440184999994</v>
          </cell>
          <cell r="DI106">
            <v>-183.86421193579892</v>
          </cell>
          <cell r="DJ106">
            <v>-131.92868260791931</v>
          </cell>
          <cell r="DK106">
            <v>-89.7162282055031</v>
          </cell>
          <cell r="DL106">
            <v>-60.11253228798104</v>
          </cell>
          <cell r="DM106">
            <v>-107.89522905391732</v>
          </cell>
          <cell r="DT106">
            <v>586.4</v>
          </cell>
          <cell r="DU106">
            <v>6</v>
          </cell>
          <cell r="DV106">
            <v>-26.537051999999999</v>
          </cell>
          <cell r="DW106">
            <v>0</v>
          </cell>
          <cell r="DX106">
            <v>0</v>
          </cell>
          <cell r="EA106">
            <v>0</v>
          </cell>
          <cell r="EB106">
            <v>1210.6247240257978</v>
          </cell>
          <cell r="EC106">
            <v>1227.4750548873781</v>
          </cell>
          <cell r="ED106">
            <v>1313.7166147162075</v>
          </cell>
          <cell r="EE106">
            <v>1574.6330167484571</v>
          </cell>
          <cell r="EH106">
            <v>0</v>
          </cell>
          <cell r="EI106">
            <v>-139.08169903883513</v>
          </cell>
          <cell r="EJ106">
            <v>0</v>
          </cell>
          <cell r="EK106">
            <v>0</v>
          </cell>
          <cell r="EL106">
            <v>0</v>
          </cell>
          <cell r="EO106">
            <v>1589.47</v>
          </cell>
          <cell r="EP106">
            <v>1827.7192803181661</v>
          </cell>
          <cell r="EQ106">
            <v>1934.6454430085007</v>
          </cell>
          <cell r="ER106">
            <v>2062.2313791980437</v>
          </cell>
          <cell r="ES106">
            <v>2209.4320036394897</v>
          </cell>
          <cell r="EV106">
            <v>566.39999999999986</v>
          </cell>
          <cell r="EW106">
            <v>1833.9317736397336</v>
          </cell>
          <cell r="EX106">
            <v>1902.0646164503119</v>
          </cell>
          <cell r="EY106">
            <v>1864.9966287062073</v>
          </cell>
          <cell r="EZ106">
            <v>2277.6682697484575</v>
          </cell>
          <cell r="FC106">
            <v>1113.6999999999998</v>
          </cell>
          <cell r="FD106">
            <v>1280.7179169340993</v>
          </cell>
          <cell r="FE106">
            <v>1315.7525069755604</v>
          </cell>
          <cell r="FF106">
            <v>1414.5703637792074</v>
          </cell>
          <cell r="FG106">
            <v>1513.3829689854797</v>
          </cell>
        </row>
        <row r="107">
          <cell r="A107" t="str">
            <v>Investing activities</v>
          </cell>
        </row>
        <row r="108">
          <cell r="A108" t="str">
            <v>Capital expenditures</v>
          </cell>
          <cell r="C108">
            <v>-480.19</v>
          </cell>
          <cell r="D108">
            <v>-1069.7035804603477</v>
          </cell>
          <cell r="E108">
            <v>-1170.0351445872793</v>
          </cell>
          <cell r="F108">
            <v>-1151.3285826628576</v>
          </cell>
          <cell r="G108">
            <v>-1109.4352421775311</v>
          </cell>
          <cell r="H108" t="e">
            <v>#REF!</v>
          </cell>
          <cell r="I108" t="e">
            <v>#REF!</v>
          </cell>
          <cell r="J108" t="e">
            <v>#REF!</v>
          </cell>
          <cell r="K108" t="e">
            <v>#REF!</v>
          </cell>
          <cell r="L108" t="e">
            <v>#REF!</v>
          </cell>
          <cell r="S108">
            <v>-193.1</v>
          </cell>
          <cell r="T108">
            <v>-186.49696374941911</v>
          </cell>
          <cell r="U108">
            <v>-215.78600587429926</v>
          </cell>
          <cell r="V108">
            <v>-227.6297598204149</v>
          </cell>
          <cell r="W108">
            <v>-242.25823742689664</v>
          </cell>
          <cell r="X108">
            <v>-258.14570883091289</v>
          </cell>
          <cell r="Y108">
            <v>-275.07509216450637</v>
          </cell>
          <cell r="Z108">
            <v>-293.11471676979767</v>
          </cell>
          <cell r="AA108">
            <v>-312.33739307685914</v>
          </cell>
          <cell r="AB108">
            <v>-332.82070647672242</v>
          </cell>
          <cell r="AG108">
            <v>-36.89</v>
          </cell>
          <cell r="AH108">
            <v>-47.061037629863065</v>
          </cell>
          <cell r="AI108">
            <v>-63.377974999999999</v>
          </cell>
          <cell r="AJ108">
            <v>-56.699998999999998</v>
          </cell>
          <cell r="AK108">
            <v>-61.827128000000002</v>
          </cell>
          <cell r="AL108">
            <v>-66.760143531914906</v>
          </cell>
          <cell r="AM108">
            <v>-72.086750728610241</v>
          </cell>
          <cell r="AN108">
            <v>-77.838353180361054</v>
          </cell>
          <cell r="AO108">
            <v>-84.048860083049433</v>
          </cell>
          <cell r="AP108">
            <v>-90.75488615350551</v>
          </cell>
          <cell r="AU108">
            <v>-36.299999999999997</v>
          </cell>
          <cell r="AV108">
            <v>-37.059376279346644</v>
          </cell>
          <cell r="AW108">
            <v>-36.421403988877216</v>
          </cell>
          <cell r="AX108">
            <v>-37.998804123702591</v>
          </cell>
          <cell r="AY108">
            <v>-40.498759743533377</v>
          </cell>
          <cell r="AZ108">
            <v>-42.722984605062486</v>
          </cell>
          <cell r="BA108">
            <v>-45.069365707078298</v>
          </cell>
          <cell r="BB108">
            <v>-47.544611969774962</v>
          </cell>
          <cell r="BC108">
            <v>-50.155800772706478</v>
          </cell>
          <cell r="BD108">
            <v>-52.910398190874758</v>
          </cell>
          <cell r="BJ108">
            <v>-155.79999999999998</v>
          </cell>
          <cell r="BK108">
            <v>-160.0093857197177</v>
          </cell>
          <cell r="BL108">
            <v>-140.41499999999999</v>
          </cell>
          <cell r="BM108">
            <v>0</v>
          </cell>
          <cell r="BN108">
            <v>0</v>
          </cell>
          <cell r="BO108">
            <v>0</v>
          </cell>
          <cell r="BP108">
            <v>0</v>
          </cell>
          <cell r="BQ108">
            <v>0</v>
          </cell>
          <cell r="BR108">
            <v>0</v>
          </cell>
          <cell r="BS108">
            <v>0</v>
          </cell>
          <cell r="BZ108">
            <v>-27.8</v>
          </cell>
          <cell r="CA108">
            <v>-41.293706013009341</v>
          </cell>
          <cell r="CB108">
            <v>-45.24937128003333</v>
          </cell>
          <cell r="CC108">
            <v>-46.3</v>
          </cell>
          <cell r="CD108">
            <v>-46.6</v>
          </cell>
          <cell r="CE108">
            <v>-49.325432812368746</v>
          </cell>
          <cell r="CF108">
            <v>-52.21026442333698</v>
          </cell>
          <cell r="CG108">
            <v>-55.263817380457382</v>
          </cell>
          <cell r="CH108">
            <v>-58.495959466840482</v>
          </cell>
          <cell r="CI108">
            <v>-61.917135589628444</v>
          </cell>
          <cell r="CO108">
            <v>-27.900000000000002</v>
          </cell>
          <cell r="CP108">
            <v>-29.08253127</v>
          </cell>
          <cell r="CQ108">
            <v>-30.03587435999999</v>
          </cell>
          <cell r="CR108">
            <v>-31.3691</v>
          </cell>
          <cell r="CS108">
            <v>-33.235914999999999</v>
          </cell>
          <cell r="CT108">
            <v>-36.293825747264599</v>
          </cell>
          <cell r="CU108">
            <v>-39.633083288749738</v>
          </cell>
          <cell r="CV108">
            <v>-43.279573278145271</v>
          </cell>
          <cell r="CW108">
            <v>-47.261563010164572</v>
          </cell>
          <cell r="CX108">
            <v>-51.609920546321028</v>
          </cell>
          <cell r="DD108">
            <v>-2.4</v>
          </cell>
          <cell r="DE108">
            <v>-88.765299999999996</v>
          </cell>
          <cell r="DF108">
            <v>-149.150136</v>
          </cell>
          <cell r="DG108">
            <v>-113.49791767199999</v>
          </cell>
          <cell r="DH108">
            <v>-38.622199999999999</v>
          </cell>
          <cell r="DI108">
            <v>-33.215092000000006</v>
          </cell>
          <cell r="DJ108">
            <v>-28.564979120000007</v>
          </cell>
          <cell r="DK108">
            <v>-24.565882043200009</v>
          </cell>
          <cell r="DL108">
            <v>-21.126658557152012</v>
          </cell>
          <cell r="DM108">
            <v>-18.168926359150731</v>
          </cell>
          <cell r="DT108">
            <v>0</v>
          </cell>
          <cell r="DU108">
            <v>0</v>
          </cell>
          <cell r="DV108">
            <v>0</v>
          </cell>
          <cell r="DW108">
            <v>0</v>
          </cell>
          <cell r="DX108">
            <v>0</v>
          </cell>
          <cell r="EB108">
            <v>-479.19727979899159</v>
          </cell>
          <cell r="EC108">
            <v>-488.29837808406955</v>
          </cell>
          <cell r="ED108">
            <v>-637.83300204674003</v>
          </cell>
          <cell r="EE108">
            <v>-646.39300200710102</v>
          </cell>
          <cell r="EI108">
            <v>-34.3119323660775</v>
          </cell>
          <cell r="EJ108">
            <v>0</v>
          </cell>
          <cell r="EK108">
            <v>0</v>
          </cell>
          <cell r="EL108">
            <v>0</v>
          </cell>
          <cell r="EO108">
            <v>-321.99</v>
          </cell>
          <cell r="EP108">
            <v>-340.99361494163816</v>
          </cell>
          <cell r="EQ108">
            <v>-390.87063050320978</v>
          </cell>
          <cell r="ER108">
            <v>-399.99766294411751</v>
          </cell>
          <cell r="ES108">
            <v>-424.42004017043001</v>
          </cell>
          <cell r="EV108">
            <v>-155.79999999999998</v>
          </cell>
          <cell r="EW108">
            <v>-639.20666551870931</v>
          </cell>
          <cell r="EX108">
            <v>-628.71337808406963</v>
          </cell>
          <cell r="EY108">
            <v>-637.83300204674003</v>
          </cell>
          <cell r="EZ108">
            <v>-646.39300200710102</v>
          </cell>
          <cell r="FC108">
            <v>-229.39999999999998</v>
          </cell>
          <cell r="FD108">
            <v>-223.55634002876576</v>
          </cell>
          <cell r="FE108">
            <v>-252.20740986317648</v>
          </cell>
          <cell r="FF108">
            <v>-265.6285639441175</v>
          </cell>
          <cell r="FG108">
            <v>-282.75699717043</v>
          </cell>
        </row>
        <row r="109">
          <cell r="A109" t="str">
            <v>Other investing - Cap SW For Sale</v>
          </cell>
          <cell r="C109">
            <v>-20</v>
          </cell>
          <cell r="D109">
            <v>-32.314860689086238</v>
          </cell>
          <cell r="E109">
            <v>-34.550808980032002</v>
          </cell>
          <cell r="F109">
            <v>-39.436599375099995</v>
          </cell>
          <cell r="G109">
            <v>-42.246440000000007</v>
          </cell>
          <cell r="T109">
            <v>-8.1688993299999986</v>
          </cell>
          <cell r="U109">
            <v>-7.945093000032001</v>
          </cell>
          <cell r="V109">
            <v>-7.9450913750999996</v>
          </cell>
          <cell r="W109">
            <v>-7.9450909999999997</v>
          </cell>
          <cell r="AH109">
            <v>-11.22414288</v>
          </cell>
          <cell r="AI109">
            <v>-14.296969000000001</v>
          </cell>
          <cell r="AJ109">
            <v>-18.5</v>
          </cell>
          <cell r="AK109">
            <v>-20.172872000000002</v>
          </cell>
          <cell r="AV109">
            <v>0</v>
          </cell>
          <cell r="AW109">
            <v>0</v>
          </cell>
          <cell r="AX109">
            <v>0</v>
          </cell>
          <cell r="AY109">
            <v>0</v>
          </cell>
          <cell r="BK109">
            <v>-4.1946473990862438</v>
          </cell>
          <cell r="BL109">
            <v>0</v>
          </cell>
          <cell r="BM109">
            <v>0</v>
          </cell>
          <cell r="BN109">
            <v>0</v>
          </cell>
          <cell r="CA109">
            <v>-2.6998292699999999</v>
          </cell>
          <cell r="CB109">
            <v>-4.0911889800000001</v>
          </cell>
          <cell r="CC109">
            <v>-4.4000000000000004</v>
          </cell>
          <cell r="CD109">
            <v>-5</v>
          </cell>
          <cell r="CP109">
            <v>-6.0273418100000011</v>
          </cell>
          <cell r="CQ109">
            <v>-8.2175580000000004</v>
          </cell>
          <cell r="CR109">
            <v>-8.5915079999999993</v>
          </cell>
          <cell r="CS109">
            <v>-9.1284770000000002</v>
          </cell>
          <cell r="DD109">
            <v>-20</v>
          </cell>
          <cell r="DE109">
            <v>0</v>
          </cell>
          <cell r="DF109">
            <v>0</v>
          </cell>
          <cell r="DG109">
            <v>0</v>
          </cell>
          <cell r="DH109">
            <v>0</v>
          </cell>
          <cell r="EB109">
            <v>0</v>
          </cell>
          <cell r="EC109">
            <v>0</v>
          </cell>
          <cell r="ED109">
            <v>0</v>
          </cell>
          <cell r="EE109">
            <v>0</v>
          </cell>
          <cell r="EI109">
            <v>0</v>
          </cell>
          <cell r="EJ109">
            <v>0</v>
          </cell>
          <cell r="EK109">
            <v>0</v>
          </cell>
          <cell r="EL109">
            <v>0</v>
          </cell>
          <cell r="EO109">
            <v>0</v>
          </cell>
          <cell r="EP109">
            <v>-28.120213289999995</v>
          </cell>
          <cell r="EQ109">
            <v>-34.550808980032002</v>
          </cell>
          <cell r="ER109">
            <v>-39.436599375099995</v>
          </cell>
          <cell r="ES109">
            <v>-42.246440000000007</v>
          </cell>
          <cell r="EV109">
            <v>0</v>
          </cell>
          <cell r="EW109">
            <v>-4.1946473990862438</v>
          </cell>
          <cell r="EX109">
            <v>0</v>
          </cell>
          <cell r="EY109">
            <v>0</v>
          </cell>
          <cell r="EZ109">
            <v>0</v>
          </cell>
          <cell r="FC109">
            <v>0</v>
          </cell>
          <cell r="FD109">
            <v>-8.1688993299999986</v>
          </cell>
          <cell r="FE109">
            <v>-7.945093000032001</v>
          </cell>
          <cell r="FF109">
            <v>-7.9450913750999996</v>
          </cell>
          <cell r="FG109">
            <v>-7.9450909999999997</v>
          </cell>
        </row>
        <row r="110">
          <cell r="A110" t="str">
            <v>Other investing - Other</v>
          </cell>
          <cell r="C110">
            <v>14</v>
          </cell>
          <cell r="D110">
            <v>38.356757140000006</v>
          </cell>
          <cell r="E110">
            <v>-73.140586178999996</v>
          </cell>
          <cell r="F110">
            <v>89.350932846114802</v>
          </cell>
          <cell r="G110">
            <v>108.27353895703899</v>
          </cell>
          <cell r="H110" t="e">
            <v>#REF!</v>
          </cell>
          <cell r="I110" t="e">
            <v>#REF!</v>
          </cell>
          <cell r="J110" t="e">
            <v>#REF!</v>
          </cell>
          <cell r="K110" t="e">
            <v>#REF!</v>
          </cell>
          <cell r="L110" t="e">
            <v>#REF!</v>
          </cell>
          <cell r="S110">
            <v>0</v>
          </cell>
          <cell r="T110">
            <v>-3.0492703399999996</v>
          </cell>
          <cell r="U110">
            <v>-2.1517279999999999</v>
          </cell>
          <cell r="V110">
            <v>-1.8115760000000001</v>
          </cell>
          <cell r="W110">
            <v>-1.8066439999999999</v>
          </cell>
          <cell r="X110">
            <v>-1.9251250274857998</v>
          </cell>
          <cell r="Y110">
            <v>-2.0513761269249513</v>
          </cell>
          <cell r="Z110">
            <v>-2.1859068652873015</v>
          </cell>
          <cell r="AA110">
            <v>-2.3292602273151846</v>
          </cell>
          <cell r="AB110">
            <v>-2.4820148070852506</v>
          </cell>
          <cell r="AG110">
            <v>0</v>
          </cell>
          <cell r="AH110">
            <v>-3.0000000000000001E-3</v>
          </cell>
          <cell r="AI110">
            <v>0</v>
          </cell>
          <cell r="AJ110">
            <v>0</v>
          </cell>
          <cell r="AK110">
            <v>0</v>
          </cell>
          <cell r="AL110">
            <v>0</v>
          </cell>
          <cell r="AM110">
            <v>0</v>
          </cell>
          <cell r="AN110">
            <v>0</v>
          </cell>
          <cell r="AO110">
            <v>0</v>
          </cell>
          <cell r="AP110">
            <v>0</v>
          </cell>
          <cell r="AU110">
            <v>0</v>
          </cell>
          <cell r="AV110">
            <v>0</v>
          </cell>
          <cell r="AW110">
            <v>0</v>
          </cell>
          <cell r="AX110">
            <v>0</v>
          </cell>
          <cell r="AY110">
            <v>0</v>
          </cell>
          <cell r="AZ110">
            <v>0</v>
          </cell>
          <cell r="BA110">
            <v>0</v>
          </cell>
          <cell r="BB110">
            <v>0</v>
          </cell>
          <cell r="BC110">
            <v>0</v>
          </cell>
          <cell r="BD110">
            <v>0</v>
          </cell>
          <cell r="BJ110">
            <v>0</v>
          </cell>
          <cell r="BK110">
            <v>-0.90087395999999997</v>
          </cell>
          <cell r="BL110">
            <v>-24.999999998999996</v>
          </cell>
          <cell r="BM110">
            <v>-25</v>
          </cell>
          <cell r="BN110">
            <v>-25</v>
          </cell>
          <cell r="BO110">
            <v>-50.724637681159422</v>
          </cell>
          <cell r="BP110">
            <v>-102.91955471539593</v>
          </cell>
          <cell r="BQ110">
            <v>-208.82228492978885</v>
          </cell>
          <cell r="BR110">
            <v>-423.69738971261506</v>
          </cell>
          <cell r="BS110">
            <v>-859.67586318501617</v>
          </cell>
          <cell r="BZ110">
            <v>0</v>
          </cell>
          <cell r="CA110">
            <v>0</v>
          </cell>
          <cell r="CB110">
            <v>0</v>
          </cell>
          <cell r="CC110">
            <v>0</v>
          </cell>
          <cell r="CD110">
            <v>0</v>
          </cell>
          <cell r="CE110">
            <v>0</v>
          </cell>
          <cell r="CF110">
            <v>0</v>
          </cell>
          <cell r="CG110">
            <v>0</v>
          </cell>
          <cell r="CH110">
            <v>0</v>
          </cell>
          <cell r="CI110">
            <v>0</v>
          </cell>
          <cell r="CO110">
            <v>0</v>
          </cell>
          <cell r="CP110">
            <v>-9.69724E-2</v>
          </cell>
          <cell r="CQ110">
            <v>0</v>
          </cell>
          <cell r="CR110">
            <v>0</v>
          </cell>
          <cell r="CS110">
            <v>0</v>
          </cell>
          <cell r="CT110">
            <v>0</v>
          </cell>
          <cell r="CU110">
            <v>0</v>
          </cell>
          <cell r="CV110">
            <v>0</v>
          </cell>
          <cell r="CW110">
            <v>0</v>
          </cell>
          <cell r="CX110">
            <v>0</v>
          </cell>
          <cell r="DD110">
            <v>14</v>
          </cell>
          <cell r="DE110">
            <v>42.406873840000003</v>
          </cell>
          <cell r="DF110">
            <v>-45.988858180000001</v>
          </cell>
          <cell r="DG110">
            <v>-33.410115060000003</v>
          </cell>
          <cell r="DH110">
            <v>-23.49244101</v>
          </cell>
          <cell r="DI110">
            <v>-20.203499268600002</v>
          </cell>
          <cell r="DJ110">
            <v>-17.375009370996004</v>
          </cell>
          <cell r="DK110">
            <v>-14.942508059056566</v>
          </cell>
          <cell r="DL110">
            <v>-12.850556930788647</v>
          </cell>
          <cell r="DM110">
            <v>-11.051478960478239</v>
          </cell>
          <cell r="DT110">
            <v>0</v>
          </cell>
          <cell r="DU110">
            <v>0</v>
          </cell>
          <cell r="DV110">
            <v>0</v>
          </cell>
          <cell r="DW110">
            <v>0</v>
          </cell>
          <cell r="DX110">
            <v>0</v>
          </cell>
          <cell r="EB110">
            <v>0</v>
          </cell>
          <cell r="EC110">
            <v>0</v>
          </cell>
          <cell r="ED110">
            <v>149.57262390611479</v>
          </cell>
          <cell r="EE110">
            <v>158.57262396703899</v>
          </cell>
          <cell r="EI110">
            <v>0</v>
          </cell>
          <cell r="EJ110">
            <v>0</v>
          </cell>
          <cell r="EK110">
            <v>0</v>
          </cell>
          <cell r="EL110">
            <v>0</v>
          </cell>
          <cell r="EO110">
            <v>0</v>
          </cell>
          <cell r="EP110">
            <v>-3.1492427399999996</v>
          </cell>
          <cell r="EQ110">
            <v>-2.1517279999999999</v>
          </cell>
          <cell r="ER110">
            <v>-1.8115760000000001</v>
          </cell>
          <cell r="ES110">
            <v>-1.8066439999999999</v>
          </cell>
          <cell r="EV110">
            <v>0</v>
          </cell>
          <cell r="EW110">
            <v>-0.90087395999999997</v>
          </cell>
          <cell r="EX110">
            <v>-24.999999998999996</v>
          </cell>
          <cell r="EY110">
            <v>124.57262390611481</v>
          </cell>
          <cell r="EZ110">
            <v>133.57262396703899</v>
          </cell>
          <cell r="FC110">
            <v>0</v>
          </cell>
          <cell r="FD110">
            <v>0</v>
          </cell>
          <cell r="FE110">
            <v>0</v>
          </cell>
          <cell r="FF110">
            <v>0</v>
          </cell>
          <cell r="FG110">
            <v>0</v>
          </cell>
        </row>
        <row r="111">
          <cell r="A111" t="str">
            <v>CapEx and other provided by disc ops</v>
          </cell>
          <cell r="C111">
            <v>-205.4</v>
          </cell>
          <cell r="D111">
            <v>-99</v>
          </cell>
          <cell r="E111">
            <v>-27.437000000000001</v>
          </cell>
          <cell r="F111">
            <v>0</v>
          </cell>
          <cell r="G111">
            <v>0</v>
          </cell>
          <cell r="H111" t="e">
            <v>#REF!</v>
          </cell>
          <cell r="I111" t="e">
            <v>#REF!</v>
          </cell>
          <cell r="J111" t="e">
            <v>#REF!</v>
          </cell>
          <cell r="K111" t="e">
            <v>#REF!</v>
          </cell>
          <cell r="L111" t="e">
            <v>#REF!</v>
          </cell>
          <cell r="S111">
            <v>0</v>
          </cell>
          <cell r="T111">
            <v>0</v>
          </cell>
          <cell r="U111">
            <v>0</v>
          </cell>
          <cell r="V111">
            <v>0</v>
          </cell>
          <cell r="W111">
            <v>0</v>
          </cell>
          <cell r="X111">
            <v>0</v>
          </cell>
          <cell r="Y111">
            <v>0</v>
          </cell>
          <cell r="Z111">
            <v>0</v>
          </cell>
          <cell r="AA111">
            <v>0</v>
          </cell>
          <cell r="AB111">
            <v>0</v>
          </cell>
          <cell r="AG111">
            <v>0</v>
          </cell>
          <cell r="AH111">
            <v>0</v>
          </cell>
          <cell r="AI111">
            <v>0</v>
          </cell>
          <cell r="AJ111">
            <v>0</v>
          </cell>
          <cell r="AK111">
            <v>0</v>
          </cell>
          <cell r="AL111">
            <v>0</v>
          </cell>
          <cell r="AM111">
            <v>0</v>
          </cell>
          <cell r="AN111">
            <v>0</v>
          </cell>
          <cell r="AO111">
            <v>0</v>
          </cell>
          <cell r="AP111">
            <v>0</v>
          </cell>
          <cell r="AU111">
            <v>0</v>
          </cell>
          <cell r="AV111">
            <v>0</v>
          </cell>
          <cell r="AW111">
            <v>0</v>
          </cell>
          <cell r="AX111">
            <v>0</v>
          </cell>
          <cell r="AY111">
            <v>0</v>
          </cell>
          <cell r="AZ111">
            <v>0</v>
          </cell>
          <cell r="BA111">
            <v>0</v>
          </cell>
          <cell r="BB111">
            <v>0</v>
          </cell>
          <cell r="BC111">
            <v>0</v>
          </cell>
          <cell r="BD111">
            <v>0</v>
          </cell>
          <cell r="BJ111">
            <v>0</v>
          </cell>
          <cell r="BK111">
            <v>0</v>
          </cell>
          <cell r="BL111">
            <v>0</v>
          </cell>
          <cell r="BM111">
            <v>0</v>
          </cell>
          <cell r="BN111">
            <v>0</v>
          </cell>
          <cell r="BO111">
            <v>0</v>
          </cell>
          <cell r="BP111">
            <v>0</v>
          </cell>
          <cell r="BQ111">
            <v>0</v>
          </cell>
          <cell r="BR111">
            <v>0</v>
          </cell>
          <cell r="BS111">
            <v>0</v>
          </cell>
          <cell r="BZ111">
            <v>0</v>
          </cell>
          <cell r="CA111">
            <v>0</v>
          </cell>
          <cell r="CB111">
            <v>0</v>
          </cell>
          <cell r="CC111">
            <v>0</v>
          </cell>
          <cell r="CD111">
            <v>0</v>
          </cell>
          <cell r="CE111">
            <v>0</v>
          </cell>
          <cell r="CF111">
            <v>0</v>
          </cell>
          <cell r="CG111">
            <v>0</v>
          </cell>
          <cell r="CH111">
            <v>0</v>
          </cell>
          <cell r="CI111">
            <v>0</v>
          </cell>
          <cell r="CO111">
            <v>0</v>
          </cell>
          <cell r="CP111">
            <v>0</v>
          </cell>
          <cell r="CQ111">
            <v>0</v>
          </cell>
          <cell r="CR111">
            <v>0</v>
          </cell>
          <cell r="CS111">
            <v>0</v>
          </cell>
          <cell r="CT111">
            <v>0</v>
          </cell>
          <cell r="CU111">
            <v>0</v>
          </cell>
          <cell r="CV111">
            <v>0</v>
          </cell>
          <cell r="CW111">
            <v>0</v>
          </cell>
          <cell r="CX111">
            <v>0</v>
          </cell>
          <cell r="DD111">
            <v>0</v>
          </cell>
          <cell r="DE111">
            <v>0</v>
          </cell>
          <cell r="DF111">
            <v>0</v>
          </cell>
          <cell r="DG111">
            <v>0</v>
          </cell>
          <cell r="DH111">
            <v>0</v>
          </cell>
          <cell r="DI111">
            <v>0</v>
          </cell>
          <cell r="DJ111">
            <v>0</v>
          </cell>
          <cell r="DK111">
            <v>0</v>
          </cell>
          <cell r="DL111">
            <v>0</v>
          </cell>
          <cell r="DM111">
            <v>0</v>
          </cell>
          <cell r="DT111">
            <v>-203.8</v>
          </cell>
          <cell r="DU111">
            <v>-99</v>
          </cell>
          <cell r="DV111">
            <v>-27.437000000000001</v>
          </cell>
          <cell r="DW111">
            <v>0</v>
          </cell>
          <cell r="DX111">
            <v>0</v>
          </cell>
          <cell r="EO111">
            <v>0</v>
          </cell>
          <cell r="EP111">
            <v>0</v>
          </cell>
          <cell r="EQ111">
            <v>0</v>
          </cell>
          <cell r="ER111">
            <v>0</v>
          </cell>
          <cell r="ES111">
            <v>0</v>
          </cell>
          <cell r="EV111">
            <v>0</v>
          </cell>
          <cell r="EW111">
            <v>0</v>
          </cell>
          <cell r="EX111">
            <v>0</v>
          </cell>
          <cell r="EY111">
            <v>0</v>
          </cell>
          <cell r="EZ111">
            <v>0</v>
          </cell>
          <cell r="FC111">
            <v>0</v>
          </cell>
          <cell r="FD111">
            <v>0</v>
          </cell>
          <cell r="FE111">
            <v>0</v>
          </cell>
          <cell r="FF111">
            <v>0</v>
          </cell>
          <cell r="FG111">
            <v>0</v>
          </cell>
        </row>
        <row r="112">
          <cell r="A112" t="str">
            <v>Total Investing</v>
          </cell>
          <cell r="C112">
            <v>-691.59</v>
          </cell>
          <cell r="D112">
            <v>-1162.6616840094341</v>
          </cell>
          <cell r="E112">
            <v>-1305.163539746311</v>
          </cell>
          <cell r="F112">
            <v>-1101.4142491918428</v>
          </cell>
          <cell r="G112">
            <v>-1043.4081432204921</v>
          </cell>
          <cell r="H112" t="e">
            <v>#REF!</v>
          </cell>
          <cell r="I112" t="e">
            <v>#REF!</v>
          </cell>
          <cell r="J112" t="e">
            <v>#REF!</v>
          </cell>
          <cell r="K112" t="e">
            <v>#REF!</v>
          </cell>
          <cell r="L112" t="e">
            <v>#REF!</v>
          </cell>
          <cell r="S112">
            <v>-193.1</v>
          </cell>
          <cell r="T112">
            <v>-197.71513341941909</v>
          </cell>
          <cell r="U112">
            <v>-225.88282687433124</v>
          </cell>
          <cell r="V112">
            <v>-237.3864271955149</v>
          </cell>
          <cell r="W112">
            <v>-252.00997242689664</v>
          </cell>
          <cell r="X112">
            <v>-260.07083385839871</v>
          </cell>
          <cell r="Y112">
            <v>-277.12646829143131</v>
          </cell>
          <cell r="Z112">
            <v>-295.30062363508495</v>
          </cell>
          <cell r="AA112">
            <v>-314.6666533041743</v>
          </cell>
          <cell r="AB112">
            <v>-335.30272128380767</v>
          </cell>
          <cell r="AG112">
            <v>-36.89</v>
          </cell>
          <cell r="AH112">
            <v>-58.288180509863068</v>
          </cell>
          <cell r="AI112">
            <v>-77.674943999999996</v>
          </cell>
          <cell r="AJ112">
            <v>-75.199998999999991</v>
          </cell>
          <cell r="AK112">
            <v>-82</v>
          </cell>
          <cell r="AL112">
            <v>-66.760143531914906</v>
          </cell>
          <cell r="AM112">
            <v>-72.086750728610241</v>
          </cell>
          <cell r="AN112">
            <v>-77.838353180361054</v>
          </cell>
          <cell r="AO112">
            <v>-84.048860083049433</v>
          </cell>
          <cell r="AP112">
            <v>-90.75488615350551</v>
          </cell>
          <cell r="AU112">
            <v>-36.299999999999997</v>
          </cell>
          <cell r="AV112">
            <v>-37.059376279346644</v>
          </cell>
          <cell r="AW112">
            <v>-36.421403988877216</v>
          </cell>
          <cell r="AX112">
            <v>-37.998804123702591</v>
          </cell>
          <cell r="AY112">
            <v>-40.498759743533377</v>
          </cell>
          <cell r="AZ112">
            <v>-42.722984605062486</v>
          </cell>
          <cell r="BA112">
            <v>-45.069365707078298</v>
          </cell>
          <cell r="BB112">
            <v>-47.544611969774962</v>
          </cell>
          <cell r="BC112">
            <v>-50.155800772706478</v>
          </cell>
          <cell r="BD112">
            <v>-52.910398190874758</v>
          </cell>
          <cell r="BJ112">
            <v>-155.79999999999998</v>
          </cell>
          <cell r="BK112">
            <v>-165.10490707880396</v>
          </cell>
          <cell r="BL112">
            <v>-165.41499999899997</v>
          </cell>
          <cell r="BM112">
            <v>-25</v>
          </cell>
          <cell r="BN112">
            <v>-25</v>
          </cell>
          <cell r="BO112">
            <v>-50.724637681159422</v>
          </cell>
          <cell r="BP112">
            <v>-102.91955471539593</v>
          </cell>
          <cell r="BQ112">
            <v>-208.82228492978885</v>
          </cell>
          <cell r="BR112">
            <v>-423.69738971261506</v>
          </cell>
          <cell r="BS112">
            <v>-859.67586318501617</v>
          </cell>
          <cell r="BZ112">
            <v>-27.8</v>
          </cell>
          <cell r="CA112">
            <v>-43.993535283009344</v>
          </cell>
          <cell r="CB112">
            <v>-49.340560260033328</v>
          </cell>
          <cell r="CC112">
            <v>-50.699999999999996</v>
          </cell>
          <cell r="CD112">
            <v>-51.6</v>
          </cell>
          <cell r="CE112">
            <v>-49.325432812368746</v>
          </cell>
          <cell r="CF112">
            <v>-52.21026442333698</v>
          </cell>
          <cell r="CG112">
            <v>-55.263817380457382</v>
          </cell>
          <cell r="CH112">
            <v>-58.495959466840482</v>
          </cell>
          <cell r="CI112">
            <v>-61.917135589628444</v>
          </cell>
          <cell r="CO112">
            <v>-27.900000000000002</v>
          </cell>
          <cell r="CP112">
            <v>-35.206845479999998</v>
          </cell>
          <cell r="CQ112">
            <v>-38.253432359999991</v>
          </cell>
          <cell r="CR112">
            <v>-39.960608000000001</v>
          </cell>
          <cell r="CS112">
            <v>-42.364391999999995</v>
          </cell>
          <cell r="CT112">
            <v>-36.293825747264599</v>
          </cell>
          <cell r="CU112">
            <v>-39.633083288749738</v>
          </cell>
          <cell r="CV112">
            <v>-43.279573278145271</v>
          </cell>
          <cell r="CW112">
            <v>-47.261563010164572</v>
          </cell>
          <cell r="CX112">
            <v>-51.609920546321028</v>
          </cell>
          <cell r="DD112">
            <v>-8.3999999999999986</v>
          </cell>
          <cell r="DE112">
            <v>-46.358426159999993</v>
          </cell>
          <cell r="DF112">
            <v>-195.13899418</v>
          </cell>
          <cell r="DG112">
            <v>-146.90803273199998</v>
          </cell>
          <cell r="DH112">
            <v>-62.11464101</v>
          </cell>
          <cell r="DI112">
            <v>-53.418591268600011</v>
          </cell>
          <cell r="DJ112">
            <v>-45.939988490996015</v>
          </cell>
          <cell r="DK112">
            <v>-39.508390102256577</v>
          </cell>
          <cell r="DL112">
            <v>-33.977215487940661</v>
          </cell>
          <cell r="DM112">
            <v>-29.22040531962897</v>
          </cell>
          <cell r="DT112">
            <v>-203.8</v>
          </cell>
          <cell r="DU112">
            <v>-99</v>
          </cell>
          <cell r="DV112">
            <v>-27.437000000000001</v>
          </cell>
          <cell r="DW112">
            <v>0</v>
          </cell>
          <cell r="DX112">
            <v>0</v>
          </cell>
          <cell r="EA112">
            <v>0</v>
          </cell>
          <cell r="EB112">
            <v>-479.19727979899159</v>
          </cell>
          <cell r="EC112">
            <v>-488.29837808406955</v>
          </cell>
          <cell r="ED112">
            <v>-488.26037814062522</v>
          </cell>
          <cell r="EE112">
            <v>-487.820378040062</v>
          </cell>
          <cell r="EH112">
            <v>0</v>
          </cell>
          <cell r="EI112">
            <v>-34.3119323660775</v>
          </cell>
          <cell r="EJ112">
            <v>0</v>
          </cell>
          <cell r="EK112">
            <v>0</v>
          </cell>
          <cell r="EL112">
            <v>0</v>
          </cell>
          <cell r="EO112">
            <v>-321.99</v>
          </cell>
          <cell r="EP112">
            <v>-372.26307097163811</v>
          </cell>
          <cell r="EQ112">
            <v>-427.57316748324178</v>
          </cell>
          <cell r="ER112">
            <v>-441.24583831921751</v>
          </cell>
          <cell r="ES112">
            <v>-468.47312417043003</v>
          </cell>
          <cell r="EV112">
            <v>-155.79999999999998</v>
          </cell>
          <cell r="EW112">
            <v>-644.30218687779552</v>
          </cell>
          <cell r="EX112">
            <v>-653.71337808306964</v>
          </cell>
          <cell r="EY112">
            <v>-513.26037814062522</v>
          </cell>
          <cell r="EZ112">
            <v>-512.820378040062</v>
          </cell>
          <cell r="FC112">
            <v>-229.39999999999998</v>
          </cell>
          <cell r="FD112">
            <v>-231.72523935876575</v>
          </cell>
          <cell r="FE112">
            <v>-260.1525028632085</v>
          </cell>
          <cell r="FF112">
            <v>-273.57365531921749</v>
          </cell>
          <cell r="FG112">
            <v>-290.70208817042999</v>
          </cell>
        </row>
        <row r="113">
          <cell r="U113">
            <v>7.4661271174645535E-2</v>
          </cell>
          <cell r="AW113">
            <v>5.6146720736018105E-2</v>
          </cell>
          <cell r="CB113">
            <v>7.263756824758888E-2</v>
          </cell>
          <cell r="EQ113">
            <v>7.146543832518798E-2</v>
          </cell>
        </row>
        <row r="114">
          <cell r="A114" t="str">
            <v>Free Cash Flow</v>
          </cell>
          <cell r="C114">
            <v>1888</v>
          </cell>
          <cell r="D114">
            <v>1258.2895464684657</v>
          </cell>
          <cell r="E114">
            <v>892.01593946924118</v>
          </cell>
          <cell r="F114">
            <v>1411.233002461966</v>
          </cell>
          <cell r="G114">
            <v>2054.0650258808455</v>
          </cell>
          <cell r="H114" t="e">
            <v>#REF!</v>
          </cell>
          <cell r="I114" t="e">
            <v>#REF!</v>
          </cell>
          <cell r="J114" t="e">
            <v>#REF!</v>
          </cell>
          <cell r="K114" t="e">
            <v>#REF!</v>
          </cell>
          <cell r="L114" t="e">
            <v>#REF!</v>
          </cell>
          <cell r="M114">
            <v>0.17745558260613525</v>
          </cell>
          <cell r="N114" t="e">
            <v>#REF!</v>
          </cell>
          <cell r="O114" t="e">
            <v>#REF!</v>
          </cell>
          <cell r="S114">
            <v>824</v>
          </cell>
          <cell r="T114">
            <v>956.7384324698279</v>
          </cell>
          <cell r="U114">
            <v>956.80000050585875</v>
          </cell>
          <cell r="V114">
            <v>1032.6723605759248</v>
          </cell>
          <cell r="W114">
            <v>1100.5225635550057</v>
          </cell>
          <cell r="X114">
            <v>1195.2447167137921</v>
          </cell>
          <cell r="Y114">
            <v>1288.7743457026102</v>
          </cell>
          <cell r="Z114">
            <v>1389.5794149116523</v>
          </cell>
          <cell r="AA114">
            <v>1498.2231216954958</v>
          </cell>
          <cell r="AB114">
            <v>1592.323819747656</v>
          </cell>
          <cell r="AC114">
            <v>7.5023442654706729E-2</v>
          </cell>
          <cell r="AD114">
            <v>7.7223760617243009E-2</v>
          </cell>
          <cell r="AE114">
            <v>7.4842440649341979E-2</v>
          </cell>
          <cell r="AG114">
            <v>169.88</v>
          </cell>
          <cell r="AH114">
            <v>174.05998879245479</v>
          </cell>
          <cell r="AI114">
            <v>224.452567756684</v>
          </cell>
          <cell r="AJ114">
            <v>247.36599246999998</v>
          </cell>
          <cell r="AK114">
            <v>269.27075847000003</v>
          </cell>
          <cell r="AL114">
            <v>316.27645451435308</v>
          </cell>
          <cell r="AM114">
            <v>345.59356481616226</v>
          </cell>
          <cell r="AN114">
            <v>377.62470958574852</v>
          </cell>
          <cell r="AO114">
            <v>412.62086397199687</v>
          </cell>
          <cell r="AP114">
            <v>421.353508866683</v>
          </cell>
          <cell r="AQ114">
            <v>0.12204877344613085</v>
          </cell>
          <cell r="AR114">
            <v>0.13236104847854158</v>
          </cell>
          <cell r="AS114">
            <v>9.2826212951955922E-2</v>
          </cell>
          <cell r="AU114">
            <v>60.3</v>
          </cell>
          <cell r="AV114">
            <v>92.254245105505618</v>
          </cell>
          <cell r="AW114">
            <v>98.800003606493021</v>
          </cell>
          <cell r="AX114">
            <v>108.32434788406491</v>
          </cell>
          <cell r="AY114">
            <v>122.15831726004389</v>
          </cell>
          <cell r="AZ114">
            <v>134.28463161474338</v>
          </cell>
          <cell r="BA114">
            <v>147.56105228381682</v>
          </cell>
          <cell r="BB114">
            <v>162.09398519518217</v>
          </cell>
          <cell r="BC114">
            <v>177.99956496576814</v>
          </cell>
          <cell r="BD114">
            <v>195.45845870491527</v>
          </cell>
          <cell r="BE114">
            <v>0.19303018618511825</v>
          </cell>
          <cell r="BF114">
            <v>0.17365863939523929</v>
          </cell>
          <cell r="BG114">
            <v>0.10337057467356825</v>
          </cell>
          <cell r="BJ114">
            <v>410.59999999999997</v>
          </cell>
          <cell r="BK114">
            <v>440.20214253513194</v>
          </cell>
          <cell r="BL114">
            <v>450.07244356393358</v>
          </cell>
          <cell r="BM114">
            <v>433.28001398999999</v>
          </cell>
          <cell r="BN114">
            <v>460.03525300000001</v>
          </cell>
          <cell r="BO114">
            <v>-99.763162953349735</v>
          </cell>
          <cell r="BP114">
            <v>-136.89875948960287</v>
          </cell>
          <cell r="BQ114">
            <v>-187.52210051374041</v>
          </cell>
          <cell r="BR114">
            <v>-256.18197542136255</v>
          </cell>
          <cell r="BS114" t="e">
            <v>#NUM!</v>
          </cell>
          <cell r="BT114">
            <v>2.8828632137368748E-2</v>
          </cell>
          <cell r="BU114">
            <v>-1.7535468399937355</v>
          </cell>
          <cell r="BV114" t="e">
            <v>#NUM!</v>
          </cell>
          <cell r="BZ114">
            <v>128.30000000000001</v>
          </cell>
          <cell r="CA114">
            <v>148.11751639162671</v>
          </cell>
          <cell r="CB114">
            <v>158.81970365282066</v>
          </cell>
          <cell r="CC114">
            <v>174.89183996400635</v>
          </cell>
          <cell r="CD114">
            <v>188.55824018000001</v>
          </cell>
          <cell r="CE114">
            <v>219.28931113558909</v>
          </cell>
          <cell r="CF114">
            <v>248.15725538142698</v>
          </cell>
          <cell r="CG114">
            <v>280.53035153259975</v>
          </cell>
          <cell r="CH114">
            <v>316.81934770671029</v>
          </cell>
          <cell r="CI114">
            <v>357.48231522197432</v>
          </cell>
          <cell r="CJ114">
            <v>0.10104410227947191</v>
          </cell>
          <cell r="CK114">
            <v>0.11316145910827013</v>
          </cell>
          <cell r="CL114">
            <v>0.12654229751963619</v>
          </cell>
          <cell r="CO114">
            <v>85</v>
          </cell>
          <cell r="CP114">
            <v>84.286026587113</v>
          </cell>
          <cell r="CQ114">
            <v>78.500000003402363</v>
          </cell>
          <cell r="CR114">
            <v>82.630999984830027</v>
          </cell>
          <cell r="CS114">
            <v>96.349000004010023</v>
          </cell>
          <cell r="CT114">
            <v>120.9829517391203</v>
          </cell>
          <cell r="CU114">
            <v>138.70194629779178</v>
          </cell>
          <cell r="CV114">
            <v>158.94486645196409</v>
          </cell>
          <cell r="CW114">
            <v>182.06515936240856</v>
          </cell>
          <cell r="CX114">
            <v>199.75027082084921</v>
          </cell>
          <cell r="CY114">
            <v>3.1827435982729524E-2</v>
          </cell>
          <cell r="CZ114">
            <v>7.3151532509546424E-2</v>
          </cell>
          <cell r="DA114">
            <v>0.15848583520447601</v>
          </cell>
          <cell r="DD114">
            <v>-1089.3359999999998</v>
          </cell>
          <cell r="DE114">
            <v>-506.34495737000015</v>
          </cell>
          <cell r="DF114">
            <v>-959.93402990999982</v>
          </cell>
          <cell r="DG114">
            <v>-551.22659769199993</v>
          </cell>
          <cell r="DH114">
            <v>-338.83904285999995</v>
          </cell>
          <cell r="DI114">
            <v>-237.28280320439893</v>
          </cell>
          <cell r="DJ114">
            <v>-177.86867109891534</v>
          </cell>
          <cell r="DK114">
            <v>-129.22461830775967</v>
          </cell>
          <cell r="DL114">
            <v>-94.089747775921694</v>
          </cell>
          <cell r="DM114">
            <v>-137.1156343735463</v>
          </cell>
          <cell r="DN114">
            <v>-0.25319382976851856</v>
          </cell>
          <cell r="DO114">
            <v>-0.26273964401631555</v>
          </cell>
          <cell r="DP114">
            <v>-0.20696418364572133</v>
          </cell>
          <cell r="DT114">
            <v>382.59999999999997</v>
          </cell>
          <cell r="DU114">
            <v>-93</v>
          </cell>
          <cell r="DV114">
            <v>-53.974052</v>
          </cell>
          <cell r="DW114">
            <v>0</v>
          </cell>
          <cell r="DX114">
            <v>0</v>
          </cell>
          <cell r="DY114">
            <v>-1</v>
          </cell>
          <cell r="EB114">
            <v>731.42744422680619</v>
          </cell>
          <cell r="EC114">
            <v>739.17667680330828</v>
          </cell>
          <cell r="ED114">
            <v>825.45623657558224</v>
          </cell>
          <cell r="EE114">
            <v>1086.8126387083951</v>
          </cell>
          <cell r="EF114" t="e">
            <v>#DIV/0!</v>
          </cell>
          <cell r="EI114">
            <v>-173.39363140491264</v>
          </cell>
          <cell r="EJ114">
            <v>0</v>
          </cell>
          <cell r="EK114">
            <v>0</v>
          </cell>
          <cell r="EL114">
            <v>0</v>
          </cell>
          <cell r="EO114">
            <v>1267.48</v>
          </cell>
          <cell r="EP114">
            <v>1455.4562093465279</v>
          </cell>
          <cell r="EQ114">
            <v>1507.0722755252589</v>
          </cell>
          <cell r="ER114">
            <v>1620.985540878826</v>
          </cell>
          <cell r="ES114">
            <v>1740.9588794690596</v>
          </cell>
          <cell r="ET114">
            <v>8.2584611709051625E-2</v>
          </cell>
          <cell r="EV114">
            <v>410.59999999999997</v>
          </cell>
          <cell r="EW114">
            <v>1189.6295867619381</v>
          </cell>
          <cell r="EX114">
            <v>1248.3512383672421</v>
          </cell>
          <cell r="EY114">
            <v>1351.7362505655822</v>
          </cell>
          <cell r="EZ114">
            <v>1764.8478917083951</v>
          </cell>
          <cell r="FA114">
            <v>0.4398660237304215</v>
          </cell>
          <cell r="FC114">
            <v>884.3</v>
          </cell>
          <cell r="FD114">
            <v>1048.9926775753336</v>
          </cell>
          <cell r="FE114">
            <v>1055.6000041123518</v>
          </cell>
          <cell r="FF114">
            <v>1140.9967084599898</v>
          </cell>
          <cell r="FG114">
            <v>1222.6808808150497</v>
          </cell>
        </row>
        <row r="115">
          <cell r="A115" t="str">
            <v>FCF Margin</v>
          </cell>
          <cell r="C115">
            <v>0.15716438162308852</v>
          </cell>
          <cell r="D115">
            <v>0.10029834547876186</v>
          </cell>
          <cell r="E115">
            <v>6.6362613836771084E-2</v>
          </cell>
          <cell r="F115">
            <v>0.10169592219097713</v>
          </cell>
          <cell r="G115">
            <v>0.13986840155101055</v>
          </cell>
          <cell r="H115" t="e">
            <v>#REF!</v>
          </cell>
          <cell r="I115" t="e">
            <v>#REF!</v>
          </cell>
          <cell r="J115" t="e">
            <v>#REF!</v>
          </cell>
          <cell r="K115" t="e">
            <v>#REF!</v>
          </cell>
          <cell r="L115" t="e">
            <v>#REF!</v>
          </cell>
          <cell r="S115">
            <v>0.33172302737520126</v>
          </cell>
          <cell r="T115">
            <v>0.35234852540003064</v>
          </cell>
          <cell r="U115">
            <v>0.33104975463182773</v>
          </cell>
          <cell r="V115">
            <v>0.33710007200363151</v>
          </cell>
          <cell r="W115">
            <v>0.33713891601721829</v>
          </cell>
          <cell r="AG115">
            <v>0.28402327292182167</v>
          </cell>
          <cell r="AH115">
            <v>0.24697218592203396</v>
          </cell>
          <cell r="AI115">
            <v>0.26051147542321829</v>
          </cell>
          <cell r="AJ115">
            <v>0.26315531113829788</v>
          </cell>
          <cell r="AK115">
            <v>0.26529138765517246</v>
          </cell>
          <cell r="AU115">
            <v>0.10267325046824451</v>
          </cell>
          <cell r="AV115">
            <v>0.15036345445801941</v>
          </cell>
          <cell r="AW115">
            <v>0.15230868675203849</v>
          </cell>
          <cell r="AX115">
            <v>0.15864728768639488</v>
          </cell>
          <cell r="AY115">
            <v>0.16959371306118828</v>
          </cell>
          <cell r="BJ115">
            <v>0.19881177763682228</v>
          </cell>
          <cell r="BK115">
            <v>0.20085638244206716</v>
          </cell>
          <cell r="BL115">
            <v>0.19603070666121686</v>
          </cell>
          <cell r="BM115">
            <v>-6.2794204926086952</v>
          </cell>
          <cell r="BN115">
            <v>-3.285966092857143</v>
          </cell>
          <cell r="BZ115">
            <v>0.24531548757170174</v>
          </cell>
          <cell r="CA115">
            <v>0.26174413216810744</v>
          </cell>
          <cell r="CB115">
            <v>0.25494889181441693</v>
          </cell>
          <cell r="CC115">
            <v>0.26732296790147747</v>
          </cell>
          <cell r="CD115">
            <v>0.27228721854553312</v>
          </cell>
          <cell r="CO115">
            <v>0.22684814518281293</v>
          </cell>
          <cell r="CP115">
            <v>0.18617688127862922</v>
          </cell>
          <cell r="CQ115">
            <v>0.16657760481133302</v>
          </cell>
          <cell r="CR115">
            <v>0.16680157820286939</v>
          </cell>
          <cell r="CS115">
            <v>0.17810628629105296</v>
          </cell>
          <cell r="DT115" t="e">
            <v>#DIV/0!</v>
          </cell>
          <cell r="DU115" t="e">
            <v>#DIV/0!</v>
          </cell>
          <cell r="DV115" t="e">
            <v>#DIV/0!</v>
          </cell>
          <cell r="DW115" t="e">
            <v>#DIV/0!</v>
          </cell>
          <cell r="DX115" t="e">
            <v>#DIV/0!</v>
          </cell>
          <cell r="EA115" t="e">
            <v>#DIV/0!</v>
          </cell>
          <cell r="EB115" t="e">
            <v>#DIV/0!</v>
          </cell>
          <cell r="EC115">
            <v>0.13158582758508056</v>
          </cell>
          <cell r="ED115">
            <v>9.9247272193480868E-2</v>
          </cell>
          <cell r="EE115">
            <v>0.12202552972645245</v>
          </cell>
          <cell r="EH115" t="e">
            <v>#DIV/0!</v>
          </cell>
          <cell r="EI115" t="e">
            <v>#DIV/0!</v>
          </cell>
          <cell r="EJ115" t="e">
            <v>#DIV/0!</v>
          </cell>
          <cell r="EK115" t="e">
            <v>#DIV/0!</v>
          </cell>
          <cell r="EL115" t="e">
            <v>#DIV/0!</v>
          </cell>
          <cell r="EO115">
            <v>0.27873733841775855</v>
          </cell>
          <cell r="EP115">
            <v>0.28907106473267774</v>
          </cell>
          <cell r="EQ115">
            <v>0.27554789834041171</v>
          </cell>
          <cell r="ER115">
            <v>0.28091783271730469</v>
          </cell>
          <cell r="ES115">
            <v>0.28595339688449967</v>
          </cell>
          <cell r="EV115">
            <v>0.19881177763682228</v>
          </cell>
          <cell r="EW115">
            <v>0.1601213070013682</v>
          </cell>
          <cell r="EX115">
            <v>0.15775201818603915</v>
          </cell>
          <cell r="EY115">
            <v>0.16630269578942336</v>
          </cell>
          <cell r="EZ115">
            <v>0.20482340701510918</v>
          </cell>
          <cell r="FC115">
            <v>0.28878873975376373</v>
          </cell>
          <cell r="FD115">
            <v>0.31574670758340734</v>
          </cell>
          <cell r="FE115">
            <v>0.29913151187318821</v>
          </cell>
          <cell r="FF115">
            <v>0.30543050760223367</v>
          </cell>
          <cell r="FG115">
            <v>0.30770106275686138</v>
          </cell>
        </row>
        <row r="116">
          <cell r="A116" t="str">
            <v>Other cash items</v>
          </cell>
        </row>
        <row r="117">
          <cell r="A117" t="str">
            <v>Acquisitions</v>
          </cell>
          <cell r="C117">
            <v>-779</v>
          </cell>
          <cell r="D117">
            <v>-542</v>
          </cell>
          <cell r="E117">
            <v>-550</v>
          </cell>
          <cell r="F117">
            <v>-750</v>
          </cell>
          <cell r="G117">
            <v>-750</v>
          </cell>
          <cell r="H117" t="e">
            <v>#REF!</v>
          </cell>
          <cell r="I117" t="e">
            <v>#REF!</v>
          </cell>
          <cell r="J117" t="e">
            <v>#REF!</v>
          </cell>
          <cell r="K117" t="e">
            <v>#REF!</v>
          </cell>
          <cell r="L117" t="e">
            <v>#REF!</v>
          </cell>
          <cell r="N117">
            <v>9.9999999999999995E-7</v>
          </cell>
          <cell r="S117">
            <v>0</v>
          </cell>
          <cell r="T117">
            <v>0</v>
          </cell>
          <cell r="U117">
            <v>0</v>
          </cell>
          <cell r="V117">
            <v>0</v>
          </cell>
          <cell r="W117">
            <v>0</v>
          </cell>
          <cell r="X117">
            <v>0</v>
          </cell>
          <cell r="Y117">
            <v>0</v>
          </cell>
          <cell r="Z117">
            <v>0</v>
          </cell>
          <cell r="AA117">
            <v>0</v>
          </cell>
          <cell r="AB117">
            <v>0</v>
          </cell>
          <cell r="AD117">
            <v>0</v>
          </cell>
          <cell r="AG117">
            <v>0</v>
          </cell>
          <cell r="AH117">
            <v>0</v>
          </cell>
          <cell r="AI117">
            <v>0</v>
          </cell>
          <cell r="AJ117">
            <v>0</v>
          </cell>
          <cell r="AK117">
            <v>0</v>
          </cell>
          <cell r="AL117">
            <v>0</v>
          </cell>
          <cell r="AM117">
            <v>0</v>
          </cell>
          <cell r="AN117">
            <v>0</v>
          </cell>
          <cell r="AO117">
            <v>0</v>
          </cell>
          <cell r="AP117">
            <v>0</v>
          </cell>
          <cell r="AR117">
            <v>0</v>
          </cell>
          <cell r="AU117">
            <v>0</v>
          </cell>
          <cell r="AV117">
            <v>0</v>
          </cell>
          <cell r="AW117">
            <v>0</v>
          </cell>
          <cell r="AX117">
            <v>0</v>
          </cell>
          <cell r="AY117">
            <v>0</v>
          </cell>
          <cell r="AZ117">
            <v>0</v>
          </cell>
          <cell r="BA117">
            <v>0</v>
          </cell>
          <cell r="BB117">
            <v>0</v>
          </cell>
          <cell r="BC117">
            <v>0</v>
          </cell>
          <cell r="BD117">
            <v>0</v>
          </cell>
          <cell r="BF117">
            <v>0</v>
          </cell>
          <cell r="BJ117">
            <v>0</v>
          </cell>
          <cell r="BK117">
            <v>0</v>
          </cell>
          <cell r="BL117">
            <v>0</v>
          </cell>
          <cell r="BM117">
            <v>0</v>
          </cell>
          <cell r="BN117">
            <v>0</v>
          </cell>
          <cell r="BO117">
            <v>0</v>
          </cell>
          <cell r="BP117">
            <v>0</v>
          </cell>
          <cell r="BQ117">
            <v>0</v>
          </cell>
          <cell r="BR117">
            <v>0</v>
          </cell>
          <cell r="BS117">
            <v>0</v>
          </cell>
          <cell r="BU117">
            <v>0</v>
          </cell>
          <cell r="BZ117">
            <v>0</v>
          </cell>
          <cell r="CA117">
            <v>0</v>
          </cell>
          <cell r="CB117">
            <v>0</v>
          </cell>
          <cell r="CC117">
            <v>0</v>
          </cell>
          <cell r="CD117">
            <v>0</v>
          </cell>
          <cell r="CE117">
            <v>0</v>
          </cell>
          <cell r="CF117">
            <v>0</v>
          </cell>
          <cell r="CG117">
            <v>0</v>
          </cell>
          <cell r="CH117">
            <v>0</v>
          </cell>
          <cell r="CI117">
            <v>0</v>
          </cell>
          <cell r="CK117">
            <v>0</v>
          </cell>
          <cell r="CO117">
            <v>0</v>
          </cell>
          <cell r="CP117">
            <v>0</v>
          </cell>
          <cell r="CQ117">
            <v>0</v>
          </cell>
          <cell r="CR117">
            <v>0</v>
          </cell>
          <cell r="CS117">
            <v>0</v>
          </cell>
          <cell r="CT117">
            <v>0</v>
          </cell>
          <cell r="CU117">
            <v>0</v>
          </cell>
          <cell r="CV117">
            <v>0</v>
          </cell>
          <cell r="CW117">
            <v>0</v>
          </cell>
          <cell r="CX117">
            <v>0</v>
          </cell>
          <cell r="CZ117">
            <v>0</v>
          </cell>
          <cell r="DD117">
            <v>0</v>
          </cell>
          <cell r="DE117">
            <v>0</v>
          </cell>
          <cell r="DF117">
            <v>0</v>
          </cell>
          <cell r="DG117">
            <v>0</v>
          </cell>
          <cell r="DH117">
            <v>0</v>
          </cell>
          <cell r="DI117">
            <v>0</v>
          </cell>
          <cell r="DJ117">
            <v>0</v>
          </cell>
          <cell r="DK117">
            <v>0</v>
          </cell>
          <cell r="DL117">
            <v>0</v>
          </cell>
          <cell r="DM117">
            <v>0</v>
          </cell>
          <cell r="DO117">
            <v>0</v>
          </cell>
          <cell r="DT117">
            <v>-779</v>
          </cell>
          <cell r="DU117">
            <v>-542</v>
          </cell>
          <cell r="DV117">
            <v>-550</v>
          </cell>
          <cell r="DW117">
            <v>-750</v>
          </cell>
          <cell r="DX117">
            <v>-750</v>
          </cell>
          <cell r="FC117">
            <v>0</v>
          </cell>
          <cell r="FD117">
            <v>0</v>
          </cell>
          <cell r="FE117">
            <v>0</v>
          </cell>
          <cell r="FF117">
            <v>0</v>
          </cell>
          <cell r="FG117">
            <v>0</v>
          </cell>
        </row>
        <row r="118">
          <cell r="A118" t="str">
            <v>Net proceeds (net of tax payments) from disposals</v>
          </cell>
          <cell r="C118">
            <v>169</v>
          </cell>
          <cell r="D118">
            <v>7169</v>
          </cell>
          <cell r="E118">
            <v>225</v>
          </cell>
          <cell r="F118">
            <v>0</v>
          </cell>
          <cell r="G118">
            <v>0</v>
          </cell>
          <cell r="H118" t="e">
            <v>#REF!</v>
          </cell>
          <cell r="I118" t="e">
            <v>#REF!</v>
          </cell>
          <cell r="J118" t="e">
            <v>#REF!</v>
          </cell>
          <cell r="K118" t="e">
            <v>#REF!</v>
          </cell>
          <cell r="L118" t="e">
            <v>#REF!</v>
          </cell>
          <cell r="N118">
            <v>0</v>
          </cell>
          <cell r="S118">
            <v>0</v>
          </cell>
          <cell r="T118">
            <v>0</v>
          </cell>
          <cell r="U118">
            <v>0</v>
          </cell>
          <cell r="V118">
            <v>0</v>
          </cell>
          <cell r="W118">
            <v>0</v>
          </cell>
          <cell r="X118">
            <v>0</v>
          </cell>
          <cell r="Y118">
            <v>0</v>
          </cell>
          <cell r="Z118">
            <v>0</v>
          </cell>
          <cell r="AA118">
            <v>0</v>
          </cell>
          <cell r="AB118">
            <v>0</v>
          </cell>
          <cell r="AD118">
            <v>0</v>
          </cell>
          <cell r="AG118">
            <v>0</v>
          </cell>
          <cell r="AH118">
            <v>0</v>
          </cell>
          <cell r="AI118">
            <v>0</v>
          </cell>
          <cell r="AJ118">
            <v>0</v>
          </cell>
          <cell r="AK118">
            <v>0</v>
          </cell>
          <cell r="AL118">
            <v>0</v>
          </cell>
          <cell r="AM118">
            <v>0</v>
          </cell>
          <cell r="AN118">
            <v>0</v>
          </cell>
          <cell r="AO118">
            <v>0</v>
          </cell>
          <cell r="AP118">
            <v>0</v>
          </cell>
          <cell r="AR118">
            <v>0</v>
          </cell>
          <cell r="AU118">
            <v>0</v>
          </cell>
          <cell r="AV118">
            <v>0</v>
          </cell>
          <cell r="AW118">
            <v>0</v>
          </cell>
          <cell r="AX118">
            <v>0</v>
          </cell>
          <cell r="AY118">
            <v>0</v>
          </cell>
          <cell r="AZ118">
            <v>0</v>
          </cell>
          <cell r="BA118">
            <v>0</v>
          </cell>
          <cell r="BB118">
            <v>0</v>
          </cell>
          <cell r="BC118">
            <v>0</v>
          </cell>
          <cell r="BD118">
            <v>0</v>
          </cell>
          <cell r="BF118">
            <v>0</v>
          </cell>
          <cell r="BJ118">
            <v>0</v>
          </cell>
          <cell r="BK118">
            <v>0</v>
          </cell>
          <cell r="BL118">
            <v>0</v>
          </cell>
          <cell r="BM118">
            <v>0</v>
          </cell>
          <cell r="BN118">
            <v>0</v>
          </cell>
          <cell r="BO118">
            <v>0</v>
          </cell>
          <cell r="BP118">
            <v>0</v>
          </cell>
          <cell r="BQ118">
            <v>0</v>
          </cell>
          <cell r="BR118">
            <v>0</v>
          </cell>
          <cell r="BS118">
            <v>0</v>
          </cell>
          <cell r="BU118">
            <v>0</v>
          </cell>
          <cell r="BZ118">
            <v>0</v>
          </cell>
          <cell r="CA118">
            <v>0</v>
          </cell>
          <cell r="CB118">
            <v>0</v>
          </cell>
          <cell r="CC118">
            <v>0</v>
          </cell>
          <cell r="CD118">
            <v>0</v>
          </cell>
          <cell r="CE118">
            <v>0</v>
          </cell>
          <cell r="CF118">
            <v>0</v>
          </cell>
          <cell r="CG118">
            <v>0</v>
          </cell>
          <cell r="CH118">
            <v>0</v>
          </cell>
          <cell r="CI118">
            <v>0</v>
          </cell>
          <cell r="CK118">
            <v>0</v>
          </cell>
          <cell r="CO118">
            <v>0</v>
          </cell>
          <cell r="CP118">
            <v>0</v>
          </cell>
          <cell r="CQ118">
            <v>0</v>
          </cell>
          <cell r="CR118">
            <v>0</v>
          </cell>
          <cell r="CS118">
            <v>0</v>
          </cell>
          <cell r="CT118">
            <v>0</v>
          </cell>
          <cell r="CU118">
            <v>0</v>
          </cell>
          <cell r="CV118">
            <v>0</v>
          </cell>
          <cell r="CW118">
            <v>0</v>
          </cell>
          <cell r="CX118">
            <v>0</v>
          </cell>
          <cell r="CZ118">
            <v>0</v>
          </cell>
          <cell r="DD118">
            <v>0</v>
          </cell>
          <cell r="DE118">
            <v>0</v>
          </cell>
          <cell r="DF118">
            <v>0</v>
          </cell>
          <cell r="DG118">
            <v>0</v>
          </cell>
          <cell r="DH118">
            <v>0</v>
          </cell>
          <cell r="DI118">
            <v>0</v>
          </cell>
          <cell r="DJ118">
            <v>0</v>
          </cell>
          <cell r="DK118">
            <v>0</v>
          </cell>
          <cell r="DL118">
            <v>0</v>
          </cell>
          <cell r="DM118">
            <v>0</v>
          </cell>
          <cell r="DO118">
            <v>0</v>
          </cell>
          <cell r="DT118">
            <v>169</v>
          </cell>
          <cell r="DU118">
            <v>7169</v>
          </cell>
          <cell r="DV118">
            <v>225</v>
          </cell>
          <cell r="DW118">
            <v>0</v>
          </cell>
          <cell r="DX118">
            <v>0</v>
          </cell>
          <cell r="FC118">
            <v>0</v>
          </cell>
          <cell r="FD118">
            <v>0</v>
          </cell>
          <cell r="FE118">
            <v>0</v>
          </cell>
          <cell r="FF118">
            <v>0</v>
          </cell>
          <cell r="FG118">
            <v>0</v>
          </cell>
        </row>
        <row r="119">
          <cell r="A119" t="str">
            <v>Dividends paid on common shares</v>
          </cell>
          <cell r="C119">
            <v>-553</v>
          </cell>
          <cell r="D119">
            <v>-611.55206633499995</v>
          </cell>
          <cell r="E119">
            <v>-645.95823867183947</v>
          </cell>
          <cell r="F119">
            <v>-961.64973469565439</v>
          </cell>
          <cell r="G119">
            <v>-1054.7684044115283</v>
          </cell>
          <cell r="H119" t="e">
            <v>#REF!</v>
          </cell>
          <cell r="I119" t="e">
            <v>#REF!</v>
          </cell>
          <cell r="J119" t="e">
            <v>#REF!</v>
          </cell>
          <cell r="K119" t="e">
            <v>#REF!</v>
          </cell>
          <cell r="L119" t="e">
            <v>#REF!</v>
          </cell>
          <cell r="S119">
            <v>0</v>
          </cell>
          <cell r="T119">
            <v>0</v>
          </cell>
          <cell r="U119">
            <v>0</v>
          </cell>
          <cell r="V119">
            <v>0</v>
          </cell>
          <cell r="W119">
            <v>0</v>
          </cell>
          <cell r="X119">
            <v>0</v>
          </cell>
          <cell r="Y119">
            <v>0</v>
          </cell>
          <cell r="Z119">
            <v>0</v>
          </cell>
          <cell r="AA119">
            <v>0</v>
          </cell>
          <cell r="AB119">
            <v>0</v>
          </cell>
          <cell r="AG119">
            <v>0</v>
          </cell>
          <cell r="AH119">
            <v>0</v>
          </cell>
          <cell r="AI119">
            <v>0</v>
          </cell>
          <cell r="AJ119">
            <v>0</v>
          </cell>
          <cell r="AK119">
            <v>0</v>
          </cell>
          <cell r="AL119">
            <v>0</v>
          </cell>
          <cell r="AM119">
            <v>0</v>
          </cell>
          <cell r="AN119">
            <v>0</v>
          </cell>
          <cell r="AO119">
            <v>0</v>
          </cell>
          <cell r="AP119">
            <v>0</v>
          </cell>
          <cell r="AU119">
            <v>0</v>
          </cell>
          <cell r="AV119">
            <v>0</v>
          </cell>
          <cell r="AW119">
            <v>0</v>
          </cell>
          <cell r="AX119">
            <v>0</v>
          </cell>
          <cell r="AY119">
            <v>0</v>
          </cell>
          <cell r="AZ119">
            <v>0</v>
          </cell>
          <cell r="BA119">
            <v>0</v>
          </cell>
          <cell r="BB119">
            <v>0</v>
          </cell>
          <cell r="BC119">
            <v>0</v>
          </cell>
          <cell r="BD119">
            <v>0</v>
          </cell>
          <cell r="BJ119">
            <v>0</v>
          </cell>
          <cell r="BK119">
            <v>0</v>
          </cell>
          <cell r="BL119">
            <v>0</v>
          </cell>
          <cell r="BM119">
            <v>0</v>
          </cell>
          <cell r="BN119">
            <v>0</v>
          </cell>
          <cell r="BO119">
            <v>0</v>
          </cell>
          <cell r="BP119">
            <v>0</v>
          </cell>
          <cell r="BQ119">
            <v>0</v>
          </cell>
          <cell r="BR119">
            <v>0</v>
          </cell>
          <cell r="BS119">
            <v>0</v>
          </cell>
          <cell r="BZ119">
            <v>0</v>
          </cell>
          <cell r="CA119">
            <v>0</v>
          </cell>
          <cell r="CB119">
            <v>0</v>
          </cell>
          <cell r="CC119">
            <v>0</v>
          </cell>
          <cell r="CD119">
            <v>0</v>
          </cell>
          <cell r="CE119">
            <v>0</v>
          </cell>
          <cell r="CF119">
            <v>0</v>
          </cell>
          <cell r="CG119">
            <v>0</v>
          </cell>
          <cell r="CH119">
            <v>0</v>
          </cell>
          <cell r="CI119">
            <v>0</v>
          </cell>
          <cell r="CO119">
            <v>0</v>
          </cell>
          <cell r="CP119">
            <v>0</v>
          </cell>
          <cell r="CQ119">
            <v>0</v>
          </cell>
          <cell r="CR119">
            <v>0</v>
          </cell>
          <cell r="CS119">
            <v>0</v>
          </cell>
          <cell r="CT119">
            <v>0</v>
          </cell>
          <cell r="CU119">
            <v>0</v>
          </cell>
          <cell r="CV119">
            <v>0</v>
          </cell>
          <cell r="CW119">
            <v>0</v>
          </cell>
          <cell r="CX119">
            <v>0</v>
          </cell>
          <cell r="DD119">
            <v>0</v>
          </cell>
          <cell r="DE119">
            <v>0</v>
          </cell>
          <cell r="DF119">
            <v>0</v>
          </cell>
          <cell r="DG119">
            <v>0</v>
          </cell>
          <cell r="DH119">
            <v>0</v>
          </cell>
          <cell r="DI119">
            <v>0</v>
          </cell>
          <cell r="DJ119">
            <v>0</v>
          </cell>
          <cell r="DK119">
            <v>0</v>
          </cell>
          <cell r="DL119">
            <v>0</v>
          </cell>
          <cell r="DM119">
            <v>0</v>
          </cell>
          <cell r="DT119">
            <v>-553</v>
          </cell>
          <cell r="DU119">
            <v>-611.55206633499995</v>
          </cell>
          <cell r="DV119">
            <v>-645.95823867183947</v>
          </cell>
          <cell r="DW119">
            <v>-961.64973469565439</v>
          </cell>
          <cell r="DX119">
            <v>-1054.7684044115283</v>
          </cell>
          <cell r="FC119">
            <v>0</v>
          </cell>
          <cell r="FD119">
            <v>0</v>
          </cell>
          <cell r="FE119">
            <v>0</v>
          </cell>
          <cell r="FF119">
            <v>0</v>
          </cell>
          <cell r="FG119">
            <v>0</v>
          </cell>
        </row>
        <row r="120">
          <cell r="A120" t="str">
            <v>Payments for Normal Course Issuer Bid</v>
          </cell>
          <cell r="C120">
            <v>-412</v>
          </cell>
          <cell r="D120">
            <v>-168</v>
          </cell>
          <cell r="E120">
            <v>-500</v>
          </cell>
          <cell r="F120">
            <v>-300</v>
          </cell>
          <cell r="G120">
            <v>-300</v>
          </cell>
          <cell r="H120" t="e">
            <v>#REF!</v>
          </cell>
          <cell r="I120" t="e">
            <v>#REF!</v>
          </cell>
          <cell r="J120" t="e">
            <v>#REF!</v>
          </cell>
          <cell r="K120" t="e">
            <v>#REF!</v>
          </cell>
          <cell r="L120" t="e">
            <v>#REF!</v>
          </cell>
          <cell r="S120">
            <v>0</v>
          </cell>
          <cell r="T120">
            <v>0</v>
          </cell>
          <cell r="U120">
            <v>0</v>
          </cell>
          <cell r="V120">
            <v>0</v>
          </cell>
          <cell r="W120">
            <v>0</v>
          </cell>
          <cell r="X120">
            <v>0</v>
          </cell>
          <cell r="Y120">
            <v>0</v>
          </cell>
          <cell r="Z120">
            <v>0</v>
          </cell>
          <cell r="AA120">
            <v>0</v>
          </cell>
          <cell r="AB120">
            <v>0</v>
          </cell>
          <cell r="AG120">
            <v>0</v>
          </cell>
          <cell r="AH120">
            <v>0</v>
          </cell>
          <cell r="AI120">
            <v>0</v>
          </cell>
          <cell r="AJ120">
            <v>0</v>
          </cell>
          <cell r="AK120">
            <v>0</v>
          </cell>
          <cell r="AL120">
            <v>0</v>
          </cell>
          <cell r="AM120">
            <v>0</v>
          </cell>
          <cell r="AN120">
            <v>0</v>
          </cell>
          <cell r="AO120">
            <v>0</v>
          </cell>
          <cell r="AP120">
            <v>0</v>
          </cell>
          <cell r="AU120">
            <v>0</v>
          </cell>
          <cell r="AV120">
            <v>0</v>
          </cell>
          <cell r="AW120">
            <v>0</v>
          </cell>
          <cell r="AX120">
            <v>0</v>
          </cell>
          <cell r="AY120">
            <v>0</v>
          </cell>
          <cell r="AZ120">
            <v>0</v>
          </cell>
          <cell r="BA120">
            <v>0</v>
          </cell>
          <cell r="BB120">
            <v>0</v>
          </cell>
          <cell r="BC120">
            <v>0</v>
          </cell>
          <cell r="BD120">
            <v>0</v>
          </cell>
          <cell r="BJ120">
            <v>0</v>
          </cell>
          <cell r="BK120">
            <v>0</v>
          </cell>
          <cell r="BL120">
            <v>0</v>
          </cell>
          <cell r="BM120">
            <v>0</v>
          </cell>
          <cell r="BN120">
            <v>0</v>
          </cell>
          <cell r="BO120">
            <v>0</v>
          </cell>
          <cell r="BP120">
            <v>0</v>
          </cell>
          <cell r="BQ120">
            <v>0</v>
          </cell>
          <cell r="BR120">
            <v>0</v>
          </cell>
          <cell r="BS120">
            <v>0</v>
          </cell>
          <cell r="BZ120">
            <v>0</v>
          </cell>
          <cell r="CA120">
            <v>0</v>
          </cell>
          <cell r="CB120">
            <v>0</v>
          </cell>
          <cell r="CC120">
            <v>0</v>
          </cell>
          <cell r="CD120">
            <v>0</v>
          </cell>
          <cell r="CE120">
            <v>0</v>
          </cell>
          <cell r="CF120">
            <v>0</v>
          </cell>
          <cell r="CG120">
            <v>0</v>
          </cell>
          <cell r="CH120">
            <v>0</v>
          </cell>
          <cell r="CI120">
            <v>0</v>
          </cell>
          <cell r="CO120">
            <v>0</v>
          </cell>
          <cell r="CP120">
            <v>0</v>
          </cell>
          <cell r="CQ120">
            <v>0</v>
          </cell>
          <cell r="CR120">
            <v>0</v>
          </cell>
          <cell r="CS120">
            <v>0</v>
          </cell>
          <cell r="CT120">
            <v>0</v>
          </cell>
          <cell r="CU120">
            <v>0</v>
          </cell>
          <cell r="CV120">
            <v>0</v>
          </cell>
          <cell r="CW120">
            <v>0</v>
          </cell>
          <cell r="CX120">
            <v>0</v>
          </cell>
          <cell r="DD120">
            <v>0</v>
          </cell>
          <cell r="DE120">
            <v>0</v>
          </cell>
          <cell r="DF120">
            <v>0</v>
          </cell>
          <cell r="DG120">
            <v>0</v>
          </cell>
          <cell r="DH120">
            <v>0</v>
          </cell>
          <cell r="DI120">
            <v>0</v>
          </cell>
          <cell r="DJ120">
            <v>0</v>
          </cell>
          <cell r="DK120">
            <v>0</v>
          </cell>
          <cell r="DL120">
            <v>0</v>
          </cell>
          <cell r="DM120">
            <v>0</v>
          </cell>
          <cell r="DT120">
            <v>-412</v>
          </cell>
          <cell r="DU120">
            <v>-168</v>
          </cell>
          <cell r="DV120">
            <v>-500</v>
          </cell>
          <cell r="DW120">
            <v>-300</v>
          </cell>
          <cell r="DX120">
            <v>-300</v>
          </cell>
          <cell r="FC120">
            <v>0</v>
          </cell>
          <cell r="FD120">
            <v>0</v>
          </cell>
          <cell r="FE120">
            <v>0</v>
          </cell>
          <cell r="FF120">
            <v>0</v>
          </cell>
          <cell r="FG120">
            <v>0</v>
          </cell>
        </row>
        <row r="121">
          <cell r="A121" t="str">
            <v>Sterling hedge premium</v>
          </cell>
          <cell r="C121">
            <v>0</v>
          </cell>
          <cell r="D121">
            <v>-76</v>
          </cell>
          <cell r="E121">
            <v>0</v>
          </cell>
          <cell r="F121">
            <v>0</v>
          </cell>
          <cell r="G121">
            <v>0</v>
          </cell>
          <cell r="DU121">
            <v>-76</v>
          </cell>
        </row>
        <row r="122">
          <cell r="A122" t="str">
            <v>Translation and other</v>
          </cell>
          <cell r="C122">
            <v>42</v>
          </cell>
          <cell r="D122">
            <v>-39</v>
          </cell>
          <cell r="E122">
            <v>0</v>
          </cell>
          <cell r="F122">
            <v>0</v>
          </cell>
          <cell r="G122">
            <v>0</v>
          </cell>
          <cell r="H122" t="e">
            <v>#REF!</v>
          </cell>
          <cell r="I122" t="e">
            <v>#REF!</v>
          </cell>
          <cell r="J122" t="e">
            <v>#REF!</v>
          </cell>
          <cell r="K122" t="e">
            <v>#REF!</v>
          </cell>
          <cell r="L122" t="e">
            <v>#REF!</v>
          </cell>
          <cell r="S122">
            <v>0</v>
          </cell>
          <cell r="T122">
            <v>0</v>
          </cell>
          <cell r="U122">
            <v>0</v>
          </cell>
          <cell r="V122">
            <v>0</v>
          </cell>
          <cell r="W122">
            <v>0</v>
          </cell>
          <cell r="X122">
            <v>0</v>
          </cell>
          <cell r="Y122">
            <v>0</v>
          </cell>
          <cell r="Z122">
            <v>0</v>
          </cell>
          <cell r="AA122">
            <v>0</v>
          </cell>
          <cell r="AB122">
            <v>0</v>
          </cell>
          <cell r="AG122">
            <v>0</v>
          </cell>
          <cell r="AH122">
            <v>0</v>
          </cell>
          <cell r="AI122">
            <v>0</v>
          </cell>
          <cell r="AJ122">
            <v>0</v>
          </cell>
          <cell r="AK122">
            <v>0</v>
          </cell>
          <cell r="AL122">
            <v>0</v>
          </cell>
          <cell r="AM122">
            <v>0</v>
          </cell>
          <cell r="AN122">
            <v>0</v>
          </cell>
          <cell r="AO122">
            <v>0</v>
          </cell>
          <cell r="AP122">
            <v>0</v>
          </cell>
          <cell r="AU122">
            <v>0</v>
          </cell>
          <cell r="AV122">
            <v>0</v>
          </cell>
          <cell r="AW122">
            <v>0</v>
          </cell>
          <cell r="AX122">
            <v>0</v>
          </cell>
          <cell r="AY122">
            <v>0</v>
          </cell>
          <cell r="AZ122">
            <v>0</v>
          </cell>
          <cell r="BA122">
            <v>0</v>
          </cell>
          <cell r="BB122">
            <v>0</v>
          </cell>
          <cell r="BC122">
            <v>0</v>
          </cell>
          <cell r="BD122">
            <v>0</v>
          </cell>
          <cell r="BJ122">
            <v>0</v>
          </cell>
          <cell r="BK122">
            <v>0</v>
          </cell>
          <cell r="BL122">
            <v>0</v>
          </cell>
          <cell r="BM122">
            <v>0</v>
          </cell>
          <cell r="BN122">
            <v>0</v>
          </cell>
          <cell r="BO122">
            <v>0</v>
          </cell>
          <cell r="BP122">
            <v>0</v>
          </cell>
          <cell r="BQ122">
            <v>0</v>
          </cell>
          <cell r="BR122">
            <v>0</v>
          </cell>
          <cell r="BS122">
            <v>0</v>
          </cell>
          <cell r="BZ122">
            <v>0</v>
          </cell>
          <cell r="CA122">
            <v>0</v>
          </cell>
          <cell r="CB122">
            <v>0</v>
          </cell>
          <cell r="CC122">
            <v>0</v>
          </cell>
          <cell r="CD122">
            <v>0</v>
          </cell>
          <cell r="CE122">
            <v>0</v>
          </cell>
          <cell r="CF122">
            <v>0</v>
          </cell>
          <cell r="CG122">
            <v>0</v>
          </cell>
          <cell r="CH122">
            <v>0</v>
          </cell>
          <cell r="CI122">
            <v>0</v>
          </cell>
          <cell r="CO122">
            <v>0</v>
          </cell>
          <cell r="CP122">
            <v>0</v>
          </cell>
          <cell r="CQ122">
            <v>0</v>
          </cell>
          <cell r="CR122">
            <v>0</v>
          </cell>
          <cell r="CS122">
            <v>0</v>
          </cell>
          <cell r="CT122">
            <v>0</v>
          </cell>
          <cell r="CU122">
            <v>0</v>
          </cell>
          <cell r="CV122">
            <v>0</v>
          </cell>
          <cell r="CW122">
            <v>0</v>
          </cell>
          <cell r="CX122">
            <v>0</v>
          </cell>
          <cell r="DD122">
            <v>0</v>
          </cell>
          <cell r="DE122">
            <v>0</v>
          </cell>
          <cell r="DF122">
            <v>0</v>
          </cell>
          <cell r="DG122">
            <v>0</v>
          </cell>
          <cell r="DH122">
            <v>0</v>
          </cell>
          <cell r="DI122">
            <v>0</v>
          </cell>
          <cell r="DJ122">
            <v>0</v>
          </cell>
          <cell r="DK122">
            <v>0</v>
          </cell>
          <cell r="DL122">
            <v>0</v>
          </cell>
          <cell r="DM122">
            <v>0</v>
          </cell>
          <cell r="DT122">
            <v>42</v>
          </cell>
          <cell r="DU122">
            <v>-39</v>
          </cell>
          <cell r="DV122">
            <v>0</v>
          </cell>
          <cell r="DW122">
            <v>0</v>
          </cell>
          <cell r="DX122">
            <v>0</v>
          </cell>
          <cell r="FC122">
            <v>0</v>
          </cell>
          <cell r="FD122">
            <v>0</v>
          </cell>
          <cell r="FE122">
            <v>0</v>
          </cell>
          <cell r="FF122">
            <v>0</v>
          </cell>
          <cell r="FG122">
            <v>0</v>
          </cell>
        </row>
        <row r="123">
          <cell r="C123">
            <v>-1533</v>
          </cell>
          <cell r="D123">
            <v>5732.4479336650002</v>
          </cell>
          <cell r="E123">
            <v>-1470.9582386718394</v>
          </cell>
          <cell r="F123">
            <v>-2011.6497346956544</v>
          </cell>
          <cell r="G123">
            <v>-2104.7684044115285</v>
          </cell>
          <cell r="H123" t="e">
            <v>#REF!</v>
          </cell>
          <cell r="I123" t="e">
            <v>#REF!</v>
          </cell>
          <cell r="J123" t="e">
            <v>#REF!</v>
          </cell>
          <cell r="K123" t="e">
            <v>#REF!</v>
          </cell>
          <cell r="L123" t="e">
            <v>#REF!</v>
          </cell>
          <cell r="S123">
            <v>0</v>
          </cell>
          <cell r="T123">
            <v>0</v>
          </cell>
          <cell r="U123">
            <v>0</v>
          </cell>
          <cell r="V123">
            <v>0</v>
          </cell>
          <cell r="W123">
            <v>0</v>
          </cell>
          <cell r="X123">
            <v>0</v>
          </cell>
          <cell r="Y123">
            <v>0</v>
          </cell>
          <cell r="Z123">
            <v>0</v>
          </cell>
          <cell r="AA123">
            <v>0</v>
          </cell>
          <cell r="AB123">
            <v>0</v>
          </cell>
          <cell r="AG123">
            <v>0</v>
          </cell>
          <cell r="AH123">
            <v>0</v>
          </cell>
          <cell r="AI123">
            <v>0</v>
          </cell>
          <cell r="AJ123">
            <v>0</v>
          </cell>
          <cell r="AK123">
            <v>0</v>
          </cell>
          <cell r="AL123">
            <v>0</v>
          </cell>
          <cell r="AM123">
            <v>0</v>
          </cell>
          <cell r="AN123">
            <v>0</v>
          </cell>
          <cell r="AO123">
            <v>0</v>
          </cell>
          <cell r="AP123">
            <v>0</v>
          </cell>
          <cell r="AU123">
            <v>0</v>
          </cell>
          <cell r="AV123">
            <v>0</v>
          </cell>
          <cell r="AW123">
            <v>0</v>
          </cell>
          <cell r="AX123">
            <v>0</v>
          </cell>
          <cell r="AY123">
            <v>0</v>
          </cell>
          <cell r="AZ123">
            <v>0</v>
          </cell>
          <cell r="BA123">
            <v>0</v>
          </cell>
          <cell r="BB123">
            <v>0</v>
          </cell>
          <cell r="BC123">
            <v>0</v>
          </cell>
          <cell r="BD123">
            <v>0</v>
          </cell>
          <cell r="BJ123">
            <v>0</v>
          </cell>
          <cell r="BK123">
            <v>0</v>
          </cell>
          <cell r="BL123">
            <v>0</v>
          </cell>
          <cell r="BM123">
            <v>0</v>
          </cell>
          <cell r="BN123">
            <v>0</v>
          </cell>
          <cell r="BO123">
            <v>0</v>
          </cell>
          <cell r="BP123">
            <v>0</v>
          </cell>
          <cell r="BQ123">
            <v>0</v>
          </cell>
          <cell r="BR123">
            <v>0</v>
          </cell>
          <cell r="BS123">
            <v>0</v>
          </cell>
          <cell r="BZ123">
            <v>0</v>
          </cell>
          <cell r="CA123">
            <v>0</v>
          </cell>
          <cell r="CB123">
            <v>0</v>
          </cell>
          <cell r="CC123">
            <v>0</v>
          </cell>
          <cell r="CD123">
            <v>0</v>
          </cell>
          <cell r="CE123">
            <v>0</v>
          </cell>
          <cell r="CF123">
            <v>0</v>
          </cell>
          <cell r="CG123">
            <v>0</v>
          </cell>
          <cell r="CH123">
            <v>0</v>
          </cell>
          <cell r="CI123">
            <v>0</v>
          </cell>
          <cell r="CO123">
            <v>0</v>
          </cell>
          <cell r="CP123">
            <v>0</v>
          </cell>
          <cell r="CQ123">
            <v>0</v>
          </cell>
          <cell r="CR123">
            <v>0</v>
          </cell>
          <cell r="CS123">
            <v>0</v>
          </cell>
          <cell r="CT123">
            <v>0</v>
          </cell>
          <cell r="CU123">
            <v>0</v>
          </cell>
          <cell r="CV123">
            <v>0</v>
          </cell>
          <cell r="CW123">
            <v>0</v>
          </cell>
          <cell r="CX123">
            <v>0</v>
          </cell>
          <cell r="DD123">
            <v>0</v>
          </cell>
          <cell r="DE123">
            <v>0</v>
          </cell>
          <cell r="DF123">
            <v>0</v>
          </cell>
          <cell r="DG123">
            <v>0</v>
          </cell>
          <cell r="DH123">
            <v>0</v>
          </cell>
          <cell r="DI123">
            <v>0</v>
          </cell>
          <cell r="DJ123">
            <v>0</v>
          </cell>
          <cell r="DK123">
            <v>0</v>
          </cell>
          <cell r="DL123">
            <v>0</v>
          </cell>
          <cell r="DM123">
            <v>0</v>
          </cell>
          <cell r="DT123">
            <v>-1533</v>
          </cell>
          <cell r="DU123">
            <v>5732.4479336650002</v>
          </cell>
          <cell r="DV123">
            <v>-1470.9582386718394</v>
          </cell>
          <cell r="DW123">
            <v>-2011.6497346956544</v>
          </cell>
          <cell r="DX123">
            <v>-2104.7684044115285</v>
          </cell>
          <cell r="FC123">
            <v>0</v>
          </cell>
          <cell r="FD123">
            <v>0</v>
          </cell>
          <cell r="FE123">
            <v>0</v>
          </cell>
          <cell r="FF123">
            <v>0</v>
          </cell>
          <cell r="FG123">
            <v>0</v>
          </cell>
        </row>
        <row r="125">
          <cell r="A125" t="str">
            <v>Net Cash Generated  (Used)</v>
          </cell>
          <cell r="C125">
            <v>355</v>
          </cell>
          <cell r="D125">
            <v>6990.7374801334663</v>
          </cell>
          <cell r="E125">
            <v>-578.94229920259818</v>
          </cell>
          <cell r="F125">
            <v>-600.41673223368844</v>
          </cell>
          <cell r="G125">
            <v>-50.70337853068304</v>
          </cell>
          <cell r="H125" t="e">
            <v>#REF!</v>
          </cell>
          <cell r="I125" t="e">
            <v>#REF!</v>
          </cell>
          <cell r="J125" t="e">
            <v>#REF!</v>
          </cell>
          <cell r="K125" t="e">
            <v>#REF!</v>
          </cell>
          <cell r="L125" t="e">
            <v>#REF!</v>
          </cell>
          <cell r="S125">
            <v>824</v>
          </cell>
          <cell r="T125">
            <v>956.7384324698279</v>
          </cell>
          <cell r="U125">
            <v>956.80000050585875</v>
          </cell>
          <cell r="V125">
            <v>1032.6723605759248</v>
          </cell>
          <cell r="W125">
            <v>1100.5225635550057</v>
          </cell>
          <cell r="X125">
            <v>1195.2447167137921</v>
          </cell>
          <cell r="Y125">
            <v>1288.7743457026102</v>
          </cell>
          <cell r="Z125">
            <v>1389.5794149116523</v>
          </cell>
          <cell r="AA125">
            <v>1498.2231216954958</v>
          </cell>
          <cell r="AB125">
            <v>1592.323819747656</v>
          </cell>
          <cell r="AG125">
            <v>169.88</v>
          </cell>
          <cell r="AH125">
            <v>174.05998879245479</v>
          </cell>
          <cell r="AI125">
            <v>224.452567756684</v>
          </cell>
          <cell r="AJ125">
            <v>247.36599246999998</v>
          </cell>
          <cell r="AK125">
            <v>269.27075847000003</v>
          </cell>
          <cell r="AL125">
            <v>316.27645451435308</v>
          </cell>
          <cell r="AM125">
            <v>345.59356481616226</v>
          </cell>
          <cell r="AN125">
            <v>377.62470958574852</v>
          </cell>
          <cell r="AO125">
            <v>412.62086397199687</v>
          </cell>
          <cell r="AP125">
            <v>421.353508866683</v>
          </cell>
          <cell r="AU125">
            <v>60.3</v>
          </cell>
          <cell r="AV125">
            <v>92.254245105505618</v>
          </cell>
          <cell r="AW125">
            <v>98.800003606493021</v>
          </cell>
          <cell r="AX125">
            <v>108.32434788406491</v>
          </cell>
          <cell r="AY125">
            <v>122.15831726004389</v>
          </cell>
          <cell r="AZ125">
            <v>134.28463161474338</v>
          </cell>
          <cell r="BA125">
            <v>147.56105228381682</v>
          </cell>
          <cell r="BB125">
            <v>162.09398519518217</v>
          </cell>
          <cell r="BC125">
            <v>177.99956496576814</v>
          </cell>
          <cell r="BD125">
            <v>195.45845870491527</v>
          </cell>
          <cell r="BJ125">
            <v>410.59999999999997</v>
          </cell>
          <cell r="BK125">
            <v>440.20214253513194</v>
          </cell>
          <cell r="BL125">
            <v>450.07244356393358</v>
          </cell>
          <cell r="BM125">
            <v>433.28001398999999</v>
          </cell>
          <cell r="BN125">
            <v>460.03525300000001</v>
          </cell>
          <cell r="BO125">
            <v>-99.763162953349735</v>
          </cell>
          <cell r="BP125">
            <v>-136.89875948960287</v>
          </cell>
          <cell r="BQ125">
            <v>-187.52210051374041</v>
          </cell>
          <cell r="BR125">
            <v>-256.18197542136255</v>
          </cell>
          <cell r="BS125" t="e">
            <v>#NUM!</v>
          </cell>
          <cell r="BZ125">
            <v>128.30000000000001</v>
          </cell>
          <cell r="CA125">
            <v>148.11751639162671</v>
          </cell>
          <cell r="CB125">
            <v>158.81970365282066</v>
          </cell>
          <cell r="CC125">
            <v>174.89183996400635</v>
          </cell>
          <cell r="CD125">
            <v>188.55824018000001</v>
          </cell>
          <cell r="CE125">
            <v>219.28931113558909</v>
          </cell>
          <cell r="CF125">
            <v>248.15725538142698</v>
          </cell>
          <cell r="CG125">
            <v>280.53035153259975</v>
          </cell>
          <cell r="CH125">
            <v>316.81934770671029</v>
          </cell>
          <cell r="CI125">
            <v>357.48231522197432</v>
          </cell>
          <cell r="CO125">
            <v>85</v>
          </cell>
          <cell r="CP125">
            <v>84.286026587113</v>
          </cell>
          <cell r="CQ125">
            <v>78.500000003402363</v>
          </cell>
          <cell r="CR125">
            <v>82.630999984830027</v>
          </cell>
          <cell r="CS125">
            <v>96.349000004010023</v>
          </cell>
          <cell r="CT125">
            <v>120.9829517391203</v>
          </cell>
          <cell r="CU125">
            <v>138.70194629779178</v>
          </cell>
          <cell r="CV125">
            <v>158.94486645196409</v>
          </cell>
          <cell r="CW125">
            <v>182.06515936240856</v>
          </cell>
          <cell r="CX125">
            <v>199.75027082084921</v>
          </cell>
          <cell r="DD125">
            <v>-1089.3359999999998</v>
          </cell>
          <cell r="DE125">
            <v>-506.34495737000015</v>
          </cell>
          <cell r="DF125">
            <v>-959.93402990999982</v>
          </cell>
          <cell r="DG125">
            <v>-551.22659769199993</v>
          </cell>
          <cell r="DH125">
            <v>-338.83904285999995</v>
          </cell>
          <cell r="DI125">
            <v>-237.28280320439893</v>
          </cell>
          <cell r="DJ125">
            <v>-177.86867109891534</v>
          </cell>
          <cell r="DK125">
            <v>-129.22461830775967</v>
          </cell>
          <cell r="DL125">
            <v>-94.089747775921694</v>
          </cell>
          <cell r="DM125">
            <v>-137.1156343735463</v>
          </cell>
          <cell r="DT125">
            <v>-1150.4000000000001</v>
          </cell>
          <cell r="DU125">
            <v>5639.4479336650002</v>
          </cell>
          <cell r="DV125">
            <v>-1524.9322906718394</v>
          </cell>
          <cell r="DW125">
            <v>-2011.6497346956544</v>
          </cell>
          <cell r="DX125">
            <v>-2104.7684044115285</v>
          </cell>
          <cell r="FC125">
            <v>884.3</v>
          </cell>
          <cell r="FD125">
            <v>1048.9926775753336</v>
          </cell>
          <cell r="FE125">
            <v>1055.6000041123518</v>
          </cell>
          <cell r="FF125">
            <v>1140.9967084599898</v>
          </cell>
          <cell r="FG125">
            <v>1222.6808808150497</v>
          </cell>
        </row>
        <row r="126">
          <cell r="A126" t="str">
            <v>Debt movements</v>
          </cell>
          <cell r="C126">
            <v>0</v>
          </cell>
          <cell r="D126">
            <v>0</v>
          </cell>
          <cell r="E126">
            <v>0</v>
          </cell>
          <cell r="F126">
            <v>0</v>
          </cell>
          <cell r="G126">
            <v>0</v>
          </cell>
          <cell r="H126" t="e">
            <v>#REF!</v>
          </cell>
          <cell r="I126" t="e">
            <v>#REF!</v>
          </cell>
          <cell r="J126" t="e">
            <v>#REF!</v>
          </cell>
          <cell r="K126" t="e">
            <v>#REF!</v>
          </cell>
          <cell r="L126" t="e">
            <v>#REF!</v>
          </cell>
        </row>
        <row r="127">
          <cell r="A127" t="str">
            <v>Increase/(decrease) in cash and cash equivalents</v>
          </cell>
          <cell r="C127">
            <v>355</v>
          </cell>
          <cell r="D127">
            <v>6990.7374801334663</v>
          </cell>
          <cell r="E127">
            <v>-578.94229920259818</v>
          </cell>
          <cell r="F127">
            <v>-600.41673223368844</v>
          </cell>
          <cell r="G127">
            <v>-50.70337853068304</v>
          </cell>
          <cell r="H127" t="e">
            <v>#REF!</v>
          </cell>
          <cell r="I127" t="e">
            <v>#REF!</v>
          </cell>
          <cell r="J127" t="e">
            <v>#REF!</v>
          </cell>
          <cell r="K127" t="e">
            <v>#REF!</v>
          </cell>
          <cell r="L127" t="e">
            <v>#REF!</v>
          </cell>
          <cell r="S127">
            <v>824</v>
          </cell>
          <cell r="T127">
            <v>956.7384324698279</v>
          </cell>
          <cell r="U127">
            <v>956.80000050585875</v>
          </cell>
          <cell r="V127">
            <v>1032.6723605759248</v>
          </cell>
          <cell r="W127">
            <v>1100.5225635550057</v>
          </cell>
          <cell r="X127">
            <v>1195.2447167137921</v>
          </cell>
          <cell r="Y127">
            <v>1288.7743457026102</v>
          </cell>
          <cell r="Z127">
            <v>1389.5794149116523</v>
          </cell>
          <cell r="AA127">
            <v>1498.2231216954958</v>
          </cell>
          <cell r="AB127">
            <v>1592.323819747656</v>
          </cell>
          <cell r="AG127">
            <v>169.88</v>
          </cell>
          <cell r="AH127">
            <v>174.05998879245479</v>
          </cell>
          <cell r="AI127">
            <v>224.452567756684</v>
          </cell>
          <cell r="AJ127">
            <v>247.36599246999998</v>
          </cell>
          <cell r="AK127">
            <v>269.27075847000003</v>
          </cell>
          <cell r="AL127">
            <v>316.27645451435308</v>
          </cell>
          <cell r="AM127">
            <v>345.59356481616226</v>
          </cell>
          <cell r="AN127">
            <v>377.62470958574852</v>
          </cell>
          <cell r="AO127">
            <v>412.62086397199687</v>
          </cell>
          <cell r="AP127">
            <v>421.353508866683</v>
          </cell>
          <cell r="AU127">
            <v>60.3</v>
          </cell>
          <cell r="AV127">
            <v>92.254245105505618</v>
          </cell>
          <cell r="AW127">
            <v>98.800003606493021</v>
          </cell>
          <cell r="AX127">
            <v>108.32434788406491</v>
          </cell>
          <cell r="AY127">
            <v>122.15831726004389</v>
          </cell>
          <cell r="AZ127">
            <v>134.28463161474338</v>
          </cell>
          <cell r="BA127">
            <v>147.56105228381682</v>
          </cell>
          <cell r="BB127">
            <v>162.09398519518217</v>
          </cell>
          <cell r="BC127">
            <v>177.99956496576814</v>
          </cell>
          <cell r="BD127">
            <v>195.45845870491527</v>
          </cell>
          <cell r="BJ127">
            <v>410.59999999999997</v>
          </cell>
          <cell r="BK127">
            <v>440.20214253513194</v>
          </cell>
          <cell r="BL127">
            <v>450.07244356393358</v>
          </cell>
          <cell r="BM127">
            <v>433.28001398999999</v>
          </cell>
          <cell r="BN127">
            <v>460.03525300000001</v>
          </cell>
          <cell r="BO127">
            <v>-99.763162953349735</v>
          </cell>
          <cell r="BP127">
            <v>-136.89875948960287</v>
          </cell>
          <cell r="BQ127">
            <v>-187.52210051374041</v>
          </cell>
          <cell r="BR127">
            <v>-256.18197542136255</v>
          </cell>
          <cell r="BS127" t="e">
            <v>#NUM!</v>
          </cell>
          <cell r="BZ127">
            <v>128.30000000000001</v>
          </cell>
          <cell r="CA127">
            <v>148.11751639162671</v>
          </cell>
          <cell r="CB127">
            <v>158.81970365282066</v>
          </cell>
          <cell r="CC127">
            <v>174.89183996400635</v>
          </cell>
          <cell r="CD127">
            <v>188.55824018000001</v>
          </cell>
          <cell r="CE127">
            <v>219.28931113558909</v>
          </cell>
          <cell r="CF127">
            <v>248.15725538142698</v>
          </cell>
          <cell r="CG127">
            <v>280.53035153259975</v>
          </cell>
          <cell r="CH127">
            <v>316.81934770671029</v>
          </cell>
          <cell r="CI127">
            <v>357.48231522197432</v>
          </cell>
          <cell r="CO127">
            <v>85</v>
          </cell>
          <cell r="CP127">
            <v>84.286026587113</v>
          </cell>
          <cell r="CQ127">
            <v>78.500000003402363</v>
          </cell>
          <cell r="CR127">
            <v>82.630999984830027</v>
          </cell>
          <cell r="CS127">
            <v>96.349000004010023</v>
          </cell>
          <cell r="CT127">
            <v>120.9829517391203</v>
          </cell>
          <cell r="CU127">
            <v>138.70194629779178</v>
          </cell>
          <cell r="CV127">
            <v>158.94486645196409</v>
          </cell>
          <cell r="CW127">
            <v>182.06515936240856</v>
          </cell>
          <cell r="CX127">
            <v>199.75027082084921</v>
          </cell>
          <cell r="DD127">
            <v>-1089.3359999999998</v>
          </cell>
          <cell r="DE127">
            <v>-506.34495737000015</v>
          </cell>
          <cell r="DF127">
            <v>-959.93402990999982</v>
          </cell>
          <cell r="DG127">
            <v>-551.22659769199993</v>
          </cell>
          <cell r="DH127">
            <v>-338.83904285999995</v>
          </cell>
          <cell r="DI127">
            <v>-237.28280320439893</v>
          </cell>
          <cell r="DJ127">
            <v>-177.86867109891534</v>
          </cell>
          <cell r="DK127">
            <v>-129.22461830775967</v>
          </cell>
          <cell r="DL127">
            <v>-94.089747775921694</v>
          </cell>
          <cell r="DM127">
            <v>-137.1156343735463</v>
          </cell>
          <cell r="DT127">
            <v>-1150.4000000000001</v>
          </cell>
          <cell r="DU127">
            <v>5639.4479336650002</v>
          </cell>
          <cell r="DV127">
            <v>-1524.9322906718394</v>
          </cell>
          <cell r="DW127">
            <v>-2011.6497346956544</v>
          </cell>
          <cell r="DX127">
            <v>-2104.7684044115285</v>
          </cell>
          <cell r="FC127">
            <v>884.3</v>
          </cell>
          <cell r="FD127">
            <v>1048.9926775753336</v>
          </cell>
          <cell r="FE127">
            <v>1055.6000041123518</v>
          </cell>
          <cell r="FF127">
            <v>1140.9967084599898</v>
          </cell>
          <cell r="FG127">
            <v>1222.6808808150497</v>
          </cell>
        </row>
        <row r="132">
          <cell r="A132" t="str">
            <v>Cash Adjusted Earnings Calculation</v>
          </cell>
        </row>
        <row r="133">
          <cell r="A133" t="str">
            <v>Earnings Attributable to Common Shares</v>
          </cell>
          <cell r="C133">
            <v>1357.364</v>
          </cell>
          <cell r="D133">
            <v>3998.2791773206841</v>
          </cell>
          <cell r="E133">
            <v>1090.0420748479503</v>
          </cell>
          <cell r="F133">
            <v>1474.0759467092837</v>
          </cell>
          <cell r="G133">
            <v>1891.0752394118294</v>
          </cell>
          <cell r="H133" t="e">
            <v>#REF!</v>
          </cell>
          <cell r="I133" t="e">
            <v>#REF!</v>
          </cell>
          <cell r="J133" t="e">
            <v>#REF!</v>
          </cell>
          <cell r="K133" t="e">
            <v>#REF!</v>
          </cell>
          <cell r="L133" t="e">
            <v>#REF!</v>
          </cell>
        </row>
        <row r="134">
          <cell r="A134" t="str">
            <v>Add / (deduct):</v>
          </cell>
        </row>
        <row r="135">
          <cell r="A135" t="str">
            <v>Amortization</v>
          </cell>
          <cell r="C135">
            <v>320.3</v>
          </cell>
          <cell r="D135">
            <v>344</v>
          </cell>
          <cell r="E135">
            <v>323</v>
          </cell>
          <cell r="F135">
            <v>308</v>
          </cell>
          <cell r="G135">
            <v>303</v>
          </cell>
        </row>
        <row r="136">
          <cell r="A136" t="str">
            <v>Other (income)/expense</v>
          </cell>
          <cell r="C136">
            <v>-125</v>
          </cell>
          <cell r="D136">
            <v>46.76</v>
          </cell>
          <cell r="E136">
            <v>40.1</v>
          </cell>
          <cell r="F136">
            <v>28.2</v>
          </cell>
          <cell r="G136">
            <v>29.7</v>
          </cell>
          <cell r="H136" t="e">
            <v>#REF!</v>
          </cell>
          <cell r="I136" t="e">
            <v>#REF!</v>
          </cell>
          <cell r="J136" t="e">
            <v>#REF!</v>
          </cell>
          <cell r="K136" t="e">
            <v>#REF!</v>
          </cell>
          <cell r="L136" t="e">
            <v>#REF!</v>
          </cell>
        </row>
        <row r="137">
          <cell r="A137" t="str">
            <v>Pension credit</v>
          </cell>
          <cell r="D137">
            <v>-34</v>
          </cell>
        </row>
        <row r="138">
          <cell r="A138" t="str">
            <v>Tax on above</v>
          </cell>
          <cell r="E138">
            <v>0</v>
          </cell>
          <cell r="F138">
            <v>0</v>
          </cell>
          <cell r="G138">
            <v>0</v>
          </cell>
          <cell r="H138" t="e">
            <v>#REF!</v>
          </cell>
          <cell r="I138" t="e">
            <v>#REF!</v>
          </cell>
          <cell r="J138" t="e">
            <v>#REF!</v>
          </cell>
          <cell r="K138" t="e">
            <v>#REF!</v>
          </cell>
          <cell r="L138" t="e">
            <v>#REF!</v>
          </cell>
        </row>
        <row r="139">
          <cell r="A139" t="str">
            <v>Tax (benefits) charges</v>
          </cell>
          <cell r="E139">
            <v>0</v>
          </cell>
          <cell r="F139">
            <v>0</v>
          </cell>
          <cell r="G139">
            <v>0</v>
          </cell>
          <cell r="H139" t="e">
            <v>#REF!</v>
          </cell>
          <cell r="I139" t="e">
            <v>#REF!</v>
          </cell>
          <cell r="J139" t="e">
            <v>#REF!</v>
          </cell>
          <cell r="K139" t="e">
            <v>#REF!</v>
          </cell>
          <cell r="L139" t="e">
            <v>#REF!</v>
          </cell>
        </row>
        <row r="140">
          <cell r="A140" t="str">
            <v>Discontinued operations</v>
          </cell>
          <cell r="C140">
            <v>-208</v>
          </cell>
          <cell r="D140">
            <v>-2908</v>
          </cell>
          <cell r="E140">
            <v>-0.34874189999999983</v>
          </cell>
          <cell r="F140">
            <v>0</v>
          </cell>
          <cell r="G140">
            <v>0</v>
          </cell>
          <cell r="H140" t="e">
            <v>#REF!</v>
          </cell>
          <cell r="I140" t="e">
            <v>#REF!</v>
          </cell>
          <cell r="J140" t="e">
            <v>#REF!</v>
          </cell>
          <cell r="K140" t="e">
            <v>#REF!</v>
          </cell>
          <cell r="L140" t="e">
            <v>#REF!</v>
          </cell>
        </row>
        <row r="141">
          <cell r="A141" t="str">
            <v>Cash Adjusted Earnings Attributable to common shares</v>
          </cell>
          <cell r="C141">
            <v>1344.664</v>
          </cell>
          <cell r="D141">
            <v>1447.0391773206848</v>
          </cell>
          <cell r="E141">
            <v>1452.7933329479501</v>
          </cell>
          <cell r="F141">
            <v>1810.2759467092837</v>
          </cell>
          <cell r="G141">
            <v>2223.7752394118293</v>
          </cell>
          <cell r="H141" t="e">
            <v>#REF!</v>
          </cell>
          <cell r="I141" t="e">
            <v>#REF!</v>
          </cell>
          <cell r="J141" t="e">
            <v>#REF!</v>
          </cell>
          <cell r="K141" t="e">
            <v>#REF!</v>
          </cell>
          <cell r="L141" t="e">
            <v>#REF!</v>
          </cell>
        </row>
        <row r="143">
          <cell r="A143" t="str">
            <v>Adjusted Earnings Attributable to common shares</v>
          </cell>
          <cell r="C143">
            <v>1024.364</v>
          </cell>
          <cell r="D143">
            <v>1103.0391773206848</v>
          </cell>
          <cell r="E143">
            <v>1129.7933329479501</v>
          </cell>
          <cell r="F143">
            <v>1502.2759467092837</v>
          </cell>
          <cell r="G143">
            <v>1920.7752394118293</v>
          </cell>
        </row>
        <row r="144">
          <cell r="A144" t="str">
            <v>Adjusted EPS</v>
          </cell>
          <cell r="C144">
            <v>1.2128392138290316</v>
          </cell>
          <cell r="D144">
            <v>1.3084687749948809</v>
          </cell>
          <cell r="E144">
            <v>1.3492325346828176</v>
          </cell>
          <cell r="F144">
            <v>1.8029944318587587</v>
          </cell>
          <cell r="G144">
            <v>2.3191985582600623</v>
          </cell>
        </row>
        <row r="145">
          <cell r="A145" t="str">
            <v>Adjusted earnings growth</v>
          </cell>
          <cell r="D145">
            <v>7.6803926456498584E-2</v>
          </cell>
          <cell r="E145">
            <v>2.4254945950561879E-2</v>
          </cell>
          <cell r="F145">
            <v>0.32969092921571885</v>
          </cell>
          <cell r="G145">
            <v>0.27857684443344977</v>
          </cell>
          <cell r="H145">
            <v>-1</v>
          </cell>
          <cell r="I145" t="e">
            <v>#DIV/0!</v>
          </cell>
          <cell r="J145" t="e">
            <v>#DIV/0!</v>
          </cell>
          <cell r="K145" t="e">
            <v>#DIV/0!</v>
          </cell>
          <cell r="L145" t="e">
            <v>#DIV/0!</v>
          </cell>
        </row>
        <row r="146">
          <cell r="A146" t="str">
            <v>Adjusted EPS growth</v>
          </cell>
          <cell r="D146">
            <v>7.8847682426048005E-2</v>
          </cell>
          <cell r="E146">
            <v>3.115378866270313E-2</v>
          </cell>
          <cell r="F146">
            <v>0.33631111429032745</v>
          </cell>
          <cell r="G146">
            <v>0.28630378290693548</v>
          </cell>
          <cell r="H146">
            <v>-1</v>
          </cell>
          <cell r="I146" t="e">
            <v>#DIV/0!</v>
          </cell>
          <cell r="J146" t="e">
            <v>#DIV/0!</v>
          </cell>
          <cell r="K146" t="e">
            <v>#DIV/0!</v>
          </cell>
          <cell r="L146" t="e">
            <v>#DIV/0!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rofile Comparison"/>
      <sheetName val="Indexed Chart"/>
      <sheetName val="Key Pill Provision"/>
      <sheetName val="Detail Profile"/>
      <sheetName val="Profile"/>
      <sheetName val="Graphs"/>
      <sheetName val="Quartiles"/>
      <sheetName val="Tactic Options"/>
    </sheetNames>
    <sheetDataSet>
      <sheetData sheetId="0"/>
      <sheetData sheetId="1">
        <row r="2">
          <cell r="B2" t="str">
            <v>Provision</v>
          </cell>
        </row>
      </sheetData>
      <sheetData sheetId="2">
        <row r="3">
          <cell r="A3" t="str">
            <v>Ticker:</v>
          </cell>
        </row>
      </sheetData>
      <sheetData sheetId="3"/>
      <sheetData sheetId="4">
        <row r="2">
          <cell r="B2" t="str">
            <v>Provision</v>
          </cell>
          <cell r="D2" t="str">
            <v>Status</v>
          </cell>
          <cell r="G2" t="str">
            <v>Additional Details of Provision</v>
          </cell>
          <cell r="J2" t="str">
            <v>Defense Measure Against</v>
          </cell>
        </row>
        <row r="4">
          <cell r="B4" t="str">
            <v>Classified Board</v>
          </cell>
          <cell r="D4" t="str">
            <v>ü</v>
          </cell>
          <cell r="F4" t="str">
            <v></v>
          </cell>
          <cell r="G4" t="str">
            <v>7 person Board divided into 3 classes with each class serving for 3 years.</v>
          </cell>
          <cell r="J4" t="str">
            <v>Proxy Contest</v>
          </cell>
          <cell r="L4" t="str">
            <v>Yes</v>
          </cell>
        </row>
        <row r="5">
          <cell r="F5" t="str">
            <v></v>
          </cell>
          <cell r="G5" t="str">
            <v>Staggered Terms with 3 expiring in 2008, 2 in 2009, and 1 in 2010.</v>
          </cell>
        </row>
        <row r="6">
          <cell r="F6" t="str">
            <v></v>
          </cell>
          <cell r="G6" t="str">
            <v>One vacancy with recent resignation of Joseph Giglio on 8/24/07. Board expects to fill the vacancy within the next 6</v>
          </cell>
        </row>
        <row r="7">
          <cell r="G7" t="str">
            <v>months (as of Oct. 2007).</v>
          </cell>
        </row>
        <row r="10">
          <cell r="B10" t="str">
            <v>Board Fills All Vacancies</v>
          </cell>
          <cell r="D10" t="str">
            <v>ü</v>
          </cell>
          <cell r="F10" t="str">
            <v></v>
          </cell>
          <cell r="G10" t="str">
            <v>All vacancies on board are filled by remaining directors, including vacancies as a result of removal or an enlargement of</v>
          </cell>
          <cell r="J10" t="str">
            <v>Proxy Contest</v>
          </cell>
          <cell r="L10" t="str">
            <v>Yes</v>
          </cell>
        </row>
        <row r="11">
          <cell r="G11" t="str">
            <v>the Board.</v>
          </cell>
        </row>
        <row r="12">
          <cell r="F12" t="str">
            <v></v>
          </cell>
          <cell r="G12" t="str">
            <v>Board is authorized to increase or decease the size of the Board without shareholder approval (up to 9 based on charter).</v>
          </cell>
        </row>
        <row r="15">
          <cell r="B15" t="str">
            <v>Supermajority Vote to Remove Directors</v>
          </cell>
          <cell r="D15" t="str">
            <v>ü</v>
          </cell>
          <cell r="F15" t="str">
            <v></v>
          </cell>
          <cell r="G15" t="str">
            <v>Directors may be removed but only by the vote of 75% of the shares entitled to vote.</v>
          </cell>
          <cell r="J15" t="str">
            <v>Proxy Contest</v>
          </cell>
          <cell r="L15" t="str">
            <v>No</v>
          </cell>
        </row>
        <row r="18">
          <cell r="B18" t="str">
            <v>Expanded Constituency Provision</v>
          </cell>
          <cell r="D18" t="str">
            <v>û</v>
          </cell>
          <cell r="L18" t="str">
            <v>No</v>
          </cell>
        </row>
        <row r="21">
          <cell r="B21" t="str">
            <v>Shareholders Cannot Call Special Meetings</v>
          </cell>
          <cell r="D21" t="str">
            <v>ü</v>
          </cell>
          <cell r="F21" t="str">
            <v></v>
          </cell>
          <cell r="G21" t="str">
            <v>Only the Board can call Special Meetings of the Shareholders, with a minimum of 20 days notice.</v>
          </cell>
          <cell r="J21" t="str">
            <v>Proxy Contest</v>
          </cell>
          <cell r="L21" t="str">
            <v>Yes</v>
          </cell>
        </row>
        <row r="24">
          <cell r="B24" t="str">
            <v>No Action by Written Consent</v>
          </cell>
          <cell r="D24" t="str">
            <v>ü</v>
          </cell>
          <cell r="F24" t="str">
            <v></v>
          </cell>
          <cell r="G24" t="str">
            <v>No shareholder action can be taken by written consent; shareholder votes allowed only at Annual Meetings or Special</v>
          </cell>
          <cell r="J24" t="str">
            <v>Proxy Contest</v>
          </cell>
          <cell r="L24" t="str">
            <v>Yes</v>
          </cell>
        </row>
        <row r="25">
          <cell r="G25" t="str">
            <v>Meetings called by the Board.</v>
          </cell>
        </row>
        <row r="28">
          <cell r="B28" t="str">
            <v>Locked-In Charter or Bylaw Provisions</v>
          </cell>
          <cell r="D28" t="str">
            <v>ü</v>
          </cell>
          <cell r="F28" t="str">
            <v></v>
          </cell>
          <cell r="G28" t="str">
            <v>Supermajority vote requirement (60%) to amend all charter provisions.</v>
          </cell>
          <cell r="J28" t="str">
            <v>Proxy Contest</v>
          </cell>
          <cell r="L28" t="str">
            <v>Yes</v>
          </cell>
        </row>
        <row r="29">
          <cell r="F29" t="str">
            <v></v>
          </cell>
          <cell r="G29" t="str">
            <v>Board is authorized to adopt, amend or repeal bylaws without shareholder approval.</v>
          </cell>
        </row>
        <row r="32">
          <cell r="B32" t="str">
            <v>No Cumulative Voting</v>
          </cell>
          <cell r="D32" t="str">
            <v>ü</v>
          </cell>
          <cell r="F32" t="str">
            <v></v>
          </cell>
          <cell r="G32" t="str">
            <v>Cumulative voting is prohibited in the election of directors.</v>
          </cell>
          <cell r="J32" t="str">
            <v>Proxy Contest</v>
          </cell>
          <cell r="L32" t="str">
            <v>Yes</v>
          </cell>
        </row>
        <row r="35">
          <cell r="B35" t="str">
            <v>Supermajority Vote for Mergers</v>
          </cell>
          <cell r="D35" t="str">
            <v>ü</v>
          </cell>
          <cell r="F35" t="str">
            <v></v>
          </cell>
          <cell r="G35" t="str">
            <v>Supermajority vote requirement (60%) to approve mergers.</v>
          </cell>
          <cell r="J35" t="str">
            <v>Tender Offer</v>
          </cell>
          <cell r="L35" t="str">
            <v>Yes</v>
          </cell>
        </row>
        <row r="36">
          <cell r="J36" t="str">
            <v>Open Market Takeover</v>
          </cell>
        </row>
        <row r="39">
          <cell r="B39" t="str">
            <v>Fair Price Provision</v>
          </cell>
          <cell r="D39" t="str">
            <v>ü</v>
          </cell>
          <cell r="F39" t="str">
            <v></v>
          </cell>
          <cell r="G39" t="str">
            <v>Fair price provision whereby 60% of voting power is required to approve a business combination with Person (5%</v>
          </cell>
          <cell r="J39" t="str">
            <v>Tender Offer</v>
          </cell>
          <cell r="L39" t="str">
            <v>Yes</v>
          </cell>
        </row>
        <row r="40">
          <cell r="G40" t="str">
            <v>shareholder) unless approved by disinterested directors or certain fair price requirement is met (65% to amend/repeal).</v>
          </cell>
          <cell r="J40" t="str">
            <v>Open Market Takeover</v>
          </cell>
        </row>
        <row r="43">
          <cell r="B43" t="str">
            <v>Directors Removed Only for Cause</v>
          </cell>
          <cell r="D43" t="str">
            <v>û</v>
          </cell>
          <cell r="J43" t="str">
            <v>Proxy Contest</v>
          </cell>
          <cell r="L43" t="str">
            <v>Yes</v>
          </cell>
        </row>
        <row r="46">
          <cell r="B46" t="str">
            <v>Blank Check Preferred Stock</v>
          </cell>
          <cell r="D46" t="str">
            <v>ü</v>
          </cell>
          <cell r="F46" t="str">
            <v></v>
          </cell>
          <cell r="G46" t="str">
            <v>Redemption Price: $0.01, Redemption Window: 10 Days.</v>
          </cell>
          <cell r="J46" t="str">
            <v>Tender Offer</v>
          </cell>
          <cell r="L46" t="str">
            <v>Yes</v>
          </cell>
        </row>
        <row r="47">
          <cell r="J47" t="str">
            <v>Open Market Takeover</v>
          </cell>
        </row>
        <row r="50">
          <cell r="B50" t="str">
            <v>Poison Pill In Force (expires July 24, 2008)</v>
          </cell>
          <cell r="D50" t="str">
            <v>ü</v>
          </cell>
          <cell r="F50" t="str">
            <v></v>
          </cell>
          <cell r="G50" t="str">
            <v>Pill type: flip-in/flip-over, Exercise price - $40.00, Status Flip-in - 15%, Flip-over - 50%, Adverse person provision - 10%.</v>
          </cell>
          <cell r="J50" t="str">
            <v>Tender Offer</v>
          </cell>
          <cell r="L50" t="str">
            <v>Yes</v>
          </cell>
        </row>
        <row r="51">
          <cell r="F51" t="str">
            <v></v>
          </cell>
          <cell r="G51" t="str">
            <v>Acquiring person &amp; separation of rights: Acquiring person - 15%, % to separate (person) - 15%, % to separate (TO) - 20%.</v>
          </cell>
          <cell r="J51" t="str">
            <v>Open Market Takeover</v>
          </cell>
        </row>
        <row r="52">
          <cell r="F52" t="str">
            <v></v>
          </cell>
          <cell r="G52" t="str">
            <v>§203: Limitation on any stockholder acquiring &gt;15% of shares; may not engage in any business combination for 3 years.</v>
          </cell>
        </row>
        <row r="53">
          <cell r="F53" t="str">
            <v></v>
          </cell>
          <cell r="G53" t="str">
            <v>Trigger exemptions: Passed threshold "inadvertently" and divests shares or increase by repurchases/reclassifications.</v>
          </cell>
        </row>
        <row r="56">
          <cell r="B56" t="str">
            <v>Other</v>
          </cell>
          <cell r="D56" t="str">
            <v>ü</v>
          </cell>
          <cell r="F56" t="str">
            <v></v>
          </cell>
          <cell r="G56" t="str">
            <v>Anti-greenmail provision.</v>
          </cell>
        </row>
        <row r="62">
          <cell r="F62" t="str">
            <v></v>
          </cell>
          <cell r="G62" t="str">
            <v>Proposals of stockholders intended to be presented at the Annual Meeting (including Board nominations) must be</v>
          </cell>
        </row>
        <row r="63">
          <cell r="G63" t="str">
            <v>received by the Company on or before June 1 to be considered. [CHECK WITH KOTRAN]</v>
          </cell>
        </row>
      </sheetData>
      <sheetData sheetId="5">
        <row r="2">
          <cell r="B2" t="str">
            <v>Provision</v>
          </cell>
        </row>
      </sheetData>
      <sheetData sheetId="6">
        <row r="3">
          <cell r="B3" t="str">
            <v>DJIA</v>
          </cell>
        </row>
      </sheetData>
      <sheetData sheetId="7">
        <row r="4">
          <cell r="B4" t="str">
            <v>Top Quartile</v>
          </cell>
        </row>
      </sheetData>
      <sheetData sheetId="8">
        <row r="2">
          <cell r="B2" t="str">
            <v>Tactic</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F4"/>
      <sheetName val="TSH"/>
      <sheetName val="TLR4"/>
      <sheetName val="Main"/>
      <sheetName val="Bbbl_Chrts"/>
      <sheetName val="2006"/>
      <sheetName val="06Pivot"/>
      <sheetName val="05A-06Pivot"/>
      <sheetName val="05A-06Pivot FCF"/>
      <sheetName val="2005A-2006"/>
      <sheetName val="2005L-2006"/>
      <sheetName val="05L-06Pivot"/>
      <sheetName val="05L-06Pivot FCF"/>
      <sheetName val="Margin Charts-0I 05L"/>
      <sheetName val="Margin Charts-FCF 05L"/>
      <sheetName val="Margin Charts-FCF 05A"/>
      <sheetName val="TLR3"/>
      <sheetName val="ROIC FCF Trends"/>
      <sheetName val="Correlation"/>
      <sheetName val="2004-2006"/>
      <sheetName val="04-06Pivot"/>
      <sheetName val="05A-06 MGPivot"/>
      <sheetName val="05A-06MGPivot FCF"/>
      <sheetName val="No West"/>
      <sheetName val="TL2"/>
      <sheetName val="TLR1"/>
      <sheetName val="TLR2"/>
      <sheetName val="TL"/>
      <sheetName val="TF1"/>
      <sheetName val="TF2"/>
      <sheetName val="TF3"/>
      <sheetName val="TSH1"/>
      <sheetName val="TSH2"/>
      <sheetName val="Mkt"/>
      <sheetName val="CognosData"/>
      <sheetName val="Schedule 2"/>
      <sheetName val="Schedule 3B"/>
      <sheetName val="Capex detail"/>
      <sheetName val="DiscOps Adjustme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1">
          <cell r="A1" t="str">
            <v>MG</v>
          </cell>
          <cell r="B1" t="str">
            <v>(All)</v>
          </cell>
        </row>
        <row r="3">
          <cell r="D3" t="str">
            <v>Data</v>
          </cell>
        </row>
        <row r="4">
          <cell r="A4" t="str">
            <v>G-R CRP</v>
          </cell>
          <cell r="B4" t="str">
            <v>CLASS</v>
          </cell>
          <cell r="C4" t="str">
            <v>BU</v>
          </cell>
          <cell r="D4" t="str">
            <v>Sum of 06REV</v>
          </cell>
          <cell r="E4" t="str">
            <v>Sum of 05-06REV</v>
          </cell>
          <cell r="F4" t="str">
            <v>Sum of 05-06OI</v>
          </cell>
          <cell r="G4" t="str">
            <v>Sum of 05-06FCF</v>
          </cell>
          <cell r="H4" t="str">
            <v>Sum of 06CAPEX</v>
          </cell>
          <cell r="I4" t="str">
            <v>Sum of 05-06CAPEX</v>
          </cell>
          <cell r="J4" t="str">
            <v>Sum of 06AVG IC</v>
          </cell>
          <cell r="K4" t="str">
            <v>Sum of 05-06 ORG GR</v>
          </cell>
          <cell r="L4" t="str">
            <v>Sum of MKT Gr</v>
          </cell>
          <cell r="M4" t="str">
            <v>Sum of PY REV</v>
          </cell>
          <cell r="N4" t="str">
            <v>Sum of Growth</v>
          </cell>
          <cell r="O4" t="str">
            <v>Sum of Bplate</v>
          </cell>
          <cell r="P4" t="str">
            <v>Sum of Effic</v>
          </cell>
          <cell r="Q4" t="str">
            <v>Sum of Maint</v>
          </cell>
          <cell r="S4" t="str">
            <v>QUADRANT AVERAGES</v>
          </cell>
        </row>
        <row r="5">
          <cell r="A5" t="str">
            <v>HGHR</v>
          </cell>
          <cell r="B5" t="str">
            <v>DiscOps</v>
          </cell>
          <cell r="C5" t="str">
            <v>PLM</v>
          </cell>
          <cell r="D5">
            <v>11.7</v>
          </cell>
          <cell r="E5">
            <v>22.5</v>
          </cell>
          <cell r="F5">
            <v>5.7</v>
          </cell>
          <cell r="G5">
            <v>5.5</v>
          </cell>
          <cell r="H5">
            <v>0.4</v>
          </cell>
          <cell r="I5">
            <v>0.7</v>
          </cell>
          <cell r="J5">
            <v>11.8</v>
          </cell>
          <cell r="K5">
            <v>0.11064710867133676</v>
          </cell>
          <cell r="L5">
            <v>0.04</v>
          </cell>
          <cell r="M5">
            <v>9.4849201929086835</v>
          </cell>
          <cell r="N5">
            <v>0.4</v>
          </cell>
          <cell r="O5">
            <v>0</v>
          </cell>
          <cell r="P5">
            <v>0.3</v>
          </cell>
          <cell r="Q5">
            <v>0.1</v>
          </cell>
          <cell r="T5" t="str">
            <v>HGHR</v>
          </cell>
          <cell r="U5" t="str">
            <v>HGLR</v>
          </cell>
          <cell r="V5" t="str">
            <v>LGHR</v>
          </cell>
          <cell r="W5" t="str">
            <v>LGLR</v>
          </cell>
          <cell r="Y5" t="str">
            <v>Changes from 2006Plan to 05-06 Average</v>
          </cell>
        </row>
        <row r="6">
          <cell r="B6" t="str">
            <v>DiscOps Total</v>
          </cell>
          <cell r="D6">
            <v>11.7</v>
          </cell>
          <cell r="E6">
            <v>22.5</v>
          </cell>
          <cell r="F6">
            <v>5.7</v>
          </cell>
          <cell r="G6">
            <v>5.5</v>
          </cell>
          <cell r="H6">
            <v>0.4</v>
          </cell>
          <cell r="I6">
            <v>0.7</v>
          </cell>
          <cell r="J6">
            <v>11.8</v>
          </cell>
          <cell r="K6">
            <v>0.11064710867133676</v>
          </cell>
          <cell r="L6">
            <v>0.04</v>
          </cell>
          <cell r="M6">
            <v>9.4849201929086835</v>
          </cell>
          <cell r="N6">
            <v>0.4</v>
          </cell>
          <cell r="O6">
            <v>0</v>
          </cell>
          <cell r="P6">
            <v>0.3</v>
          </cell>
          <cell r="Q6">
            <v>0.1</v>
          </cell>
          <cell r="S6" t="str">
            <v>REV</v>
          </cell>
          <cell r="T6">
            <v>0.35133739685906878</v>
          </cell>
          <cell r="U6">
            <v>0.12433156678428896</v>
          </cell>
          <cell r="V6">
            <v>0.30248433177257988</v>
          </cell>
          <cell r="W6">
            <v>0.22184670458406267</v>
          </cell>
        </row>
        <row r="7">
          <cell r="B7" t="str">
            <v>Ongoing</v>
          </cell>
          <cell r="C7" t="str">
            <v>Academic</v>
          </cell>
          <cell r="D7">
            <v>184.7</v>
          </cell>
          <cell r="E7">
            <v>357.8</v>
          </cell>
          <cell r="F7">
            <v>144.80000000000001</v>
          </cell>
          <cell r="G7">
            <v>163.5</v>
          </cell>
          <cell r="H7">
            <v>6.3</v>
          </cell>
          <cell r="I7">
            <v>10.7</v>
          </cell>
          <cell r="J7">
            <v>310.7</v>
          </cell>
          <cell r="K7">
            <v>6.3494240699026872E-2</v>
          </cell>
          <cell r="L7">
            <v>0.05</v>
          </cell>
          <cell r="M7">
            <v>163.30392035507776</v>
          </cell>
          <cell r="N7">
            <v>1.764</v>
          </cell>
          <cell r="O7">
            <v>0</v>
          </cell>
          <cell r="P7">
            <v>0.9</v>
          </cell>
          <cell r="Q7">
            <v>3.6</v>
          </cell>
          <cell r="S7" t="str">
            <v>OI</v>
          </cell>
          <cell r="T7">
            <v>0.47655228081290973</v>
          </cell>
          <cell r="U7">
            <v>4.6636987376555132E-2</v>
          </cell>
          <cell r="V7">
            <v>0.45683383478202122</v>
          </cell>
          <cell r="W7">
            <v>1.9976897028514271E-2</v>
          </cell>
          <cell r="Y7" t="str">
            <v>Business</v>
          </cell>
          <cell r="Z7" t="str">
            <v>2006P</v>
          </cell>
          <cell r="AA7" t="str">
            <v>05-06 Avg</v>
          </cell>
        </row>
        <row r="8">
          <cell r="C8" t="str">
            <v>CPG - Allied Health/Tech &amp; Trades</v>
          </cell>
          <cell r="D8">
            <v>148.80000000000001</v>
          </cell>
          <cell r="E8">
            <v>286</v>
          </cell>
          <cell r="F8">
            <v>81.099999999999994</v>
          </cell>
          <cell r="G8">
            <v>87.5</v>
          </cell>
          <cell r="H8">
            <v>14</v>
          </cell>
          <cell r="I8">
            <v>25</v>
          </cell>
          <cell r="J8">
            <v>126.9</v>
          </cell>
          <cell r="K8">
            <v>9.9897722517871212E-2</v>
          </cell>
          <cell r="L8">
            <v>3.5000000000000003E-2</v>
          </cell>
          <cell r="M8">
            <v>122.99807815502884</v>
          </cell>
          <cell r="N8">
            <v>0</v>
          </cell>
          <cell r="O8">
            <v>14</v>
          </cell>
          <cell r="P8">
            <v>0</v>
          </cell>
          <cell r="Q8">
            <v>0</v>
          </cell>
          <cell r="S8" t="str">
            <v>FCF</v>
          </cell>
          <cell r="T8">
            <v>0.48697799235657696</v>
          </cell>
          <cell r="U8">
            <v>3.7080983606844996E-2</v>
          </cell>
          <cell r="V8">
            <v>0.45889072730345537</v>
          </cell>
          <cell r="W8">
            <v>1.7050296733122767E-2</v>
          </cell>
          <cell r="Y8" t="str">
            <v>WEG</v>
          </cell>
          <cell r="Z8" t="str">
            <v>LGHR</v>
          </cell>
          <cell r="AA8" t="str">
            <v>HGHR</v>
          </cell>
        </row>
        <row r="9">
          <cell r="C9" t="str">
            <v>Custom</v>
          </cell>
          <cell r="D9">
            <v>98.4</v>
          </cell>
          <cell r="E9">
            <v>182.4</v>
          </cell>
          <cell r="F9">
            <v>54.8</v>
          </cell>
          <cell r="G9">
            <v>57.6</v>
          </cell>
          <cell r="H9">
            <v>1.1000000000000001</v>
          </cell>
          <cell r="I9">
            <v>2.2000000000000002</v>
          </cell>
          <cell r="J9">
            <v>40</v>
          </cell>
          <cell r="K9">
            <v>0.23286576722691099</v>
          </cell>
          <cell r="L9">
            <v>2.5000000000000001E-2</v>
          </cell>
          <cell r="M9">
            <v>64.738630935854815</v>
          </cell>
          <cell r="N9">
            <v>0</v>
          </cell>
          <cell r="O9">
            <v>1.1000000000000001</v>
          </cell>
          <cell r="P9">
            <v>0</v>
          </cell>
          <cell r="Q9">
            <v>0</v>
          </cell>
          <cell r="S9" t="str">
            <v>CAPEX</v>
          </cell>
          <cell r="T9">
            <v>0.44377075015014472</v>
          </cell>
          <cell r="U9">
            <v>0.11636161095292265</v>
          </cell>
          <cell r="V9">
            <v>0.25204952925373419</v>
          </cell>
          <cell r="W9">
            <v>0.18781810964319823</v>
          </cell>
          <cell r="Y9" t="str">
            <v>CPG- AH/TT</v>
          </cell>
          <cell r="Z9" t="str">
            <v>LGHR</v>
          </cell>
          <cell r="AA9" t="str">
            <v>HGHR</v>
          </cell>
        </row>
        <row r="10">
          <cell r="C10" t="str">
            <v>Med-Ed</v>
          </cell>
          <cell r="D10">
            <v>116.3</v>
          </cell>
          <cell r="E10">
            <v>226.1</v>
          </cell>
          <cell r="F10">
            <v>48.9</v>
          </cell>
          <cell r="G10">
            <v>48.7</v>
          </cell>
          <cell r="H10">
            <v>2.6</v>
          </cell>
          <cell r="I10">
            <v>4.5</v>
          </cell>
          <cell r="J10">
            <v>141.80000000000001</v>
          </cell>
          <cell r="K10">
            <v>5.3485642996619065E-2</v>
          </cell>
          <cell r="L10">
            <v>0.04</v>
          </cell>
          <cell r="M10">
            <v>104.79063497898781</v>
          </cell>
          <cell r="N10">
            <v>0</v>
          </cell>
          <cell r="O10">
            <v>0</v>
          </cell>
          <cell r="P10">
            <v>0.7</v>
          </cell>
          <cell r="Q10">
            <v>1.9</v>
          </cell>
          <cell r="S10" t="str">
            <v>I/C</v>
          </cell>
          <cell r="T10">
            <v>0.31078197321741452</v>
          </cell>
          <cell r="U10">
            <v>0.11583977214801834</v>
          </cell>
          <cell r="V10">
            <v>0.34346593034400091</v>
          </cell>
          <cell r="W10">
            <v>0.2299123242905661</v>
          </cell>
          <cell r="Y10" t="str">
            <v>Med-Ed</v>
          </cell>
          <cell r="Z10" t="str">
            <v>LGHR</v>
          </cell>
          <cell r="AA10" t="str">
            <v>HGHR</v>
          </cell>
        </row>
        <row r="11">
          <cell r="C11" t="str">
            <v>Reference - Digital</v>
          </cell>
          <cell r="D11">
            <v>166.3</v>
          </cell>
          <cell r="E11">
            <v>314.10000000000002</v>
          </cell>
          <cell r="F11">
            <v>95.1</v>
          </cell>
          <cell r="G11">
            <v>93.7</v>
          </cell>
          <cell r="H11">
            <v>10</v>
          </cell>
          <cell r="I11">
            <v>19.100000000000001</v>
          </cell>
          <cell r="J11">
            <v>450.1</v>
          </cell>
          <cell r="K11">
            <v>0.10532800561643252</v>
          </cell>
          <cell r="L11">
            <v>1.0000000000000001E-5</v>
          </cell>
          <cell r="M11">
            <v>136.11622672396149</v>
          </cell>
          <cell r="N11">
            <v>8.6421962623324831</v>
          </cell>
          <cell r="O11">
            <v>-5.2527595536621172</v>
          </cell>
          <cell r="P11">
            <v>3.4532005080393695</v>
          </cell>
          <cell r="Q11">
            <v>3.1573627832902647</v>
          </cell>
          <cell r="S11" t="str">
            <v>OI Margin</v>
          </cell>
          <cell r="T11">
            <v>0.30135021693774466</v>
          </cell>
          <cell r="U11">
            <v>8.3336338858989528E-2</v>
          </cell>
          <cell r="V11">
            <v>0.33553722871475722</v>
          </cell>
          <cell r="W11">
            <v>2.0006005521347223E-2</v>
          </cell>
          <cell r="Y11" t="str">
            <v>FastTax</v>
          </cell>
          <cell r="Z11" t="str">
            <v>LGHR</v>
          </cell>
          <cell r="AA11" t="str">
            <v>HGHR</v>
          </cell>
        </row>
        <row r="12">
          <cell r="C12" t="str">
            <v>TL Canada</v>
          </cell>
          <cell r="D12">
            <v>152.4</v>
          </cell>
          <cell r="E12">
            <v>293.60000000000002</v>
          </cell>
          <cell r="F12">
            <v>70.7</v>
          </cell>
          <cell r="G12">
            <v>54.4</v>
          </cell>
          <cell r="H12">
            <v>21.6</v>
          </cell>
          <cell r="I12">
            <v>38.799999999999997</v>
          </cell>
          <cell r="J12">
            <v>136.69999999999999</v>
          </cell>
          <cell r="K12">
            <v>5.4141356744910052E-2</v>
          </cell>
          <cell r="L12">
            <v>2.5000000000000001E-2</v>
          </cell>
          <cell r="M12">
            <v>137.14730016000522</v>
          </cell>
          <cell r="N12">
            <v>1.5493107347395829</v>
          </cell>
          <cell r="O12">
            <v>7.4884151582599543</v>
          </cell>
          <cell r="P12">
            <v>10.906201293449174</v>
          </cell>
          <cell r="Q12">
            <v>1.6560728135512919</v>
          </cell>
          <cell r="S12" t="str">
            <v>FCF Margin</v>
          </cell>
          <cell r="T12">
            <v>0.29829710524207187</v>
          </cell>
          <cell r="U12">
            <v>6.4185055684220574E-2</v>
          </cell>
          <cell r="V12">
            <v>0.32649044924047166</v>
          </cell>
          <cell r="W12">
            <v>1.6540287071775944E-2</v>
          </cell>
          <cell r="Y12" t="str">
            <v>Forlaget</v>
          </cell>
          <cell r="Z12" t="str">
            <v>LGHR</v>
          </cell>
          <cell r="AA12" t="str">
            <v>HGHR</v>
          </cell>
        </row>
        <row r="13">
          <cell r="C13" t="str">
            <v>WEG</v>
          </cell>
          <cell r="D13">
            <v>166.1265047228984</v>
          </cell>
          <cell r="E13">
            <v>323.12828990592823</v>
          </cell>
          <cell r="F13">
            <v>138.87500995895195</v>
          </cell>
          <cell r="G13">
            <v>161.40086252876674</v>
          </cell>
          <cell r="H13">
            <v>5.4105979149740548</v>
          </cell>
          <cell r="I13">
            <v>10.368038134912464</v>
          </cell>
          <cell r="J13">
            <v>389.13615094707649</v>
          </cell>
          <cell r="K13">
            <v>7.1134475178053824E-2</v>
          </cell>
          <cell r="L13">
            <v>4.4999999999999998E-2</v>
          </cell>
          <cell r="M13">
            <v>144.79412223380319</v>
          </cell>
          <cell r="N13">
            <v>3.9114567464522207</v>
          </cell>
          <cell r="O13">
            <v>0</v>
          </cell>
          <cell r="P13">
            <v>0.60141250662558388</v>
          </cell>
          <cell r="Q13">
            <v>0.91038807183313741</v>
          </cell>
          <cell r="S13" t="str">
            <v>CAPEX Margin</v>
          </cell>
          <cell r="T13">
            <v>8.8936530229094216E-2</v>
          </cell>
          <cell r="U13">
            <v>6.5898299241025332E-2</v>
          </cell>
          <cell r="V13">
            <v>5.8671730039202903E-2</v>
          </cell>
          <cell r="W13">
            <v>5.9611544009480641E-2</v>
          </cell>
          <cell r="Y13" t="str">
            <v>RIA Compliance</v>
          </cell>
          <cell r="Z13" t="str">
            <v>HGHR</v>
          </cell>
          <cell r="AA13" t="str">
            <v>HGLR</v>
          </cell>
        </row>
        <row r="14">
          <cell r="C14" t="str">
            <v>West Electronic</v>
          </cell>
          <cell r="D14">
            <v>1301.2916672612375</v>
          </cell>
          <cell r="E14">
            <v>2489.2728441410882</v>
          </cell>
          <cell r="F14">
            <v>764.63728795618499</v>
          </cell>
          <cell r="G14">
            <v>737.61451597348685</v>
          </cell>
          <cell r="H14">
            <v>150.96047089349071</v>
          </cell>
          <cell r="I14">
            <v>295.37119084305539</v>
          </cell>
          <cell r="J14">
            <v>2769.525031877311</v>
          </cell>
          <cell r="K14">
            <v>8.4049233807468315E-2</v>
          </cell>
          <cell r="L14">
            <v>0.05</v>
          </cell>
          <cell r="M14">
            <v>1107.3289013580868</v>
          </cell>
          <cell r="N14">
            <v>60.891092694058919</v>
          </cell>
          <cell r="O14">
            <v>0</v>
          </cell>
          <cell r="P14">
            <v>46.258356104577373</v>
          </cell>
          <cell r="Q14">
            <v>43.93397976894633</v>
          </cell>
          <cell r="S14" t="str">
            <v>Org Growth</v>
          </cell>
          <cell r="T14">
            <v>9.1648474640721567E-2</v>
          </cell>
          <cell r="U14">
            <v>9.3565974558897258E-2</v>
          </cell>
          <cell r="V14">
            <v>2.8194309208342316E-2</v>
          </cell>
          <cell r="W14">
            <v>-2.3465104242285095E-3</v>
          </cell>
          <cell r="Y14" t="str">
            <v>Carswell</v>
          </cell>
          <cell r="Z14" t="str">
            <v>LGLR</v>
          </cell>
          <cell r="AA14" t="str">
            <v>HGLR</v>
          </cell>
        </row>
        <row r="15">
          <cell r="C15" t="str">
            <v>Fixed Income</v>
          </cell>
          <cell r="D15">
            <v>261.5</v>
          </cell>
          <cell r="E15">
            <v>481.1</v>
          </cell>
          <cell r="F15">
            <v>110.46</v>
          </cell>
          <cell r="G15">
            <v>118.78009153102698</v>
          </cell>
          <cell r="H15">
            <v>24</v>
          </cell>
          <cell r="I15">
            <v>46</v>
          </cell>
          <cell r="J15">
            <v>509</v>
          </cell>
          <cell r="K15">
            <v>0.21525306006609179</v>
          </cell>
          <cell r="L15">
            <v>0.08</v>
          </cell>
          <cell r="M15">
            <v>177.06725169957474</v>
          </cell>
          <cell r="N15">
            <v>12.8</v>
          </cell>
          <cell r="O15">
            <v>0</v>
          </cell>
          <cell r="P15">
            <v>6.8</v>
          </cell>
          <cell r="Q15">
            <v>4.3</v>
          </cell>
          <cell r="S15" t="str">
            <v>% CPX Growth</v>
          </cell>
          <cell r="T15">
            <v>0.40470301781950052</v>
          </cell>
          <cell r="U15">
            <v>0.28666934669325272</v>
          </cell>
          <cell r="V15">
            <v>0.2070434675923383</v>
          </cell>
          <cell r="W15">
            <v>0.3142406254954741</v>
          </cell>
          <cell r="Y15" t="str">
            <v>Aranzadi</v>
          </cell>
          <cell r="Z15" t="str">
            <v>LGLR</v>
          </cell>
          <cell r="AA15" t="str">
            <v>HGLR</v>
          </cell>
        </row>
        <row r="16">
          <cell r="C16" t="str">
            <v>Omgeo</v>
          </cell>
          <cell r="D16">
            <v>129.5</v>
          </cell>
          <cell r="E16">
            <v>249.5</v>
          </cell>
          <cell r="F16">
            <v>92.6</v>
          </cell>
          <cell r="G16">
            <v>72.20013138331494</v>
          </cell>
          <cell r="H16">
            <v>12.5</v>
          </cell>
          <cell r="I16">
            <v>26.5</v>
          </cell>
          <cell r="J16">
            <v>58.633431778405956</v>
          </cell>
          <cell r="K16">
            <v>8.6474113819560827E-2</v>
          </cell>
          <cell r="L16">
            <v>0.04</v>
          </cell>
          <cell r="M16">
            <v>109.70615692978637</v>
          </cell>
          <cell r="N16">
            <v>9</v>
          </cell>
          <cell r="O16">
            <v>0</v>
          </cell>
          <cell r="P16">
            <v>0.7</v>
          </cell>
          <cell r="Q16">
            <v>2.8</v>
          </cell>
          <cell r="S16" t="str">
            <v>% CPX Bookplate</v>
          </cell>
          <cell r="T16">
            <v>6.1188874075017108E-2</v>
          </cell>
          <cell r="U16">
            <v>0.18689681516127538</v>
          </cell>
          <cell r="V16">
            <v>0.38910189295319497</v>
          </cell>
          <cell r="W16">
            <v>-8.2442619983836424E-3</v>
          </cell>
          <cell r="Y16" t="str">
            <v>Lawpoint</v>
          </cell>
          <cell r="Z16" t="str">
            <v>LGLR</v>
          </cell>
          <cell r="AA16" t="str">
            <v>HGLR</v>
          </cell>
        </row>
        <row r="17">
          <cell r="C17" t="str">
            <v>Investment Banking</v>
          </cell>
          <cell r="D17">
            <v>237.8</v>
          </cell>
          <cell r="E17">
            <v>461.2</v>
          </cell>
          <cell r="F17">
            <v>99.5</v>
          </cell>
          <cell r="G17">
            <v>89.6814797480979</v>
          </cell>
          <cell r="H17">
            <v>14.5</v>
          </cell>
          <cell r="I17">
            <v>32.5</v>
          </cell>
          <cell r="J17">
            <v>319.39999999999998</v>
          </cell>
          <cell r="K17">
            <v>7.4448695843594148E-2</v>
          </cell>
          <cell r="L17">
            <v>0.03</v>
          </cell>
          <cell r="M17">
            <v>205.98731852673151</v>
          </cell>
          <cell r="N17">
            <v>1.5</v>
          </cell>
          <cell r="O17">
            <v>0</v>
          </cell>
          <cell r="P17">
            <v>8.3000000000000007</v>
          </cell>
          <cell r="Q17">
            <v>4.7</v>
          </cell>
          <cell r="S17" t="str">
            <v>% CPX Effic.</v>
          </cell>
          <cell r="T17">
            <v>0.28779950198016097</v>
          </cell>
          <cell r="U17">
            <v>0.2258004984545065</v>
          </cell>
          <cell r="V17">
            <v>0.17201003259389316</v>
          </cell>
          <cell r="W17">
            <v>0.33519724735468287</v>
          </cell>
          <cell r="Y17" t="str">
            <v>Invest. Mgmt</v>
          </cell>
          <cell r="Z17" t="str">
            <v>HGHR</v>
          </cell>
          <cell r="AA17" t="str">
            <v>LGHR</v>
          </cell>
        </row>
        <row r="18">
          <cell r="C18" t="str">
            <v>Forlaget</v>
          </cell>
          <cell r="D18">
            <v>24.205521620039875</v>
          </cell>
          <cell r="E18">
            <v>47.409598399066489</v>
          </cell>
          <cell r="F18">
            <v>11.41466129232467</v>
          </cell>
          <cell r="G18">
            <v>12.928535650260212</v>
          </cell>
          <cell r="H18">
            <v>1.5004604010593758</v>
          </cell>
          <cell r="I18">
            <v>2.534331843023506</v>
          </cell>
          <cell r="J18">
            <v>32.854943328310625</v>
          </cell>
          <cell r="K18">
            <v>5.0392643335127385E-2</v>
          </cell>
          <cell r="L18">
            <v>0.03</v>
          </cell>
          <cell r="M18">
            <v>21.938710795254256</v>
          </cell>
          <cell r="N18">
            <v>1.0223868431204373</v>
          </cell>
          <cell r="O18">
            <v>0</v>
          </cell>
          <cell r="P18">
            <v>3.0481027276856264E-2</v>
          </cell>
          <cell r="Q18">
            <v>0.44961374745984328</v>
          </cell>
          <cell r="S18" t="str">
            <v>% CPX Maint.</v>
          </cell>
          <cell r="T18">
            <v>0.24772627568188274</v>
          </cell>
          <cell r="U18">
            <v>0.30655862829856356</v>
          </cell>
          <cell r="V18">
            <v>0.1344988519964751</v>
          </cell>
          <cell r="W18">
            <v>0.3509151053347998</v>
          </cell>
          <cell r="Y18" t="str">
            <v>Pharma</v>
          </cell>
          <cell r="Z18" t="str">
            <v>HGHR</v>
          </cell>
          <cell r="AA18" t="str">
            <v>LGHR</v>
          </cell>
        </row>
        <row r="19">
          <cell r="C19" t="str">
            <v>Provider</v>
          </cell>
          <cell r="D19">
            <v>118.5</v>
          </cell>
          <cell r="E19">
            <v>226.3</v>
          </cell>
          <cell r="F19">
            <v>66.099999999999994</v>
          </cell>
          <cell r="G19">
            <v>67.5</v>
          </cell>
          <cell r="H19">
            <v>15.1</v>
          </cell>
          <cell r="I19">
            <v>27.3</v>
          </cell>
          <cell r="J19">
            <v>53.5</v>
          </cell>
          <cell r="K19">
            <v>8.0341612639261539E-2</v>
          </cell>
          <cell r="L19">
            <v>0.06</v>
          </cell>
          <cell r="M19">
            <v>101.53041028567314</v>
          </cell>
          <cell r="N19">
            <v>11.8</v>
          </cell>
          <cell r="O19">
            <v>0</v>
          </cell>
          <cell r="P19">
            <v>1.6</v>
          </cell>
          <cell r="Q19">
            <v>1.7</v>
          </cell>
          <cell r="Y19" t="str">
            <v>Inst. Equities</v>
          </cell>
          <cell r="Z19" t="str">
            <v>HGHR</v>
          </cell>
          <cell r="AA19" t="str">
            <v>LGHR</v>
          </cell>
        </row>
        <row r="20">
          <cell r="C20" t="str">
            <v>TTA Prof. Software &amp; Svcs.</v>
          </cell>
          <cell r="D20">
            <v>166.55260191541436</v>
          </cell>
          <cell r="E20">
            <v>166.55260191541436</v>
          </cell>
          <cell r="F20">
            <v>61.674770771983475</v>
          </cell>
          <cell r="G20">
            <v>56.649809749393434</v>
          </cell>
          <cell r="H20">
            <v>3.337298978001825</v>
          </cell>
          <cell r="I20">
            <v>3.337298978001825</v>
          </cell>
          <cell r="J20">
            <v>218.19292468317866</v>
          </cell>
          <cell r="K20">
            <v>5.7734442399827612E-2</v>
          </cell>
          <cell r="L20">
            <v>0.06</v>
          </cell>
          <cell r="M20">
            <v>148.86689466972075</v>
          </cell>
          <cell r="N20">
            <v>1.3754944616944931</v>
          </cell>
          <cell r="O20">
            <v>-3.0739229065133696E-4</v>
          </cell>
          <cell r="P20">
            <v>0.98648821898463579</v>
          </cell>
          <cell r="Q20">
            <v>0.97562368961334733</v>
          </cell>
          <cell r="S20" t="str">
            <v>% Growth</v>
          </cell>
          <cell r="T20">
            <v>0.40413009488708884</v>
          </cell>
          <cell r="U20">
            <v>0.28498075348126545</v>
          </cell>
          <cell r="V20">
            <v>0.22937184277149922</v>
          </cell>
          <cell r="W20">
            <v>0.31674011161129534</v>
          </cell>
          <cell r="Y20" t="str">
            <v>Elite</v>
          </cell>
          <cell r="Z20" t="str">
            <v>HGLR</v>
          </cell>
          <cell r="AA20" t="str">
            <v>LGLR</v>
          </cell>
        </row>
        <row r="21">
          <cell r="B21" t="str">
            <v>Ongoing Total</v>
          </cell>
          <cell r="D21">
            <v>3272.3762955195903</v>
          </cell>
          <cell r="E21">
            <v>6104.4633343614978</v>
          </cell>
          <cell r="F21">
            <v>1840.6617299794448</v>
          </cell>
          <cell r="G21">
            <v>1822.1554265643472</v>
          </cell>
          <cell r="H21">
            <v>282.90882818752601</v>
          </cell>
          <cell r="I21">
            <v>544.21085979899317</v>
          </cell>
          <cell r="J21">
            <v>5556.4424826142822</v>
          </cell>
          <cell r="K21">
            <v>1.3290410128907562</v>
          </cell>
          <cell r="L21">
            <v>0.57001000000000013</v>
          </cell>
          <cell r="M21">
            <v>2746.3145578075464</v>
          </cell>
          <cell r="N21">
            <v>114.25593774239813</v>
          </cell>
          <cell r="O21">
            <v>17.335348212307185</v>
          </cell>
          <cell r="P21">
            <v>81.236139658952979</v>
          </cell>
          <cell r="Q21">
            <v>70.08304087469422</v>
          </cell>
          <cell r="S21" t="str">
            <v>% Bookplate</v>
          </cell>
          <cell r="T21">
            <v>6.1102251273549235E-2</v>
          </cell>
          <cell r="U21">
            <v>0.18579592070896034</v>
          </cell>
          <cell r="V21">
            <v>0.4310641588957605</v>
          </cell>
          <cell r="W21">
            <v>-8.3098372828258171E-3</v>
          </cell>
          <cell r="Y21" t="str">
            <v>Prometric</v>
          </cell>
          <cell r="Z21" t="str">
            <v>HGLR</v>
          </cell>
          <cell r="AA21" t="str">
            <v>LGLR</v>
          </cell>
        </row>
        <row r="22">
          <cell r="A22" t="str">
            <v>HGHR Total</v>
          </cell>
          <cell r="D22">
            <v>3284.0762955195901</v>
          </cell>
          <cell r="E22">
            <v>6126.9633343614978</v>
          </cell>
          <cell r="F22">
            <v>1846.3617299794448</v>
          </cell>
          <cell r="G22">
            <v>1827.6554265643472</v>
          </cell>
          <cell r="H22">
            <v>283.30882818752599</v>
          </cell>
          <cell r="I22">
            <v>544.91085979899322</v>
          </cell>
          <cell r="J22">
            <v>5568.2424826142824</v>
          </cell>
          <cell r="K22">
            <v>1.4396881215620929</v>
          </cell>
          <cell r="L22">
            <v>0.61001000000000016</v>
          </cell>
          <cell r="M22">
            <v>2755.7994780004551</v>
          </cell>
          <cell r="N22">
            <v>114.65593774239814</v>
          </cell>
          <cell r="O22">
            <v>17.335348212307185</v>
          </cell>
          <cell r="P22">
            <v>81.536139658952976</v>
          </cell>
          <cell r="Q22">
            <v>70.183040874694214</v>
          </cell>
          <cell r="S22" t="str">
            <v>% Effic.</v>
          </cell>
          <cell r="T22">
            <v>0.28739207498465824</v>
          </cell>
          <cell r="U22">
            <v>0.22447044627644222</v>
          </cell>
          <cell r="V22">
            <v>0.19056026548459398</v>
          </cell>
          <cell r="W22">
            <v>0.3378634235198541</v>
          </cell>
          <cell r="Y22" t="str">
            <v>NetG</v>
          </cell>
          <cell r="Z22" t="str">
            <v>HGLR</v>
          </cell>
          <cell r="AA22" t="str">
            <v>LGLR</v>
          </cell>
        </row>
        <row r="23">
          <cell r="A23" t="str">
            <v>HGLR</v>
          </cell>
          <cell r="B23" t="str">
            <v>DiscOps</v>
          </cell>
          <cell r="C23" t="str">
            <v>IOB</v>
          </cell>
          <cell r="D23">
            <v>44.359479092362335</v>
          </cell>
          <cell r="E23">
            <v>84.040178169388128</v>
          </cell>
          <cell r="F23">
            <v>-4.4445247556108223</v>
          </cell>
          <cell r="G23">
            <v>-6.454198788536031</v>
          </cell>
          <cell r="H23">
            <v>2.114610045612261</v>
          </cell>
          <cell r="I23">
            <v>2.8989670456122609</v>
          </cell>
          <cell r="J23">
            <v>81.808955976387665</v>
          </cell>
          <cell r="K23">
            <v>6.7395121560433369E-2</v>
          </cell>
          <cell r="L23">
            <v>0.02</v>
          </cell>
          <cell r="M23">
            <v>38.93462628912512</v>
          </cell>
          <cell r="N23">
            <v>0.38628051775404959</v>
          </cell>
          <cell r="O23">
            <v>0</v>
          </cell>
          <cell r="P23">
            <v>5.6005539883094972E-2</v>
          </cell>
          <cell r="Q23">
            <v>1.6759404252057426</v>
          </cell>
          <cell r="S23" t="str">
            <v>% Maint.</v>
          </cell>
          <cell r="T23">
            <v>0.24737557885470371</v>
          </cell>
          <cell r="U23">
            <v>0.30475287953333197</v>
          </cell>
          <cell r="V23">
            <v>0.14900373284814639</v>
          </cell>
          <cell r="W23">
            <v>0.35370630215167642</v>
          </cell>
        </row>
        <row r="24">
          <cell r="C24" t="str">
            <v>Lawpoint</v>
          </cell>
          <cell r="D24">
            <v>37.152590354646492</v>
          </cell>
          <cell r="E24">
            <v>72.20185134703965</v>
          </cell>
          <cell r="F24">
            <v>-0.76415621250914323</v>
          </cell>
          <cell r="G24">
            <v>1.2820991693495154E-2</v>
          </cell>
          <cell r="H24">
            <v>0.7</v>
          </cell>
          <cell r="I24">
            <v>1.4</v>
          </cell>
          <cell r="J24">
            <v>39.192006539920428</v>
          </cell>
          <cell r="K24">
            <v>8.2752536687129563E-2</v>
          </cell>
          <cell r="L24">
            <v>2.8000000000000001E-2</v>
          </cell>
          <cell r="M24">
            <v>31.690615872013545</v>
          </cell>
          <cell r="N24">
            <v>0.35232792870098673</v>
          </cell>
          <cell r="O24">
            <v>0</v>
          </cell>
          <cell r="P24">
            <v>0.10842590106747761</v>
          </cell>
          <cell r="Q24">
            <v>0.24031426107963311</v>
          </cell>
        </row>
        <row r="25">
          <cell r="C25" t="str">
            <v>SAUR</v>
          </cell>
          <cell r="D25">
            <v>19.100000000000001</v>
          </cell>
          <cell r="E25">
            <v>36</v>
          </cell>
          <cell r="F25">
            <v>-13.1</v>
          </cell>
          <cell r="G25">
            <v>-10.7</v>
          </cell>
          <cell r="H25">
            <v>3</v>
          </cell>
          <cell r="I25">
            <v>6.9</v>
          </cell>
          <cell r="J25">
            <v>57.2</v>
          </cell>
          <cell r="K25">
            <v>9.2373562477598536E-2</v>
          </cell>
          <cell r="L25">
            <v>1.0000000000000001E-5</v>
          </cell>
          <cell r="M25">
            <v>16.006301957629393</v>
          </cell>
          <cell r="N25">
            <v>0.29249399984946639</v>
          </cell>
          <cell r="O25">
            <v>2.4690682243903952</v>
          </cell>
          <cell r="P25">
            <v>0.15636299548413293</v>
          </cell>
          <cell r="Q25">
            <v>0.69908610876804578</v>
          </cell>
        </row>
        <row r="26">
          <cell r="C26" t="str">
            <v>Westlaw Germany</v>
          </cell>
          <cell r="D26">
            <v>2.5397075090531307</v>
          </cell>
          <cell r="E26">
            <v>3.6801449669910706</v>
          </cell>
          <cell r="F26">
            <v>-7.7702599405309165</v>
          </cell>
          <cell r="G26">
            <v>-8.4985707856800623</v>
          </cell>
          <cell r="H26">
            <v>0.13303952005527522</v>
          </cell>
          <cell r="I26">
            <v>0.65918800158646906</v>
          </cell>
          <cell r="J26">
            <v>4.5726544206729454</v>
          </cell>
          <cell r="K26">
            <v>1.6701587388361729</v>
          </cell>
          <cell r="L26">
            <v>0.02</v>
          </cell>
          <cell r="M26">
            <v>0.35621281695669565</v>
          </cell>
          <cell r="N26">
            <v>-2.6062998886173553E-3</v>
          </cell>
          <cell r="O26">
            <v>0</v>
          </cell>
          <cell r="P26">
            <v>3.2326739064906383E-3</v>
          </cell>
          <cell r="Q26">
            <v>0.13261698880107095</v>
          </cell>
        </row>
        <row r="27">
          <cell r="B27" t="str">
            <v>DiscOps Total</v>
          </cell>
          <cell r="D27">
            <v>103.15177695606195</v>
          </cell>
          <cell r="E27">
            <v>195.92217448341884</v>
          </cell>
          <cell r="F27">
            <v>-26.078940908650882</v>
          </cell>
          <cell r="G27">
            <v>-25.639948582522596</v>
          </cell>
          <cell r="H27">
            <v>5.9476495656675361</v>
          </cell>
          <cell r="I27">
            <v>11.858155047198728</v>
          </cell>
          <cell r="J27">
            <v>182.77361693698103</v>
          </cell>
          <cell r="K27">
            <v>1.9126799595613344</v>
          </cell>
          <cell r="L27">
            <v>6.8010000000000001E-2</v>
          </cell>
          <cell r="M27">
            <v>86.987756935724747</v>
          </cell>
          <cell r="N27">
            <v>1.0284961464158853</v>
          </cell>
          <cell r="O27">
            <v>2.4690682243903952</v>
          </cell>
          <cell r="P27">
            <v>0.32402711034119613</v>
          </cell>
          <cell r="Q27">
            <v>2.7479577838544924</v>
          </cell>
        </row>
        <row r="28">
          <cell r="B28" t="str">
            <v>Ongoing</v>
          </cell>
          <cell r="C28" t="str">
            <v>Aranzadi</v>
          </cell>
          <cell r="D28">
            <v>69.537679278035341</v>
          </cell>
          <cell r="E28">
            <v>135.25547695448</v>
          </cell>
          <cell r="F28">
            <v>15.995396096537654</v>
          </cell>
          <cell r="G28">
            <v>16.794130601571155</v>
          </cell>
          <cell r="H28">
            <v>4.0719413029231575</v>
          </cell>
          <cell r="I28">
            <v>7.6990797847465169</v>
          </cell>
          <cell r="J28">
            <v>260.84739563347233</v>
          </cell>
          <cell r="K28">
            <v>5.643476671762393E-2</v>
          </cell>
          <cell r="L28">
            <v>0.04</v>
          </cell>
          <cell r="M28">
            <v>62.306710372347595</v>
          </cell>
          <cell r="N28">
            <v>1.9079051814508814</v>
          </cell>
          <cell r="O28">
            <v>0</v>
          </cell>
          <cell r="P28">
            <v>1.3810149603795256</v>
          </cell>
          <cell r="Q28">
            <v>0.78884915486924523</v>
          </cell>
        </row>
        <row r="29">
          <cell r="C29" t="str">
            <v>Carswell</v>
          </cell>
          <cell r="D29">
            <v>96.714279174249668</v>
          </cell>
          <cell r="E29">
            <v>187.8814590920604</v>
          </cell>
          <cell r="F29">
            <v>32.680003829139956</v>
          </cell>
          <cell r="G29">
            <v>27.772795598095133</v>
          </cell>
          <cell r="H29">
            <v>7.6134774534947329</v>
          </cell>
          <cell r="I29">
            <v>15.31582658172665</v>
          </cell>
          <cell r="J29">
            <v>123.62616892436318</v>
          </cell>
          <cell r="K29">
            <v>6.1791989960069627E-2</v>
          </cell>
          <cell r="L29">
            <v>0.03</v>
          </cell>
          <cell r="M29">
            <v>85.785069964876811</v>
          </cell>
          <cell r="N29">
            <v>1.8620822811775786</v>
          </cell>
          <cell r="O29">
            <v>0</v>
          </cell>
          <cell r="P29">
            <v>3.3509893600223259</v>
          </cell>
          <cell r="Q29">
            <v>2.4074428138809805</v>
          </cell>
        </row>
        <row r="30">
          <cell r="C30" t="str">
            <v>Corporate-TSH</v>
          </cell>
          <cell r="D30">
            <v>106.3</v>
          </cell>
          <cell r="E30">
            <v>204.6</v>
          </cell>
          <cell r="F30">
            <v>27.3</v>
          </cell>
          <cell r="G30">
            <v>18.399999999999999</v>
          </cell>
          <cell r="H30">
            <v>6.5</v>
          </cell>
          <cell r="I30">
            <v>17.057478717137023</v>
          </cell>
          <cell r="J30">
            <v>322.5</v>
          </cell>
          <cell r="K30">
            <v>5.5215617776765091E-2</v>
          </cell>
          <cell r="L30">
            <v>0.05</v>
          </cell>
          <cell r="M30">
            <v>95.466465495563455</v>
          </cell>
          <cell r="N30">
            <v>2.08</v>
          </cell>
          <cell r="O30">
            <v>0</v>
          </cell>
          <cell r="P30">
            <v>1.8</v>
          </cell>
          <cell r="Q30">
            <v>2.6</v>
          </cell>
        </row>
        <row r="31">
          <cell r="C31" t="str">
            <v>Findlaw</v>
          </cell>
          <cell r="D31">
            <v>110.63891915137917</v>
          </cell>
          <cell r="E31">
            <v>202.27940397986703</v>
          </cell>
          <cell r="F31">
            <v>5.1013078264013263</v>
          </cell>
          <cell r="G31">
            <v>1.2701129824264199</v>
          </cell>
          <cell r="H31">
            <v>3.0588651869114933</v>
          </cell>
          <cell r="I31">
            <v>6.807373121077986</v>
          </cell>
          <cell r="J31">
            <v>176.99387910139319</v>
          </cell>
          <cell r="K31">
            <v>0.1653697495358708</v>
          </cell>
          <cell r="L31">
            <v>0.09</v>
          </cell>
          <cell r="M31">
            <v>81.466759794833052</v>
          </cell>
          <cell r="N31">
            <v>0.47661182524489831</v>
          </cell>
          <cell r="O31">
            <v>0</v>
          </cell>
          <cell r="P31">
            <v>0.3809203598043977</v>
          </cell>
          <cell r="Q31">
            <v>2.2094082005831641</v>
          </cell>
        </row>
        <row r="32">
          <cell r="C32" t="str">
            <v>Hildebrandt</v>
          </cell>
          <cell r="D32">
            <v>16.296955578284795</v>
          </cell>
          <cell r="E32">
            <v>30.129613410856948</v>
          </cell>
          <cell r="F32">
            <v>2.7867921784207961</v>
          </cell>
          <cell r="G32">
            <v>3.5879979341919945</v>
          </cell>
          <cell r="H32">
            <v>0.22004966265279319</v>
          </cell>
          <cell r="I32">
            <v>0.47947233490870328</v>
          </cell>
          <cell r="J32">
            <v>10.308865126184564</v>
          </cell>
          <cell r="K32">
            <v>0.14524551988815881</v>
          </cell>
          <cell r="L32">
            <v>9.5000000000000001E-2</v>
          </cell>
          <cell r="M32">
            <v>12.425368534787996</v>
          </cell>
          <cell r="N32">
            <v>-1.6643426058971338E-2</v>
          </cell>
          <cell r="O32">
            <v>0</v>
          </cell>
          <cell r="P32">
            <v>2.0508817600121822E-2</v>
          </cell>
          <cell r="Q32">
            <v>9.7521671602236876E-2</v>
          </cell>
        </row>
        <row r="33">
          <cell r="C33" t="str">
            <v>La Ley</v>
          </cell>
          <cell r="D33">
            <v>19.436208695988821</v>
          </cell>
          <cell r="E33">
            <v>37.053772243749414</v>
          </cell>
          <cell r="F33">
            <v>3.3129715214331688</v>
          </cell>
          <cell r="G33">
            <v>2.6686632446839713</v>
          </cell>
          <cell r="H33">
            <v>1.8124930844781673</v>
          </cell>
          <cell r="I33">
            <v>3.5380270844781672</v>
          </cell>
          <cell r="J33">
            <v>38.575476217602684</v>
          </cell>
          <cell r="K33">
            <v>0.11575719503496118</v>
          </cell>
          <cell r="L33">
            <v>0.15</v>
          </cell>
          <cell r="M33">
            <v>15.612489577162769</v>
          </cell>
          <cell r="N33">
            <v>0.9396225845627828</v>
          </cell>
          <cell r="O33">
            <v>0</v>
          </cell>
          <cell r="P33">
            <v>2.4591246761623213E-2</v>
          </cell>
          <cell r="Q33">
            <v>0.84980681304763728</v>
          </cell>
        </row>
        <row r="34">
          <cell r="C34" t="str">
            <v>Swisslex</v>
          </cell>
          <cell r="D34">
            <v>1.0202916583831729</v>
          </cell>
          <cell r="E34">
            <v>1.9870564308773537</v>
          </cell>
          <cell r="F34">
            <v>0.29355266445268502</v>
          </cell>
          <cell r="G34">
            <v>0.30062024723713154</v>
          </cell>
          <cell r="H34">
            <v>0.16100824966172567</v>
          </cell>
          <cell r="I34">
            <v>0.17011572885443327</v>
          </cell>
          <cell r="J34">
            <v>1.8363059827467703</v>
          </cell>
          <cell r="K34">
            <v>8.8482936146178082E-2</v>
          </cell>
          <cell r="L34">
            <v>0.02</v>
          </cell>
          <cell r="M34">
            <v>0.86115452065807074</v>
          </cell>
          <cell r="N34">
            <v>-1.0332868276079826E-3</v>
          </cell>
          <cell r="O34">
            <v>0</v>
          </cell>
          <cell r="P34">
            <v>1.29488043382964E-3</v>
          </cell>
          <cell r="Q34">
            <v>0.1608220139350495</v>
          </cell>
        </row>
        <row r="35">
          <cell r="C35" t="str">
            <v>TED International</v>
          </cell>
          <cell r="D35">
            <v>64.099999999999994</v>
          </cell>
          <cell r="E35">
            <v>124.5</v>
          </cell>
          <cell r="F35">
            <v>4.5999999999999996</v>
          </cell>
          <cell r="G35">
            <v>8.1999999999999993</v>
          </cell>
          <cell r="H35">
            <v>1.9</v>
          </cell>
          <cell r="I35">
            <v>3.4</v>
          </cell>
          <cell r="J35">
            <v>21.7</v>
          </cell>
          <cell r="K35">
            <v>0.15786009517557864</v>
          </cell>
          <cell r="L35">
            <v>0.06</v>
          </cell>
          <cell r="M35">
            <v>47.812984843060022</v>
          </cell>
          <cell r="N35">
            <v>0.65216217485809269</v>
          </cell>
          <cell r="O35">
            <v>-0.23127706803619386</v>
          </cell>
          <cell r="P35">
            <v>0.34863639177844952</v>
          </cell>
          <cell r="Q35">
            <v>1.1304785013996517</v>
          </cell>
        </row>
        <row r="36">
          <cell r="C36" t="str">
            <v>TL Asia/Japan</v>
          </cell>
          <cell r="D36">
            <v>42.3</v>
          </cell>
          <cell r="E36">
            <v>80.2</v>
          </cell>
          <cell r="F36">
            <v>6.7</v>
          </cell>
          <cell r="G36">
            <v>4.8</v>
          </cell>
          <cell r="H36">
            <v>2.4</v>
          </cell>
          <cell r="I36">
            <v>3.4</v>
          </cell>
          <cell r="J36">
            <v>21.3</v>
          </cell>
          <cell r="K36">
            <v>8.5324836166573714E-2</v>
          </cell>
          <cell r="L36">
            <v>2.5000000000000001E-2</v>
          </cell>
          <cell r="M36">
            <v>35.910453082950596</v>
          </cell>
          <cell r="N36">
            <v>0.42440820970630849</v>
          </cell>
          <cell r="O36">
            <v>0.34055862491077149</v>
          </cell>
          <cell r="P36">
            <v>0.22688260463056331</v>
          </cell>
          <cell r="Q36">
            <v>1.4081505607523568</v>
          </cell>
        </row>
        <row r="37">
          <cell r="C37" t="str">
            <v>TL Latin America/Spain</v>
          </cell>
          <cell r="D37">
            <v>28.6</v>
          </cell>
          <cell r="E37">
            <v>55.2</v>
          </cell>
          <cell r="F37">
            <v>-0.5</v>
          </cell>
          <cell r="G37">
            <v>3.1</v>
          </cell>
          <cell r="H37">
            <v>2.2999999999999998</v>
          </cell>
          <cell r="I37">
            <v>3.6</v>
          </cell>
          <cell r="J37">
            <v>43.7</v>
          </cell>
          <cell r="K37">
            <v>0.20769780988457542</v>
          </cell>
          <cell r="L37">
            <v>2.5000000000000001E-2</v>
          </cell>
          <cell r="M37">
            <v>19.608730410124139</v>
          </cell>
          <cell r="N37">
            <v>0.29099982708351141</v>
          </cell>
          <cell r="O37">
            <v>0.68049848265171198</v>
          </cell>
          <cell r="P37">
            <v>0.15556452324930245</v>
          </cell>
          <cell r="Q37">
            <v>1.1729371670154742</v>
          </cell>
        </row>
        <row r="38">
          <cell r="C38" t="str">
            <v>Universitas 21 Global Pte</v>
          </cell>
          <cell r="D38">
            <v>1.4</v>
          </cell>
          <cell r="E38">
            <v>2</v>
          </cell>
          <cell r="F38">
            <v>-14.9</v>
          </cell>
          <cell r="G38">
            <v>-11</v>
          </cell>
          <cell r="H38">
            <v>0.4</v>
          </cell>
          <cell r="I38">
            <v>0.7</v>
          </cell>
          <cell r="J38">
            <v>0.3</v>
          </cell>
          <cell r="K38">
            <v>1.6162568681228531</v>
          </cell>
          <cell r="L38">
            <v>2.5000000000000001E-2</v>
          </cell>
          <cell r="M38">
            <v>0.20453482935951378</v>
          </cell>
          <cell r="N38">
            <v>1.449908592406729E-2</v>
          </cell>
          <cell r="O38">
            <v>1.71872529149944E-2</v>
          </cell>
          <cell r="P38">
            <v>7.7514550424588992E-3</v>
          </cell>
          <cell r="Q38">
            <v>0.36056220611847944</v>
          </cell>
        </row>
        <row r="39">
          <cell r="C39" t="str">
            <v>Brandy</v>
          </cell>
          <cell r="D39">
            <v>9.6632228197094339</v>
          </cell>
          <cell r="E39">
            <v>18.605864261421644</v>
          </cell>
          <cell r="F39">
            <v>1.8000018222651835</v>
          </cell>
          <cell r="G39">
            <v>0.53749810008853749</v>
          </cell>
          <cell r="H39">
            <v>0.18496677883990276</v>
          </cell>
          <cell r="I39">
            <v>0.3561406835148514</v>
          </cell>
          <cell r="J39">
            <v>10.025276644772537</v>
          </cell>
          <cell r="K39">
            <v>0.10267304117558762</v>
          </cell>
          <cell r="L39">
            <v>0.1</v>
          </cell>
          <cell r="M39">
            <v>7.9474623692280932</v>
          </cell>
          <cell r="N39">
            <v>0.10767584707395905</v>
          </cell>
          <cell r="O39">
            <v>0</v>
          </cell>
          <cell r="P39">
            <v>4.728390371638571E-2</v>
          </cell>
          <cell r="Q39">
            <v>3.0818492713836028E-2</v>
          </cell>
        </row>
        <row r="40">
          <cell r="C40" t="str">
            <v>Corporate-TF</v>
          </cell>
          <cell r="D40">
            <v>212.5</v>
          </cell>
          <cell r="E40">
            <v>410.5</v>
          </cell>
          <cell r="F40">
            <v>59</v>
          </cell>
          <cell r="G40">
            <v>47.475118886269946</v>
          </cell>
          <cell r="H40">
            <v>16.399999999999999</v>
          </cell>
          <cell r="I40">
            <v>26.4</v>
          </cell>
          <cell r="J40">
            <v>401.7</v>
          </cell>
          <cell r="K40">
            <v>7.0498949088694918E-2</v>
          </cell>
          <cell r="L40">
            <v>0.05</v>
          </cell>
          <cell r="M40">
            <v>185.43275204892279</v>
          </cell>
          <cell r="N40">
            <v>7.2</v>
          </cell>
          <cell r="O40">
            <v>0</v>
          </cell>
          <cell r="P40">
            <v>5.94</v>
          </cell>
          <cell r="Q40">
            <v>3.2</v>
          </cell>
        </row>
        <row r="41">
          <cell r="C41" t="str">
            <v>Payer</v>
          </cell>
          <cell r="D41">
            <v>138.4</v>
          </cell>
          <cell r="E41">
            <v>265.8</v>
          </cell>
          <cell r="F41">
            <v>34.4</v>
          </cell>
          <cell r="G41">
            <v>30.8</v>
          </cell>
          <cell r="H41">
            <v>7.9</v>
          </cell>
          <cell r="I41">
            <v>14.6</v>
          </cell>
          <cell r="J41">
            <v>361.6</v>
          </cell>
          <cell r="K41">
            <v>8.8944443027283215E-2</v>
          </cell>
          <cell r="L41">
            <v>0.05</v>
          </cell>
          <cell r="M41">
            <v>116.71445437679205</v>
          </cell>
          <cell r="N41">
            <v>3.5</v>
          </cell>
          <cell r="O41">
            <v>0</v>
          </cell>
          <cell r="P41">
            <v>2.4</v>
          </cell>
          <cell r="Q41">
            <v>2</v>
          </cell>
        </row>
        <row r="42">
          <cell r="C42" t="str">
            <v>TELT</v>
          </cell>
          <cell r="D42">
            <v>56</v>
          </cell>
          <cell r="E42">
            <v>107.5</v>
          </cell>
          <cell r="F42">
            <v>8.8000000000000007</v>
          </cell>
          <cell r="G42">
            <v>-5.6</v>
          </cell>
          <cell r="H42">
            <v>9.1</v>
          </cell>
          <cell r="I42">
            <v>15.2</v>
          </cell>
          <cell r="J42">
            <v>54.2</v>
          </cell>
          <cell r="K42">
            <v>0.13250430462758067</v>
          </cell>
          <cell r="L42">
            <v>2.5000000000000001E-2</v>
          </cell>
          <cell r="M42">
            <v>43.662470391387259</v>
          </cell>
          <cell r="N42">
            <v>0.56716138842573016</v>
          </cell>
          <cell r="O42">
            <v>7.3517842017383828</v>
          </cell>
          <cell r="P42">
            <v>0.30319627111230996</v>
          </cell>
          <cell r="Q42">
            <v>0.87785813872357865</v>
          </cell>
        </row>
        <row r="43">
          <cell r="C43" t="str">
            <v>TL Australia</v>
          </cell>
          <cell r="D43">
            <v>56.3</v>
          </cell>
          <cell r="E43">
            <v>108.8</v>
          </cell>
          <cell r="F43">
            <v>19.399999999999999</v>
          </cell>
          <cell r="G43">
            <v>15.7</v>
          </cell>
          <cell r="H43">
            <v>5.4</v>
          </cell>
          <cell r="I43">
            <v>12.3</v>
          </cell>
          <cell r="J43">
            <v>43.5</v>
          </cell>
          <cell r="K43">
            <v>7.5499883774982068E-2</v>
          </cell>
          <cell r="L43">
            <v>2.5000000000000001E-2</v>
          </cell>
          <cell r="M43">
            <v>48.67294890637158</v>
          </cell>
          <cell r="N43">
            <v>0.57245019070325409</v>
          </cell>
          <cell r="O43">
            <v>3.4586775837952484</v>
          </cell>
          <cell r="P43">
            <v>0.30602358393795392</v>
          </cell>
          <cell r="Q43">
            <v>1.0628486415635443</v>
          </cell>
        </row>
        <row r="44">
          <cell r="B44" t="str">
            <v>Ongoing Total</v>
          </cell>
          <cell r="D44">
            <v>1029.2075563560304</v>
          </cell>
          <cell r="E44">
            <v>1972.2926463733129</v>
          </cell>
          <cell r="F44">
            <v>206.7700259386508</v>
          </cell>
          <cell r="G44">
            <v>164.80693759456429</v>
          </cell>
          <cell r="H44">
            <v>69.422801718961978</v>
          </cell>
          <cell r="I44">
            <v>131.02351403644434</v>
          </cell>
          <cell r="J44">
            <v>1892.7133676305355</v>
          </cell>
          <cell r="K44">
            <v>3.2255580061033369</v>
          </cell>
          <cell r="L44">
            <v>0.86</v>
          </cell>
          <cell r="M44">
            <v>859.89080951842573</v>
          </cell>
          <cell r="N44">
            <v>20.577901883324486</v>
          </cell>
          <cell r="O44">
            <v>11.617429077974915</v>
          </cell>
          <cell r="P44">
            <v>16.694658358469248</v>
          </cell>
          <cell r="Q44">
            <v>20.357504376205238</v>
          </cell>
        </row>
        <row r="45">
          <cell r="A45" t="str">
            <v>HGLR Total</v>
          </cell>
          <cell r="D45">
            <v>1132.3593333120923</v>
          </cell>
          <cell r="E45">
            <v>2168.2148208567319</v>
          </cell>
          <cell r="F45">
            <v>180.6910850299999</v>
          </cell>
          <cell r="G45">
            <v>139.16698901204168</v>
          </cell>
          <cell r="H45">
            <v>75.37045128462951</v>
          </cell>
          <cell r="I45">
            <v>142.88166908364306</v>
          </cell>
          <cell r="J45">
            <v>2075.4869845675166</v>
          </cell>
          <cell r="K45">
            <v>5.1382379656646719</v>
          </cell>
          <cell r="L45">
            <v>0.92801000000000022</v>
          </cell>
          <cell r="M45">
            <v>946.8785664541507</v>
          </cell>
          <cell r="N45">
            <v>21.606398029740372</v>
          </cell>
          <cell r="O45">
            <v>14.086497302365311</v>
          </cell>
          <cell r="P45">
            <v>17.018685468810443</v>
          </cell>
          <cell r="Q45">
            <v>23.10546216005973</v>
          </cell>
        </row>
        <row r="46">
          <cell r="A46" t="str">
            <v>LGHR</v>
          </cell>
          <cell r="B46" t="str">
            <v>DiscOps</v>
          </cell>
          <cell r="C46" t="str">
            <v>PDR</v>
          </cell>
          <cell r="D46">
            <v>108.5</v>
          </cell>
          <cell r="E46">
            <v>213.3</v>
          </cell>
          <cell r="F46">
            <v>78.900000000000006</v>
          </cell>
          <cell r="G46">
            <v>73.2</v>
          </cell>
          <cell r="H46">
            <v>3.7</v>
          </cell>
          <cell r="I46">
            <v>4.9000000000000004</v>
          </cell>
          <cell r="J46">
            <v>44.3</v>
          </cell>
          <cell r="K46">
            <v>3.4498912517552993E-2</v>
          </cell>
          <cell r="L46">
            <v>0.04</v>
          </cell>
          <cell r="M46">
            <v>101.38405588550799</v>
          </cell>
          <cell r="N46">
            <v>-0.4</v>
          </cell>
          <cell r="O46">
            <v>0</v>
          </cell>
          <cell r="P46">
            <v>1.4</v>
          </cell>
          <cell r="Q46">
            <v>2.2999999999999998</v>
          </cell>
        </row>
        <row r="47">
          <cell r="B47" t="str">
            <v>DiscOps Total</v>
          </cell>
          <cell r="D47">
            <v>108.5</v>
          </cell>
          <cell r="E47">
            <v>213.3</v>
          </cell>
          <cell r="F47">
            <v>78.900000000000006</v>
          </cell>
          <cell r="G47">
            <v>73.2</v>
          </cell>
          <cell r="H47">
            <v>3.7</v>
          </cell>
          <cell r="I47">
            <v>4.9000000000000004</v>
          </cell>
          <cell r="J47">
            <v>44.3</v>
          </cell>
          <cell r="K47">
            <v>3.4498912517552993E-2</v>
          </cell>
          <cell r="L47">
            <v>0.04</v>
          </cell>
          <cell r="M47">
            <v>101.38405588550799</v>
          </cell>
          <cell r="N47">
            <v>-0.4</v>
          </cell>
          <cell r="O47">
            <v>0</v>
          </cell>
          <cell r="P47">
            <v>1.4</v>
          </cell>
          <cell r="Q47">
            <v>2.2999999999999998</v>
          </cell>
        </row>
        <row r="48">
          <cell r="B48" t="str">
            <v>Ongoing</v>
          </cell>
          <cell r="C48" t="str">
            <v>CPG - Career/Course Tech</v>
          </cell>
          <cell r="D48">
            <v>204.8</v>
          </cell>
          <cell r="E48">
            <v>403.3</v>
          </cell>
          <cell r="F48">
            <v>89.9</v>
          </cell>
          <cell r="G48">
            <v>79.099999999999994</v>
          </cell>
          <cell r="H48">
            <v>15.6</v>
          </cell>
          <cell r="I48">
            <v>35.799999999999997</v>
          </cell>
          <cell r="J48">
            <v>175.2</v>
          </cell>
          <cell r="K48">
            <v>3.6987945928013133E-2</v>
          </cell>
          <cell r="L48">
            <v>0</v>
          </cell>
          <cell r="M48">
            <v>190.45068368819656</v>
          </cell>
          <cell r="N48">
            <v>0</v>
          </cell>
          <cell r="O48">
            <v>0</v>
          </cell>
          <cell r="P48">
            <v>0</v>
          </cell>
          <cell r="Q48">
            <v>0</v>
          </cell>
        </row>
        <row r="49">
          <cell r="C49" t="str">
            <v>Pharma</v>
          </cell>
          <cell r="D49">
            <v>158.80000000000001</v>
          </cell>
          <cell r="E49">
            <v>299.89999999999998</v>
          </cell>
          <cell r="F49">
            <v>81.3</v>
          </cell>
          <cell r="G49">
            <v>81.3</v>
          </cell>
          <cell r="H49">
            <v>4.0999999999999996</v>
          </cell>
          <cell r="I49">
            <v>6.2</v>
          </cell>
          <cell r="J49">
            <v>388.1</v>
          </cell>
          <cell r="K49">
            <v>4.2118035541080179E-2</v>
          </cell>
          <cell r="L49">
            <v>0.06</v>
          </cell>
          <cell r="M49">
            <v>146.22333127687588</v>
          </cell>
          <cell r="N49">
            <v>1.4759999999999998</v>
          </cell>
          <cell r="O49">
            <v>0</v>
          </cell>
          <cell r="P49">
            <v>0.3</v>
          </cell>
          <cell r="Q49">
            <v>2.2999999999999998</v>
          </cell>
        </row>
        <row r="50">
          <cell r="C50" t="str">
            <v>THE (excl. Custom)</v>
          </cell>
          <cell r="D50">
            <v>591.20000000000005</v>
          </cell>
          <cell r="E50">
            <v>1159.9000000000001</v>
          </cell>
          <cell r="F50">
            <v>294.10000000000002</v>
          </cell>
          <cell r="G50">
            <v>326.2</v>
          </cell>
          <cell r="H50">
            <v>63.8</v>
          </cell>
          <cell r="I50">
            <v>131.19999999999999</v>
          </cell>
          <cell r="J50">
            <v>1552.3</v>
          </cell>
          <cell r="K50">
            <v>4.0498918788481886E-2</v>
          </cell>
          <cell r="L50">
            <v>2.5000000000000001E-2</v>
          </cell>
          <cell r="M50">
            <v>546.07357214507545</v>
          </cell>
          <cell r="N50">
            <v>0</v>
          </cell>
          <cell r="O50">
            <v>63.8</v>
          </cell>
          <cell r="P50">
            <v>0</v>
          </cell>
          <cell r="Q50">
            <v>0</v>
          </cell>
        </row>
        <row r="51">
          <cell r="C51" t="str">
            <v>West Print/CD/Other</v>
          </cell>
          <cell r="D51">
            <v>685.50802418589331</v>
          </cell>
          <cell r="E51">
            <v>1374.7938608127724</v>
          </cell>
          <cell r="F51">
            <v>590.89590616686201</v>
          </cell>
          <cell r="G51">
            <v>558.27807401524342</v>
          </cell>
          <cell r="H51">
            <v>6.4602049672831772</v>
          </cell>
          <cell r="I51">
            <v>16.004608319523363</v>
          </cell>
          <cell r="J51">
            <v>1489.8307294180031</v>
          </cell>
          <cell r="K51">
            <v>-3.4617358180734081E-3</v>
          </cell>
          <cell r="L51">
            <v>-0.01</v>
          </cell>
          <cell r="M51">
            <v>690.27887838519007</v>
          </cell>
          <cell r="N51">
            <v>1.9637739818018134</v>
          </cell>
          <cell r="O51">
            <v>0</v>
          </cell>
          <cell r="P51">
            <v>2.7698237199736204</v>
          </cell>
          <cell r="Q51">
            <v>1.7845702975352926</v>
          </cell>
        </row>
        <row r="52">
          <cell r="C52" t="str">
            <v>Compu-Mark</v>
          </cell>
          <cell r="D52">
            <v>59.168504417426703</v>
          </cell>
          <cell r="E52">
            <v>115.97028767750328</v>
          </cell>
          <cell r="F52">
            <v>34.545589253236514</v>
          </cell>
          <cell r="G52">
            <v>35.139025697367927</v>
          </cell>
          <cell r="H52">
            <v>1.132562901120711</v>
          </cell>
          <cell r="I52">
            <v>2.2198236502518784</v>
          </cell>
          <cell r="J52">
            <v>61.385382134858517</v>
          </cell>
          <cell r="K52">
            <v>4.4088770685316137E-2</v>
          </cell>
          <cell r="L52">
            <v>2.5000000000000001E-2</v>
          </cell>
          <cell r="M52">
            <v>54.276988352275353</v>
          </cell>
          <cell r="N52">
            <v>0.65930579808748324</v>
          </cell>
          <cell r="O52">
            <v>0</v>
          </cell>
          <cell r="P52">
            <v>0.28952223477759692</v>
          </cell>
          <cell r="Q52">
            <v>0.18870351603171151</v>
          </cell>
        </row>
        <row r="53">
          <cell r="C53" t="str">
            <v>Inst. Equities</v>
          </cell>
          <cell r="D53">
            <v>121.3</v>
          </cell>
          <cell r="E53">
            <v>232.1</v>
          </cell>
          <cell r="F53">
            <v>62.65</v>
          </cell>
          <cell r="G53">
            <v>61.823742259302932</v>
          </cell>
          <cell r="H53">
            <v>13.2</v>
          </cell>
          <cell r="I53">
            <v>24.2</v>
          </cell>
          <cell r="J53">
            <v>45.2</v>
          </cell>
          <cell r="K53">
            <v>3.5708453185547828E-2</v>
          </cell>
          <cell r="L53">
            <v>0.03</v>
          </cell>
          <cell r="M53">
            <v>113.07998940982125</v>
          </cell>
          <cell r="N53">
            <v>6.8</v>
          </cell>
          <cell r="O53">
            <v>0</v>
          </cell>
          <cell r="P53">
            <v>4</v>
          </cell>
          <cell r="Q53">
            <v>2.4</v>
          </cell>
        </row>
        <row r="54">
          <cell r="C54" t="str">
            <v>Investment Mgmt</v>
          </cell>
          <cell r="D54">
            <v>550.9</v>
          </cell>
          <cell r="E54">
            <v>1067.9000000000001</v>
          </cell>
          <cell r="F54">
            <v>424.49</v>
          </cell>
          <cell r="G54">
            <v>373.29969491283919</v>
          </cell>
          <cell r="H54">
            <v>36.200000000000003</v>
          </cell>
          <cell r="I54">
            <v>69.2</v>
          </cell>
          <cell r="J54">
            <v>1666.7</v>
          </cell>
          <cell r="K54">
            <v>4.0211516952201265E-2</v>
          </cell>
          <cell r="L54">
            <v>0.04</v>
          </cell>
          <cell r="M54">
            <v>509.13090089090991</v>
          </cell>
          <cell r="N54">
            <v>15.3</v>
          </cell>
          <cell r="O54">
            <v>0</v>
          </cell>
          <cell r="P54">
            <v>13.6</v>
          </cell>
          <cell r="Q54">
            <v>7.3</v>
          </cell>
        </row>
        <row r="55">
          <cell r="C55" t="str">
            <v>TTA Research &amp; Guidance</v>
          </cell>
          <cell r="D55">
            <v>254.80909403267378</v>
          </cell>
          <cell r="E55">
            <v>254.80909403267378</v>
          </cell>
          <cell r="F55">
            <v>63.849695955050478</v>
          </cell>
          <cell r="G55">
            <v>72.13552230759629</v>
          </cell>
          <cell r="H55">
            <v>14.369241070957798</v>
          </cell>
          <cell r="I55">
            <v>14.369241070957798</v>
          </cell>
          <cell r="J55">
            <v>403.64929105725088</v>
          </cell>
          <cell r="K55">
            <v>2.7236987549469127E-2</v>
          </cell>
          <cell r="L55">
            <v>0.06</v>
          </cell>
          <cell r="M55">
            <v>241.47580725094423</v>
          </cell>
          <cell r="N55">
            <v>5.9223976161972418</v>
          </cell>
          <cell r="O55">
            <v>-1.3235235910351729E-3</v>
          </cell>
          <cell r="P55">
            <v>4.2474729191740659</v>
          </cell>
          <cell r="Q55">
            <v>4.2006940591775255</v>
          </cell>
        </row>
        <row r="56">
          <cell r="C56" t="str">
            <v>TTA Corp. Software &amp; Svcs.</v>
          </cell>
          <cell r="D56">
            <v>153.0428148563627</v>
          </cell>
          <cell r="E56">
            <v>153.0428148563627</v>
          </cell>
          <cell r="F56">
            <v>49.333077943749679</v>
          </cell>
          <cell r="G56">
            <v>61.766303132123355</v>
          </cell>
          <cell r="H56">
            <v>5.4006450302864693</v>
          </cell>
          <cell r="I56">
            <v>5.4006450302864693</v>
          </cell>
          <cell r="J56">
            <v>327.171529669645</v>
          </cell>
          <cell r="K56">
            <v>4.7643746368774886E-2</v>
          </cell>
          <cell r="L56">
            <v>0.1</v>
          </cell>
          <cell r="M56">
            <v>139.43946090145261</v>
          </cell>
          <cell r="N56">
            <v>2.2259190374320919</v>
          </cell>
          <cell r="O56">
            <v>-4.974431891770439E-4</v>
          </cell>
          <cell r="P56">
            <v>1.5964025795751196</v>
          </cell>
          <cell r="Q56">
            <v>1.5788208564684347</v>
          </cell>
        </row>
        <row r="57">
          <cell r="B57" t="str">
            <v>Ongoing Total</v>
          </cell>
          <cell r="D57">
            <v>2779.5284374923567</v>
          </cell>
          <cell r="E57">
            <v>5061.7160573793126</v>
          </cell>
          <cell r="F57">
            <v>1691.0642693188988</v>
          </cell>
          <cell r="G57">
            <v>1649.0423623244731</v>
          </cell>
          <cell r="H57">
            <v>160.26265396964817</v>
          </cell>
          <cell r="I57">
            <v>304.59431807101947</v>
          </cell>
          <cell r="J57">
            <v>6109.5369322797569</v>
          </cell>
          <cell r="K57">
            <v>0.31103263918081103</v>
          </cell>
          <cell r="L57">
            <v>0.33</v>
          </cell>
          <cell r="M57">
            <v>2630.4296123007416</v>
          </cell>
          <cell r="N57">
            <v>34.347396433518632</v>
          </cell>
          <cell r="O57">
            <v>63.798179033219789</v>
          </cell>
          <cell r="P57">
            <v>26.803221453500402</v>
          </cell>
          <cell r="Q57">
            <v>19.752788729212966</v>
          </cell>
        </row>
        <row r="58">
          <cell r="A58" t="str">
            <v>LGHR Total</v>
          </cell>
          <cell r="D58">
            <v>2888.0284374923567</v>
          </cell>
          <cell r="E58">
            <v>5275.0160573793119</v>
          </cell>
          <cell r="F58">
            <v>1769.9642693188989</v>
          </cell>
          <cell r="G58">
            <v>1722.2423623244731</v>
          </cell>
          <cell r="H58">
            <v>163.96265396964816</v>
          </cell>
          <cell r="I58">
            <v>309.49431807101945</v>
          </cell>
          <cell r="J58">
            <v>6153.8369322797571</v>
          </cell>
          <cell r="K58">
            <v>0.34553155169836403</v>
          </cell>
          <cell r="L58">
            <v>0.37</v>
          </cell>
          <cell r="M58">
            <v>2731.8136681862493</v>
          </cell>
          <cell r="N58">
            <v>33.947396433518627</v>
          </cell>
          <cell r="O58">
            <v>63.798179033219789</v>
          </cell>
          <cell r="P58">
            <v>28.203221453500404</v>
          </cell>
          <cell r="Q58">
            <v>22.052788729212967</v>
          </cell>
        </row>
        <row r="59">
          <cell r="A59" t="str">
            <v>LGLR</v>
          </cell>
          <cell r="B59" t="str">
            <v>DiscOps</v>
          </cell>
          <cell r="C59" t="str">
            <v>Fakta (Sweden)</v>
          </cell>
          <cell r="D59">
            <v>16.564735977490159</v>
          </cell>
          <cell r="E59">
            <v>33.047165802816878</v>
          </cell>
          <cell r="F59">
            <v>1.7170905069084903</v>
          </cell>
          <cell r="G59">
            <v>1.4458676340549734</v>
          </cell>
          <cell r="H59">
            <v>1.2845863507285329</v>
          </cell>
          <cell r="I59">
            <v>3.3481670868408826</v>
          </cell>
          <cell r="J59">
            <v>14.766197614342728</v>
          </cell>
          <cell r="K59">
            <v>-1.6688860354025725E-2</v>
          </cell>
          <cell r="L59">
            <v>0.01</v>
          </cell>
          <cell r="M59">
            <v>17.131784380421902</v>
          </cell>
          <cell r="N59">
            <v>-1.6824393952428993E-2</v>
          </cell>
          <cell r="O59">
            <v>0</v>
          </cell>
          <cell r="P59">
            <v>0.30831869469596701</v>
          </cell>
          <cell r="Q59">
            <v>0.99437535951605782</v>
          </cell>
        </row>
        <row r="60">
          <cell r="C60" t="str">
            <v>NETg</v>
          </cell>
          <cell r="D60">
            <v>161.9</v>
          </cell>
          <cell r="E60">
            <v>313.8</v>
          </cell>
          <cell r="F60">
            <v>-23.2</v>
          </cell>
          <cell r="G60">
            <v>-27</v>
          </cell>
          <cell r="H60">
            <v>4</v>
          </cell>
          <cell r="I60">
            <v>7.4</v>
          </cell>
          <cell r="J60">
            <v>923.2</v>
          </cell>
          <cell r="K60">
            <v>1.1559686820308279E-2</v>
          </cell>
          <cell r="L60">
            <v>-0.02</v>
          </cell>
          <cell r="M60">
            <v>158.22088965290106</v>
          </cell>
          <cell r="N60">
            <v>1.9927335909375508</v>
          </cell>
          <cell r="O60">
            <v>-2.1752898680971136</v>
          </cell>
          <cell r="P60">
            <v>0.86851875551215962</v>
          </cell>
          <cell r="Q60">
            <v>3.3140375216474034</v>
          </cell>
        </row>
        <row r="61">
          <cell r="C61" t="str">
            <v>TLRI Hong Kong</v>
          </cell>
          <cell r="D61">
            <v>8.9803010602060596</v>
          </cell>
          <cell r="E61">
            <v>18.122502038210584</v>
          </cell>
          <cell r="F61">
            <v>-1.592066636927933</v>
          </cell>
          <cell r="G61">
            <v>-0.59960068495772956</v>
          </cell>
          <cell r="H61">
            <v>0.4</v>
          </cell>
          <cell r="I61">
            <v>0.7</v>
          </cell>
          <cell r="J61">
            <v>9.4732564949682647</v>
          </cell>
          <cell r="K61">
            <v>-1.1058866490211816E-2</v>
          </cell>
          <cell r="L61">
            <v>2.8000000000000001E-2</v>
          </cell>
          <cell r="M61">
            <v>9.1822690573817738</v>
          </cell>
          <cell r="N61">
            <v>0.20133024497199245</v>
          </cell>
          <cell r="O61">
            <v>0</v>
          </cell>
          <cell r="P61">
            <v>6.1957657752844356E-2</v>
          </cell>
          <cell r="Q61">
            <v>0.13732243490264751</v>
          </cell>
        </row>
        <row r="62">
          <cell r="C62" t="str">
            <v>TED US</v>
          </cell>
          <cell r="D62">
            <v>96.8</v>
          </cell>
          <cell r="E62">
            <v>188.1</v>
          </cell>
          <cell r="F62">
            <v>14.5</v>
          </cell>
          <cell r="G62">
            <v>7.7</v>
          </cell>
          <cell r="H62">
            <v>6</v>
          </cell>
          <cell r="I62">
            <v>10.4</v>
          </cell>
          <cell r="J62">
            <v>46.8</v>
          </cell>
          <cell r="K62">
            <v>1.4524519171419614E-2</v>
          </cell>
          <cell r="L62">
            <v>0.06</v>
          </cell>
          <cell r="M62">
            <v>94.048151098847711</v>
          </cell>
          <cell r="N62">
            <v>0.97090976889782854</v>
          </cell>
          <cell r="O62">
            <v>3.109240490316449</v>
          </cell>
          <cell r="P62">
            <v>1.092110981531722</v>
          </cell>
          <cell r="Q62">
            <v>0.8277387592540002</v>
          </cell>
        </row>
        <row r="63">
          <cell r="C63" t="str">
            <v>Prometric</v>
          </cell>
          <cell r="D63">
            <v>334.8</v>
          </cell>
          <cell r="E63">
            <v>645.79999999999995</v>
          </cell>
          <cell r="F63">
            <v>13.9</v>
          </cell>
          <cell r="G63">
            <v>7.9</v>
          </cell>
          <cell r="H63">
            <v>27.8</v>
          </cell>
          <cell r="I63">
            <v>63.4</v>
          </cell>
          <cell r="J63">
            <v>1104.2</v>
          </cell>
          <cell r="K63">
            <v>-1.1103645471376988E-2</v>
          </cell>
          <cell r="L63">
            <v>0.02</v>
          </cell>
          <cell r="M63">
            <v>342.36069355650181</v>
          </cell>
          <cell r="N63">
            <v>12.717573603177629</v>
          </cell>
          <cell r="O63">
            <v>-4.5848911435534507</v>
          </cell>
          <cell r="P63">
            <v>8.7408779670486947</v>
          </cell>
          <cell r="Q63">
            <v>10.926439573327128</v>
          </cell>
        </row>
        <row r="64">
          <cell r="C64" t="str">
            <v>Petersons</v>
          </cell>
          <cell r="D64">
            <v>37.9</v>
          </cell>
          <cell r="E64">
            <v>73.8</v>
          </cell>
          <cell r="F64">
            <v>-8.4</v>
          </cell>
          <cell r="G64">
            <v>-10.6</v>
          </cell>
          <cell r="H64">
            <v>1.6</v>
          </cell>
          <cell r="I64">
            <v>3.6</v>
          </cell>
          <cell r="J64">
            <v>70.900000000000006</v>
          </cell>
          <cell r="K64">
            <v>1.8846406481369593E-2</v>
          </cell>
          <cell r="L64">
            <v>1.0000000000000001E-5</v>
          </cell>
          <cell r="M64">
            <v>36.510835722432859</v>
          </cell>
          <cell r="N64">
            <v>0.38112375681013289</v>
          </cell>
          <cell r="O64">
            <v>0.24097097955772873</v>
          </cell>
          <cell r="P64">
            <v>0.2037433979817504</v>
          </cell>
          <cell r="Q64">
            <v>0.77416186565038803</v>
          </cell>
        </row>
        <row r="65">
          <cell r="B65" t="str">
            <v>DiscOps Total</v>
          </cell>
          <cell r="D65">
            <v>656.94503703769624</v>
          </cell>
          <cell r="E65">
            <v>1272.6696678410274</v>
          </cell>
          <cell r="F65">
            <v>-3.07497613001944</v>
          </cell>
          <cell r="G65">
            <v>-21.153733050902755</v>
          </cell>
          <cell r="H65">
            <v>41.084586350728536</v>
          </cell>
          <cell r="I65">
            <v>88.848167086840874</v>
          </cell>
          <cell r="J65">
            <v>2169.3394541093112</v>
          </cell>
          <cell r="K65">
            <v>6.0792401574829569E-3</v>
          </cell>
          <cell r="L65">
            <v>9.801E-2</v>
          </cell>
          <cell r="M65">
            <v>657.45462346848706</v>
          </cell>
          <cell r="N65">
            <v>16.246846570842703</v>
          </cell>
          <cell r="O65">
            <v>-3.4099695417763867</v>
          </cell>
          <cell r="P65">
            <v>11.275527454523138</v>
          </cell>
          <cell r="Q65">
            <v>16.974075514297624</v>
          </cell>
        </row>
        <row r="66">
          <cell r="B66" t="str">
            <v>Ongoing</v>
          </cell>
          <cell r="C66" t="str">
            <v>Elite</v>
          </cell>
          <cell r="D66">
            <v>125.25437823807475</v>
          </cell>
          <cell r="E66">
            <v>240.89163450748711</v>
          </cell>
          <cell r="F66">
            <v>8.8080825302736105</v>
          </cell>
          <cell r="G66">
            <v>11.338970831753572</v>
          </cell>
          <cell r="H66">
            <v>4.3978944003349278</v>
          </cell>
          <cell r="I66">
            <v>8.9703327067142169</v>
          </cell>
          <cell r="J66">
            <v>173.91029700839405</v>
          </cell>
          <cell r="K66">
            <v>4.3202707072964586E-3</v>
          </cell>
          <cell r="L66">
            <v>7.4999999999999997E-2</v>
          </cell>
          <cell r="M66">
            <v>124.17908593301796</v>
          </cell>
          <cell r="N66">
            <v>3.6047123008809745</v>
          </cell>
          <cell r="O66">
            <v>0</v>
          </cell>
          <cell r="P66">
            <v>0.43929045665708799</v>
          </cell>
          <cell r="Q66">
            <v>0.36438115158409751</v>
          </cell>
        </row>
        <row r="67">
          <cell r="C67" t="str">
            <v>Online</v>
          </cell>
          <cell r="D67">
            <v>134</v>
          </cell>
          <cell r="E67">
            <v>273.39999999999998</v>
          </cell>
          <cell r="F67">
            <v>1.1000000000000001</v>
          </cell>
          <cell r="G67">
            <v>-7.8</v>
          </cell>
          <cell r="H67">
            <v>3.4</v>
          </cell>
          <cell r="I67">
            <v>7.3</v>
          </cell>
          <cell r="J67">
            <v>203.5</v>
          </cell>
          <cell r="K67">
            <v>-6.0104261101264544E-2</v>
          </cell>
          <cell r="L67">
            <v>-0.05</v>
          </cell>
          <cell r="M67">
            <v>151.68597832928086</v>
          </cell>
          <cell r="N67">
            <v>0.3</v>
          </cell>
          <cell r="O67">
            <v>0</v>
          </cell>
          <cell r="P67">
            <v>1.1000000000000001</v>
          </cell>
          <cell r="Q67">
            <v>2</v>
          </cell>
        </row>
        <row r="68">
          <cell r="C68" t="str">
            <v>Reference - Print</v>
          </cell>
          <cell r="D68">
            <v>153.9</v>
          </cell>
          <cell r="E68">
            <v>313.7</v>
          </cell>
          <cell r="F68">
            <v>56.1</v>
          </cell>
          <cell r="G68">
            <v>69.5</v>
          </cell>
          <cell r="H68">
            <v>0.8</v>
          </cell>
          <cell r="I68">
            <v>2.5</v>
          </cell>
          <cell r="J68">
            <v>368.3</v>
          </cell>
          <cell r="K68">
            <v>-2.5073848950598721E-2</v>
          </cell>
          <cell r="L68">
            <v>0</v>
          </cell>
          <cell r="M68">
            <v>161.91801835070873</v>
          </cell>
          <cell r="N68">
            <v>0</v>
          </cell>
          <cell r="O68">
            <v>0</v>
          </cell>
          <cell r="P68">
            <v>0</v>
          </cell>
          <cell r="Q68">
            <v>0</v>
          </cell>
        </row>
        <row r="69">
          <cell r="C69" t="str">
            <v>ROW Consol</v>
          </cell>
          <cell r="D69">
            <v>0</v>
          </cell>
          <cell r="E69">
            <v>0</v>
          </cell>
          <cell r="F69">
            <v>0</v>
          </cell>
          <cell r="G69">
            <v>0</v>
          </cell>
          <cell r="H69">
            <v>0</v>
          </cell>
          <cell r="I69">
            <v>0</v>
          </cell>
          <cell r="J69">
            <v>0</v>
          </cell>
          <cell r="K69">
            <v>0</v>
          </cell>
          <cell r="L69">
            <v>0</v>
          </cell>
          <cell r="M69">
            <v>0</v>
          </cell>
          <cell r="N69">
            <v>0</v>
          </cell>
          <cell r="O69">
            <v>0</v>
          </cell>
          <cell r="P69">
            <v>0</v>
          </cell>
          <cell r="Q69">
            <v>0</v>
          </cell>
        </row>
        <row r="70">
          <cell r="C70" t="str">
            <v>TL UK</v>
          </cell>
          <cell r="D70">
            <v>58.1</v>
          </cell>
          <cell r="E70">
            <v>114.7</v>
          </cell>
          <cell r="F70">
            <v>20.100000000000001</v>
          </cell>
          <cell r="G70">
            <v>12.3</v>
          </cell>
          <cell r="H70">
            <v>4.3</v>
          </cell>
          <cell r="I70">
            <v>8.1999999999999993</v>
          </cell>
          <cell r="J70">
            <v>65.3</v>
          </cell>
          <cell r="K70">
            <v>-0.13951757716964375</v>
          </cell>
          <cell r="L70">
            <v>1.0000000000000001E-5</v>
          </cell>
          <cell r="M70">
            <v>78.467917291303706</v>
          </cell>
          <cell r="N70">
            <v>0.41924139978423514</v>
          </cell>
          <cell r="O70">
            <v>2.4690682243903952</v>
          </cell>
          <cell r="P70">
            <v>0.22412029352725718</v>
          </cell>
          <cell r="Q70">
            <v>1.0020234225675322</v>
          </cell>
        </row>
        <row r="71">
          <cell r="C71" t="str">
            <v>TLRI A/P Other</v>
          </cell>
          <cell r="D71">
            <v>93.560763061086988</v>
          </cell>
          <cell r="E71">
            <v>186.23231425679339</v>
          </cell>
          <cell r="F71">
            <v>18.364856900183131</v>
          </cell>
          <cell r="G71">
            <v>20.238903107759512</v>
          </cell>
          <cell r="H71">
            <v>6.82916548280605</v>
          </cell>
          <cell r="I71">
            <v>12.694943912618541</v>
          </cell>
          <cell r="J71">
            <v>103.67987052512395</v>
          </cell>
          <cell r="K71">
            <v>-3.5249881221358637E-3</v>
          </cell>
          <cell r="L71">
            <v>2.8000000000000001E-2</v>
          </cell>
          <cell r="M71">
            <v>94.223868311764818</v>
          </cell>
          <cell r="N71">
            <v>3.4372938990190427</v>
          </cell>
          <cell r="O71">
            <v>0</v>
          </cell>
          <cell r="P71">
            <v>1.0577977443030884</v>
          </cell>
          <cell r="Q71">
            <v>2.3444940811301027</v>
          </cell>
        </row>
        <row r="72">
          <cell r="C72" t="str">
            <v>Thomson &amp; Thomson</v>
          </cell>
          <cell r="D72">
            <v>56.995838110762072</v>
          </cell>
          <cell r="E72">
            <v>111.74939986789886</v>
          </cell>
          <cell r="F72">
            <v>14.993660587486891</v>
          </cell>
          <cell r="G72">
            <v>15.444362516715106</v>
          </cell>
          <cell r="H72">
            <v>1.0909752138930011</v>
          </cell>
          <cell r="I72">
            <v>2.1390303128163852</v>
          </cell>
          <cell r="J72">
            <v>59.131312122454098</v>
          </cell>
          <cell r="K72">
            <v>1.9550008219570758E-2</v>
          </cell>
          <cell r="L72">
            <v>2.5000000000000001E-2</v>
          </cell>
          <cell r="M72">
            <v>54.830988981522083</v>
          </cell>
          <cell r="N72">
            <v>0.63509610228061386</v>
          </cell>
          <cell r="O72">
            <v>0</v>
          </cell>
          <cell r="P72">
            <v>0.27889098406871027</v>
          </cell>
          <cell r="Q72">
            <v>0.18177432667213569</v>
          </cell>
        </row>
        <row r="73">
          <cell r="C73" t="str">
            <v>Sweet and Maxwell</v>
          </cell>
          <cell r="D73">
            <v>206.51818629975006</v>
          </cell>
          <cell r="E73">
            <v>394.43564753195363</v>
          </cell>
          <cell r="F73">
            <v>72.381183425033356</v>
          </cell>
          <cell r="G73">
            <v>76.669405951407526</v>
          </cell>
          <cell r="H73">
            <v>12.025400874970954</v>
          </cell>
          <cell r="I73">
            <v>22.771395573293304</v>
          </cell>
          <cell r="J73">
            <v>353.74997136151944</v>
          </cell>
          <cell r="K73">
            <v>4.7294974469776818E-2</v>
          </cell>
          <cell r="L73">
            <v>1E-3</v>
          </cell>
          <cell r="M73">
            <v>188.28696851943795</v>
          </cell>
          <cell r="N73">
            <v>4.320470848449629</v>
          </cell>
          <cell r="O73">
            <v>0</v>
          </cell>
          <cell r="P73">
            <v>4.9397719955347688</v>
          </cell>
          <cell r="Q73">
            <v>2.7824984787829017</v>
          </cell>
        </row>
        <row r="74">
          <cell r="C74" t="str">
            <v>Retail Wealth Mgmt</v>
          </cell>
          <cell r="D74">
            <v>493.7</v>
          </cell>
          <cell r="E74">
            <v>961</v>
          </cell>
          <cell r="F74">
            <v>-111.374</v>
          </cell>
          <cell r="G74">
            <v>-112.54719963692578</v>
          </cell>
          <cell r="H74">
            <v>40.200000000000003</v>
          </cell>
          <cell r="I74">
            <v>77.2</v>
          </cell>
          <cell r="J74">
            <v>622.4</v>
          </cell>
          <cell r="K74">
            <v>1.7091441316856137E-2</v>
          </cell>
          <cell r="L74">
            <v>0.03</v>
          </cell>
          <cell r="M74">
            <v>477.24691268517853</v>
          </cell>
          <cell r="N74">
            <v>6.9</v>
          </cell>
          <cell r="O74">
            <v>0</v>
          </cell>
          <cell r="P74">
            <v>18.940000000000001</v>
          </cell>
          <cell r="Q74">
            <v>14.4</v>
          </cell>
        </row>
        <row r="75">
          <cell r="B75" t="str">
            <v>Ongoing Total</v>
          </cell>
          <cell r="D75">
            <v>1322.0291657096739</v>
          </cell>
          <cell r="E75">
            <v>2596.1089961641328</v>
          </cell>
          <cell r="F75">
            <v>80.47378344297698</v>
          </cell>
          <cell r="G75">
            <v>85.144442770709915</v>
          </cell>
          <cell r="H75">
            <v>73.043435972004943</v>
          </cell>
          <cell r="I75">
            <v>141.77570250544244</v>
          </cell>
          <cell r="J75">
            <v>1949.9714510174917</v>
          </cell>
          <cell r="K75">
            <v>-0.1399639806301427</v>
          </cell>
          <cell r="L75">
            <v>0.10901</v>
          </cell>
          <cell r="M75">
            <v>1330.8397384022146</v>
          </cell>
          <cell r="N75">
            <v>19.616814550414496</v>
          </cell>
          <cell r="O75">
            <v>2.4690682243903952</v>
          </cell>
          <cell r="P75">
            <v>26.979871474090913</v>
          </cell>
          <cell r="Q75">
            <v>23.075171460736769</v>
          </cell>
        </row>
        <row r="76">
          <cell r="A76" t="str">
            <v>LGLR Total</v>
          </cell>
          <cell r="D76">
            <v>1978.9742027473703</v>
          </cell>
          <cell r="E76">
            <v>3868.77866400516</v>
          </cell>
          <cell r="F76">
            <v>77.398807312957558</v>
          </cell>
          <cell r="G76">
            <v>63.990709719807157</v>
          </cell>
          <cell r="H76">
            <v>114.12802232273346</v>
          </cell>
          <cell r="I76">
            <v>230.62386959228331</v>
          </cell>
          <cell r="J76">
            <v>4119.3109051268029</v>
          </cell>
          <cell r="K76">
            <v>-0.13388474047265975</v>
          </cell>
          <cell r="L76">
            <v>0.20701999999999998</v>
          </cell>
          <cell r="M76">
            <v>1988.294361870702</v>
          </cell>
          <cell r="N76">
            <v>35.863661121257195</v>
          </cell>
          <cell r="O76">
            <v>-0.94090131738599148</v>
          </cell>
          <cell r="P76">
            <v>38.255398928614056</v>
          </cell>
          <cell r="Q76">
            <v>40.049246975034393</v>
          </cell>
        </row>
        <row r="77">
          <cell r="A77" t="str">
            <v>Grand Total</v>
          </cell>
          <cell r="D77">
            <v>9283.4382690714083</v>
          </cell>
          <cell r="E77">
            <v>17438.972876602696</v>
          </cell>
          <cell r="F77">
            <v>3874.4158916412998</v>
          </cell>
          <cell r="G77">
            <v>3753.0554876206688</v>
          </cell>
          <cell r="H77">
            <v>636.76995576453692</v>
          </cell>
          <cell r="I77">
            <v>1227.9107165459393</v>
          </cell>
          <cell r="J77">
            <v>17916.877304588361</v>
          </cell>
          <cell r="K77">
            <v>6.7895728984524713</v>
          </cell>
          <cell r="L77">
            <v>2.11504</v>
          </cell>
          <cell r="M77">
            <v>8422.7860745115559</v>
          </cell>
          <cell r="N77">
            <v>206.0733933269143</v>
          </cell>
          <cell r="O77">
            <v>94.279123230506286</v>
          </cell>
          <cell r="P77">
            <v>165.01344550987784</v>
          </cell>
          <cell r="Q77">
            <v>155.3905387390013</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urity Comparison"/>
      <sheetName val="Slides 1-3"/>
      <sheetName val="Concensus"/>
      <sheetName val="Tables"/>
      <sheetName val="Charts"/>
      <sheetName val="Capex"/>
      <sheetName val="Capex detail"/>
    </sheetNames>
    <sheetDataSet>
      <sheetData sheetId="0" refreshError="1"/>
      <sheetData sheetId="1" refreshError="1">
        <row r="1">
          <cell r="A1" t="str">
            <v>The Thomson Corporation</v>
          </cell>
        </row>
        <row r="2">
          <cell r="A2" t="str">
            <v>2006 Plan Presentation</v>
          </cell>
        </row>
        <row r="4">
          <cell r="K4" t="str">
            <v>% Change</v>
          </cell>
        </row>
        <row r="5">
          <cell r="C5" t="str">
            <v>2005LE</v>
          </cell>
          <cell r="E5" t="str">
            <v>2005 Plan</v>
          </cell>
          <cell r="G5" t="str">
            <v>+/- Plan</v>
          </cell>
          <cell r="I5" t="str">
            <v>2004A</v>
          </cell>
          <cell r="K5" t="str">
            <v>2004A</v>
          </cell>
        </row>
        <row r="7">
          <cell r="A7" t="str">
            <v>Revenues (1)</v>
          </cell>
          <cell r="C7">
            <v>8720.1794969999992</v>
          </cell>
          <cell r="E7">
            <v>8729</v>
          </cell>
          <cell r="G7">
            <v>31.879496999999176</v>
          </cell>
          <cell r="I7">
            <v>8057.3000000000011</v>
          </cell>
          <cell r="K7">
            <v>8.2270673426581897E-2</v>
          </cell>
        </row>
        <row r="9">
          <cell r="A9" t="str">
            <v>EBITDA (1)</v>
          </cell>
          <cell r="C9">
            <v>2407.1114970000003</v>
          </cell>
          <cell r="E9">
            <v>2442</v>
          </cell>
          <cell r="G9">
            <v>-34.888502999999673</v>
          </cell>
          <cell r="I9">
            <v>2233.4</v>
          </cell>
          <cell r="K9">
            <v>7.777894555386422E-2</v>
          </cell>
        </row>
        <row r="10">
          <cell r="A10" t="str">
            <v xml:space="preserve">    Margin</v>
          </cell>
          <cell r="C10">
            <v>0.27603921431068229</v>
          </cell>
          <cell r="E10">
            <v>0.27975713140107689</v>
          </cell>
          <cell r="I10">
            <v>0.27718962928027996</v>
          </cell>
        </row>
        <row r="11">
          <cell r="A11" t="str">
            <v xml:space="preserve">   </v>
          </cell>
        </row>
        <row r="12">
          <cell r="A12" t="str">
            <v>Adj. Operating Profit</v>
          </cell>
          <cell r="C12">
            <v>1766.2025340000002</v>
          </cell>
          <cell r="E12">
            <v>1742</v>
          </cell>
          <cell r="G12">
            <v>36.202534000000242</v>
          </cell>
          <cell r="I12">
            <v>1615</v>
          </cell>
          <cell r="K12">
            <v>9.3623860061919695E-2</v>
          </cell>
        </row>
        <row r="13">
          <cell r="A13" t="str">
            <v xml:space="preserve">    Margin</v>
          </cell>
          <cell r="C13">
            <v>0.20254199292659358</v>
          </cell>
          <cell r="E13">
            <v>0.19956466949249627</v>
          </cell>
          <cell r="G13">
            <v>2.9773234340973176E-3</v>
          </cell>
          <cell r="I13">
            <v>0.20043935313318353</v>
          </cell>
          <cell r="K13">
            <v>2.1026397934100494E-3</v>
          </cell>
        </row>
        <row r="15">
          <cell r="A15" t="str">
            <v>Earnings</v>
          </cell>
          <cell r="C15">
            <v>941.8706070400001</v>
          </cell>
          <cell r="E15">
            <v>913</v>
          </cell>
          <cell r="G15">
            <v>28.870607040000095</v>
          </cell>
          <cell r="I15">
            <v>1008</v>
          </cell>
          <cell r="K15">
            <v>-6.5604556507936396E-2</v>
          </cell>
        </row>
        <row r="17">
          <cell r="A17" t="str">
            <v>EPS</v>
          </cell>
          <cell r="C17">
            <v>1.4395087987773194</v>
          </cell>
          <cell r="E17">
            <v>1.39</v>
          </cell>
          <cell r="G17">
            <v>4.9508798777319507E-2</v>
          </cell>
          <cell r="I17">
            <v>1.54</v>
          </cell>
          <cell r="K17">
            <v>-6.5254026767974427E-2</v>
          </cell>
        </row>
        <row r="19">
          <cell r="A19" t="str">
            <v>Adjusted Earnings (2)</v>
          </cell>
          <cell r="C19">
            <v>928.86453184000015</v>
          </cell>
          <cell r="E19">
            <v>909</v>
          </cell>
          <cell r="G19">
            <v>29.464531840000156</v>
          </cell>
          <cell r="I19">
            <v>795.70018000000027</v>
          </cell>
          <cell r="K19">
            <v>0.16735493492033626</v>
          </cell>
        </row>
        <row r="21">
          <cell r="A21" t="str">
            <v>Adjusted EPS (2)</v>
          </cell>
          <cell r="C21">
            <v>1.4196309519180808</v>
          </cell>
          <cell r="E21">
            <v>1.39</v>
          </cell>
          <cell r="G21">
            <v>2.963095191808085E-2</v>
          </cell>
          <cell r="I21">
            <v>1.2142532885701212</v>
          </cell>
          <cell r="K21">
            <v>0.16913906289667779</v>
          </cell>
        </row>
        <row r="23">
          <cell r="A23" t="str">
            <v>FCF (3)</v>
          </cell>
          <cell r="C23">
            <v>1239.2419356312037</v>
          </cell>
          <cell r="E23">
            <v>1190</v>
          </cell>
          <cell r="G23">
            <v>49.24193563120366</v>
          </cell>
          <cell r="I23">
            <v>1123.0000600000008</v>
          </cell>
          <cell r="K23">
            <v>0.1035101241501295</v>
          </cell>
        </row>
        <row r="24">
          <cell r="A24" t="str">
            <v xml:space="preserve">    % of Revenues</v>
          </cell>
          <cell r="C24">
            <v>0.14211197556856939</v>
          </cell>
          <cell r="E24">
            <v>0.13632718524458701</v>
          </cell>
          <cell r="G24">
            <v>5.7847903239823806E-3</v>
          </cell>
          <cell r="I24">
            <v>0.13937672173060461</v>
          </cell>
          <cell r="K24">
            <v>2.7352538379647739E-3</v>
          </cell>
        </row>
        <row r="26">
          <cell r="A26" t="str">
            <v>Cap Ex</v>
          </cell>
          <cell r="C26">
            <v>626.38039903900835</v>
          </cell>
          <cell r="E26">
            <v>623</v>
          </cell>
          <cell r="G26">
            <v>3.3803990390083527</v>
          </cell>
          <cell r="I26">
            <v>619</v>
          </cell>
          <cell r="K26">
            <v>1.1923100224569216E-2</v>
          </cell>
        </row>
        <row r="27">
          <cell r="A27" t="str">
            <v xml:space="preserve">    % of Revenues</v>
          </cell>
          <cell r="C27">
            <v>7.1831135959357473E-2</v>
          </cell>
          <cell r="E27">
            <v>7.1371291098636727E-2</v>
          </cell>
          <cell r="G27">
            <v>-4.598448607207456E-4</v>
          </cell>
          <cell r="I27">
            <v>7.6824742779839389E-2</v>
          </cell>
          <cell r="K27">
            <v>4.9936068204819162E-3</v>
          </cell>
        </row>
        <row r="30">
          <cell r="C30" t="str">
            <v>2006 Plan</v>
          </cell>
          <cell r="E30" t="str">
            <v>2005 Plan</v>
          </cell>
          <cell r="G30" t="str">
            <v>2005LE</v>
          </cell>
          <cell r="K30" t="str">
            <v>% Change</v>
          </cell>
        </row>
        <row r="32">
          <cell r="A32" t="str">
            <v>Revenues (1)</v>
          </cell>
          <cell r="C32">
            <v>9286.5072271600002</v>
          </cell>
          <cell r="E32">
            <v>8729</v>
          </cell>
          <cell r="G32">
            <v>8720.1794969999992</v>
          </cell>
          <cell r="K32">
            <v>6.4944503763349593E-2</v>
          </cell>
        </row>
        <row r="34">
          <cell r="A34" t="str">
            <v>EBITDA (1)</v>
          </cell>
          <cell r="C34">
            <v>2566.9691450305431</v>
          </cell>
          <cell r="E34">
            <v>2442</v>
          </cell>
          <cell r="G34">
            <v>0</v>
          </cell>
          <cell r="K34" t="e">
            <v>#DIV/0!</v>
          </cell>
        </row>
        <row r="35">
          <cell r="A35" t="str">
            <v xml:space="preserve">    Margin</v>
          </cell>
          <cell r="C35" t="e">
            <v>#DIV/0!</v>
          </cell>
          <cell r="E35" t="e">
            <v>#DIV/0!</v>
          </cell>
          <cell r="G35">
            <v>-159.994337</v>
          </cell>
        </row>
        <row r="36">
          <cell r="A36" t="str">
            <v xml:space="preserve">   </v>
          </cell>
        </row>
        <row r="37">
          <cell r="A37" t="str">
            <v>Adj. Operating Profit</v>
          </cell>
          <cell r="C37">
            <v>1915.9070006377028</v>
          </cell>
          <cell r="E37">
            <v>8729</v>
          </cell>
          <cell r="G37">
            <v>1766.2025340000002</v>
          </cell>
          <cell r="K37">
            <v>8.4760645370981269E-2</v>
          </cell>
        </row>
        <row r="38">
          <cell r="A38" t="str">
            <v xml:space="preserve">    Margin</v>
          </cell>
          <cell r="C38">
            <v>0.20631082857872557</v>
          </cell>
          <cell r="E38" t="e">
            <v>#DIV/0!</v>
          </cell>
          <cell r="G38">
            <v>0.20254199292659358</v>
          </cell>
          <cell r="K38">
            <v>2.7688356521319854E-3</v>
          </cell>
        </row>
        <row r="40">
          <cell r="A40" t="str">
            <v>Adjusted Earnings (2)</v>
          </cell>
          <cell r="C40">
            <v>1097.1176485101619</v>
          </cell>
          <cell r="E40">
            <v>8729</v>
          </cell>
          <cell r="G40">
            <v>928.86453184000015</v>
          </cell>
          <cell r="K40">
            <v>0.18113848780173236</v>
          </cell>
        </row>
        <row r="42">
          <cell r="A42" t="str">
            <v>Adjusted EPS (2)</v>
          </cell>
          <cell r="C42">
            <v>1.7059735465941026</v>
          </cell>
          <cell r="E42">
            <v>8729</v>
          </cell>
          <cell r="G42">
            <v>1.4196309519180808</v>
          </cell>
          <cell r="K42">
            <v>0.20170213553680338</v>
          </cell>
        </row>
        <row r="44">
          <cell r="A44" t="str">
            <v>FCF (3)</v>
          </cell>
          <cell r="C44">
            <v>1316.7974547339293</v>
          </cell>
          <cell r="E44">
            <v>8729</v>
          </cell>
          <cell r="G44">
            <v>1239.2419356312037</v>
          </cell>
          <cell r="K44">
            <v>6.2583033121149878E-2</v>
          </cell>
        </row>
        <row r="45">
          <cell r="A45" t="str">
            <v xml:space="preserve">    % of Revenues</v>
          </cell>
          <cell r="C45">
            <v>0.14179684810697468</v>
          </cell>
          <cell r="E45" t="e">
            <v>#DIV/0!</v>
          </cell>
          <cell r="G45">
            <v>0.14211197556856939</v>
          </cell>
          <cell r="K45">
            <v>-3.1512746159470528E-4</v>
          </cell>
        </row>
        <row r="47">
          <cell r="A47" t="str">
            <v>Cap Ex</v>
          </cell>
          <cell r="C47">
            <v>648.70568748725941</v>
          </cell>
          <cell r="G47">
            <v>626.38039903900835</v>
          </cell>
          <cell r="K47">
            <v>3.5641741795404913E-2</v>
          </cell>
        </row>
        <row r="48">
          <cell r="A48" t="str">
            <v xml:space="preserve">    % of Revenues</v>
          </cell>
          <cell r="C48">
            <v>6.9854647352236718E-2</v>
          </cell>
          <cell r="E48" t="e">
            <v>#DIV/0!</v>
          </cell>
          <cell r="G48">
            <v>7.1831135959357473E-2</v>
          </cell>
          <cell r="K48">
            <v>-1.9764886071207549E-3</v>
          </cell>
        </row>
      </sheetData>
      <sheetData sheetId="2" refreshError="1"/>
      <sheetData sheetId="3" refreshError="1"/>
      <sheetData sheetId="4" refreshError="1"/>
      <sheetData sheetId="5" refreshError="1"/>
      <sheetData sheetId="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isclaimer"/>
      <sheetName val="Version"/>
      <sheetName val="Control"/>
      <sheetName val="Macro"/>
      <sheetName val="Asm - production"/>
      <sheetName val="Asm - Capex &amp; Opex"/>
      <sheetName val="Asm - Au"/>
      <sheetName val="Model"/>
      <sheetName val="Debt"/>
      <sheetName val="Schedules"/>
      <sheetName val="Streaming"/>
      <sheetName val="Pres"/>
      <sheetName val="Support"/>
      <sheetName val="Comp"/>
      <sheetName val="2.4 Processing"/>
      <sheetName val="3.3 P&amp;L Report"/>
      <sheetName val="Opex &amp; Capex_qtr"/>
      <sheetName val="2.3 Mining"/>
      <sheetName val="1.4 Vol Assump"/>
      <sheetName val="Processing Physicals (Q)"/>
      <sheetName val="Processing Physicals"/>
      <sheetName val="1.4 Capex Inputs -2021"/>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d Development"/>
      <sheetName val="#REF"/>
    </sheetNames>
    <sheetDataSet>
      <sheetData sheetId="0" refreshError="1"/>
      <sheetData sheetId="1"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PQUERYDOC_0"/>
      <sheetName val="XPQUERYDOC_0-2"/>
      <sheetName val="XPQUERYDOC_0-3"/>
      <sheetName val="ACTLY"/>
      <sheetName val="XPQUERYDOC_1"/>
      <sheetName val="XPQUERYDOC_1-2"/>
      <sheetName val="XPQUERYDOC_1-3"/>
      <sheetName val="BUDCY"/>
      <sheetName val="Projects completed"/>
      <sheetName val="Sum Cat AP"/>
      <sheetName val="Merensky"/>
      <sheetName val="Sheet1"/>
      <sheetName val="XPQUERYDOC_2"/>
      <sheetName val="XPQUERYDOC_2-2"/>
      <sheetName val="XPQUERYDOC_2-3"/>
      <sheetName val="XPQUERYDOC_3-2"/>
      <sheetName val="XPQUERYDOC_3"/>
      <sheetName val="XPQUERYDOC_3-3"/>
      <sheetName val="LECY"/>
      <sheetName val="#REF"/>
      <sheetName val="Assumptions"/>
      <sheetName val="EAO-mec"/>
      <sheetName val="arsenico-rango_LOM 1 20051"/>
      <sheetName val="A"/>
      <sheetName val="A_Inputs"/>
      <sheetName val="Inventory"/>
      <sheetName val="InterCo"/>
      <sheetName val="Unit_costs data_C&amp;S"/>
      <sheetName val="DDs"/>
      <sheetName val="65 with % Complete"/>
      <sheetName val="106 Project Tracker"/>
      <sheetName val="15 Both PT &amp; SQL No Info"/>
      <sheetName val="41 Both PT &amp; SQL With Info"/>
      <sheetName val="48 On Tracker But Not On SQL"/>
      <sheetName val="49 SQL With Dates For 2015"/>
      <sheetName val="127 Proj For P6 Upload"/>
      <sheetName val="13 SQL 2015 VS Revised PT"/>
      <sheetName val="Jaques Fin"/>
      <sheetName val="STOPE INPUT"/>
      <sheetName val="Produccion 2006"/>
      <sheetName val="Lists"/>
      <sheetName val="Parameters"/>
      <sheetName val="MAIN"/>
    </sheetNames>
    <sheetDataSet>
      <sheetData sheetId="0" refreshError="1"/>
      <sheetData sheetId="1" refreshError="1"/>
      <sheetData sheetId="2" refreshError="1"/>
      <sheetData sheetId="3" refreshError="1">
        <row r="3">
          <cell r="B3" t="str">
            <v>Financial YTD</v>
          </cell>
        </row>
        <row r="4">
          <cell r="B4" t="str">
            <v>December 2000</v>
          </cell>
        </row>
        <row r="5">
          <cell r="A5" t="str">
            <v>(Increase) / decrease in inventories</v>
          </cell>
          <cell r="B5">
            <v>-100024.85225949997</v>
          </cell>
        </row>
        <row r="6">
          <cell r="A6" t="str">
            <v>ARC / MMRD cost</v>
          </cell>
          <cell r="B6">
            <v>9167.8760000000002</v>
          </cell>
        </row>
        <row r="7">
          <cell r="A7" t="str">
            <v>ASSU</v>
          </cell>
          <cell r="B7" t="str">
            <v>0</v>
          </cell>
        </row>
        <row r="8">
          <cell r="A8" t="str">
            <v>Acc for emp's leave pay &amp; benefits</v>
          </cell>
          <cell r="B8">
            <v>269932.55</v>
          </cell>
        </row>
        <row r="9">
          <cell r="A9" t="str">
            <v>Accrual non-mining</v>
          </cell>
          <cell r="B9" t="str">
            <v>0</v>
          </cell>
        </row>
        <row r="10">
          <cell r="A10" t="str">
            <v>Accrual of mining and refining ...</v>
          </cell>
          <cell r="B10" t="str">
            <v>0</v>
          </cell>
        </row>
        <row r="11">
          <cell r="A11" t="str">
            <v>Accrual of mining costs</v>
          </cell>
          <cell r="B11">
            <v>0</v>
          </cell>
        </row>
        <row r="12">
          <cell r="A12" t="str">
            <v>Accrual of refining costs</v>
          </cell>
          <cell r="B12">
            <v>0</v>
          </cell>
        </row>
        <row r="13">
          <cell r="A13" t="str">
            <v>Accumulated depreciation - mining</v>
          </cell>
          <cell r="B13">
            <v>1933395</v>
          </cell>
        </row>
        <row r="14">
          <cell r="A14" t="str">
            <v>Aids project</v>
          </cell>
          <cell r="B14" t="str">
            <v>0</v>
          </cell>
        </row>
        <row r="15">
          <cell r="A15" t="str">
            <v>Amortisation PMR</v>
          </cell>
          <cell r="B15">
            <v>19617</v>
          </cell>
        </row>
        <row r="16">
          <cell r="A16" t="str">
            <v>Amortisation RBMR</v>
          </cell>
          <cell r="B16">
            <v>18411</v>
          </cell>
        </row>
        <row r="17">
          <cell r="A17" t="str">
            <v>Amortisation charge BM's</v>
          </cell>
          <cell r="B17" t="str">
            <v>0</v>
          </cell>
        </row>
        <row r="18">
          <cell r="A18" t="str">
            <v>Amortisation charge PGM's</v>
          </cell>
          <cell r="B18">
            <v>0</v>
          </cell>
        </row>
        <row r="19">
          <cell r="A19" t="str">
            <v>Amortisation of mining assets</v>
          </cell>
          <cell r="B19">
            <v>325748.08</v>
          </cell>
        </row>
        <row r="20">
          <cell r="A20" t="str">
            <v>Amortisation refining assets</v>
          </cell>
          <cell r="B20">
            <v>38028</v>
          </cell>
        </row>
        <row r="21">
          <cell r="A21" t="str">
            <v>Amortisation smelting assets</v>
          </cell>
          <cell r="B21">
            <v>31993</v>
          </cell>
        </row>
        <row r="22">
          <cell r="A22" t="str">
            <v>Annual reports</v>
          </cell>
          <cell r="B22" t="str">
            <v>0</v>
          </cell>
        </row>
        <row r="23">
          <cell r="A23" t="str">
            <v>Assets under 5 years</v>
          </cell>
          <cell r="B23">
            <v>0</v>
          </cell>
        </row>
        <row r="24">
          <cell r="A24" t="str">
            <v>Associated companies</v>
          </cell>
          <cell r="B24" t="str">
            <v>0</v>
          </cell>
        </row>
        <row r="25">
          <cell r="A25" t="str">
            <v>Audit fees</v>
          </cell>
          <cell r="B25">
            <v>1990</v>
          </cell>
        </row>
        <row r="26">
          <cell r="A26" t="str">
            <v>Bank charges</v>
          </cell>
          <cell r="B26">
            <v>317</v>
          </cell>
        </row>
        <row r="27">
          <cell r="A27" t="str">
            <v>Base Metals comm and disc section</v>
          </cell>
          <cell r="B27" t="str">
            <v>0</v>
          </cell>
        </row>
        <row r="28">
          <cell r="A28" t="str">
            <v>Base metals commission and ...</v>
          </cell>
          <cell r="B28">
            <v>2013.970624605</v>
          </cell>
        </row>
        <row r="29">
          <cell r="A29" t="str">
            <v>Base metals gross sales revenue</v>
          </cell>
          <cell r="B29">
            <v>1290921.7732569061</v>
          </cell>
        </row>
        <row r="30">
          <cell r="A30" t="str">
            <v>C/flow accumulated leave</v>
          </cell>
          <cell r="B30" t="str">
            <v>0</v>
          </cell>
        </row>
        <row r="31">
          <cell r="A31" t="str">
            <v>C/flow amortisation</v>
          </cell>
          <cell r="B31" t="str">
            <v>0</v>
          </cell>
        </row>
        <row r="32">
          <cell r="A32" t="str">
            <v>C/flow environmental rehab ...</v>
          </cell>
          <cell r="B32" t="str">
            <v>0</v>
          </cell>
        </row>
        <row r="33">
          <cell r="A33" t="str">
            <v>C/flow intercompany RBMR</v>
          </cell>
          <cell r="B33" t="str">
            <v>0</v>
          </cell>
        </row>
        <row r="34">
          <cell r="A34" t="str">
            <v>C/flow intercompany account</v>
          </cell>
          <cell r="B34" t="str">
            <v>0</v>
          </cell>
        </row>
        <row r="35">
          <cell r="A35" t="str">
            <v>C/flow intercompany liability</v>
          </cell>
          <cell r="B35" t="str">
            <v>0</v>
          </cell>
        </row>
        <row r="36">
          <cell r="A36" t="str">
            <v>C/flow interest paid out</v>
          </cell>
          <cell r="B36" t="str">
            <v>0</v>
          </cell>
        </row>
        <row r="37">
          <cell r="A37" t="str">
            <v>C/flow mining assets</v>
          </cell>
          <cell r="B37" t="str">
            <v>0</v>
          </cell>
        </row>
        <row r="38">
          <cell r="A38" t="str">
            <v>C/flow mining projects</v>
          </cell>
          <cell r="B38" t="str">
            <v>0</v>
          </cell>
        </row>
        <row r="39">
          <cell r="A39" t="str">
            <v>C/flow other receivables</v>
          </cell>
          <cell r="B39" t="str">
            <v>0</v>
          </cell>
        </row>
        <row r="40">
          <cell r="A40" t="str">
            <v>C/flow provision for leave</v>
          </cell>
          <cell r="B40" t="str">
            <v>0</v>
          </cell>
        </row>
        <row r="41">
          <cell r="A41" t="str">
            <v>C/flow provisions post retirement</v>
          </cell>
          <cell r="B41" t="str">
            <v>0</v>
          </cell>
        </row>
        <row r="42">
          <cell r="A42" t="str">
            <v>C/flow royalty provision</v>
          </cell>
          <cell r="B42" t="str">
            <v>0</v>
          </cell>
        </row>
        <row r="43">
          <cell r="A43" t="str">
            <v>C/flow stores &amp; materials</v>
          </cell>
          <cell r="B43" t="str">
            <v>0</v>
          </cell>
        </row>
        <row r="44">
          <cell r="A44" t="str">
            <v>C/flow trade &amp; lease payables</v>
          </cell>
          <cell r="B44" t="str">
            <v>0</v>
          </cell>
        </row>
        <row r="45">
          <cell r="A45" t="str">
            <v>C/flow trade receivables</v>
          </cell>
          <cell r="B45" t="str">
            <v>0</v>
          </cell>
        </row>
        <row r="46">
          <cell r="A46" t="str">
            <v>Capital employed</v>
          </cell>
          <cell r="B46">
            <v>13830443.247714099</v>
          </cell>
        </row>
        <row r="47">
          <cell r="A47" t="str">
            <v>Capital reserve</v>
          </cell>
          <cell r="B47">
            <v>8887</v>
          </cell>
        </row>
        <row r="48">
          <cell r="A48" t="str">
            <v>Cash &amp; cash equivalents at begin of period</v>
          </cell>
          <cell r="B48" t="str">
            <v>0</v>
          </cell>
        </row>
        <row r="49">
          <cell r="A49" t="str">
            <v>Cash flow adjustments</v>
          </cell>
          <cell r="B49" t="str">
            <v>0</v>
          </cell>
        </row>
        <row r="50">
          <cell r="A50" t="str">
            <v>Cash flow decommissioning asset</v>
          </cell>
          <cell r="B50" t="str">
            <v>0</v>
          </cell>
        </row>
        <row r="51">
          <cell r="A51" t="str">
            <v>Cash flow fixed assets</v>
          </cell>
          <cell r="B51" t="str">
            <v>0</v>
          </cell>
        </row>
        <row r="52">
          <cell r="A52" t="str">
            <v>Cash flow interest/dividends ...</v>
          </cell>
          <cell r="B52" t="str">
            <v>0</v>
          </cell>
        </row>
        <row r="53">
          <cell r="A53" t="str">
            <v>Cash flow non-mining revenue</v>
          </cell>
          <cell r="B53" t="str">
            <v>0</v>
          </cell>
        </row>
        <row r="54">
          <cell r="A54" t="str">
            <v>Cash from operations</v>
          </cell>
          <cell r="B54" t="str">
            <v>0</v>
          </cell>
        </row>
        <row r="55">
          <cell r="A55" t="str">
            <v>Cash paid to suppliers and ...</v>
          </cell>
          <cell r="B55" t="str">
            <v>0</v>
          </cell>
        </row>
        <row r="56">
          <cell r="A56" t="str">
            <v>Cash receipts from customers</v>
          </cell>
          <cell r="B56" t="str">
            <v>0</v>
          </cell>
        </row>
        <row r="57">
          <cell r="A57" t="str">
            <v>Charter fees</v>
          </cell>
          <cell r="B57">
            <v>0</v>
          </cell>
        </row>
        <row r="58">
          <cell r="A58" t="str">
            <v>Chromite comm and disc section</v>
          </cell>
          <cell r="B58" t="str">
            <v>0</v>
          </cell>
        </row>
        <row r="59">
          <cell r="A59" t="str">
            <v>Chromite commission and discount</v>
          </cell>
          <cell r="B59">
            <v>193</v>
          </cell>
        </row>
        <row r="60">
          <cell r="A60" t="str">
            <v>Chromite gross sales revenue</v>
          </cell>
          <cell r="B60">
            <v>557</v>
          </cell>
        </row>
        <row r="61">
          <cell r="A61" t="str">
            <v>Cobalt Sulphate comm and disc section</v>
          </cell>
          <cell r="B61" t="str">
            <v>0</v>
          </cell>
        </row>
        <row r="62">
          <cell r="A62" t="str">
            <v>Cobalt sulphate commission and ...</v>
          </cell>
          <cell r="B62">
            <v>907</v>
          </cell>
        </row>
        <row r="63">
          <cell r="A63" t="str">
            <v>Cobalt sulphate gross sales revenue</v>
          </cell>
          <cell r="B63">
            <v>52958</v>
          </cell>
        </row>
        <row r="64">
          <cell r="A64" t="str">
            <v>Commissions &amp; Discounts</v>
          </cell>
          <cell r="B64">
            <v>648567.36624994501</v>
          </cell>
        </row>
        <row r="65">
          <cell r="A65" t="str">
            <v>Commissions and discounts indirect</v>
          </cell>
          <cell r="B65" t="str">
            <v>0</v>
          </cell>
        </row>
        <row r="66">
          <cell r="A66" t="str">
            <v>Commissions and discounts sections</v>
          </cell>
          <cell r="B66" t="str">
            <v>0</v>
          </cell>
        </row>
        <row r="67">
          <cell r="A67" t="str">
            <v>Computer costs - centralised</v>
          </cell>
          <cell r="B67">
            <v>79198.999530000001</v>
          </cell>
        </row>
        <row r="68">
          <cell r="A68" t="str">
            <v>Computer costs - direct</v>
          </cell>
          <cell r="B68" t="str">
            <v>0</v>
          </cell>
        </row>
        <row r="69">
          <cell r="A69" t="str">
            <v>Consultant and professional fees</v>
          </cell>
          <cell r="B69" t="str">
            <v>0</v>
          </cell>
        </row>
        <row r="70">
          <cell r="A70" t="str">
            <v>Consultants fees</v>
          </cell>
          <cell r="B70">
            <v>615</v>
          </cell>
        </row>
        <row r="71">
          <cell r="A71" t="str">
            <v>Contract costs</v>
          </cell>
          <cell r="B71">
            <v>0</v>
          </cell>
        </row>
        <row r="72">
          <cell r="A72" t="str">
            <v>Contract labour</v>
          </cell>
          <cell r="B72">
            <v>60664.571929999991</v>
          </cell>
        </row>
        <row r="73">
          <cell r="A73" t="str">
            <v>Contribution Sundry Costs</v>
          </cell>
          <cell r="B73" t="str">
            <v>0</v>
          </cell>
        </row>
        <row r="74">
          <cell r="A74" t="str">
            <v>Copper comm and disc section</v>
          </cell>
          <cell r="B74" t="str">
            <v>0</v>
          </cell>
        </row>
        <row r="75">
          <cell r="A75" t="str">
            <v>Copper commision and discounts</v>
          </cell>
          <cell r="B75">
            <v>36.970624604999998</v>
          </cell>
        </row>
        <row r="76">
          <cell r="A76" t="str">
            <v>Copper gross sales revenue</v>
          </cell>
          <cell r="B76">
            <v>132599.77325690602</v>
          </cell>
        </row>
        <row r="77">
          <cell r="A77" t="str">
            <v>Corporate 6% profit</v>
          </cell>
          <cell r="B77">
            <v>0</v>
          </cell>
        </row>
        <row r="78">
          <cell r="A78" t="str">
            <v>Corporate expense recoverables</v>
          </cell>
          <cell r="B78">
            <v>112787</v>
          </cell>
        </row>
        <row r="79">
          <cell r="A79" t="str">
            <v>Corporate office costs</v>
          </cell>
          <cell r="B79">
            <v>0</v>
          </cell>
        </row>
        <row r="80">
          <cell r="A80" t="str">
            <v>Cost of Sales</v>
          </cell>
          <cell r="B80">
            <v>6856044.6408138452</v>
          </cell>
        </row>
        <row r="81">
          <cell r="A81" t="str">
            <v>Current Taxation</v>
          </cell>
          <cell r="B81">
            <v>1749002.8106109397</v>
          </cell>
        </row>
        <row r="82">
          <cell r="A82" t="str">
            <v>Current assets</v>
          </cell>
          <cell r="B82">
            <v>9138156.7641892508</v>
          </cell>
        </row>
        <row r="83">
          <cell r="A83" t="str">
            <v>Current liabilities</v>
          </cell>
          <cell r="B83">
            <v>3672471.4432374998</v>
          </cell>
        </row>
        <row r="84">
          <cell r="A84" t="str">
            <v>Decommissioning asset</v>
          </cell>
          <cell r="B84">
            <v>75817</v>
          </cell>
        </row>
        <row r="85">
          <cell r="A85" t="str">
            <v>Deferred taxation B/S</v>
          </cell>
          <cell r="B85">
            <v>2097056.1</v>
          </cell>
        </row>
        <row r="86">
          <cell r="A86" t="str">
            <v>Deferred taxation I/S</v>
          </cell>
          <cell r="B86">
            <v>613142.93099999998</v>
          </cell>
        </row>
        <row r="87">
          <cell r="A87" t="str">
            <v>Depreciation of fixed assets</v>
          </cell>
          <cell r="B87" t="str">
            <v>0</v>
          </cell>
        </row>
        <row r="88">
          <cell r="A88" t="str">
            <v>Directors fees paid</v>
          </cell>
          <cell r="B88">
            <v>593.5</v>
          </cell>
        </row>
        <row r="89">
          <cell r="A89" t="str">
            <v>Disposal of fixed assets</v>
          </cell>
          <cell r="B89" t="str">
            <v>0</v>
          </cell>
        </row>
        <row r="90">
          <cell r="A90" t="str">
            <v>Dividends declared</v>
          </cell>
          <cell r="B90">
            <v>2457368.35268</v>
          </cell>
        </row>
        <row r="91">
          <cell r="A91" t="str">
            <v>Dividends paid cash flow</v>
          </cell>
          <cell r="B91" t="str">
            <v>0</v>
          </cell>
        </row>
        <row r="92">
          <cell r="A92" t="str">
            <v>Dividends received</v>
          </cell>
          <cell r="B92">
            <v>161455</v>
          </cell>
        </row>
        <row r="93">
          <cell r="A93" t="str">
            <v>Divisional director office</v>
          </cell>
          <cell r="B93" t="str">
            <v>0</v>
          </cell>
        </row>
        <row r="94">
          <cell r="A94" t="str">
            <v>Donations</v>
          </cell>
          <cell r="B94">
            <v>33014.963499999998</v>
          </cell>
        </row>
        <row r="95">
          <cell r="A95" t="str">
            <v>EMPR / Rehabilitation</v>
          </cell>
          <cell r="B95">
            <v>5472.0625599999976</v>
          </cell>
        </row>
        <row r="96">
          <cell r="A96" t="str">
            <v>Education &amp; training ADC</v>
          </cell>
          <cell r="B96">
            <v>46341.187030000001</v>
          </cell>
        </row>
        <row r="97">
          <cell r="A97" t="str">
            <v>Effect of exchange rate changes</v>
          </cell>
          <cell r="B97" t="str">
            <v>0</v>
          </cell>
        </row>
        <row r="98">
          <cell r="A98" t="str">
            <v>Employment of capital</v>
          </cell>
          <cell r="B98">
            <v>13830443.730951751</v>
          </cell>
        </row>
        <row r="99">
          <cell r="A99" t="str">
            <v>Environmental rehabilitation liability</v>
          </cell>
          <cell r="B99">
            <v>148814</v>
          </cell>
        </row>
        <row r="100">
          <cell r="A100" t="str">
            <v>Environmental rehabilitation trust ...</v>
          </cell>
          <cell r="B100">
            <v>52916</v>
          </cell>
        </row>
        <row r="101">
          <cell r="A101" t="str">
            <v>Equipment hire</v>
          </cell>
          <cell r="B101">
            <v>30052.193059999998</v>
          </cell>
        </row>
        <row r="102">
          <cell r="A102" t="str">
            <v>Expansion capex</v>
          </cell>
          <cell r="B102">
            <v>1350431.6776299998</v>
          </cell>
        </row>
        <row r="103">
          <cell r="A103" t="str">
            <v>Expansion capex - 10 year</v>
          </cell>
          <cell r="B103" t="str">
            <v>0</v>
          </cell>
        </row>
        <row r="104">
          <cell r="A104" t="str">
            <v>Expansion capex - 15 year</v>
          </cell>
          <cell r="B104">
            <v>1350431.6776299998</v>
          </cell>
        </row>
        <row r="105">
          <cell r="A105" t="str">
            <v>Expansion capex - 20 year</v>
          </cell>
          <cell r="B105" t="str">
            <v>0</v>
          </cell>
        </row>
        <row r="106">
          <cell r="A106" t="str">
            <v>Expansion capex - 25 year</v>
          </cell>
          <cell r="B106" t="str">
            <v>0</v>
          </cell>
        </row>
        <row r="107">
          <cell r="A107" t="str">
            <v>Expansion capex - 30 year</v>
          </cell>
          <cell r="B107" t="str">
            <v>0</v>
          </cell>
        </row>
        <row r="108">
          <cell r="A108" t="str">
            <v>Expansion capex bs</v>
          </cell>
          <cell r="B108">
            <v>88049</v>
          </cell>
        </row>
        <row r="109">
          <cell r="A109" t="str">
            <v>Explorations</v>
          </cell>
          <cell r="B109">
            <v>62690</v>
          </cell>
        </row>
        <row r="110">
          <cell r="A110" t="str">
            <v>FC comm and disc section</v>
          </cell>
          <cell r="B110" t="str">
            <v>0</v>
          </cell>
        </row>
        <row r="111">
          <cell r="A111" t="str">
            <v>FC commissions and discounts</v>
          </cell>
          <cell r="B111" t="str">
            <v>0</v>
          </cell>
        </row>
        <row r="112">
          <cell r="A112" t="str">
            <v>FC gross sales revenue</v>
          </cell>
          <cell r="B112">
            <v>2509.3837700000004</v>
          </cell>
        </row>
        <row r="113">
          <cell r="A113" t="str">
            <v>FNB loan</v>
          </cell>
          <cell r="B113" t="str">
            <v>0</v>
          </cell>
        </row>
        <row r="114">
          <cell r="A114" t="str">
            <v>Final dividend declared</v>
          </cell>
          <cell r="B114">
            <v>496216.73399999994</v>
          </cell>
        </row>
        <row r="115">
          <cell r="A115" t="str">
            <v>Finance charges</v>
          </cell>
          <cell r="B115" t="str">
            <v>0</v>
          </cell>
        </row>
        <row r="116">
          <cell r="A116" t="str">
            <v>Fixed assets</v>
          </cell>
          <cell r="B116">
            <v>104392</v>
          </cell>
        </row>
        <row r="117">
          <cell r="A117" t="str">
            <v>Fixed assets (Stores and materials)</v>
          </cell>
          <cell r="B117">
            <v>95660</v>
          </cell>
        </row>
        <row r="118">
          <cell r="A118" t="str">
            <v>Foreign translation reserve</v>
          </cell>
          <cell r="B118" t="str">
            <v>0</v>
          </cell>
        </row>
        <row r="119">
          <cell r="A119" t="str">
            <v>Furniture and other B/S</v>
          </cell>
          <cell r="B119">
            <v>8732</v>
          </cell>
        </row>
        <row r="120">
          <cell r="A120" t="str">
            <v>Gain and loss on disposal of assets</v>
          </cell>
          <cell r="B120" t="str">
            <v>0</v>
          </cell>
        </row>
        <row r="121">
          <cell r="A121" t="str">
            <v>General expenses</v>
          </cell>
          <cell r="B121">
            <v>8626.4475700000003</v>
          </cell>
        </row>
        <row r="122">
          <cell r="A122" t="str">
            <v>Gold comm and disc section</v>
          </cell>
          <cell r="B122" t="str">
            <v>0</v>
          </cell>
        </row>
        <row r="123">
          <cell r="A123" t="str">
            <v>Gold commission and discounts</v>
          </cell>
          <cell r="B123">
            <v>4.3765849720004439</v>
          </cell>
        </row>
        <row r="124">
          <cell r="A124" t="str">
            <v>Gold gross sales revenue</v>
          </cell>
          <cell r="B124">
            <v>190100.75105081502</v>
          </cell>
        </row>
        <row r="125">
          <cell r="A125" t="str">
            <v>Goodwill</v>
          </cell>
          <cell r="B125">
            <v>-219629</v>
          </cell>
        </row>
        <row r="126">
          <cell r="A126" t="str">
            <v>Goodwill reserve</v>
          </cell>
          <cell r="B126">
            <v>0</v>
          </cell>
        </row>
        <row r="127">
          <cell r="A127" t="str">
            <v>Gross sales revenue</v>
          </cell>
          <cell r="B127">
            <v>16185564.044070942</v>
          </cell>
        </row>
        <row r="128">
          <cell r="A128" t="str">
            <v>Group companies</v>
          </cell>
          <cell r="B128">
            <v>0</v>
          </cell>
        </row>
        <row r="129">
          <cell r="A129" t="str">
            <v>HR expenses - other</v>
          </cell>
          <cell r="B129" t="str">
            <v>0</v>
          </cell>
        </row>
        <row r="130">
          <cell r="A130" t="str">
            <v>HR expenses - training</v>
          </cell>
          <cell r="B130">
            <v>388.09</v>
          </cell>
        </row>
        <row r="131">
          <cell r="A131" t="str">
            <v>Head office buying and selling fees</v>
          </cell>
          <cell r="B131">
            <v>0</v>
          </cell>
        </row>
        <row r="132">
          <cell r="A132" t="str">
            <v>Head office engineering fees</v>
          </cell>
          <cell r="B132">
            <v>0</v>
          </cell>
        </row>
        <row r="133">
          <cell r="A133" t="str">
            <v>Head office fees other</v>
          </cell>
          <cell r="B133">
            <v>0</v>
          </cell>
        </row>
        <row r="134">
          <cell r="A134" t="str">
            <v>Head office fees reimbursables</v>
          </cell>
          <cell r="B134">
            <v>0</v>
          </cell>
        </row>
        <row r="135">
          <cell r="A135" t="str">
            <v>Hedging loss</v>
          </cell>
          <cell r="B135">
            <v>382443.58649999998</v>
          </cell>
        </row>
        <row r="136">
          <cell r="A136" t="str">
            <v>Hoboken refining charge</v>
          </cell>
          <cell r="B136">
            <v>74204.012173093986</v>
          </cell>
        </row>
        <row r="137">
          <cell r="A137" t="str">
            <v>Income Taxation paid</v>
          </cell>
          <cell r="B137" t="str">
            <v>0</v>
          </cell>
        </row>
        <row r="138">
          <cell r="A138" t="str">
            <v>Increase/(decrease) in borrowings</v>
          </cell>
          <cell r="B138" t="str">
            <v>0</v>
          </cell>
        </row>
        <row r="139">
          <cell r="A139" t="str">
            <v>Increase/(decrease) in longterm tax liability</v>
          </cell>
          <cell r="B139" t="str">
            <v>0</v>
          </cell>
        </row>
        <row r="140">
          <cell r="A140" t="str">
            <v>Increase/(decrease) in share premium</v>
          </cell>
          <cell r="B140" t="str">
            <v>0</v>
          </cell>
        </row>
        <row r="141">
          <cell r="A141" t="str">
            <v>Insurance - centralised</v>
          </cell>
          <cell r="B141">
            <v>15900.867760000003</v>
          </cell>
        </row>
        <row r="142">
          <cell r="A142" t="str">
            <v>Insurance - direct</v>
          </cell>
          <cell r="B142" t="str">
            <v>0</v>
          </cell>
        </row>
        <row r="143">
          <cell r="A143" t="str">
            <v>Insurance debtor</v>
          </cell>
          <cell r="B143">
            <v>27226</v>
          </cell>
        </row>
        <row r="144">
          <cell r="A144" t="str">
            <v>Inter Co account liability</v>
          </cell>
          <cell r="B144">
            <v>0</v>
          </cell>
        </row>
        <row r="145">
          <cell r="A145" t="str">
            <v>Inter Co accounts</v>
          </cell>
          <cell r="B145">
            <v>0</v>
          </cell>
        </row>
        <row r="146">
          <cell r="A146" t="str">
            <v>Inter co account RBMR</v>
          </cell>
          <cell r="B146" t="str">
            <v>0</v>
          </cell>
        </row>
        <row r="147">
          <cell r="A147" t="str">
            <v>Inter group admin fees</v>
          </cell>
          <cell r="B147" t="str">
            <v>0</v>
          </cell>
        </row>
        <row r="148">
          <cell r="A148" t="str">
            <v>Intercompany current account</v>
          </cell>
          <cell r="B148">
            <v>0</v>
          </cell>
        </row>
        <row r="149">
          <cell r="A149" t="str">
            <v>Interest paid</v>
          </cell>
          <cell r="B149" t="str">
            <v>0</v>
          </cell>
        </row>
        <row r="150">
          <cell r="A150" t="str">
            <v>Interest paid FNB</v>
          </cell>
          <cell r="B150">
            <v>6758.2439999999997</v>
          </cell>
        </row>
        <row r="151">
          <cell r="A151" t="str">
            <v>Interest provision accounts</v>
          </cell>
          <cell r="B151">
            <v>17872</v>
          </cell>
        </row>
        <row r="152">
          <cell r="A152" t="str">
            <v>Interest received</v>
          </cell>
          <cell r="B152">
            <v>298492.22310444003</v>
          </cell>
        </row>
        <row r="153">
          <cell r="A153" t="str">
            <v>Interest/dividends received</v>
          </cell>
          <cell r="B153">
            <v>459947.22310443991</v>
          </cell>
        </row>
        <row r="154">
          <cell r="A154" t="str">
            <v>Interim dividends declared</v>
          </cell>
          <cell r="B154">
            <v>1625674.6186800001</v>
          </cell>
        </row>
        <row r="155">
          <cell r="A155" t="str">
            <v>Investment in subsidiaries &amp; other investments</v>
          </cell>
          <cell r="B155" t="str">
            <v>0</v>
          </cell>
        </row>
        <row r="156">
          <cell r="A156" t="str">
            <v>Investments</v>
          </cell>
          <cell r="B156">
            <v>694287</v>
          </cell>
        </row>
        <row r="157">
          <cell r="A157" t="str">
            <v>Iridium comm and disc section</v>
          </cell>
          <cell r="B157" t="str">
            <v>0</v>
          </cell>
        </row>
        <row r="158">
          <cell r="A158" t="str">
            <v>Iridium commission and discounts</v>
          </cell>
          <cell r="B158">
            <v>4851.8436083020006</v>
          </cell>
        </row>
        <row r="159">
          <cell r="A159" t="str">
            <v>Iridium gross sales revenue</v>
          </cell>
          <cell r="B159">
            <v>204312.56020372504</v>
          </cell>
        </row>
        <row r="160">
          <cell r="A160" t="str">
            <v>JIC Mining</v>
          </cell>
          <cell r="B160">
            <v>91830.058000000005</v>
          </cell>
        </row>
        <row r="161">
          <cell r="A161" t="str">
            <v>JM compensation agreement</v>
          </cell>
          <cell r="B161" t="str">
            <v>0</v>
          </cell>
        </row>
        <row r="162">
          <cell r="A162" t="str">
            <v>Jewelry</v>
          </cell>
          <cell r="B162">
            <v>147665</v>
          </cell>
        </row>
        <row r="163">
          <cell r="A163" t="str">
            <v>Land and buildings</v>
          </cell>
          <cell r="B163">
            <v>45485</v>
          </cell>
        </row>
        <row r="164">
          <cell r="A164" t="str">
            <v>Lease State</v>
          </cell>
          <cell r="B164">
            <v>196096.538</v>
          </cell>
        </row>
        <row r="165">
          <cell r="A165" t="str">
            <v>Leased metals payable</v>
          </cell>
          <cell r="B165" t="str">
            <v>0</v>
          </cell>
        </row>
        <row r="166">
          <cell r="A166" t="str">
            <v>Legal fees allowable</v>
          </cell>
          <cell r="B166">
            <v>1413</v>
          </cell>
        </row>
        <row r="167">
          <cell r="A167" t="str">
            <v>Levies</v>
          </cell>
          <cell r="B167" t="str">
            <v>0</v>
          </cell>
        </row>
        <row r="168">
          <cell r="A168" t="str">
            <v>Listed investments</v>
          </cell>
          <cell r="B168">
            <v>496700</v>
          </cell>
        </row>
        <row r="169">
          <cell r="A169" t="str">
            <v>Listing fees</v>
          </cell>
          <cell r="B169" t="str">
            <v>0</v>
          </cell>
        </row>
        <row r="170">
          <cell r="A170" t="str">
            <v>London office expenses</v>
          </cell>
          <cell r="B170" t="str">
            <v>0</v>
          </cell>
        </row>
        <row r="171">
          <cell r="A171" t="str">
            <v>Long term liability</v>
          </cell>
          <cell r="B171">
            <v>19290</v>
          </cell>
        </row>
        <row r="172">
          <cell r="A172" t="str">
            <v>Long term liability inter co</v>
          </cell>
          <cell r="B172">
            <v>0</v>
          </cell>
        </row>
        <row r="173">
          <cell r="A173" t="str">
            <v xml:space="preserve">Long term taxation liability </v>
          </cell>
          <cell r="B173" t="str">
            <v>0</v>
          </cell>
        </row>
        <row r="174">
          <cell r="A174" t="str">
            <v>MDP labour</v>
          </cell>
          <cell r="B174">
            <v>1632154.9909999999</v>
          </cell>
        </row>
        <row r="175">
          <cell r="A175" t="str">
            <v>MRR dividend charge</v>
          </cell>
          <cell r="B175">
            <v>0</v>
          </cell>
        </row>
        <row r="176">
          <cell r="A176" t="str">
            <v>Major projects not capitalised - Expansion</v>
          </cell>
          <cell r="B176" t="str">
            <v>0</v>
          </cell>
        </row>
        <row r="177">
          <cell r="A177" t="str">
            <v>Major projects not capitalised - On-going</v>
          </cell>
          <cell r="B177" t="str">
            <v>0</v>
          </cell>
        </row>
        <row r="178">
          <cell r="A178" t="str">
            <v>Management fee</v>
          </cell>
          <cell r="B178">
            <v>-0.40705106701352634</v>
          </cell>
        </row>
        <row r="179">
          <cell r="A179" t="str">
            <v>Market research &amp; development</v>
          </cell>
          <cell r="B179">
            <v>14143</v>
          </cell>
        </row>
        <row r="180">
          <cell r="A180" t="str">
            <v>Metal inventories</v>
          </cell>
          <cell r="B180">
            <v>1142207.559963</v>
          </cell>
        </row>
        <row r="181">
          <cell r="A181" t="str">
            <v>Metal leased costs</v>
          </cell>
          <cell r="B181">
            <v>-2362</v>
          </cell>
        </row>
        <row r="182">
          <cell r="A182" t="str">
            <v>Mine accounts</v>
          </cell>
          <cell r="B182">
            <v>27503</v>
          </cell>
        </row>
        <row r="183">
          <cell r="A183" t="str">
            <v>Mine accounts creditor</v>
          </cell>
          <cell r="B183">
            <v>112509</v>
          </cell>
        </row>
        <row r="184">
          <cell r="A184" t="str">
            <v>Minerals education trust fund</v>
          </cell>
          <cell r="B184" t="str">
            <v>0</v>
          </cell>
        </row>
        <row r="185">
          <cell r="A185" t="str">
            <v>Mining assets</v>
          </cell>
          <cell r="B185">
            <v>7688855.4100000001</v>
          </cell>
        </row>
        <row r="186">
          <cell r="A186" t="str">
            <v>Mining assets at cost</v>
          </cell>
          <cell r="B186">
            <v>7777218.4100000001</v>
          </cell>
        </row>
        <row r="187">
          <cell r="A187" t="str">
            <v>Mining optimisation phase 2</v>
          </cell>
          <cell r="B187" t="str">
            <v>0</v>
          </cell>
        </row>
        <row r="188">
          <cell r="A188" t="str">
            <v>Mining projects</v>
          </cell>
          <cell r="B188">
            <v>21036</v>
          </cell>
        </row>
        <row r="189">
          <cell r="A189" t="str">
            <v>Mining stores</v>
          </cell>
          <cell r="B189" t="str">
            <v>0</v>
          </cell>
        </row>
        <row r="190">
          <cell r="A190" t="str">
            <v>Minority shareholders' interest B/S</v>
          </cell>
          <cell r="B190" t="str">
            <v>0</v>
          </cell>
        </row>
        <row r="191">
          <cell r="A191" t="str">
            <v>Moolmans capex B/S</v>
          </cell>
          <cell r="B191" t="str">
            <v>0</v>
          </cell>
        </row>
        <row r="192">
          <cell r="A192" t="str">
            <v>Motor vehicles</v>
          </cell>
          <cell r="B192">
            <v>50175</v>
          </cell>
        </row>
        <row r="193">
          <cell r="A193" t="str">
            <v>NCM gross sales revenue</v>
          </cell>
          <cell r="B193" t="str">
            <v>0</v>
          </cell>
        </row>
        <row r="194">
          <cell r="A194" t="str">
            <v>Net cash from/(used in) financing activities</v>
          </cell>
          <cell r="B194" t="str">
            <v>0</v>
          </cell>
        </row>
        <row r="195">
          <cell r="A195" t="str">
            <v>Net cash from/(used in) investing activities</v>
          </cell>
          <cell r="B195" t="str">
            <v>0</v>
          </cell>
        </row>
        <row r="196">
          <cell r="A196" t="str">
            <v>Net cash, deposits and short term ...</v>
          </cell>
          <cell r="B196">
            <v>6122797.9522525007</v>
          </cell>
        </row>
        <row r="197">
          <cell r="A197" t="str">
            <v>Net current assets / (liabilities)</v>
          </cell>
          <cell r="B197">
            <v>5465685.3209517505</v>
          </cell>
        </row>
        <row r="198">
          <cell r="A198" t="str">
            <v>Net expenditure on capital account</v>
          </cell>
          <cell r="B198">
            <v>8364758.4100000001</v>
          </cell>
        </row>
        <row r="199">
          <cell r="A199" t="str">
            <v>Net increase/(decrease) in cash and cash equivalents...</v>
          </cell>
          <cell r="B199" t="str">
            <v>0</v>
          </cell>
        </row>
        <row r="200">
          <cell r="A200" t="str">
            <v>Net investment income</v>
          </cell>
          <cell r="B200">
            <v>1169417.7890479711</v>
          </cell>
        </row>
        <row r="201">
          <cell r="A201" t="str">
            <v>Net refining fee PGM's</v>
          </cell>
          <cell r="B201">
            <v>0</v>
          </cell>
        </row>
        <row r="202">
          <cell r="A202" t="str">
            <v>Net refining fee basemetals</v>
          </cell>
          <cell r="B202">
            <v>0</v>
          </cell>
        </row>
        <row r="203">
          <cell r="A203" t="str">
            <v>New way of working costs</v>
          </cell>
          <cell r="B203" t="str">
            <v>0</v>
          </cell>
        </row>
        <row r="204">
          <cell r="A204" t="str">
            <v>Nickel comm and disc section</v>
          </cell>
          <cell r="B204" t="str">
            <v>0</v>
          </cell>
        </row>
        <row r="205">
          <cell r="A205" t="str">
            <v>Nickel commission and discounts</v>
          </cell>
          <cell r="B205">
            <v>1070</v>
          </cell>
        </row>
        <row r="206">
          <cell r="A206" t="str">
            <v>Nickel gross sales revenue</v>
          </cell>
          <cell r="B206">
            <v>1105364</v>
          </cell>
        </row>
        <row r="207">
          <cell r="A207" t="str">
            <v>Non-distributable reserve</v>
          </cell>
          <cell r="B207">
            <v>8887</v>
          </cell>
        </row>
        <row r="208">
          <cell r="A208" t="str">
            <v>Non-mining revenue</v>
          </cell>
          <cell r="B208">
            <v>125645.196418209</v>
          </cell>
        </row>
        <row r="209">
          <cell r="A209" t="str">
            <v>On surplus funds</v>
          </cell>
          <cell r="B209">
            <v>298492.22310444003</v>
          </cell>
        </row>
        <row r="210">
          <cell r="A210" t="str">
            <v>On-Mine costs sections</v>
          </cell>
          <cell r="B210" t="str">
            <v>0</v>
          </cell>
        </row>
        <row r="211">
          <cell r="A211" t="str">
            <v>On-going capex bs</v>
          </cell>
          <cell r="B211">
            <v>1756983</v>
          </cell>
        </row>
        <row r="212">
          <cell r="A212" t="str">
            <v>On-mine costs</v>
          </cell>
          <cell r="B212">
            <v>5260323.757127651</v>
          </cell>
        </row>
        <row r="213">
          <cell r="A213" t="str">
            <v>Ongoing capex</v>
          </cell>
          <cell r="B213">
            <v>569383.70760999992</v>
          </cell>
        </row>
        <row r="214">
          <cell r="A214" t="str">
            <v>Ongoing capex - 10 year</v>
          </cell>
          <cell r="B214" t="str">
            <v>0</v>
          </cell>
        </row>
        <row r="215">
          <cell r="A215" t="str">
            <v>Ongoing capex - 15 year</v>
          </cell>
          <cell r="B215">
            <v>569383.70760999992</v>
          </cell>
        </row>
        <row r="216">
          <cell r="A216" t="str">
            <v>Ongoing capex - 20 year</v>
          </cell>
          <cell r="B216" t="str">
            <v>0</v>
          </cell>
        </row>
        <row r="217">
          <cell r="A217" t="str">
            <v>Ongoing capex - 25 year</v>
          </cell>
          <cell r="B217" t="str">
            <v>0</v>
          </cell>
        </row>
        <row r="218">
          <cell r="A218" t="str">
            <v>Ongoing capex - 30 year</v>
          </cell>
          <cell r="B218" t="str">
            <v>0</v>
          </cell>
        </row>
        <row r="219">
          <cell r="A219" t="str">
            <v>Opencast mining</v>
          </cell>
          <cell r="B219">
            <v>157900.12</v>
          </cell>
        </row>
        <row r="220">
          <cell r="A220" t="str">
            <v>Operations head office costs</v>
          </cell>
          <cell r="B220">
            <v>91637.924069999979</v>
          </cell>
        </row>
        <row r="221">
          <cell r="A221" t="str">
            <v>Ordinary shareholders' interest</v>
          </cell>
          <cell r="B221">
            <v>11714097.147714101</v>
          </cell>
        </row>
        <row r="222">
          <cell r="A222" t="str">
            <v>Osmium comm and disc section</v>
          </cell>
          <cell r="B222" t="str">
            <v>0</v>
          </cell>
        </row>
        <row r="223">
          <cell r="A223" t="str">
            <v>Osmium commission and discounts</v>
          </cell>
          <cell r="B223">
            <v>0</v>
          </cell>
        </row>
        <row r="224">
          <cell r="A224" t="str">
            <v>Osmium gross sales revenue</v>
          </cell>
          <cell r="B224">
            <v>0</v>
          </cell>
        </row>
        <row r="225">
          <cell r="A225" t="str">
            <v>Other Metals comm and disc section</v>
          </cell>
          <cell r="B225" t="str">
            <v>0</v>
          </cell>
        </row>
        <row r="226">
          <cell r="A226" t="str">
            <v>Other PGM's commission and ...</v>
          </cell>
          <cell r="B226">
            <v>271830.44103243202</v>
          </cell>
        </row>
        <row r="227">
          <cell r="A227" t="str">
            <v>Other PGM's gross sales revenue</v>
          </cell>
          <cell r="B227">
            <v>7719703.0031847982</v>
          </cell>
        </row>
        <row r="228">
          <cell r="A228" t="str">
            <v>Other PGMS com and disc sections</v>
          </cell>
          <cell r="B228" t="str">
            <v>0</v>
          </cell>
        </row>
        <row r="229">
          <cell r="A229" t="str">
            <v>Other costs</v>
          </cell>
          <cell r="B229">
            <v>688938.91796563973</v>
          </cell>
        </row>
        <row r="230">
          <cell r="A230" t="str">
            <v>Other costs other</v>
          </cell>
          <cell r="B230">
            <v>12603.28399999965</v>
          </cell>
        </row>
        <row r="231">
          <cell r="A231" t="str">
            <v>Other debtor</v>
          </cell>
          <cell r="B231">
            <v>272959.22495175002</v>
          </cell>
        </row>
        <row r="232">
          <cell r="A232" t="str">
            <v>Other indirect costs</v>
          </cell>
          <cell r="B232" t="str">
            <v>0</v>
          </cell>
        </row>
        <row r="233">
          <cell r="A233" t="str">
            <v>Other long term liability</v>
          </cell>
          <cell r="B233">
            <v>19290</v>
          </cell>
        </row>
        <row r="234">
          <cell r="A234" t="str">
            <v>Other metals commission and ...</v>
          </cell>
          <cell r="B234">
            <v>193</v>
          </cell>
        </row>
        <row r="235">
          <cell r="A235" t="str">
            <v>Other metals gross sales revenue</v>
          </cell>
          <cell r="B235">
            <v>43338.042550000013</v>
          </cell>
        </row>
        <row r="236">
          <cell r="A236" t="str">
            <v>Other net income</v>
          </cell>
          <cell r="B236" t="str">
            <v>0</v>
          </cell>
        </row>
        <row r="237">
          <cell r="A237" t="str">
            <v>Other product gross sales revenue</v>
          </cell>
          <cell r="B237">
            <v>9053962.8189917058</v>
          </cell>
        </row>
        <row r="238">
          <cell r="A238" t="str">
            <v>Other products com and disc section</v>
          </cell>
          <cell r="B238" t="str">
            <v>0</v>
          </cell>
        </row>
        <row r="239">
          <cell r="A239" t="str">
            <v>Other products commission and ...</v>
          </cell>
          <cell r="B239">
            <v>274037.41165703698</v>
          </cell>
        </row>
        <row r="240">
          <cell r="A240" t="str">
            <v>Other receivables B/S</v>
          </cell>
          <cell r="B240">
            <v>345560.22495175013</v>
          </cell>
        </row>
        <row r="241">
          <cell r="A241" t="str">
            <v xml:space="preserve">Other rehabilitation </v>
          </cell>
          <cell r="B241">
            <v>0</v>
          </cell>
        </row>
        <row r="242">
          <cell r="A242" t="str">
            <v>Other shared services</v>
          </cell>
          <cell r="B242" t="str">
            <v>0</v>
          </cell>
        </row>
        <row r="243">
          <cell r="A243" t="str">
            <v>Other sundry costs</v>
          </cell>
          <cell r="B243">
            <v>75984.609360000002</v>
          </cell>
        </row>
        <row r="244">
          <cell r="A244" t="str">
            <v>PGM Insurance</v>
          </cell>
          <cell r="B244">
            <v>8802</v>
          </cell>
        </row>
        <row r="245">
          <cell r="A245" t="str">
            <v>PMT operating sundry costs</v>
          </cell>
          <cell r="B245">
            <v>18428.726116707003</v>
          </cell>
        </row>
        <row r="246">
          <cell r="A246" t="str">
            <v>Palladium comm and disc section</v>
          </cell>
          <cell r="B246" t="str">
            <v>0</v>
          </cell>
        </row>
        <row r="247">
          <cell r="A247" t="str">
            <v>Palladium commission and discounts</v>
          </cell>
          <cell r="B247">
            <v>167689.27273636</v>
          </cell>
        </row>
        <row r="248">
          <cell r="A248" t="str">
            <v>Palladium gross sales revenue</v>
          </cell>
          <cell r="B248">
            <v>4560599.5826822184</v>
          </cell>
        </row>
        <row r="249">
          <cell r="A249" t="str">
            <v>Plant and equipment</v>
          </cell>
          <cell r="B249">
            <v>0</v>
          </cell>
        </row>
        <row r="250">
          <cell r="A250" t="str">
            <v>Platinum comm and disc section</v>
          </cell>
          <cell r="B250" t="str">
            <v>0</v>
          </cell>
        </row>
        <row r="251">
          <cell r="A251" t="str">
            <v>Platinum commission and discounts</v>
          </cell>
          <cell r="B251">
            <v>374529.95459290803</v>
          </cell>
        </row>
        <row r="252">
          <cell r="A252" t="str">
            <v>Platinum gross sales revenue</v>
          </cell>
          <cell r="B252">
            <v>7131601.2250792393</v>
          </cell>
        </row>
        <row r="253">
          <cell r="A253" t="str">
            <v>Pool accounts</v>
          </cell>
          <cell r="B253">
            <v>13484.348029999999</v>
          </cell>
        </row>
        <row r="254">
          <cell r="A254" t="str">
            <v>Post retirement medical aid benefit</v>
          </cell>
          <cell r="B254">
            <v>290159</v>
          </cell>
        </row>
        <row r="255">
          <cell r="A255" t="str">
            <v>Printing &amp; stationary</v>
          </cell>
          <cell r="B255">
            <v>180</v>
          </cell>
        </row>
        <row r="256">
          <cell r="A256" t="str">
            <v>Printing, stationery and subscriptions</v>
          </cell>
          <cell r="B256" t="str">
            <v>0</v>
          </cell>
        </row>
        <row r="257">
          <cell r="A257" t="str">
            <v>Prior year adjustment</v>
          </cell>
          <cell r="B257" t="str">
            <v>0</v>
          </cell>
        </row>
        <row r="258">
          <cell r="A258" t="str">
            <v>Proceeds from issuance of capital</v>
          </cell>
          <cell r="B258" t="str">
            <v>0</v>
          </cell>
        </row>
        <row r="259">
          <cell r="A259" t="str">
            <v>Proceeds on sale of investments</v>
          </cell>
          <cell r="B259" t="str">
            <v>0</v>
          </cell>
        </row>
        <row r="260">
          <cell r="A260" t="str">
            <v>Proceeds on sale of plant &amp; equipment</v>
          </cell>
          <cell r="B260" t="str">
            <v>0</v>
          </cell>
        </row>
        <row r="261">
          <cell r="A261" t="str">
            <v>Profit before taxation</v>
          </cell>
          <cell r="B261">
            <v>9850370.8037387747</v>
          </cell>
        </row>
        <row r="262">
          <cell r="A262" t="str">
            <v>Profit element charge MRR</v>
          </cell>
          <cell r="B262">
            <v>0</v>
          </cell>
        </row>
        <row r="263">
          <cell r="A263" t="str">
            <v>Profit element charge RBMR</v>
          </cell>
          <cell r="B263">
            <v>0</v>
          </cell>
        </row>
        <row r="264">
          <cell r="A264" t="str">
            <v>Profit on Metal sales Contrib</v>
          </cell>
          <cell r="B264" t="str">
            <v>0</v>
          </cell>
        </row>
        <row r="265">
          <cell r="A265" t="str">
            <v>Profit on metal sales</v>
          </cell>
          <cell r="B265">
            <v>8680952.037007153</v>
          </cell>
        </row>
        <row r="266">
          <cell r="A266" t="str">
            <v>Profit on metal sales contributions</v>
          </cell>
          <cell r="B266" t="str">
            <v>0</v>
          </cell>
        </row>
        <row r="267">
          <cell r="A267" t="str">
            <v>Project breakthrough</v>
          </cell>
          <cell r="B267">
            <v>5772.3939976499996</v>
          </cell>
        </row>
        <row r="268">
          <cell r="A268" t="str">
            <v>Prospecting</v>
          </cell>
          <cell r="B268">
            <v>2012.5798</v>
          </cell>
        </row>
        <row r="269">
          <cell r="A269" t="str">
            <v>Provisions including post retirement</v>
          </cell>
          <cell r="B269">
            <v>438973</v>
          </cell>
        </row>
        <row r="270">
          <cell r="A270" t="str">
            <v>Provisions liability</v>
          </cell>
          <cell r="B270">
            <v>337704</v>
          </cell>
        </row>
        <row r="271">
          <cell r="A271" t="str">
            <v>Pt $/R exchange rate</v>
          </cell>
          <cell r="B271" t="str">
            <v>0</v>
          </cell>
        </row>
        <row r="272">
          <cell r="A272" t="str">
            <v>Pt Ounces Met &amp; Conc</v>
          </cell>
          <cell r="B272" t="str">
            <v>0</v>
          </cell>
        </row>
        <row r="273">
          <cell r="A273" t="str">
            <v>Public relations department</v>
          </cell>
          <cell r="B273" t="str">
            <v>0</v>
          </cell>
        </row>
        <row r="274">
          <cell r="A274" t="str">
            <v>Purchase of Platinum</v>
          </cell>
          <cell r="B274" t="str">
            <v>0</v>
          </cell>
        </row>
        <row r="275">
          <cell r="A275" t="str">
            <v>Purchase of concentrate gold</v>
          </cell>
          <cell r="B275" t="str">
            <v>0</v>
          </cell>
        </row>
        <row r="276">
          <cell r="A276" t="str">
            <v>Purchase of concentrate osmium</v>
          </cell>
          <cell r="B276" t="str">
            <v>0</v>
          </cell>
        </row>
        <row r="277">
          <cell r="A277" t="str">
            <v>Purchase of concentrate rhodium</v>
          </cell>
          <cell r="B277" t="str">
            <v>0</v>
          </cell>
        </row>
        <row r="278">
          <cell r="A278" t="str">
            <v>Purchase of property , plant &amp; equipment</v>
          </cell>
          <cell r="B278" t="str">
            <v>0</v>
          </cell>
        </row>
        <row r="279">
          <cell r="A279" t="str">
            <v>Purchases of concentrate PGMs</v>
          </cell>
          <cell r="B279" t="str">
            <v>0</v>
          </cell>
        </row>
        <row r="280">
          <cell r="A280" t="str">
            <v>Purchases of concentrate base metals</v>
          </cell>
          <cell r="B280" t="str">
            <v>0</v>
          </cell>
        </row>
        <row r="281">
          <cell r="A281" t="str">
            <v>Purchases of concentrate chromite</v>
          </cell>
          <cell r="B281" t="str">
            <v>0</v>
          </cell>
        </row>
        <row r="282">
          <cell r="A282" t="str">
            <v>Purchases of concentrate cobalt</v>
          </cell>
          <cell r="B282" t="str">
            <v>0</v>
          </cell>
        </row>
        <row r="283">
          <cell r="A283" t="str">
            <v>Purchases of concentrate copper</v>
          </cell>
          <cell r="B283" t="str">
            <v>0</v>
          </cell>
        </row>
        <row r="284">
          <cell r="A284" t="str">
            <v>Purchases of concentrate iridium</v>
          </cell>
          <cell r="B284" t="str">
            <v>0</v>
          </cell>
        </row>
        <row r="285">
          <cell r="A285" t="str">
            <v>Purchases of concentrate nickel</v>
          </cell>
          <cell r="B285" t="str">
            <v>0</v>
          </cell>
        </row>
        <row r="286">
          <cell r="A286" t="str">
            <v>Purchases of concentrate palladium</v>
          </cell>
          <cell r="B286" t="str">
            <v>0</v>
          </cell>
        </row>
        <row r="287">
          <cell r="A287" t="str">
            <v>Purchases of concentrate platinum</v>
          </cell>
          <cell r="B287" t="str">
            <v>0</v>
          </cell>
        </row>
        <row r="288">
          <cell r="A288" t="str">
            <v>Purchases of concentrate ruthenium</v>
          </cell>
          <cell r="B288" t="str">
            <v>0</v>
          </cell>
        </row>
        <row r="289">
          <cell r="A289" t="str">
            <v>Purchases of concentrate silver</v>
          </cell>
          <cell r="B289" t="str">
            <v>0</v>
          </cell>
        </row>
        <row r="290">
          <cell r="A290" t="str">
            <v>Purchases of concentrate total</v>
          </cell>
          <cell r="B290" t="str">
            <v>0</v>
          </cell>
        </row>
        <row r="291">
          <cell r="A291" t="str">
            <v>RBMR dividend charge</v>
          </cell>
          <cell r="B291" t="str">
            <v>0</v>
          </cell>
        </row>
        <row r="292">
          <cell r="A292" t="str">
            <v>RDP</v>
          </cell>
          <cell r="B292">
            <v>1489.9989800000001</v>
          </cell>
        </row>
        <row r="293">
          <cell r="A293" t="str">
            <v>RPM indirect sectional costs</v>
          </cell>
          <cell r="B293">
            <v>0</v>
          </cell>
        </row>
        <row r="294">
          <cell r="A294" t="str">
            <v>RSC Levies</v>
          </cell>
          <cell r="B294">
            <v>17325</v>
          </cell>
        </row>
        <row r="295">
          <cell r="A295" t="str">
            <v>Refined Pt Ounces</v>
          </cell>
          <cell r="B295" t="str">
            <v>0</v>
          </cell>
        </row>
        <row r="296">
          <cell r="A296" t="str">
            <v>Refining Dividends</v>
          </cell>
          <cell r="B296">
            <v>0</v>
          </cell>
        </row>
        <row r="297">
          <cell r="A297" t="str">
            <v>Refining costs / revenue NCM</v>
          </cell>
          <cell r="B297" t="str">
            <v>0</v>
          </cell>
        </row>
        <row r="298">
          <cell r="A298" t="str">
            <v>Refining creditors</v>
          </cell>
          <cell r="B298" t="str">
            <v>0</v>
          </cell>
        </row>
        <row r="299">
          <cell r="A299" t="str">
            <v>Refining direct production costs</v>
          </cell>
          <cell r="B299">
            <v>527862.74483999994</v>
          </cell>
        </row>
        <row r="300">
          <cell r="A300" t="str">
            <v>Refining overheads</v>
          </cell>
          <cell r="B300">
            <v>0.22000000000002728</v>
          </cell>
        </row>
        <row r="301">
          <cell r="A301" t="str">
            <v>Refining stores</v>
          </cell>
          <cell r="B301" t="str">
            <v>0</v>
          </cell>
        </row>
        <row r="302">
          <cell r="A302" t="str">
            <v>Rental Office Equip</v>
          </cell>
          <cell r="B302">
            <v>187</v>
          </cell>
        </row>
        <row r="303">
          <cell r="A303" t="str">
            <v>Research</v>
          </cell>
          <cell r="B303">
            <v>102681.2451</v>
          </cell>
        </row>
        <row r="304">
          <cell r="A304" t="str">
            <v>Results and Reviews</v>
          </cell>
          <cell r="B304" t="str">
            <v>0</v>
          </cell>
        </row>
        <row r="305">
          <cell r="A305" t="str">
            <v>Retained earnings</v>
          </cell>
          <cell r="B305">
            <v>9847071.4115088396</v>
          </cell>
        </row>
        <row r="306">
          <cell r="A306" t="str">
            <v>Retained earnings YTD</v>
          </cell>
          <cell r="B306">
            <v>4460582.8032988375</v>
          </cell>
        </row>
        <row r="307">
          <cell r="A307" t="str">
            <v>Retained earnings b/f</v>
          </cell>
          <cell r="B307">
            <v>5386488.6082100002</v>
          </cell>
        </row>
        <row r="308">
          <cell r="A308" t="str">
            <v>Retrenchment costs</v>
          </cell>
          <cell r="B308" t="str">
            <v>0</v>
          </cell>
        </row>
        <row r="309">
          <cell r="A309" t="str">
            <v>Rhodium comm and disc sections</v>
          </cell>
          <cell r="B309" t="str">
            <v>0</v>
          </cell>
        </row>
        <row r="310">
          <cell r="A310" t="str">
            <v>Rhodium commission and discounts</v>
          </cell>
          <cell r="B310">
            <v>96498.011405245983</v>
          </cell>
        </row>
        <row r="311">
          <cell r="A311" t="str">
            <v>Rhodium gross sales revenue</v>
          </cell>
          <cell r="B311">
            <v>2645349.9305289341</v>
          </cell>
        </row>
        <row r="312">
          <cell r="A312" t="str">
            <v>Royalty Provision</v>
          </cell>
          <cell r="B312">
            <v>157449</v>
          </cell>
        </row>
        <row r="313">
          <cell r="A313" t="str">
            <v>Royalty costs</v>
          </cell>
          <cell r="B313">
            <v>131141</v>
          </cell>
        </row>
        <row r="314">
          <cell r="A314" t="str">
            <v>Ruthenium comm and disc section</v>
          </cell>
          <cell r="B314" t="str">
            <v>0</v>
          </cell>
        </row>
        <row r="315">
          <cell r="A315" t="str">
            <v>Ruthenium commission and ...</v>
          </cell>
          <cell r="B315">
            <v>2783.8025079330009</v>
          </cell>
        </row>
        <row r="316">
          <cell r="A316" t="str">
            <v>Ruthenium gross sales revenue</v>
          </cell>
          <cell r="B316">
            <v>116064.4786838</v>
          </cell>
        </row>
        <row r="317">
          <cell r="A317" t="str">
            <v>S&amp;W Medical Div Contr</v>
          </cell>
          <cell r="B317">
            <v>0</v>
          </cell>
        </row>
        <row r="318">
          <cell r="A318" t="str">
            <v>S&amp;W Medical aid Cont</v>
          </cell>
          <cell r="B318">
            <v>0</v>
          </cell>
        </row>
        <row r="319">
          <cell r="A319" t="str">
            <v>SLC comm and disc section</v>
          </cell>
          <cell r="B319" t="str">
            <v>0</v>
          </cell>
        </row>
        <row r="320">
          <cell r="A320" t="str">
            <v>SLC commission and discount</v>
          </cell>
          <cell r="B320" t="str">
            <v>0</v>
          </cell>
        </row>
        <row r="321">
          <cell r="A321" t="str">
            <v>SLC gross sales revenue</v>
          </cell>
          <cell r="B321">
            <v>-1918.3412199999893</v>
          </cell>
        </row>
        <row r="322">
          <cell r="A322" t="str">
            <v>STC</v>
          </cell>
          <cell r="B322">
            <v>228245.39344000001</v>
          </cell>
        </row>
        <row r="323">
          <cell r="A323" t="str">
            <v>Sales of concentrate PGMs</v>
          </cell>
          <cell r="B323" t="str">
            <v>0</v>
          </cell>
        </row>
        <row r="324">
          <cell r="A324" t="str">
            <v>Sales of concentrate Total</v>
          </cell>
          <cell r="B324" t="str">
            <v>0</v>
          </cell>
        </row>
        <row r="325">
          <cell r="A325" t="str">
            <v>Sales of concentrate base metals</v>
          </cell>
          <cell r="B325" t="str">
            <v>0</v>
          </cell>
        </row>
        <row r="326">
          <cell r="A326" t="str">
            <v>Sales of concentrate chromite</v>
          </cell>
          <cell r="B326" t="str">
            <v>0</v>
          </cell>
        </row>
        <row r="327">
          <cell r="A327" t="str">
            <v>Sales of concentrate cobalt</v>
          </cell>
          <cell r="B327" t="str">
            <v>0</v>
          </cell>
        </row>
        <row r="328">
          <cell r="A328" t="str">
            <v>Sales of concentrate copper</v>
          </cell>
          <cell r="B328" t="str">
            <v>0</v>
          </cell>
        </row>
        <row r="329">
          <cell r="A329" t="str">
            <v>Sales of concentrate gold</v>
          </cell>
          <cell r="B329" t="str">
            <v>0</v>
          </cell>
        </row>
        <row r="330">
          <cell r="A330" t="str">
            <v>Sales of concentrate iridium</v>
          </cell>
          <cell r="B330" t="str">
            <v>0</v>
          </cell>
        </row>
        <row r="331">
          <cell r="A331" t="str">
            <v>Sales of concentrate nickel</v>
          </cell>
          <cell r="B331" t="str">
            <v>0</v>
          </cell>
        </row>
        <row r="332">
          <cell r="A332" t="str">
            <v>Sales of concentrate osmium</v>
          </cell>
          <cell r="B332" t="str">
            <v>0</v>
          </cell>
        </row>
        <row r="333">
          <cell r="A333" t="str">
            <v>Sales of concentrate palladium</v>
          </cell>
          <cell r="B333" t="str">
            <v>0</v>
          </cell>
        </row>
        <row r="334">
          <cell r="A334" t="str">
            <v>Sales of concentrate platinum</v>
          </cell>
          <cell r="B334" t="str">
            <v>0</v>
          </cell>
        </row>
        <row r="335">
          <cell r="A335" t="str">
            <v>Sales of concentrate rhodium</v>
          </cell>
          <cell r="B335" t="str">
            <v>0</v>
          </cell>
        </row>
        <row r="336">
          <cell r="A336" t="str">
            <v>Sales of concentrate ruthenium</v>
          </cell>
          <cell r="B336" t="str">
            <v>0</v>
          </cell>
        </row>
        <row r="337">
          <cell r="A337" t="str">
            <v>Sales of concentrate silver</v>
          </cell>
          <cell r="B337" t="str">
            <v>0</v>
          </cell>
        </row>
        <row r="338">
          <cell r="A338" t="str">
            <v>Sales translation adjustment</v>
          </cell>
          <cell r="B338" t="str">
            <v>0</v>
          </cell>
        </row>
        <row r="339">
          <cell r="A339" t="str">
            <v>Section 36 Capex</v>
          </cell>
          <cell r="B339" t="str">
            <v>0</v>
          </cell>
        </row>
        <row r="340">
          <cell r="A340" t="str">
            <v>Security costs</v>
          </cell>
          <cell r="B340">
            <v>8704.9403299999976</v>
          </cell>
        </row>
        <row r="341">
          <cell r="A341" t="str">
            <v>Service and maintenance</v>
          </cell>
          <cell r="B341">
            <v>20798.647550000002</v>
          </cell>
        </row>
        <row r="342">
          <cell r="A342" t="str">
            <v>Share capital</v>
          </cell>
          <cell r="B342">
            <v>21701</v>
          </cell>
        </row>
        <row r="343">
          <cell r="A343" t="str">
            <v>Share election reserve</v>
          </cell>
          <cell r="B343" t="str">
            <v>0</v>
          </cell>
        </row>
        <row r="344">
          <cell r="A344" t="str">
            <v>Share premium</v>
          </cell>
          <cell r="B344">
            <v>1836432</v>
          </cell>
        </row>
        <row r="345">
          <cell r="A345" t="str">
            <v>Shareholders for dividend</v>
          </cell>
          <cell r="B345" t="str">
            <v>0</v>
          </cell>
        </row>
        <row r="346">
          <cell r="A346" t="str">
            <v>Shareholders' equity</v>
          </cell>
          <cell r="B346">
            <v>11714097.147714101</v>
          </cell>
        </row>
        <row r="347">
          <cell r="A347" t="str">
            <v>Short term investments</v>
          </cell>
          <cell r="B347" t="str">
            <v>0</v>
          </cell>
        </row>
        <row r="348">
          <cell r="A348" t="str">
            <v>Short term portion of loan</v>
          </cell>
          <cell r="B348">
            <v>14648</v>
          </cell>
        </row>
        <row r="349">
          <cell r="A349" t="str">
            <v>Silver comm and disc section</v>
          </cell>
          <cell r="B349" t="str">
            <v>0</v>
          </cell>
        </row>
        <row r="350">
          <cell r="A350" t="str">
            <v>Silver commission and discounts</v>
          </cell>
          <cell r="B350">
            <v>3.1341896190000003</v>
          </cell>
        </row>
        <row r="351">
          <cell r="A351" t="str">
            <v>Silver gross sales revenue</v>
          </cell>
          <cell r="B351">
            <v>3275.7000353069998</v>
          </cell>
        </row>
        <row r="352">
          <cell r="A352" t="str">
            <v>Smelter stores</v>
          </cell>
          <cell r="B352" t="str">
            <v>0</v>
          </cell>
        </row>
        <row r="353">
          <cell r="A353" t="str">
            <v>Smelting</v>
          </cell>
          <cell r="B353">
            <v>368917.20500000002</v>
          </cell>
        </row>
        <row r="354">
          <cell r="A354" t="str">
            <v>Smelting adjustment</v>
          </cell>
          <cell r="B354" t="str">
            <v>0</v>
          </cell>
        </row>
        <row r="355">
          <cell r="A355" t="str">
            <v>Smelting costs</v>
          </cell>
          <cell r="B355">
            <v>336924.20500000002</v>
          </cell>
        </row>
        <row r="356">
          <cell r="A356" t="str">
            <v>Smelting costs controllable</v>
          </cell>
          <cell r="B356" t="str">
            <v>0</v>
          </cell>
        </row>
        <row r="357">
          <cell r="A357" t="str">
            <v>Sodium Sulphate comm and disc section</v>
          </cell>
          <cell r="B357" t="str">
            <v>0</v>
          </cell>
        </row>
        <row r="358">
          <cell r="A358" t="str">
            <v>Sodium sulphate commission and ...</v>
          </cell>
          <cell r="B358" t="str">
            <v>0</v>
          </cell>
        </row>
        <row r="359">
          <cell r="A359" t="str">
            <v>Sodium sulphate gross sales revenue</v>
          </cell>
          <cell r="B359">
            <v>38692</v>
          </cell>
        </row>
        <row r="360">
          <cell r="A360" t="str">
            <v>Sports and welfare</v>
          </cell>
          <cell r="B360">
            <v>1188.2542600000002</v>
          </cell>
        </row>
        <row r="361">
          <cell r="A361" t="str">
            <v>Standard bank loan</v>
          </cell>
          <cell r="B361" t="str">
            <v>0</v>
          </cell>
        </row>
        <row r="362">
          <cell r="A362" t="str">
            <v>Storage</v>
          </cell>
          <cell r="B362" t="str">
            <v>0</v>
          </cell>
        </row>
        <row r="363">
          <cell r="A363" t="str">
            <v>Store obsolete</v>
          </cell>
          <cell r="B363">
            <v>0</v>
          </cell>
        </row>
        <row r="364">
          <cell r="A364" t="str">
            <v>Stores &amp; materials</v>
          </cell>
          <cell r="B364">
            <v>208704</v>
          </cell>
        </row>
        <row r="365">
          <cell r="A365" t="str">
            <v>Stores Costs</v>
          </cell>
          <cell r="B365">
            <v>1348235.0350000001</v>
          </cell>
        </row>
        <row r="366">
          <cell r="A366" t="str">
            <v>Stores deficit</v>
          </cell>
          <cell r="B366">
            <v>0</v>
          </cell>
        </row>
        <row r="367">
          <cell r="A367" t="str">
            <v>Subsidiary companies</v>
          </cell>
          <cell r="B367">
            <v>0</v>
          </cell>
        </row>
        <row r="368">
          <cell r="A368" t="str">
            <v>Sulphuric Acid comm and disc section</v>
          </cell>
          <cell r="B368" t="str">
            <v>0</v>
          </cell>
        </row>
        <row r="369">
          <cell r="A369" t="str">
            <v>Sulphuric acid commission and ...</v>
          </cell>
          <cell r="B369" t="str">
            <v>0</v>
          </cell>
        </row>
        <row r="370">
          <cell r="A370" t="str">
            <v>Sulphuric acid gross sales revenue</v>
          </cell>
          <cell r="B370">
            <v>3498</v>
          </cell>
        </row>
        <row r="371">
          <cell r="A371" t="str">
            <v>Sundry costs</v>
          </cell>
          <cell r="B371">
            <v>776330.29212765011</v>
          </cell>
        </row>
        <row r="372">
          <cell r="A372" t="str">
            <v>Sundry creditor</v>
          </cell>
          <cell r="B372">
            <v>524657.86405025003</v>
          </cell>
        </row>
        <row r="373">
          <cell r="A373" t="str">
            <v>TPT of concentrate</v>
          </cell>
          <cell r="B373">
            <v>28887.714819999997</v>
          </cell>
        </row>
        <row r="374">
          <cell r="A374" t="str">
            <v>Tax and Lease</v>
          </cell>
          <cell r="B374">
            <v>2932418.6730209393</v>
          </cell>
        </row>
        <row r="375">
          <cell r="A375" t="str">
            <v>Taxation and lease creditors</v>
          </cell>
          <cell r="B375">
            <v>1816598.02918725</v>
          </cell>
        </row>
        <row r="376">
          <cell r="A376" t="str">
            <v>Telephone, Telex expenses</v>
          </cell>
          <cell r="B376">
            <v>12466.932449999998</v>
          </cell>
        </row>
        <row r="377">
          <cell r="A377" t="str">
            <v>Total capital expenditure</v>
          </cell>
          <cell r="B377">
            <v>1919815.3852400002</v>
          </cell>
        </row>
        <row r="378">
          <cell r="A378" t="str">
            <v>Total capital expenditure ytd</v>
          </cell>
          <cell r="B378">
            <v>1845032</v>
          </cell>
        </row>
        <row r="379">
          <cell r="A379" t="str">
            <v>Total dividends declared</v>
          </cell>
          <cell r="B379">
            <v>2457368.35268</v>
          </cell>
        </row>
        <row r="380">
          <cell r="A380" t="str">
            <v>Total head office fees</v>
          </cell>
          <cell r="B380">
            <v>0</v>
          </cell>
        </row>
        <row r="381">
          <cell r="A381" t="str">
            <v>Total package implementation</v>
          </cell>
          <cell r="B381" t="str">
            <v>0</v>
          </cell>
        </row>
        <row r="382">
          <cell r="A382" t="str">
            <v>Trade accounts payable</v>
          </cell>
          <cell r="B382">
            <v>637166.86405025003</v>
          </cell>
        </row>
        <row r="383">
          <cell r="A383" t="str">
            <v>Trade accounts receivables</v>
          </cell>
          <cell r="B383">
            <v>1265971.0270219999</v>
          </cell>
        </row>
        <row r="384">
          <cell r="A384" t="str">
            <v>Trade accounts receivables external</v>
          </cell>
          <cell r="B384">
            <v>1265971.0270219999</v>
          </cell>
        </row>
        <row r="385">
          <cell r="A385" t="str">
            <v>Trade accounts receivables internal</v>
          </cell>
          <cell r="B385">
            <v>0</v>
          </cell>
        </row>
        <row r="386">
          <cell r="A386" t="str">
            <v>Trade and other payables</v>
          </cell>
          <cell r="B386">
            <v>989518.86405025003</v>
          </cell>
        </row>
        <row r="387">
          <cell r="A387" t="str">
            <v>Translation Gain or (loss) foreign entities</v>
          </cell>
          <cell r="B387">
            <v>208140.02702532231</v>
          </cell>
        </row>
        <row r="388">
          <cell r="A388" t="str">
            <v>Transport PGMs</v>
          </cell>
          <cell r="B388">
            <v>4494.0200000000004</v>
          </cell>
        </row>
        <row r="389">
          <cell r="A389" t="str">
            <v>Transport base metals</v>
          </cell>
          <cell r="B389">
            <v>18217.97</v>
          </cell>
        </row>
        <row r="390">
          <cell r="A390" t="str">
            <v>Transport expenses</v>
          </cell>
          <cell r="B390" t="str">
            <v>0</v>
          </cell>
        </row>
        <row r="391">
          <cell r="A391" t="str">
            <v>Travelling expenditure</v>
          </cell>
          <cell r="B391">
            <v>10293.136579999999</v>
          </cell>
        </row>
        <row r="392">
          <cell r="A392" t="str">
            <v>Treatment &amp; refining controllable</v>
          </cell>
          <cell r="B392" t="str">
            <v>0</v>
          </cell>
        </row>
        <row r="393">
          <cell r="A393" t="str">
            <v>Treatment and refining</v>
          </cell>
          <cell r="B393">
            <v>637889.61298005609</v>
          </cell>
        </row>
        <row r="394">
          <cell r="A394" t="str">
            <v>Treatment and refining charge RPM</v>
          </cell>
          <cell r="B394">
            <v>-2205.3640330379999</v>
          </cell>
        </row>
        <row r="395">
          <cell r="A395" t="str">
            <v>UMO labour</v>
          </cell>
          <cell r="B395">
            <v>791424.90299999993</v>
          </cell>
        </row>
        <row r="396">
          <cell r="A396" t="str">
            <v>Unappropriated Profit b/f</v>
          </cell>
          <cell r="B396">
            <v>5386488.608</v>
          </cell>
        </row>
        <row r="397">
          <cell r="A397" t="str">
            <v>Unlisted investments</v>
          </cell>
          <cell r="B397">
            <v>197587</v>
          </cell>
        </row>
        <row r="398">
          <cell r="A398" t="str">
            <v>Utilities</v>
          </cell>
          <cell r="B398">
            <v>386430.73599999998</v>
          </cell>
        </row>
        <row r="399">
          <cell r="A399" t="str">
            <v>Vehicle rent</v>
          </cell>
          <cell r="B399">
            <v>78.492000000000004</v>
          </cell>
        </row>
        <row r="400">
          <cell r="A400" t="str">
            <v>Wesbank long term liability</v>
          </cell>
          <cell r="B400" t="str">
            <v>0</v>
          </cell>
        </row>
        <row r="401">
          <cell r="A401" t="str">
            <v>Withholding Tax 7,5%</v>
          </cell>
          <cell r="B401">
            <v>145931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ine Total"/>
      <sheetName val="Philip"/>
      <sheetName val="Smith"/>
      <sheetName val="Decline"/>
      <sheetName val="R 1Cayzer"/>
      <sheetName val="Other"/>
      <sheetName val="Tailings"/>
      <sheetName val="Base Info"/>
      <sheetName val="Tender Sum"/>
      <sheetName val="Production Sch"/>
      <sheetName val="Overheads-Misc"/>
      <sheetName val="Tam 1"/>
      <sheetName val="Estab"/>
      <sheetName val="Drill Rates"/>
      <sheetName val="Expl"/>
      <sheetName val="Fuel Oils"/>
      <sheetName val="Blast Patns"/>
      <sheetName val="Ops Labr"/>
      <sheetName val="Overheads-Cap"/>
      <sheetName val="Manpwr"/>
      <sheetName val="Proj Info"/>
      <sheetName val="Fixed Rates"/>
    </sheetNames>
    <sheetDataSet>
      <sheetData sheetId="0" refreshError="1"/>
      <sheetData sheetId="1" refreshError="1">
        <row r="7">
          <cell r="FM7">
            <v>36373</v>
          </cell>
        </row>
        <row r="8">
          <cell r="FM8">
            <v>36404</v>
          </cell>
        </row>
        <row r="9">
          <cell r="FM9">
            <v>36434</v>
          </cell>
        </row>
        <row r="10">
          <cell r="FM10">
            <v>36465</v>
          </cell>
        </row>
        <row r="11">
          <cell r="FM11">
            <v>36495</v>
          </cell>
        </row>
        <row r="12">
          <cell r="FM12">
            <v>1</v>
          </cell>
        </row>
        <row r="13">
          <cell r="FM13">
            <v>32</v>
          </cell>
        </row>
        <row r="14">
          <cell r="FM14">
            <v>61</v>
          </cell>
        </row>
        <row r="15">
          <cell r="FM15">
            <v>92</v>
          </cell>
        </row>
        <row r="16">
          <cell r="FM16">
            <v>122</v>
          </cell>
        </row>
        <row r="17">
          <cell r="FM17">
            <v>153</v>
          </cell>
        </row>
        <row r="18">
          <cell r="FM18" t="str">
            <v>1st Qtr</v>
          </cell>
        </row>
        <row r="19">
          <cell r="FM19" t="str">
            <v>2nd Qtr</v>
          </cell>
        </row>
        <row r="20">
          <cell r="FM20" t="str">
            <v>3rd Qtr</v>
          </cell>
        </row>
        <row r="21">
          <cell r="FM21" t="str">
            <v>4th Qtr</v>
          </cell>
        </row>
        <row r="22">
          <cell r="FM22" t="str">
            <v>TOTAL YEAR</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7"/>
      <sheetName val="A"/>
      <sheetName val="Current"/>
      <sheetName val="Chart 1A"/>
      <sheetName val="Chart1"/>
      <sheetName val="Chart2"/>
      <sheetName val="Chart3"/>
      <sheetName val="Chart4"/>
      <sheetName val="Chart5"/>
      <sheetName val="Chart6"/>
      <sheetName val="Chart 2A"/>
      <sheetName val="Chart 3A"/>
    </sheetNames>
    <sheetDataSet>
      <sheetData sheetId="0" refreshError="1"/>
      <sheetData sheetId="1" refreshError="1">
        <row r="1">
          <cell r="A1" t="str">
            <v>FISC.YR</v>
          </cell>
        </row>
        <row r="8">
          <cell r="A8" t="str">
            <v>1969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Capex"/>
      <sheetName val="Capex report"/>
      <sheetName val="Capex Detailed"/>
      <sheetName val="Capex Committment"/>
      <sheetName val="Input Capital"/>
      <sheetName val="Summary"/>
      <sheetName val="Print"/>
      <sheetName val="Module2"/>
      <sheetName val="Module3"/>
      <sheetName val="Module4"/>
      <sheetName val="Module1"/>
      <sheetName val="Module6"/>
      <sheetName val="Module7"/>
      <sheetName val="Module8"/>
      <sheetName val="Output Capi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xtraction OK"/>
      <sheetName val="GAM 2"/>
      <sheetName val="GAM 1"/>
      <sheetName val="Extraction Pitch"/>
      <sheetName val="Extraction Pitch (Fr)"/>
      <sheetName val="Extraction CAGR SE (2)"/>
      <sheetName val="Extraction CAGR SE"/>
      <sheetName val="Extraction CAGR Colisee"/>
      <sheetName val="Extraction Laura"/>
      <sheetName val="Menu - choix"/>
      <sheetName val="Chart1"/>
      <sheetName val="CONSENSUS"/>
      <sheetName val="Input"/>
      <sheetName val="Output"/>
      <sheetName val="Select Reg (3)"/>
      <sheetName val="RegLin (3)"/>
      <sheetName val="Valo"/>
      <sheetName val="Graphe"/>
      <sheetName val="Marges"/>
      <sheetName val="Croissances"/>
      <sheetName val="Beta"/>
      <sheetName val="Beta v2"/>
      <sheetName val="Select Reg"/>
      <sheetName val="RegLin"/>
      <sheetName val="Select Reg (2)"/>
      <sheetName val="RegLin (2)"/>
      <sheetName val="Select Reg EBIT &amp; NetInc"/>
      <sheetName val="RegLin EBITAetNetInc"/>
      <sheetName val="Select Reg EBITDA"/>
      <sheetName val="RegLin EBITDA"/>
      <sheetName val="(x)04-05"/>
      <sheetName val="Extraction Colisée"/>
      <sheetName val="Electricity integrated"/>
      <sheetName val="Extraction"/>
      <sheetName val="Rentabilité"/>
      <sheetName val="Régression"/>
      <sheetName val="Electricity Generation"/>
      <sheetName val="Electricity Supply"/>
      <sheetName val="Electricity Transmission"/>
      <sheetName val="Export"/>
    </sheetNames>
    <sheetDataSet>
      <sheetData sheetId="0"/>
      <sheetData sheetId="1"/>
      <sheetData sheetId="2"/>
      <sheetData sheetId="3"/>
      <sheetData sheetId="4"/>
      <sheetData sheetId="5"/>
      <sheetData sheetId="6"/>
      <sheetData sheetId="7"/>
      <sheetData sheetId="8"/>
      <sheetData sheetId="9"/>
      <sheetData sheetId="10" refreshError="1"/>
      <sheetData sheetId="11">
        <row r="1">
          <cell r="A1" t="str">
            <v>COMPARABLE QUOTED COMPANIES - LAURA</v>
          </cell>
          <cell r="AB1">
            <v>37642</v>
          </cell>
          <cell r="BG1">
            <v>37642</v>
          </cell>
          <cell r="CC1">
            <v>37642</v>
          </cell>
        </row>
        <row r="2">
          <cell r="A2" t="str">
            <v>in millions</v>
          </cell>
        </row>
        <row r="3">
          <cell r="A3" t="str">
            <v>Consolidated data</v>
          </cell>
        </row>
        <row r="4">
          <cell r="A4" t="str">
            <v>Market consensus</v>
          </cell>
        </row>
        <row r="6">
          <cell r="F6" t="str">
            <v>Financials</v>
          </cell>
          <cell r="Z6" t="str">
            <v>Net fin.</v>
          </cell>
          <cell r="AA6" t="str">
            <v>Minority</v>
          </cell>
          <cell r="AB6" t="str">
            <v>Non-op</v>
          </cell>
          <cell r="AC6" t="str">
            <v>Sharehold.</v>
          </cell>
          <cell r="AD6" t="str">
            <v>Other financials</v>
          </cell>
          <cell r="CE6" t="str">
            <v>Zone de calcul des moyennes conditionnelles : ne pas effacer les zones en noir</v>
          </cell>
        </row>
        <row r="7">
          <cell r="A7" t="str">
            <v>In millions - consolidated</v>
          </cell>
          <cell r="D7" t="str">
            <v>Date</v>
          </cell>
          <cell r="E7" t="str">
            <v>Currency</v>
          </cell>
          <cell r="F7" t="str">
            <v>Net Sales</v>
          </cell>
          <cell r="J7" t="str">
            <v>EBITDA</v>
          </cell>
          <cell r="N7" t="str">
            <v>EBITA</v>
          </cell>
          <cell r="R7" t="str">
            <v>Net income</v>
          </cell>
          <cell r="V7" t="str">
            <v>Net income post gw</v>
          </cell>
          <cell r="Z7" t="str">
            <v>debt</v>
          </cell>
          <cell r="AA7" t="str">
            <v>interest</v>
          </cell>
          <cell r="AB7" t="str">
            <v>assets</v>
          </cell>
          <cell r="AC7" t="str">
            <v>funds</v>
          </cell>
          <cell r="AD7" t="str">
            <v>EBIT - published</v>
          </cell>
          <cell r="AH7" t="str">
            <v>D&amp;A (excl. Goodwill)</v>
          </cell>
          <cell r="AL7" t="str">
            <v>Goodwill Amortisation</v>
          </cell>
          <cell r="AP7" t="str">
            <v>SME</v>
          </cell>
          <cell r="AT7" t="str">
            <v>PBT - published</v>
          </cell>
          <cell r="AX7" t="str">
            <v>Taxes</v>
          </cell>
          <cell r="BB7" t="str">
            <v>Effective tax rate</v>
          </cell>
          <cell r="BF7" t="str">
            <v>Exceptionnals before tax</v>
          </cell>
          <cell r="BJ7" t="str">
            <v>Charges nucléaires &amp; retraite</v>
          </cell>
          <cell r="BN7" t="str">
            <v>Minority interests</v>
          </cell>
          <cell r="BR7" t="str">
            <v>Net income - published</v>
          </cell>
          <cell r="BV7" t="str">
            <v>Comments</v>
          </cell>
          <cell r="BW7" t="str">
            <v>EBIT</v>
          </cell>
          <cell r="CE7" t="str">
            <v>A recréer si insertion de nouvelles colonnes pour autres multiples</v>
          </cell>
        </row>
        <row r="8">
          <cell r="F8">
            <v>1</v>
          </cell>
          <cell r="G8">
            <v>2</v>
          </cell>
          <cell r="H8">
            <v>3</v>
          </cell>
          <cell r="I8">
            <v>4</v>
          </cell>
          <cell r="J8">
            <v>1</v>
          </cell>
          <cell r="K8">
            <v>2</v>
          </cell>
          <cell r="L8">
            <v>3</v>
          </cell>
          <cell r="M8">
            <v>4</v>
          </cell>
          <cell r="N8">
            <v>1</v>
          </cell>
          <cell r="O8">
            <v>2</v>
          </cell>
          <cell r="P8">
            <v>3</v>
          </cell>
          <cell r="Q8">
            <v>4</v>
          </cell>
          <cell r="R8">
            <v>1</v>
          </cell>
          <cell r="S8">
            <v>2</v>
          </cell>
          <cell r="T8">
            <v>3</v>
          </cell>
          <cell r="U8">
            <v>4</v>
          </cell>
          <cell r="V8">
            <v>1</v>
          </cell>
          <cell r="W8">
            <v>2</v>
          </cell>
          <cell r="X8">
            <v>3</v>
          </cell>
          <cell r="Y8">
            <v>4</v>
          </cell>
          <cell r="Z8">
            <v>1</v>
          </cell>
          <cell r="AA8">
            <v>1</v>
          </cell>
          <cell r="AB8">
            <v>1</v>
          </cell>
          <cell r="AC8">
            <v>1</v>
          </cell>
          <cell r="AD8">
            <v>1</v>
          </cell>
          <cell r="AE8">
            <v>2</v>
          </cell>
          <cell r="AF8">
            <v>3</v>
          </cell>
          <cell r="AG8">
            <v>4</v>
          </cell>
          <cell r="AH8">
            <v>1</v>
          </cell>
          <cell r="AI8">
            <v>2</v>
          </cell>
          <cell r="AJ8">
            <v>3</v>
          </cell>
          <cell r="AK8">
            <v>4</v>
          </cell>
          <cell r="AL8">
            <v>1</v>
          </cell>
          <cell r="AM8">
            <v>2</v>
          </cell>
          <cell r="AN8">
            <v>3</v>
          </cell>
          <cell r="AO8">
            <v>4</v>
          </cell>
          <cell r="AP8">
            <v>1</v>
          </cell>
          <cell r="AQ8">
            <v>2</v>
          </cell>
          <cell r="AR8">
            <v>3</v>
          </cell>
          <cell r="AS8">
            <v>4</v>
          </cell>
          <cell r="AT8">
            <v>1</v>
          </cell>
          <cell r="AU8">
            <v>2</v>
          </cell>
          <cell r="AV8">
            <v>3</v>
          </cell>
          <cell r="AW8">
            <v>4</v>
          </cell>
          <cell r="AX8">
            <v>1</v>
          </cell>
          <cell r="AY8">
            <v>2</v>
          </cell>
          <cell r="AZ8">
            <v>3</v>
          </cell>
          <cell r="BA8">
            <v>4</v>
          </cell>
          <cell r="BB8">
            <v>1</v>
          </cell>
          <cell r="BC8">
            <v>2</v>
          </cell>
          <cell r="BD8">
            <v>3</v>
          </cell>
          <cell r="BE8">
            <v>4</v>
          </cell>
          <cell r="BF8">
            <v>1</v>
          </cell>
          <cell r="BG8">
            <v>2</v>
          </cell>
          <cell r="BH8">
            <v>3</v>
          </cell>
          <cell r="BI8">
            <v>4</v>
          </cell>
          <cell r="BJ8">
            <v>1</v>
          </cell>
          <cell r="BK8">
            <v>2</v>
          </cell>
          <cell r="BL8">
            <v>3</v>
          </cell>
          <cell r="BM8">
            <v>4</v>
          </cell>
          <cell r="BN8">
            <v>1</v>
          </cell>
          <cell r="BO8">
            <v>2</v>
          </cell>
          <cell r="BP8">
            <v>3</v>
          </cell>
          <cell r="BQ8">
            <v>4</v>
          </cell>
          <cell r="BR8">
            <v>1</v>
          </cell>
          <cell r="BS8">
            <v>2</v>
          </cell>
          <cell r="BT8">
            <v>3</v>
          </cell>
          <cell r="BU8">
            <v>4</v>
          </cell>
          <cell r="BW8">
            <v>1</v>
          </cell>
          <cell r="BX8">
            <v>2</v>
          </cell>
          <cell r="BY8">
            <v>3</v>
          </cell>
          <cell r="BZ8">
            <v>4</v>
          </cell>
        </row>
        <row r="11">
          <cell r="A11" t="str">
            <v>Nom de la société</v>
          </cell>
          <cell r="E11" t="str">
            <v>EUR</v>
          </cell>
          <cell r="F11" t="str">
            <v>nc</v>
          </cell>
          <cell r="G11" t="str">
            <v>nc</v>
          </cell>
          <cell r="H11" t="str">
            <v>nc</v>
          </cell>
          <cell r="I11" t="str">
            <v>nc</v>
          </cell>
          <cell r="J11" t="str">
            <v>nc</v>
          </cell>
          <cell r="K11" t="str">
            <v>nc</v>
          </cell>
          <cell r="L11" t="str">
            <v>nc</v>
          </cell>
          <cell r="M11" t="str">
            <v>nc</v>
          </cell>
          <cell r="N11" t="str">
            <v>nc</v>
          </cell>
          <cell r="O11" t="str">
            <v>nc</v>
          </cell>
          <cell r="P11" t="str">
            <v>nc</v>
          </cell>
          <cell r="Q11" t="str">
            <v>nc</v>
          </cell>
          <cell r="R11" t="str">
            <v>nc</v>
          </cell>
          <cell r="S11" t="str">
            <v>nc</v>
          </cell>
          <cell r="T11" t="str">
            <v>nc</v>
          </cell>
          <cell r="U11" t="str">
            <v>nc</v>
          </cell>
          <cell r="V11" t="str">
            <v>nc</v>
          </cell>
          <cell r="W11" t="str">
            <v>nc</v>
          </cell>
          <cell r="X11" t="str">
            <v>nc</v>
          </cell>
          <cell r="Y11" t="str">
            <v>nc</v>
          </cell>
          <cell r="Z11">
            <v>0</v>
          </cell>
          <cell r="AA11">
            <v>0</v>
          </cell>
          <cell r="AB11">
            <v>0</v>
          </cell>
          <cell r="AC11">
            <v>0</v>
          </cell>
        </row>
        <row r="13">
          <cell r="A13" t="str">
            <v>Distribution &amp; Supply</v>
          </cell>
        </row>
        <row r="15">
          <cell r="A15" t="str">
            <v>Gas Natural</v>
          </cell>
          <cell r="E15" t="str">
            <v>EUR</v>
          </cell>
        </row>
        <row r="16">
          <cell r="Z16" t="str">
            <v>Dette nette estimée à fin 2002 (post IPO Enagas)</v>
          </cell>
        </row>
        <row r="17">
          <cell r="A17" t="str">
            <v>Rapport Annuel</v>
          </cell>
          <cell r="C17">
            <v>1</v>
          </cell>
          <cell r="D17">
            <v>37256</v>
          </cell>
          <cell r="F17">
            <v>5531</v>
          </cell>
          <cell r="J17">
            <v>1472.548</v>
          </cell>
          <cell r="N17">
            <v>1021.833</v>
          </cell>
          <cell r="R17">
            <v>559.09548892019041</v>
          </cell>
          <cell r="V17">
            <v>555.89148892019045</v>
          </cell>
          <cell r="AA17">
            <v>141.601</v>
          </cell>
          <cell r="AB17">
            <v>0</v>
          </cell>
          <cell r="AC17">
            <v>3677.7190000000001</v>
          </cell>
        </row>
        <row r="18">
          <cell r="A18" t="str">
            <v>SG</v>
          </cell>
          <cell r="C18">
            <v>0</v>
          </cell>
          <cell r="D18" t="str">
            <v>13/11/01</v>
          </cell>
          <cell r="F18">
            <v>6265</v>
          </cell>
          <cell r="G18">
            <v>6986</v>
          </cell>
          <cell r="H18">
            <v>5830</v>
          </cell>
          <cell r="I18">
            <v>5933</v>
          </cell>
          <cell r="J18">
            <v>1519</v>
          </cell>
          <cell r="K18">
            <v>1694</v>
          </cell>
          <cell r="L18">
            <v>1842</v>
          </cell>
          <cell r="M18">
            <v>1944</v>
          </cell>
          <cell r="N18">
            <v>1048</v>
          </cell>
          <cell r="O18">
            <v>1187</v>
          </cell>
          <cell r="P18">
            <v>1300</v>
          </cell>
          <cell r="Q18">
            <v>1368</v>
          </cell>
          <cell r="R18">
            <v>564</v>
          </cell>
          <cell r="S18">
            <v>638</v>
          </cell>
          <cell r="T18">
            <v>714</v>
          </cell>
          <cell r="U18">
            <v>766</v>
          </cell>
          <cell r="V18">
            <v>564</v>
          </cell>
          <cell r="W18">
            <v>638</v>
          </cell>
          <cell r="X18">
            <v>714</v>
          </cell>
          <cell r="Y18">
            <v>766</v>
          </cell>
        </row>
        <row r="19">
          <cell r="A19" t="str">
            <v>ING Baring</v>
          </cell>
          <cell r="C19">
            <v>0</v>
          </cell>
          <cell r="D19">
            <v>37300</v>
          </cell>
          <cell r="F19">
            <v>5412.2</v>
          </cell>
          <cell r="G19">
            <v>5856.2</v>
          </cell>
          <cell r="H19">
            <v>6235.5</v>
          </cell>
          <cell r="I19">
            <v>6553.8</v>
          </cell>
          <cell r="J19">
            <v>1522</v>
          </cell>
          <cell r="K19">
            <v>1768.3</v>
          </cell>
          <cell r="L19">
            <v>1973.8000000000002</v>
          </cell>
          <cell r="M19">
            <v>2135.6999999999998</v>
          </cell>
          <cell r="N19">
            <v>1077.8</v>
          </cell>
          <cell r="O19">
            <v>1276.2</v>
          </cell>
          <cell r="P19">
            <v>1450.7</v>
          </cell>
          <cell r="Q19">
            <v>1581.7</v>
          </cell>
          <cell r="R19">
            <v>588.54000000000008</v>
          </cell>
          <cell r="S19">
            <v>705.23434568293851</v>
          </cell>
          <cell r="T19">
            <v>839.25001968969048</v>
          </cell>
          <cell r="U19">
            <v>938.74996480360414</v>
          </cell>
          <cell r="V19">
            <v>586.79000000000008</v>
          </cell>
          <cell r="W19">
            <v>703.48426617904283</v>
          </cell>
          <cell r="X19">
            <v>837.5</v>
          </cell>
          <cell r="Y19">
            <v>937</v>
          </cell>
        </row>
        <row r="20">
          <cell r="A20" t="str">
            <v>CSFB</v>
          </cell>
          <cell r="C20">
            <v>0</v>
          </cell>
          <cell r="D20">
            <v>37314</v>
          </cell>
          <cell r="F20">
            <v>5531</v>
          </cell>
          <cell r="G20">
            <v>5376.3</v>
          </cell>
          <cell r="H20">
            <v>5732.2</v>
          </cell>
          <cell r="I20">
            <v>6128.5</v>
          </cell>
          <cell r="J20">
            <v>1484.4</v>
          </cell>
          <cell r="K20">
            <v>1512.1999999999998</v>
          </cell>
          <cell r="L20">
            <v>1670.4</v>
          </cell>
          <cell r="M20">
            <v>1801.8000000000002</v>
          </cell>
          <cell r="N20">
            <v>1019.1</v>
          </cell>
          <cell r="O20">
            <v>1027.3</v>
          </cell>
          <cell r="P20">
            <v>1131.7</v>
          </cell>
          <cell r="Q20">
            <v>1213.7</v>
          </cell>
          <cell r="R20">
            <v>558.37172995780588</v>
          </cell>
          <cell r="S20">
            <v>593.70878243512982</v>
          </cell>
          <cell r="T20">
            <v>650.00068172134638</v>
          </cell>
          <cell r="U20">
            <v>697.07543653129289</v>
          </cell>
          <cell r="V20">
            <v>556.29905063291142</v>
          </cell>
          <cell r="W20">
            <v>591.66886227544921</v>
          </cell>
          <cell r="X20">
            <v>648</v>
          </cell>
          <cell r="Y20">
            <v>695.1</v>
          </cell>
        </row>
        <row r="21">
          <cell r="A21" t="str">
            <v>MS</v>
          </cell>
          <cell r="C21">
            <v>0</v>
          </cell>
          <cell r="D21">
            <v>37314</v>
          </cell>
          <cell r="J21">
            <v>1547</v>
          </cell>
          <cell r="K21">
            <v>1685</v>
          </cell>
          <cell r="L21">
            <v>1912</v>
          </cell>
          <cell r="M21">
            <v>2145</v>
          </cell>
          <cell r="N21">
            <v>1019</v>
          </cell>
          <cell r="O21">
            <v>1153</v>
          </cell>
          <cell r="P21">
            <v>1332</v>
          </cell>
          <cell r="Q21">
            <v>1520</v>
          </cell>
          <cell r="R21">
            <v>558.41820580474939</v>
          </cell>
          <cell r="S21">
            <v>630.14468085106387</v>
          </cell>
          <cell r="T21">
            <v>753.14400000000001</v>
          </cell>
          <cell r="U21">
            <v>890.14511278195494</v>
          </cell>
          <cell r="V21">
            <v>556.19788918205813</v>
          </cell>
          <cell r="W21">
            <v>628</v>
          </cell>
          <cell r="X21">
            <v>751</v>
          </cell>
          <cell r="Y21">
            <v>888</v>
          </cell>
        </row>
        <row r="22">
          <cell r="A22" t="str">
            <v>BSCH</v>
          </cell>
          <cell r="C22">
            <v>0</v>
          </cell>
          <cell r="D22" t="str">
            <v>30/10/01</v>
          </cell>
          <cell r="F22">
            <v>5870</v>
          </cell>
          <cell r="G22">
            <v>6163</v>
          </cell>
          <cell r="H22">
            <v>6780</v>
          </cell>
          <cell r="J22">
            <v>1518</v>
          </cell>
          <cell r="K22">
            <v>1703</v>
          </cell>
          <cell r="L22">
            <v>1900</v>
          </cell>
          <cell r="N22">
            <v>1039</v>
          </cell>
          <cell r="O22">
            <v>1185</v>
          </cell>
          <cell r="P22">
            <v>1341</v>
          </cell>
          <cell r="R22">
            <v>566</v>
          </cell>
          <cell r="S22">
            <v>652</v>
          </cell>
          <cell r="T22">
            <v>744</v>
          </cell>
          <cell r="V22">
            <v>563</v>
          </cell>
          <cell r="W22">
            <v>649</v>
          </cell>
          <cell r="X22">
            <v>741</v>
          </cell>
        </row>
        <row r="23">
          <cell r="A23" t="str">
            <v>BCP Investimiento</v>
          </cell>
          <cell r="C23">
            <v>0</v>
          </cell>
          <cell r="D23">
            <v>37178</v>
          </cell>
          <cell r="F23">
            <v>5354</v>
          </cell>
          <cell r="G23">
            <v>5967</v>
          </cell>
          <cell r="H23">
            <v>6865</v>
          </cell>
          <cell r="I23">
            <v>7518</v>
          </cell>
          <cell r="J23">
            <v>1460</v>
          </cell>
          <cell r="K23">
            <v>1589</v>
          </cell>
          <cell r="L23">
            <v>1744</v>
          </cell>
          <cell r="M23">
            <v>1878</v>
          </cell>
          <cell r="N23">
            <v>1010</v>
          </cell>
          <cell r="O23">
            <v>1075</v>
          </cell>
          <cell r="P23">
            <v>1114</v>
          </cell>
          <cell r="Q23">
            <v>1174</v>
          </cell>
          <cell r="R23">
            <v>541.40289505428223</v>
          </cell>
          <cell r="S23">
            <v>593</v>
          </cell>
          <cell r="T23">
            <v>622</v>
          </cell>
          <cell r="U23">
            <v>668</v>
          </cell>
          <cell r="V23">
            <v>539.40289505428223</v>
          </cell>
          <cell r="W23">
            <v>590</v>
          </cell>
          <cell r="X23">
            <v>619</v>
          </cell>
          <cell r="Y23">
            <v>665</v>
          </cell>
        </row>
        <row r="24">
          <cell r="A24" t="str">
            <v>Crédit Lyonnais</v>
          </cell>
          <cell r="C24">
            <v>0</v>
          </cell>
          <cell r="D24">
            <v>37321</v>
          </cell>
          <cell r="F24">
            <v>5535.04</v>
          </cell>
          <cell r="G24">
            <v>6248.48</v>
          </cell>
          <cell r="H24">
            <v>7047.18</v>
          </cell>
          <cell r="I24">
            <v>7886.0599999999995</v>
          </cell>
          <cell r="J24">
            <v>1484</v>
          </cell>
          <cell r="K24">
            <v>1658</v>
          </cell>
          <cell r="L24">
            <v>1857</v>
          </cell>
          <cell r="M24">
            <v>2076</v>
          </cell>
          <cell r="N24">
            <v>1024</v>
          </cell>
          <cell r="O24">
            <v>1127</v>
          </cell>
          <cell r="P24">
            <v>1259</v>
          </cell>
          <cell r="Q24">
            <v>1405</v>
          </cell>
          <cell r="R24">
            <v>559.19788918205802</v>
          </cell>
          <cell r="S24">
            <v>613</v>
          </cell>
          <cell r="T24">
            <v>702</v>
          </cell>
          <cell r="U24">
            <v>832</v>
          </cell>
          <cell r="V24">
            <v>556.19788918205802</v>
          </cell>
          <cell r="W24">
            <v>610</v>
          </cell>
          <cell r="X24">
            <v>699</v>
          </cell>
          <cell r="Y24">
            <v>829</v>
          </cell>
        </row>
        <row r="25">
          <cell r="A25" t="str">
            <v>Lehman Brothers</v>
          </cell>
          <cell r="C25">
            <v>1</v>
          </cell>
          <cell r="D25">
            <v>37452</v>
          </cell>
          <cell r="F25">
            <v>5535.04</v>
          </cell>
          <cell r="G25">
            <v>5458.8940000000002</v>
          </cell>
          <cell r="H25">
            <v>5432.14</v>
          </cell>
          <cell r="I25">
            <v>5902.8339999999998</v>
          </cell>
          <cell r="J25">
            <v>1483.9</v>
          </cell>
          <cell r="K25">
            <v>1292.2</v>
          </cell>
          <cell r="L25">
            <v>1254</v>
          </cell>
          <cell r="M25">
            <v>1383.4</v>
          </cell>
          <cell r="N25">
            <v>1018.6</v>
          </cell>
          <cell r="O25">
            <v>840.7</v>
          </cell>
          <cell r="P25">
            <v>821.5</v>
          </cell>
          <cell r="Q25">
            <v>932</v>
          </cell>
          <cell r="R25">
            <v>555.94533333333334</v>
          </cell>
          <cell r="S25">
            <v>405.82166326341195</v>
          </cell>
          <cell r="T25">
            <v>555.5</v>
          </cell>
          <cell r="U25">
            <v>635.79999999999995</v>
          </cell>
          <cell r="V25">
            <v>555.94533333333334</v>
          </cell>
          <cell r="W25">
            <v>405.82166326341195</v>
          </cell>
          <cell r="X25">
            <v>555.5</v>
          </cell>
          <cell r="Y25">
            <v>635.79999999999995</v>
          </cell>
          <cell r="Z25">
            <v>2011.8</v>
          </cell>
        </row>
        <row r="26">
          <cell r="A26" t="str">
            <v>BNP Paribas</v>
          </cell>
          <cell r="C26">
            <v>1</v>
          </cell>
          <cell r="D26">
            <v>37530</v>
          </cell>
          <cell r="F26">
            <v>5531</v>
          </cell>
          <cell r="G26">
            <v>4540</v>
          </cell>
          <cell r="H26">
            <v>3436</v>
          </cell>
          <cell r="I26">
            <v>3608</v>
          </cell>
          <cell r="J26">
            <v>1469</v>
          </cell>
          <cell r="K26">
            <v>1288</v>
          </cell>
          <cell r="L26">
            <v>1240</v>
          </cell>
          <cell r="M26">
            <v>1334</v>
          </cell>
          <cell r="N26">
            <v>1019</v>
          </cell>
          <cell r="O26">
            <v>916</v>
          </cell>
          <cell r="P26">
            <v>922</v>
          </cell>
          <cell r="Q26">
            <v>994</v>
          </cell>
          <cell r="R26">
            <v>555.38</v>
          </cell>
          <cell r="S26">
            <v>588.76</v>
          </cell>
          <cell r="T26">
            <v>672</v>
          </cell>
          <cell r="U26">
            <v>731</v>
          </cell>
          <cell r="Z26">
            <v>1031</v>
          </cell>
        </row>
        <row r="27">
          <cell r="A27" t="str">
            <v>SSSB</v>
          </cell>
          <cell r="C27">
            <v>1</v>
          </cell>
          <cell r="D27">
            <v>37476</v>
          </cell>
          <cell r="F27">
            <v>5531</v>
          </cell>
          <cell r="G27">
            <v>5207</v>
          </cell>
          <cell r="H27">
            <v>5383</v>
          </cell>
          <cell r="I27">
            <v>5487</v>
          </cell>
          <cell r="J27">
            <v>1480</v>
          </cell>
          <cell r="K27">
            <v>1544</v>
          </cell>
          <cell r="L27">
            <v>1491</v>
          </cell>
          <cell r="M27">
            <v>1560</v>
          </cell>
          <cell r="N27">
            <v>1015</v>
          </cell>
          <cell r="O27">
            <v>977</v>
          </cell>
          <cell r="P27">
            <v>1035</v>
          </cell>
          <cell r="Q27">
            <v>1064</v>
          </cell>
          <cell r="R27">
            <v>547.93700000000001</v>
          </cell>
          <cell r="S27">
            <v>496.54299999999995</v>
          </cell>
          <cell r="T27">
            <v>632</v>
          </cell>
          <cell r="U27">
            <v>633</v>
          </cell>
          <cell r="Z27">
            <v>1925</v>
          </cell>
        </row>
        <row r="28">
          <cell r="A28" t="str">
            <v>SCH</v>
          </cell>
          <cell r="C28">
            <v>1</v>
          </cell>
          <cell r="D28">
            <v>37476</v>
          </cell>
          <cell r="F28">
            <v>5531</v>
          </cell>
          <cell r="G28">
            <v>5669</v>
          </cell>
          <cell r="H28">
            <v>6094</v>
          </cell>
          <cell r="I28">
            <v>6551</v>
          </cell>
          <cell r="J28">
            <v>1484</v>
          </cell>
          <cell r="K28">
            <v>1423</v>
          </cell>
          <cell r="L28">
            <v>1412</v>
          </cell>
          <cell r="M28">
            <v>1608</v>
          </cell>
          <cell r="N28">
            <v>1019</v>
          </cell>
          <cell r="O28">
            <v>1006</v>
          </cell>
          <cell r="P28">
            <v>1036</v>
          </cell>
          <cell r="Q28">
            <v>1191</v>
          </cell>
          <cell r="R28">
            <v>558.29999999999995</v>
          </cell>
          <cell r="S28">
            <v>641.5</v>
          </cell>
          <cell r="T28">
            <v>730.6</v>
          </cell>
          <cell r="U28">
            <v>838.7</v>
          </cell>
          <cell r="V28">
            <v>555.29999999999995</v>
          </cell>
          <cell r="W28">
            <v>638.5</v>
          </cell>
          <cell r="X28">
            <v>727.6</v>
          </cell>
          <cell r="Y28">
            <v>835.7</v>
          </cell>
          <cell r="Z28">
            <v>1606</v>
          </cell>
        </row>
        <row r="29">
          <cell r="A29" t="str">
            <v>Delta Lloyd</v>
          </cell>
          <cell r="C29">
            <v>0</v>
          </cell>
          <cell r="D29">
            <v>37399</v>
          </cell>
          <cell r="F29">
            <v>5531</v>
          </cell>
          <cell r="G29">
            <v>5732</v>
          </cell>
          <cell r="H29">
            <v>6445</v>
          </cell>
          <cell r="J29">
            <v>1484</v>
          </cell>
          <cell r="K29">
            <v>1605</v>
          </cell>
          <cell r="L29">
            <v>1725</v>
          </cell>
          <cell r="N29">
            <v>1019</v>
          </cell>
          <cell r="O29">
            <v>1105</v>
          </cell>
          <cell r="P29">
            <v>1190</v>
          </cell>
          <cell r="R29">
            <v>555.20000000000005</v>
          </cell>
          <cell r="S29">
            <v>622</v>
          </cell>
          <cell r="T29">
            <v>676</v>
          </cell>
          <cell r="V29">
            <v>552.20000000000005</v>
          </cell>
          <cell r="W29">
            <v>617</v>
          </cell>
          <cell r="X29">
            <v>670</v>
          </cell>
        </row>
        <row r="31">
          <cell r="A31" t="str">
            <v>Moyenne</v>
          </cell>
          <cell r="F31">
            <v>5531</v>
          </cell>
          <cell r="G31">
            <v>5218.7235000000001</v>
          </cell>
          <cell r="H31">
            <v>5086.2849999999999</v>
          </cell>
          <cell r="I31">
            <v>5387.2084999999997</v>
          </cell>
          <cell r="J31">
            <v>1472.548</v>
          </cell>
          <cell r="K31">
            <v>1386.8</v>
          </cell>
          <cell r="L31">
            <v>1349.25</v>
          </cell>
          <cell r="M31">
            <v>1471.35</v>
          </cell>
          <cell r="N31">
            <v>1021.833</v>
          </cell>
          <cell r="O31">
            <v>934.92499999999995</v>
          </cell>
          <cell r="P31">
            <v>953.625</v>
          </cell>
          <cell r="Q31">
            <v>1045.25</v>
          </cell>
          <cell r="R31">
            <v>559.09548892019041</v>
          </cell>
          <cell r="S31">
            <v>533.156165815853</v>
          </cell>
          <cell r="T31">
            <v>647.52499999999998</v>
          </cell>
          <cell r="U31">
            <v>709.625</v>
          </cell>
          <cell r="V31">
            <v>555.89148892019045</v>
          </cell>
          <cell r="W31">
            <v>522.16083163170595</v>
          </cell>
          <cell r="X31">
            <v>641.54999999999995</v>
          </cell>
          <cell r="Y31">
            <v>735.75</v>
          </cell>
          <cell r="Z31">
            <v>1643.45</v>
          </cell>
          <cell r="AA31">
            <v>141.601</v>
          </cell>
          <cell r="AB31">
            <v>0</v>
          </cell>
          <cell r="AC31">
            <v>3677.7190000000001</v>
          </cell>
        </row>
        <row r="33">
          <cell r="A33" t="str">
            <v>Italgas</v>
          </cell>
          <cell r="E33" t="str">
            <v>EUR</v>
          </cell>
        </row>
        <row r="35">
          <cell r="A35" t="str">
            <v>Rapport Annuel</v>
          </cell>
          <cell r="C35">
            <v>1</v>
          </cell>
          <cell r="D35">
            <v>37256</v>
          </cell>
          <cell r="F35">
            <v>3572</v>
          </cell>
          <cell r="J35">
            <v>671</v>
          </cell>
          <cell r="N35">
            <v>468</v>
          </cell>
          <cell r="R35">
            <v>170.71671388101984</v>
          </cell>
          <cell r="V35">
            <v>170.71671388101984</v>
          </cell>
          <cell r="Z35">
            <v>985</v>
          </cell>
          <cell r="AA35">
            <v>287</v>
          </cell>
          <cell r="AB35">
            <v>0</v>
          </cell>
          <cell r="AC35">
            <v>1402</v>
          </cell>
        </row>
        <row r="36">
          <cell r="A36" t="str">
            <v>GS</v>
          </cell>
          <cell r="C36">
            <v>0</v>
          </cell>
          <cell r="D36">
            <v>37308</v>
          </cell>
          <cell r="F36">
            <v>3285</v>
          </cell>
          <cell r="G36">
            <v>2709</v>
          </cell>
          <cell r="H36">
            <v>2762</v>
          </cell>
          <cell r="I36">
            <v>2789</v>
          </cell>
          <cell r="J36">
            <v>633</v>
          </cell>
          <cell r="K36">
            <v>616</v>
          </cell>
          <cell r="L36">
            <v>637</v>
          </cell>
          <cell r="M36">
            <v>643</v>
          </cell>
          <cell r="N36">
            <v>431</v>
          </cell>
          <cell r="O36">
            <v>416</v>
          </cell>
          <cell r="P36">
            <v>431</v>
          </cell>
          <cell r="Q36">
            <v>430</v>
          </cell>
          <cell r="R36">
            <v>196.28409090909091</v>
          </cell>
          <cell r="S36">
            <v>207</v>
          </cell>
          <cell r="T36">
            <v>218</v>
          </cell>
          <cell r="U36">
            <v>219</v>
          </cell>
          <cell r="V36">
            <v>196.28409090909091</v>
          </cell>
          <cell r="W36">
            <v>207</v>
          </cell>
          <cell r="X36">
            <v>218</v>
          </cell>
          <cell r="Y36">
            <v>219</v>
          </cell>
        </row>
        <row r="37">
          <cell r="A37" t="str">
            <v>DB</v>
          </cell>
          <cell r="C37">
            <v>0</v>
          </cell>
          <cell r="D37">
            <v>37237</v>
          </cell>
          <cell r="F37">
            <v>3086</v>
          </cell>
          <cell r="G37">
            <v>3227</v>
          </cell>
          <cell r="H37">
            <v>3302</v>
          </cell>
          <cell r="I37">
            <v>3368</v>
          </cell>
          <cell r="J37">
            <v>639</v>
          </cell>
          <cell r="K37">
            <v>666</v>
          </cell>
          <cell r="L37">
            <v>690</v>
          </cell>
          <cell r="M37">
            <v>710</v>
          </cell>
          <cell r="N37">
            <v>465</v>
          </cell>
          <cell r="O37">
            <v>490</v>
          </cell>
          <cell r="P37">
            <v>510</v>
          </cell>
          <cell r="Q37">
            <v>526</v>
          </cell>
          <cell r="R37">
            <v>201</v>
          </cell>
          <cell r="S37">
            <v>224</v>
          </cell>
          <cell r="T37">
            <v>253</v>
          </cell>
          <cell r="U37">
            <v>275</v>
          </cell>
          <cell r="V37">
            <v>201</v>
          </cell>
          <cell r="W37">
            <v>224</v>
          </cell>
          <cell r="X37">
            <v>253</v>
          </cell>
          <cell r="Y37">
            <v>275</v>
          </cell>
        </row>
        <row r="38">
          <cell r="A38" t="str">
            <v>SG</v>
          </cell>
          <cell r="C38">
            <v>1</v>
          </cell>
          <cell r="D38">
            <v>37472</v>
          </cell>
          <cell r="F38">
            <v>3777</v>
          </cell>
          <cell r="G38">
            <v>3227</v>
          </cell>
          <cell r="H38">
            <v>3245</v>
          </cell>
          <cell r="I38">
            <v>3304</v>
          </cell>
          <cell r="J38">
            <v>619</v>
          </cell>
          <cell r="K38">
            <v>600</v>
          </cell>
          <cell r="L38">
            <v>624</v>
          </cell>
          <cell r="M38">
            <v>642</v>
          </cell>
          <cell r="N38">
            <v>432</v>
          </cell>
          <cell r="O38">
            <v>411</v>
          </cell>
          <cell r="P38">
            <v>429</v>
          </cell>
          <cell r="Q38">
            <v>443</v>
          </cell>
          <cell r="R38">
            <v>215.3512747875354</v>
          </cell>
          <cell r="S38">
            <v>195.85401459854015</v>
          </cell>
          <cell r="T38">
            <v>211.91799544419135</v>
          </cell>
          <cell r="U38">
            <v>223.00867678958787</v>
          </cell>
          <cell r="V38">
            <v>215.3512747875354</v>
          </cell>
          <cell r="W38">
            <v>195.85401459854015</v>
          </cell>
          <cell r="X38">
            <v>211.91799544419135</v>
          </cell>
          <cell r="Y38">
            <v>223.00867678958787</v>
          </cell>
        </row>
        <row r="39">
          <cell r="A39" t="str">
            <v>Centrosim</v>
          </cell>
          <cell r="C39">
            <v>0</v>
          </cell>
          <cell r="D39">
            <v>37424</v>
          </cell>
          <cell r="F39">
            <v>3572</v>
          </cell>
          <cell r="G39">
            <v>3423</v>
          </cell>
          <cell r="H39">
            <v>3469</v>
          </cell>
          <cell r="I39">
            <v>3522</v>
          </cell>
          <cell r="J39">
            <v>655</v>
          </cell>
          <cell r="K39">
            <v>584</v>
          </cell>
          <cell r="L39">
            <v>594</v>
          </cell>
          <cell r="M39">
            <v>608</v>
          </cell>
          <cell r="N39">
            <v>468</v>
          </cell>
          <cell r="O39">
            <v>406</v>
          </cell>
          <cell r="P39">
            <v>412</v>
          </cell>
          <cell r="Q39">
            <v>422</v>
          </cell>
          <cell r="R39">
            <v>170.71671388101984</v>
          </cell>
          <cell r="S39">
            <v>185</v>
          </cell>
          <cell r="T39">
            <v>192</v>
          </cell>
          <cell r="U39">
            <v>200</v>
          </cell>
          <cell r="V39">
            <v>170.71671388101984</v>
          </cell>
          <cell r="W39">
            <v>185</v>
          </cell>
          <cell r="X39">
            <v>192</v>
          </cell>
          <cell r="Y39">
            <v>200</v>
          </cell>
        </row>
        <row r="40">
          <cell r="A40" t="str">
            <v>JP Morgan</v>
          </cell>
          <cell r="C40">
            <v>1</v>
          </cell>
          <cell r="D40">
            <v>37368</v>
          </cell>
          <cell r="F40">
            <v>3813</v>
          </cell>
          <cell r="G40">
            <v>3853</v>
          </cell>
          <cell r="H40">
            <v>3988</v>
          </cell>
          <cell r="I40">
            <v>4136</v>
          </cell>
          <cell r="J40">
            <v>655</v>
          </cell>
          <cell r="K40">
            <v>660</v>
          </cell>
          <cell r="L40">
            <v>681</v>
          </cell>
          <cell r="M40">
            <v>699</v>
          </cell>
          <cell r="N40">
            <v>468</v>
          </cell>
          <cell r="O40">
            <v>466</v>
          </cell>
          <cell r="P40">
            <v>479</v>
          </cell>
          <cell r="Q40">
            <v>489</v>
          </cell>
          <cell r="R40">
            <v>169</v>
          </cell>
          <cell r="S40">
            <v>210</v>
          </cell>
          <cell r="T40">
            <v>217</v>
          </cell>
          <cell r="U40">
            <v>223</v>
          </cell>
          <cell r="V40">
            <v>169</v>
          </cell>
          <cell r="W40">
            <v>210</v>
          </cell>
          <cell r="X40">
            <v>217</v>
          </cell>
          <cell r="Y40">
            <v>223</v>
          </cell>
        </row>
        <row r="41">
          <cell r="A41" t="str">
            <v>Morgan Stanley</v>
          </cell>
          <cell r="C41">
            <v>1</v>
          </cell>
          <cell r="D41">
            <v>37537</v>
          </cell>
          <cell r="F41">
            <v>3813</v>
          </cell>
          <cell r="G41">
            <v>3673</v>
          </cell>
          <cell r="H41">
            <v>3132</v>
          </cell>
          <cell r="I41">
            <v>3171</v>
          </cell>
          <cell r="J41">
            <v>655</v>
          </cell>
          <cell r="K41">
            <v>712</v>
          </cell>
          <cell r="L41">
            <v>676</v>
          </cell>
          <cell r="M41">
            <v>685</v>
          </cell>
          <cell r="N41">
            <v>468</v>
          </cell>
          <cell r="O41">
            <v>522</v>
          </cell>
          <cell r="P41">
            <v>482</v>
          </cell>
          <cell r="Q41">
            <v>485</v>
          </cell>
          <cell r="R41">
            <v>219.56373937677054</v>
          </cell>
          <cell r="S41">
            <v>262.38016528925618</v>
          </cell>
          <cell r="T41">
            <v>241</v>
          </cell>
          <cell r="U41">
            <v>242</v>
          </cell>
        </row>
        <row r="42">
          <cell r="A42" t="str">
            <v>Merrill Lynch</v>
          </cell>
          <cell r="C42">
            <v>1</v>
          </cell>
          <cell r="D42">
            <v>37440</v>
          </cell>
          <cell r="F42">
            <v>3714.2</v>
          </cell>
          <cell r="G42">
            <v>3710.2</v>
          </cell>
          <cell r="H42">
            <v>3814.3</v>
          </cell>
          <cell r="I42">
            <v>3890.7</v>
          </cell>
          <cell r="J42">
            <v>654.70000000000005</v>
          </cell>
          <cell r="K42">
            <v>590.5</v>
          </cell>
          <cell r="L42">
            <v>640.1</v>
          </cell>
          <cell r="M42">
            <v>656.8</v>
          </cell>
          <cell r="N42">
            <v>451.7</v>
          </cell>
          <cell r="O42">
            <v>405.5</v>
          </cell>
          <cell r="P42">
            <v>457.1</v>
          </cell>
          <cell r="Q42">
            <v>466.8</v>
          </cell>
          <cell r="R42">
            <v>171.21562234193365</v>
          </cell>
          <cell r="S42">
            <v>180</v>
          </cell>
          <cell r="T42">
            <v>211.3</v>
          </cell>
          <cell r="U42">
            <v>214</v>
          </cell>
        </row>
        <row r="43">
          <cell r="A43" t="str">
            <v>Banca IMI</v>
          </cell>
          <cell r="C43">
            <v>1</v>
          </cell>
          <cell r="D43">
            <v>37440</v>
          </cell>
          <cell r="F43">
            <v>3684</v>
          </cell>
          <cell r="G43">
            <v>3643</v>
          </cell>
          <cell r="H43">
            <v>3784</v>
          </cell>
          <cell r="I43">
            <v>3931</v>
          </cell>
          <cell r="J43">
            <v>619</v>
          </cell>
          <cell r="K43">
            <v>658</v>
          </cell>
          <cell r="L43">
            <v>677</v>
          </cell>
          <cell r="M43">
            <v>698</v>
          </cell>
          <cell r="N43">
            <v>432</v>
          </cell>
          <cell r="O43">
            <v>473</v>
          </cell>
          <cell r="P43">
            <v>496</v>
          </cell>
          <cell r="Q43">
            <v>522</v>
          </cell>
          <cell r="R43">
            <v>140</v>
          </cell>
          <cell r="S43">
            <v>209</v>
          </cell>
          <cell r="T43">
            <v>225</v>
          </cell>
          <cell r="U43">
            <v>243</v>
          </cell>
        </row>
        <row r="44">
          <cell r="A44" t="str">
            <v>Centrosim</v>
          </cell>
          <cell r="C44">
            <v>1</v>
          </cell>
          <cell r="D44">
            <v>37424</v>
          </cell>
          <cell r="F44">
            <v>3572</v>
          </cell>
          <cell r="G44">
            <v>3423</v>
          </cell>
          <cell r="H44">
            <v>3469</v>
          </cell>
          <cell r="I44">
            <v>3522</v>
          </cell>
          <cell r="J44">
            <v>697</v>
          </cell>
          <cell r="K44">
            <v>624</v>
          </cell>
          <cell r="L44">
            <v>634</v>
          </cell>
          <cell r="M44">
            <v>649</v>
          </cell>
          <cell r="N44">
            <v>468</v>
          </cell>
          <cell r="O44">
            <v>406</v>
          </cell>
          <cell r="P44">
            <v>412</v>
          </cell>
          <cell r="Q44">
            <v>422</v>
          </cell>
          <cell r="R44">
            <v>170.71600000000001</v>
          </cell>
          <cell r="S44">
            <v>185</v>
          </cell>
          <cell r="T44">
            <v>192</v>
          </cell>
          <cell r="U44">
            <v>200</v>
          </cell>
        </row>
        <row r="45">
          <cell r="A45" t="str">
            <v>Moyenne</v>
          </cell>
          <cell r="F45">
            <v>3572</v>
          </cell>
          <cell r="G45">
            <v>3588.2000000000003</v>
          </cell>
          <cell r="H45">
            <v>3572.0499999999997</v>
          </cell>
          <cell r="I45">
            <v>3659.1166666666668</v>
          </cell>
          <cell r="J45">
            <v>671</v>
          </cell>
          <cell r="K45">
            <v>640.75</v>
          </cell>
          <cell r="L45">
            <v>655.35</v>
          </cell>
          <cell r="M45">
            <v>671.63333333333333</v>
          </cell>
          <cell r="N45">
            <v>468</v>
          </cell>
          <cell r="O45">
            <v>447.25</v>
          </cell>
          <cell r="P45">
            <v>459.18333333333334</v>
          </cell>
          <cell r="Q45">
            <v>471.3</v>
          </cell>
          <cell r="R45">
            <v>170.71671388101984</v>
          </cell>
          <cell r="S45">
            <v>207.03902998129942</v>
          </cell>
          <cell r="T45">
            <v>216.3696659073652</v>
          </cell>
          <cell r="U45">
            <v>224.16811279826462</v>
          </cell>
          <cell r="V45">
            <v>170.71671388101984</v>
          </cell>
          <cell r="W45">
            <v>202.92700729927009</v>
          </cell>
          <cell r="X45">
            <v>214.45899772209566</v>
          </cell>
          <cell r="Y45">
            <v>223.00433839479393</v>
          </cell>
          <cell r="Z45">
            <v>985</v>
          </cell>
          <cell r="AA45">
            <v>287</v>
          </cell>
          <cell r="AB45">
            <v>0</v>
          </cell>
          <cell r="AC45">
            <v>1402</v>
          </cell>
        </row>
        <row r="47">
          <cell r="A47" t="str">
            <v>Bewag</v>
          </cell>
          <cell r="E47" t="str">
            <v>EUR</v>
          </cell>
        </row>
        <row r="49">
          <cell r="A49" t="str">
            <v>Rapport Annuel</v>
          </cell>
          <cell r="C49">
            <v>1</v>
          </cell>
          <cell r="D49">
            <v>37072</v>
          </cell>
          <cell r="F49">
            <v>1979</v>
          </cell>
          <cell r="J49">
            <v>616.39299999999992</v>
          </cell>
          <cell r="N49">
            <v>247.37499999999997</v>
          </cell>
          <cell r="R49">
            <v>101.50273890258939</v>
          </cell>
          <cell r="V49">
            <v>101.50273890258939</v>
          </cell>
          <cell r="Z49">
            <v>132.95499999999998</v>
          </cell>
          <cell r="AC49">
            <v>1965.99</v>
          </cell>
        </row>
        <row r="50">
          <cell r="A50" t="str">
            <v>BNP Paribas</v>
          </cell>
          <cell r="C50">
            <v>0</v>
          </cell>
          <cell r="D50">
            <v>36892</v>
          </cell>
          <cell r="F50">
            <v>1873.3</v>
          </cell>
          <cell r="G50">
            <v>2006</v>
          </cell>
          <cell r="H50">
            <v>2111</v>
          </cell>
          <cell r="I50">
            <v>2244</v>
          </cell>
          <cell r="J50">
            <v>562.79999999999995</v>
          </cell>
          <cell r="K50">
            <v>557.1</v>
          </cell>
          <cell r="L50">
            <v>595.79999999999995</v>
          </cell>
          <cell r="M50">
            <v>636</v>
          </cell>
          <cell r="N50">
            <v>242.8</v>
          </cell>
          <cell r="O50">
            <v>251.4</v>
          </cell>
          <cell r="P50">
            <v>300.3</v>
          </cell>
          <cell r="Q50">
            <v>350.7</v>
          </cell>
          <cell r="R50">
            <v>128.30000000000001</v>
          </cell>
          <cell r="S50">
            <v>134.5</v>
          </cell>
          <cell r="T50">
            <v>166.8</v>
          </cell>
          <cell r="U50">
            <v>208</v>
          </cell>
          <cell r="V50">
            <v>128.30000000000001</v>
          </cell>
          <cell r="W50">
            <v>134.5</v>
          </cell>
          <cell r="X50">
            <v>166.8</v>
          </cell>
          <cell r="Y50">
            <v>208</v>
          </cell>
          <cell r="Z50">
            <v>493.5</v>
          </cell>
        </row>
        <row r="51">
          <cell r="A51" t="str">
            <v>ML</v>
          </cell>
          <cell r="C51">
            <v>1</v>
          </cell>
          <cell r="D51">
            <v>37223</v>
          </cell>
          <cell r="F51">
            <v>1979</v>
          </cell>
          <cell r="G51">
            <v>2513</v>
          </cell>
          <cell r="H51">
            <v>2612</v>
          </cell>
          <cell r="I51">
            <v>2742</v>
          </cell>
          <cell r="J51">
            <v>627</v>
          </cell>
          <cell r="K51">
            <v>547</v>
          </cell>
          <cell r="L51">
            <v>532</v>
          </cell>
          <cell r="M51">
            <v>528</v>
          </cell>
          <cell r="N51">
            <v>258</v>
          </cell>
          <cell r="O51">
            <v>257</v>
          </cell>
          <cell r="P51">
            <v>262</v>
          </cell>
          <cell r="Q51">
            <v>278</v>
          </cell>
          <cell r="R51">
            <v>148</v>
          </cell>
          <cell r="S51">
            <v>177</v>
          </cell>
          <cell r="T51">
            <v>186</v>
          </cell>
          <cell r="U51">
            <v>193</v>
          </cell>
          <cell r="V51">
            <v>148</v>
          </cell>
          <cell r="W51">
            <v>177</v>
          </cell>
          <cell r="X51">
            <v>186</v>
          </cell>
          <cell r="Y51">
            <v>193</v>
          </cell>
          <cell r="Z51">
            <v>133</v>
          </cell>
        </row>
        <row r="52">
          <cell r="A52" t="str">
            <v>Broker 3</v>
          </cell>
          <cell r="C52">
            <v>1</v>
          </cell>
        </row>
        <row r="53">
          <cell r="A53" t="str">
            <v>Broker 4</v>
          </cell>
          <cell r="C53">
            <v>1</v>
          </cell>
        </row>
        <row r="54">
          <cell r="A54" t="str">
            <v>Broker 5</v>
          </cell>
          <cell r="C54">
            <v>1</v>
          </cell>
        </row>
        <row r="55">
          <cell r="A55" t="str">
            <v>Broker 6</v>
          </cell>
          <cell r="C55">
            <v>1</v>
          </cell>
        </row>
        <row r="56">
          <cell r="A56" t="str">
            <v>Moyenne</v>
          </cell>
          <cell r="F56">
            <v>1979</v>
          </cell>
          <cell r="G56">
            <v>2513</v>
          </cell>
          <cell r="H56">
            <v>2612</v>
          </cell>
          <cell r="I56">
            <v>2742</v>
          </cell>
          <cell r="J56">
            <v>644.17999999999995</v>
          </cell>
          <cell r="K56">
            <v>574.78700000000003</v>
          </cell>
          <cell r="L56">
            <v>559.78700000000003</v>
          </cell>
          <cell r="M56">
            <v>555.78700000000003</v>
          </cell>
          <cell r="N56">
            <v>275.16199999999998</v>
          </cell>
          <cell r="O56">
            <v>284.78699999999998</v>
          </cell>
          <cell r="P56">
            <v>289.78699999999998</v>
          </cell>
          <cell r="Q56">
            <v>305.78699999999998</v>
          </cell>
          <cell r="R56">
            <v>101.50273890258939</v>
          </cell>
          <cell r="S56">
            <v>177</v>
          </cell>
          <cell r="T56">
            <v>186</v>
          </cell>
          <cell r="U56">
            <v>193</v>
          </cell>
          <cell r="V56">
            <v>101.50273890258939</v>
          </cell>
          <cell r="W56">
            <v>177</v>
          </cell>
          <cell r="X56">
            <v>186</v>
          </cell>
          <cell r="Y56">
            <v>193</v>
          </cell>
          <cell r="Z56">
            <v>132.95499999999998</v>
          </cell>
          <cell r="AA56" t="str">
            <v>nc</v>
          </cell>
          <cell r="AB56" t="str">
            <v>nc</v>
          </cell>
          <cell r="AC56" t="str">
            <v>nc</v>
          </cell>
        </row>
        <row r="58">
          <cell r="A58" t="str">
            <v>Scot. &amp; Southern Energy</v>
          </cell>
          <cell r="E58" t="str">
            <v>GBP</v>
          </cell>
        </row>
        <row r="60">
          <cell r="A60" t="str">
            <v>Rapport Annuel</v>
          </cell>
          <cell r="C60">
            <v>1</v>
          </cell>
          <cell r="D60">
            <v>37346</v>
          </cell>
          <cell r="F60">
            <v>4005.6</v>
          </cell>
          <cell r="J60">
            <v>799.8</v>
          </cell>
          <cell r="N60">
            <v>613.5</v>
          </cell>
          <cell r="R60">
            <v>442.6</v>
          </cell>
          <cell r="V60">
            <v>431.1</v>
          </cell>
          <cell r="Z60">
            <v>1207.3</v>
          </cell>
          <cell r="AA60">
            <v>0.2</v>
          </cell>
          <cell r="AB60">
            <v>236.29999999999998</v>
          </cell>
          <cell r="AC60">
            <v>1706.1</v>
          </cell>
        </row>
        <row r="61">
          <cell r="A61" t="str">
            <v>SG</v>
          </cell>
          <cell r="C61">
            <v>0</v>
          </cell>
          <cell r="D61">
            <v>37351</v>
          </cell>
          <cell r="F61">
            <v>3848</v>
          </cell>
          <cell r="G61">
            <v>3927</v>
          </cell>
          <cell r="H61">
            <v>4009</v>
          </cell>
          <cell r="J61">
            <v>745.4</v>
          </cell>
          <cell r="K61">
            <v>771.2</v>
          </cell>
          <cell r="L61">
            <v>786.6</v>
          </cell>
          <cell r="M61" t="str">
            <v>nc</v>
          </cell>
          <cell r="N61">
            <v>638.19999999999993</v>
          </cell>
          <cell r="O61">
            <v>664</v>
          </cell>
          <cell r="P61">
            <v>678.4</v>
          </cell>
          <cell r="Q61" t="str">
            <v>nc</v>
          </cell>
          <cell r="R61">
            <v>466.33600000000001</v>
          </cell>
          <cell r="S61">
            <v>492.87200000000007</v>
          </cell>
          <cell r="T61">
            <v>504</v>
          </cell>
          <cell r="U61" t="str">
            <v>nc</v>
          </cell>
          <cell r="V61">
            <v>454.536</v>
          </cell>
          <cell r="W61">
            <v>481.07200000000006</v>
          </cell>
          <cell r="X61">
            <v>492.2</v>
          </cell>
          <cell r="Y61" t="str">
            <v>nc</v>
          </cell>
        </row>
        <row r="62">
          <cell r="A62" t="str">
            <v>Commerzbank</v>
          </cell>
          <cell r="C62">
            <v>0</v>
          </cell>
          <cell r="D62">
            <v>37166</v>
          </cell>
          <cell r="F62">
            <v>3461</v>
          </cell>
          <cell r="G62">
            <v>3541</v>
          </cell>
          <cell r="H62">
            <v>3758</v>
          </cell>
          <cell r="I62">
            <v>3940</v>
          </cell>
          <cell r="J62">
            <v>863</v>
          </cell>
          <cell r="K62">
            <v>908</v>
          </cell>
          <cell r="L62">
            <v>975</v>
          </cell>
          <cell r="M62">
            <v>999</v>
          </cell>
          <cell r="N62">
            <v>678</v>
          </cell>
          <cell r="O62">
            <v>715</v>
          </cell>
          <cell r="P62">
            <v>774</v>
          </cell>
          <cell r="Q62">
            <v>791</v>
          </cell>
          <cell r="R62">
            <v>474</v>
          </cell>
          <cell r="S62">
            <v>528</v>
          </cell>
          <cell r="T62">
            <v>606</v>
          </cell>
          <cell r="U62">
            <v>663</v>
          </cell>
          <cell r="V62">
            <v>462</v>
          </cell>
          <cell r="W62">
            <v>516</v>
          </cell>
          <cell r="X62">
            <v>594</v>
          </cell>
          <cell r="Y62">
            <v>651</v>
          </cell>
        </row>
        <row r="63">
          <cell r="A63" t="str">
            <v>SSSB</v>
          </cell>
          <cell r="C63">
            <v>0</v>
          </cell>
          <cell r="D63">
            <v>37114</v>
          </cell>
          <cell r="F63">
            <v>3575</v>
          </cell>
          <cell r="G63">
            <v>3660.4</v>
          </cell>
          <cell r="H63">
            <v>3753.3</v>
          </cell>
          <cell r="I63">
            <v>3856</v>
          </cell>
          <cell r="J63">
            <v>799.2</v>
          </cell>
          <cell r="K63">
            <v>826.1</v>
          </cell>
          <cell r="L63">
            <v>841.2</v>
          </cell>
          <cell r="M63">
            <v>857.1</v>
          </cell>
          <cell r="N63">
            <v>623.70000000000005</v>
          </cell>
          <cell r="O63">
            <v>647.5</v>
          </cell>
          <cell r="P63">
            <v>659.6</v>
          </cell>
          <cell r="Q63">
            <v>672.5</v>
          </cell>
          <cell r="R63">
            <v>430.8</v>
          </cell>
          <cell r="S63">
            <v>455.20000000000005</v>
          </cell>
          <cell r="T63">
            <v>472.40000000000003</v>
          </cell>
          <cell r="U63">
            <v>490.40000000000003</v>
          </cell>
          <cell r="V63">
            <v>419.2</v>
          </cell>
          <cell r="W63">
            <v>443.6</v>
          </cell>
          <cell r="X63">
            <v>460.8</v>
          </cell>
          <cell r="Y63">
            <v>478.8</v>
          </cell>
        </row>
        <row r="64">
          <cell r="A64" t="str">
            <v>Cazenove</v>
          </cell>
          <cell r="C64">
            <v>1</v>
          </cell>
          <cell r="D64">
            <v>37404</v>
          </cell>
          <cell r="F64">
            <v>4005.6</v>
          </cell>
          <cell r="G64">
            <v>4443.3</v>
          </cell>
          <cell r="H64">
            <v>4774</v>
          </cell>
          <cell r="I64">
            <v>5316.8</v>
          </cell>
          <cell r="J64">
            <v>799.8</v>
          </cell>
          <cell r="K64">
            <v>812.2</v>
          </cell>
          <cell r="L64">
            <v>843.4</v>
          </cell>
          <cell r="M64">
            <v>918.2</v>
          </cell>
          <cell r="N64">
            <v>613.5</v>
          </cell>
          <cell r="O64">
            <v>652.6</v>
          </cell>
          <cell r="P64">
            <v>679.8</v>
          </cell>
          <cell r="Q64">
            <v>721.9</v>
          </cell>
          <cell r="R64">
            <v>442.6</v>
          </cell>
          <cell r="S64">
            <v>468.9</v>
          </cell>
          <cell r="T64">
            <v>489.8</v>
          </cell>
          <cell r="U64">
            <v>522.4</v>
          </cell>
          <cell r="V64">
            <v>431.1</v>
          </cell>
          <cell r="W64">
            <v>457.4</v>
          </cell>
          <cell r="X64">
            <v>478.3</v>
          </cell>
          <cell r="Y64">
            <v>510.9</v>
          </cell>
        </row>
        <row r="65">
          <cell r="A65" t="str">
            <v>Broker 5</v>
          </cell>
          <cell r="C65">
            <v>1</v>
          </cell>
        </row>
        <row r="66">
          <cell r="A66" t="str">
            <v>Broker 6</v>
          </cell>
          <cell r="C66">
            <v>1</v>
          </cell>
        </row>
        <row r="67">
          <cell r="A67" t="str">
            <v>Moyenne</v>
          </cell>
          <cell r="F67">
            <v>4005.6</v>
          </cell>
          <cell r="G67">
            <v>4443.3</v>
          </cell>
          <cell r="H67">
            <v>4774</v>
          </cell>
          <cell r="I67">
            <v>5316.8</v>
          </cell>
          <cell r="J67">
            <v>821.09999999999991</v>
          </cell>
          <cell r="K67">
            <v>833.5</v>
          </cell>
          <cell r="L67">
            <v>864.69999999999993</v>
          </cell>
          <cell r="M67">
            <v>939.5</v>
          </cell>
          <cell r="N67">
            <v>634.79999999999995</v>
          </cell>
          <cell r="O67">
            <v>673.9</v>
          </cell>
          <cell r="P67">
            <v>701.09999999999991</v>
          </cell>
          <cell r="Q67">
            <v>743.19999999999993</v>
          </cell>
          <cell r="R67">
            <v>442.6</v>
          </cell>
          <cell r="S67">
            <v>468.9</v>
          </cell>
          <cell r="T67">
            <v>489.8</v>
          </cell>
          <cell r="U67">
            <v>522.4</v>
          </cell>
          <cell r="V67">
            <v>431.1</v>
          </cell>
          <cell r="W67">
            <v>468.9</v>
          </cell>
          <cell r="X67">
            <v>489.8</v>
          </cell>
          <cell r="Y67">
            <v>522.4</v>
          </cell>
          <cell r="Z67">
            <v>1271.7</v>
          </cell>
          <cell r="AA67">
            <v>0.2</v>
          </cell>
          <cell r="AB67">
            <v>236.29999999999998</v>
          </cell>
          <cell r="AC67">
            <v>1706.1</v>
          </cell>
        </row>
        <row r="69">
          <cell r="A69" t="str">
            <v>ACEA</v>
          </cell>
          <cell r="E69" t="str">
            <v>EUR</v>
          </cell>
        </row>
        <row r="71">
          <cell r="A71" t="str">
            <v>Rapport Annuel</v>
          </cell>
          <cell r="C71">
            <v>1</v>
          </cell>
          <cell r="D71">
            <v>37256</v>
          </cell>
          <cell r="F71">
            <v>1145.662</v>
          </cell>
          <cell r="J71">
            <v>279.40699999999998</v>
          </cell>
          <cell r="N71">
            <v>141.51900000000001</v>
          </cell>
          <cell r="R71">
            <v>35.72</v>
          </cell>
          <cell r="Z71">
            <v>1040</v>
          </cell>
          <cell r="AA71">
            <v>53</v>
          </cell>
          <cell r="AB71">
            <v>0</v>
          </cell>
          <cell r="AC71">
            <v>1285</v>
          </cell>
        </row>
        <row r="72">
          <cell r="A72" t="str">
            <v>UBS Warburg</v>
          </cell>
          <cell r="C72">
            <v>0</v>
          </cell>
          <cell r="D72">
            <v>37071</v>
          </cell>
          <cell r="J72">
            <v>219.6</v>
          </cell>
          <cell r="K72">
            <v>227.3</v>
          </cell>
          <cell r="L72">
            <v>237.7</v>
          </cell>
          <cell r="M72">
            <v>241.1</v>
          </cell>
          <cell r="N72">
            <v>107.169</v>
          </cell>
          <cell r="O72">
            <v>117.9</v>
          </cell>
          <cell r="P72">
            <v>125.3</v>
          </cell>
          <cell r="Q72">
            <v>126.9</v>
          </cell>
          <cell r="R72">
            <v>48.99</v>
          </cell>
          <cell r="S72">
            <v>51.12</v>
          </cell>
          <cell r="T72">
            <v>53.25</v>
          </cell>
          <cell r="U72">
            <v>55.38</v>
          </cell>
          <cell r="V72">
            <v>48.99</v>
          </cell>
          <cell r="W72">
            <v>51.12</v>
          </cell>
          <cell r="X72">
            <v>53.25</v>
          </cell>
          <cell r="Y72">
            <v>55.38</v>
          </cell>
        </row>
        <row r="73">
          <cell r="A73" t="str">
            <v>Merrill Lynch</v>
          </cell>
          <cell r="C73">
            <v>0</v>
          </cell>
          <cell r="D73">
            <v>37043</v>
          </cell>
          <cell r="F73" t="str">
            <v>nd</v>
          </cell>
          <cell r="G73">
            <v>1040</v>
          </cell>
          <cell r="H73">
            <v>1039</v>
          </cell>
          <cell r="I73">
            <v>1065</v>
          </cell>
          <cell r="K73">
            <v>280</v>
          </cell>
          <cell r="L73">
            <v>289</v>
          </cell>
          <cell r="M73">
            <v>306</v>
          </cell>
          <cell r="O73">
            <v>146</v>
          </cell>
          <cell r="P73">
            <v>148</v>
          </cell>
          <cell r="Q73">
            <v>161</v>
          </cell>
          <cell r="R73">
            <v>49</v>
          </cell>
          <cell r="S73">
            <v>49</v>
          </cell>
          <cell r="T73">
            <v>53</v>
          </cell>
          <cell r="U73">
            <v>66</v>
          </cell>
          <cell r="V73">
            <v>49</v>
          </cell>
          <cell r="W73">
            <v>49</v>
          </cell>
          <cell r="X73">
            <v>53</v>
          </cell>
          <cell r="Y73">
            <v>66</v>
          </cell>
        </row>
        <row r="74">
          <cell r="A74" t="str">
            <v>Banca IMI</v>
          </cell>
          <cell r="C74">
            <v>0</v>
          </cell>
          <cell r="D74">
            <v>37054</v>
          </cell>
          <cell r="F74">
            <v>721</v>
          </cell>
          <cell r="G74">
            <v>1166</v>
          </cell>
          <cell r="H74">
            <v>1437</v>
          </cell>
          <cell r="I74">
            <v>1510</v>
          </cell>
          <cell r="J74">
            <v>222</v>
          </cell>
          <cell r="K74">
            <v>280</v>
          </cell>
          <cell r="L74">
            <v>307</v>
          </cell>
          <cell r="M74">
            <v>343</v>
          </cell>
          <cell r="N74">
            <v>119</v>
          </cell>
          <cell r="O74">
            <v>145</v>
          </cell>
          <cell r="P74">
            <v>147</v>
          </cell>
          <cell r="Q74">
            <v>173</v>
          </cell>
          <cell r="R74">
            <v>53</v>
          </cell>
          <cell r="S74">
            <v>69.879518072289159</v>
          </cell>
          <cell r="T74">
            <v>81</v>
          </cell>
          <cell r="U74">
            <v>97</v>
          </cell>
          <cell r="V74">
            <v>51</v>
          </cell>
          <cell r="W74">
            <v>57.879518072289159</v>
          </cell>
          <cell r="X74">
            <v>69</v>
          </cell>
          <cell r="Y74">
            <v>85</v>
          </cell>
        </row>
        <row r="75">
          <cell r="A75" t="str">
            <v>CSFB</v>
          </cell>
          <cell r="C75">
            <v>0</v>
          </cell>
          <cell r="D75">
            <v>37501</v>
          </cell>
          <cell r="F75">
            <v>707</v>
          </cell>
          <cell r="G75">
            <v>1090</v>
          </cell>
          <cell r="H75">
            <v>1264</v>
          </cell>
          <cell r="I75">
            <v>1284</v>
          </cell>
          <cell r="J75">
            <v>220</v>
          </cell>
          <cell r="K75">
            <v>267</v>
          </cell>
          <cell r="L75">
            <v>322</v>
          </cell>
          <cell r="M75">
            <v>349</v>
          </cell>
          <cell r="N75">
            <v>108</v>
          </cell>
          <cell r="O75">
            <v>135</v>
          </cell>
          <cell r="P75">
            <v>162</v>
          </cell>
          <cell r="Q75">
            <v>182</v>
          </cell>
          <cell r="R75">
            <v>51</v>
          </cell>
          <cell r="S75">
            <v>60.07692307692308</v>
          </cell>
          <cell r="T75">
            <v>71</v>
          </cell>
          <cell r="U75">
            <v>82</v>
          </cell>
          <cell r="V75">
            <v>51</v>
          </cell>
          <cell r="W75">
            <v>60.07692307692308</v>
          </cell>
          <cell r="X75">
            <v>71</v>
          </cell>
          <cell r="Y75">
            <v>82</v>
          </cell>
        </row>
        <row r="76">
          <cell r="A76" t="str">
            <v>Deutsche Bank</v>
          </cell>
          <cell r="C76">
            <v>1</v>
          </cell>
          <cell r="D76">
            <v>37508</v>
          </cell>
          <cell r="F76">
            <v>1146</v>
          </cell>
          <cell r="G76">
            <v>1452</v>
          </cell>
          <cell r="H76">
            <v>1505</v>
          </cell>
          <cell r="I76">
            <v>1551</v>
          </cell>
          <cell r="J76">
            <v>279</v>
          </cell>
          <cell r="K76">
            <v>323</v>
          </cell>
          <cell r="L76">
            <v>352</v>
          </cell>
          <cell r="M76">
            <v>368</v>
          </cell>
          <cell r="N76">
            <v>141</v>
          </cell>
          <cell r="O76">
            <v>166</v>
          </cell>
          <cell r="P76">
            <v>190</v>
          </cell>
          <cell r="Q76">
            <v>206</v>
          </cell>
          <cell r="R76">
            <v>48</v>
          </cell>
          <cell r="S76">
            <v>53</v>
          </cell>
          <cell r="T76">
            <v>73</v>
          </cell>
          <cell r="U76">
            <v>73</v>
          </cell>
        </row>
        <row r="77">
          <cell r="A77" t="str">
            <v>Centrosim</v>
          </cell>
          <cell r="C77">
            <v>1</v>
          </cell>
          <cell r="D77">
            <v>37406</v>
          </cell>
          <cell r="F77">
            <v>1119</v>
          </cell>
          <cell r="G77">
            <v>1349</v>
          </cell>
          <cell r="H77">
            <v>1383</v>
          </cell>
          <cell r="I77">
            <v>1412</v>
          </cell>
          <cell r="J77">
            <v>279</v>
          </cell>
          <cell r="K77">
            <v>308</v>
          </cell>
          <cell r="L77">
            <v>343</v>
          </cell>
          <cell r="M77">
            <v>359</v>
          </cell>
          <cell r="N77">
            <v>142</v>
          </cell>
          <cell r="O77">
            <v>151</v>
          </cell>
          <cell r="P77">
            <v>178</v>
          </cell>
          <cell r="Q77">
            <v>194</v>
          </cell>
          <cell r="R77">
            <v>36.4</v>
          </cell>
          <cell r="S77">
            <v>59</v>
          </cell>
          <cell r="T77">
            <v>75</v>
          </cell>
          <cell r="U77">
            <v>86</v>
          </cell>
        </row>
        <row r="79">
          <cell r="A79" t="str">
            <v>Moyenne</v>
          </cell>
          <cell r="F79">
            <v>1145.662</v>
          </cell>
          <cell r="G79">
            <v>1400.5</v>
          </cell>
          <cell r="H79">
            <v>1444</v>
          </cell>
          <cell r="I79">
            <v>1481.5</v>
          </cell>
          <cell r="J79">
            <v>279.40699999999998</v>
          </cell>
          <cell r="K79">
            <v>315.5</v>
          </cell>
          <cell r="L79">
            <v>347.5</v>
          </cell>
          <cell r="M79">
            <v>363.5</v>
          </cell>
          <cell r="N79">
            <v>141.51900000000001</v>
          </cell>
          <cell r="O79">
            <v>158.5</v>
          </cell>
          <cell r="P79">
            <v>184</v>
          </cell>
          <cell r="Q79">
            <v>200</v>
          </cell>
          <cell r="R79">
            <v>35.72</v>
          </cell>
          <cell r="S79">
            <v>56</v>
          </cell>
          <cell r="T79">
            <v>74</v>
          </cell>
          <cell r="U79">
            <v>79.5</v>
          </cell>
          <cell r="V79">
            <v>0</v>
          </cell>
          <cell r="W79" t="str">
            <v>nc</v>
          </cell>
          <cell r="X79" t="str">
            <v>nc</v>
          </cell>
          <cell r="Y79" t="str">
            <v>nc</v>
          </cell>
          <cell r="Z79">
            <v>1040</v>
          </cell>
          <cell r="AA79">
            <v>53</v>
          </cell>
          <cell r="AB79">
            <v>0</v>
          </cell>
          <cell r="AC79">
            <v>1285</v>
          </cell>
        </row>
        <row r="81">
          <cell r="A81" t="str">
            <v>AEM</v>
          </cell>
          <cell r="E81" t="str">
            <v>EUR</v>
          </cell>
        </row>
        <row r="83">
          <cell r="A83" t="str">
            <v>Rapport Annuel</v>
          </cell>
          <cell r="C83">
            <v>1</v>
          </cell>
          <cell r="D83" t="str">
            <v>31/12/2001</v>
          </cell>
          <cell r="F83">
            <v>1112.5</v>
          </cell>
          <cell r="J83">
            <v>273.89999999999998</v>
          </cell>
          <cell r="N83">
            <v>186.42857199999997</v>
          </cell>
          <cell r="R83">
            <v>122</v>
          </cell>
          <cell r="V83">
            <v>101.065208</v>
          </cell>
          <cell r="Z83">
            <v>262.39100000000008</v>
          </cell>
          <cell r="AA83">
            <v>10.565</v>
          </cell>
          <cell r="AB83">
            <v>0</v>
          </cell>
          <cell r="AC83">
            <v>1133.309</v>
          </cell>
        </row>
        <row r="84">
          <cell r="A84" t="str">
            <v>Centrosim</v>
          </cell>
          <cell r="C84">
            <v>0</v>
          </cell>
          <cell r="D84">
            <v>37078</v>
          </cell>
          <cell r="F84">
            <v>795</v>
          </cell>
          <cell r="G84">
            <v>1079</v>
          </cell>
          <cell r="H84">
            <v>1285.7</v>
          </cell>
          <cell r="I84">
            <v>1340</v>
          </cell>
          <cell r="J84">
            <v>199</v>
          </cell>
          <cell r="K84">
            <v>262.89999999999998</v>
          </cell>
          <cell r="L84">
            <v>324.2</v>
          </cell>
          <cell r="M84">
            <v>348</v>
          </cell>
          <cell r="N84">
            <v>123</v>
          </cell>
          <cell r="O84">
            <v>174.1</v>
          </cell>
          <cell r="P84">
            <v>229.2</v>
          </cell>
          <cell r="Q84">
            <v>247.4</v>
          </cell>
          <cell r="R84">
            <v>74</v>
          </cell>
          <cell r="S84">
            <v>115</v>
          </cell>
          <cell r="T84">
            <v>134</v>
          </cell>
          <cell r="U84">
            <v>135</v>
          </cell>
          <cell r="V84">
            <v>74</v>
          </cell>
          <cell r="W84">
            <v>115</v>
          </cell>
          <cell r="X84">
            <v>134</v>
          </cell>
          <cell r="Y84">
            <v>135</v>
          </cell>
        </row>
        <row r="85">
          <cell r="A85" t="str">
            <v>Merrill Lynch</v>
          </cell>
          <cell r="C85">
            <v>0</v>
          </cell>
          <cell r="D85">
            <v>37043</v>
          </cell>
          <cell r="G85">
            <v>792</v>
          </cell>
          <cell r="H85">
            <v>845</v>
          </cell>
          <cell r="I85">
            <v>904</v>
          </cell>
          <cell r="K85">
            <v>216</v>
          </cell>
          <cell r="L85">
            <v>230</v>
          </cell>
          <cell r="M85">
            <v>260</v>
          </cell>
          <cell r="O85">
            <v>132</v>
          </cell>
          <cell r="P85">
            <v>135</v>
          </cell>
          <cell r="Q85">
            <v>154</v>
          </cell>
          <cell r="R85">
            <v>74</v>
          </cell>
          <cell r="S85">
            <v>65</v>
          </cell>
          <cell r="T85">
            <v>57</v>
          </cell>
          <cell r="U85">
            <v>70</v>
          </cell>
          <cell r="V85">
            <v>74</v>
          </cell>
          <cell r="W85">
            <v>65</v>
          </cell>
          <cell r="X85">
            <v>57</v>
          </cell>
          <cell r="Y85">
            <v>70</v>
          </cell>
        </row>
        <row r="86">
          <cell r="A86" t="str">
            <v>ING</v>
          </cell>
          <cell r="C86">
            <v>1</v>
          </cell>
          <cell r="D86">
            <v>37519</v>
          </cell>
          <cell r="F86">
            <v>1103.2</v>
          </cell>
          <cell r="G86">
            <v>1018.6</v>
          </cell>
          <cell r="H86">
            <v>1102</v>
          </cell>
          <cell r="I86">
            <v>1173</v>
          </cell>
          <cell r="J86">
            <v>273.89999999999998</v>
          </cell>
          <cell r="K86">
            <v>250.9</v>
          </cell>
          <cell r="L86">
            <v>291</v>
          </cell>
          <cell r="M86">
            <v>318</v>
          </cell>
          <cell r="N86">
            <v>186.43</v>
          </cell>
          <cell r="O86">
            <v>156.9</v>
          </cell>
          <cell r="P86">
            <v>186</v>
          </cell>
          <cell r="Q86">
            <v>207</v>
          </cell>
          <cell r="R86">
            <v>122.03</v>
          </cell>
          <cell r="S86">
            <v>109.8</v>
          </cell>
          <cell r="T86">
            <v>110.3</v>
          </cell>
          <cell r="U86">
            <v>120.5</v>
          </cell>
          <cell r="V86">
            <v>101.1</v>
          </cell>
          <cell r="W86">
            <v>87.199999999999989</v>
          </cell>
          <cell r="X86">
            <v>85.3</v>
          </cell>
          <cell r="Y86">
            <v>92.5</v>
          </cell>
        </row>
        <row r="87">
          <cell r="A87" t="str">
            <v>SCH</v>
          </cell>
          <cell r="C87">
            <v>1</v>
          </cell>
          <cell r="D87">
            <v>37518</v>
          </cell>
          <cell r="F87">
            <v>1112.5</v>
          </cell>
          <cell r="G87">
            <v>1240.9000000000001</v>
          </cell>
          <cell r="H87">
            <v>1780.4</v>
          </cell>
          <cell r="I87">
            <v>1896.7</v>
          </cell>
          <cell r="J87">
            <v>273.89999999999998</v>
          </cell>
          <cell r="K87">
            <v>257.2</v>
          </cell>
          <cell r="L87">
            <v>360.7</v>
          </cell>
          <cell r="M87">
            <v>407.8</v>
          </cell>
          <cell r="N87">
            <v>186.43</v>
          </cell>
          <cell r="O87">
            <v>176.23000000000002</v>
          </cell>
          <cell r="P87">
            <v>271.13</v>
          </cell>
          <cell r="Q87">
            <v>321.53000000000003</v>
          </cell>
          <cell r="R87">
            <v>111.9</v>
          </cell>
          <cell r="S87">
            <v>104.6</v>
          </cell>
          <cell r="T87">
            <v>146.9</v>
          </cell>
          <cell r="U87">
            <v>177.7</v>
          </cell>
          <cell r="V87">
            <v>90.97</v>
          </cell>
          <cell r="W87">
            <v>83.669999999999987</v>
          </cell>
          <cell r="X87">
            <v>125.97</v>
          </cell>
          <cell r="Y87">
            <v>156.76999999999998</v>
          </cell>
        </row>
        <row r="88">
          <cell r="A88" t="str">
            <v>Deutsche Bank</v>
          </cell>
          <cell r="C88">
            <v>1</v>
          </cell>
          <cell r="D88">
            <v>37508</v>
          </cell>
          <cell r="F88">
            <v>1042</v>
          </cell>
          <cell r="G88">
            <v>1098</v>
          </cell>
          <cell r="H88">
            <v>1370</v>
          </cell>
          <cell r="I88">
            <v>1468</v>
          </cell>
          <cell r="J88">
            <v>274</v>
          </cell>
          <cell r="K88">
            <v>275</v>
          </cell>
          <cell r="L88">
            <v>385</v>
          </cell>
          <cell r="M88">
            <v>457</v>
          </cell>
          <cell r="N88">
            <v>167</v>
          </cell>
          <cell r="O88">
            <v>186</v>
          </cell>
          <cell r="P88">
            <v>270</v>
          </cell>
          <cell r="Q88">
            <v>339</v>
          </cell>
          <cell r="R88">
            <v>107.9</v>
          </cell>
          <cell r="S88">
            <v>81.599999999999994</v>
          </cell>
          <cell r="T88">
            <v>110.6</v>
          </cell>
          <cell r="U88">
            <v>158</v>
          </cell>
          <cell r="V88">
            <v>105.9</v>
          </cell>
          <cell r="W88">
            <v>78.599999999999994</v>
          </cell>
          <cell r="X88">
            <v>105.6</v>
          </cell>
          <cell r="Y88">
            <v>153</v>
          </cell>
        </row>
        <row r="89">
          <cell r="A89" t="str">
            <v>Banca IMI</v>
          </cell>
          <cell r="C89">
            <v>1</v>
          </cell>
          <cell r="D89">
            <v>37337</v>
          </cell>
          <cell r="F89">
            <v>1103</v>
          </cell>
          <cell r="G89">
            <v>1143</v>
          </cell>
          <cell r="H89">
            <v>1533</v>
          </cell>
          <cell r="I89">
            <v>1562</v>
          </cell>
          <cell r="J89">
            <v>274</v>
          </cell>
          <cell r="K89">
            <v>288</v>
          </cell>
          <cell r="L89">
            <v>378</v>
          </cell>
          <cell r="M89">
            <v>386</v>
          </cell>
          <cell r="N89">
            <v>185.93</v>
          </cell>
          <cell r="O89">
            <v>203.93</v>
          </cell>
          <cell r="P89">
            <v>288.93</v>
          </cell>
          <cell r="Q89">
            <v>291.93</v>
          </cell>
          <cell r="R89">
            <v>121.9</v>
          </cell>
          <cell r="S89">
            <v>120.7</v>
          </cell>
          <cell r="T89">
            <v>173.7</v>
          </cell>
          <cell r="U89">
            <v>178.3</v>
          </cell>
          <cell r="V89">
            <v>100.97</v>
          </cell>
          <cell r="W89">
            <v>99.77000000000001</v>
          </cell>
          <cell r="X89">
            <v>152.76999999999998</v>
          </cell>
          <cell r="Y89">
            <v>157.37</v>
          </cell>
        </row>
        <row r="91">
          <cell r="A91" t="str">
            <v>Moyenne</v>
          </cell>
          <cell r="F91">
            <v>1112.5</v>
          </cell>
          <cell r="G91">
            <v>1125.125</v>
          </cell>
          <cell r="H91">
            <v>1446.35</v>
          </cell>
          <cell r="I91">
            <v>1524.925</v>
          </cell>
          <cell r="J91">
            <v>273.89999999999998</v>
          </cell>
          <cell r="K91">
            <v>267.77499999999998</v>
          </cell>
          <cell r="L91">
            <v>353.67500000000001</v>
          </cell>
          <cell r="M91">
            <v>392.2</v>
          </cell>
          <cell r="N91">
            <v>186.42857199999997</v>
          </cell>
          <cell r="O91">
            <v>180.76499999999999</v>
          </cell>
          <cell r="P91">
            <v>254.01499999999999</v>
          </cell>
          <cell r="Q91">
            <v>289.86500000000001</v>
          </cell>
          <cell r="R91">
            <v>122</v>
          </cell>
          <cell r="S91">
            <v>104.175</v>
          </cell>
          <cell r="T91">
            <v>135.375</v>
          </cell>
          <cell r="U91">
            <v>158.625</v>
          </cell>
          <cell r="V91">
            <v>101.065208</v>
          </cell>
          <cell r="W91">
            <v>87.31</v>
          </cell>
          <cell r="X91">
            <v>117.41</v>
          </cell>
          <cell r="Y91">
            <v>139.91</v>
          </cell>
          <cell r="Z91">
            <v>262.39100000000008</v>
          </cell>
          <cell r="AA91">
            <v>10.565</v>
          </cell>
          <cell r="AB91">
            <v>0</v>
          </cell>
          <cell r="AC91">
            <v>1133.309</v>
          </cell>
        </row>
        <row r="93">
          <cell r="A93" t="str">
            <v>AWG</v>
          </cell>
          <cell r="E93" t="str">
            <v>GBP</v>
          </cell>
        </row>
        <row r="94">
          <cell r="A94" t="str">
            <v>Source GC</v>
          </cell>
        </row>
        <row r="95">
          <cell r="A95" t="str">
            <v>Rapport Annuel</v>
          </cell>
          <cell r="C95">
            <v>1</v>
          </cell>
          <cell r="D95" t="str">
            <v>31/03/01</v>
          </cell>
          <cell r="Z95">
            <v>2520.1999999999998</v>
          </cell>
        </row>
        <row r="96">
          <cell r="A96" t="str">
            <v>UBS</v>
          </cell>
          <cell r="C96">
            <v>0</v>
          </cell>
          <cell r="D96">
            <v>37300</v>
          </cell>
          <cell r="F96">
            <v>1566.8</v>
          </cell>
          <cell r="G96">
            <v>1708.3</v>
          </cell>
          <cell r="H96">
            <v>1869.5</v>
          </cell>
          <cell r="J96">
            <v>517.9</v>
          </cell>
          <cell r="K96">
            <v>567.5</v>
          </cell>
          <cell r="L96">
            <v>613.79999999999995</v>
          </cell>
          <cell r="N96">
            <v>326.7</v>
          </cell>
          <cell r="O96">
            <v>365.8</v>
          </cell>
          <cell r="P96">
            <v>403.3</v>
          </cell>
          <cell r="R96">
            <v>143.69999999999999</v>
          </cell>
          <cell r="S96">
            <v>179</v>
          </cell>
          <cell r="T96">
            <v>214.8</v>
          </cell>
        </row>
        <row r="97">
          <cell r="A97" t="str">
            <v>ML</v>
          </cell>
          <cell r="C97">
            <v>1</v>
          </cell>
          <cell r="D97">
            <v>37147</v>
          </cell>
          <cell r="F97">
            <v>1568.1</v>
          </cell>
          <cell r="G97">
            <v>1650.8</v>
          </cell>
          <cell r="H97">
            <v>1744.7</v>
          </cell>
          <cell r="I97">
            <v>1842.3</v>
          </cell>
          <cell r="J97">
            <v>512.6</v>
          </cell>
          <cell r="K97">
            <v>540</v>
          </cell>
          <cell r="L97">
            <v>579.4</v>
          </cell>
          <cell r="M97">
            <v>622.5</v>
          </cell>
          <cell r="N97">
            <v>358.5</v>
          </cell>
          <cell r="O97">
            <v>375.6</v>
          </cell>
          <cell r="P97">
            <v>404.4</v>
          </cell>
          <cell r="Q97">
            <v>436.8</v>
          </cell>
          <cell r="R97">
            <v>132</v>
          </cell>
          <cell r="S97">
            <v>138</v>
          </cell>
          <cell r="T97">
            <v>154</v>
          </cell>
          <cell r="U97">
            <v>175</v>
          </cell>
          <cell r="Z97">
            <v>2563.4</v>
          </cell>
        </row>
        <row r="98">
          <cell r="A98" t="str">
            <v>DKW</v>
          </cell>
          <cell r="C98">
            <v>0</v>
          </cell>
          <cell r="D98">
            <v>37223</v>
          </cell>
          <cell r="J98">
            <v>507</v>
          </cell>
          <cell r="K98">
            <v>533</v>
          </cell>
          <cell r="L98">
            <v>562</v>
          </cell>
          <cell r="N98">
            <v>351</v>
          </cell>
          <cell r="O98">
            <v>372</v>
          </cell>
          <cell r="P98">
            <v>397</v>
          </cell>
          <cell r="R98">
            <v>125.5</v>
          </cell>
          <cell r="S98">
            <v>126</v>
          </cell>
          <cell r="T98">
            <v>136</v>
          </cell>
          <cell r="Z98">
            <v>2388</v>
          </cell>
        </row>
        <row r="99">
          <cell r="A99" t="str">
            <v>DB</v>
          </cell>
          <cell r="C99">
            <v>1</v>
          </cell>
          <cell r="D99">
            <v>37313</v>
          </cell>
          <cell r="F99">
            <v>1741</v>
          </cell>
          <cell r="G99">
            <v>1808</v>
          </cell>
          <cell r="H99">
            <v>1888</v>
          </cell>
          <cell r="I99">
            <v>1974</v>
          </cell>
          <cell r="J99">
            <v>557</v>
          </cell>
          <cell r="K99">
            <v>584</v>
          </cell>
          <cell r="L99">
            <v>621</v>
          </cell>
          <cell r="M99">
            <v>661</v>
          </cell>
          <cell r="N99">
            <v>351</v>
          </cell>
          <cell r="O99">
            <v>368</v>
          </cell>
          <cell r="P99">
            <v>395</v>
          </cell>
          <cell r="Q99">
            <v>427</v>
          </cell>
          <cell r="R99">
            <v>159</v>
          </cell>
          <cell r="S99">
            <v>139</v>
          </cell>
          <cell r="T99">
            <v>155</v>
          </cell>
          <cell r="U99">
            <v>175</v>
          </cell>
        </row>
        <row r="100">
          <cell r="A100" t="str">
            <v>CL</v>
          </cell>
          <cell r="C100">
            <v>1</v>
          </cell>
          <cell r="D100">
            <v>37273</v>
          </cell>
          <cell r="F100">
            <v>1658.93</v>
          </cell>
          <cell r="G100">
            <v>1734.53</v>
          </cell>
          <cell r="H100">
            <v>1810.66</v>
          </cell>
          <cell r="I100">
            <v>1890.22</v>
          </cell>
          <cell r="J100">
            <v>506.62</v>
          </cell>
          <cell r="K100">
            <v>535.49</v>
          </cell>
          <cell r="L100">
            <v>566.4</v>
          </cell>
          <cell r="M100">
            <v>596.86</v>
          </cell>
          <cell r="N100">
            <v>332.28</v>
          </cell>
          <cell r="O100">
            <v>356.03</v>
          </cell>
          <cell r="P100">
            <v>382.07</v>
          </cell>
          <cell r="Q100">
            <v>409.12</v>
          </cell>
          <cell r="R100">
            <v>107.22</v>
          </cell>
          <cell r="S100">
            <v>130.85</v>
          </cell>
          <cell r="T100">
            <v>143.66999999999999</v>
          </cell>
          <cell r="U100">
            <v>159.34</v>
          </cell>
        </row>
        <row r="101">
          <cell r="A101" t="str">
            <v>BNP</v>
          </cell>
          <cell r="C101">
            <v>1</v>
          </cell>
          <cell r="D101">
            <v>37337</v>
          </cell>
          <cell r="F101">
            <v>1687.99</v>
          </cell>
          <cell r="G101">
            <v>1794.6</v>
          </cell>
          <cell r="H101">
            <v>1908.43</v>
          </cell>
          <cell r="J101">
            <v>522.87</v>
          </cell>
          <cell r="K101">
            <v>550.30999999999995</v>
          </cell>
          <cell r="L101">
            <v>591</v>
          </cell>
          <cell r="N101">
            <v>322.87</v>
          </cell>
          <cell r="O101">
            <v>340.31</v>
          </cell>
          <cell r="P101">
            <v>366</v>
          </cell>
          <cell r="R101">
            <v>97.58</v>
          </cell>
          <cell r="S101">
            <v>113.4</v>
          </cell>
        </row>
        <row r="102">
          <cell r="A102" t="str">
            <v>Moyenne</v>
          </cell>
          <cell r="F102">
            <v>1664.0049999999999</v>
          </cell>
          <cell r="G102">
            <v>1746.9825000000001</v>
          </cell>
          <cell r="H102">
            <v>1837.9475</v>
          </cell>
          <cell r="I102">
            <v>1902.1733333333334</v>
          </cell>
          <cell r="J102">
            <v>524.77249999999992</v>
          </cell>
          <cell r="K102">
            <v>552.45000000000005</v>
          </cell>
          <cell r="L102">
            <v>589.45000000000005</v>
          </cell>
          <cell r="M102">
            <v>626.78666666666675</v>
          </cell>
          <cell r="N102">
            <v>341.16250000000002</v>
          </cell>
          <cell r="O102">
            <v>359.98500000000001</v>
          </cell>
          <cell r="P102">
            <v>386.86750000000001</v>
          </cell>
          <cell r="Q102">
            <v>424.30666666666667</v>
          </cell>
          <cell r="R102">
            <v>123.95</v>
          </cell>
          <cell r="S102">
            <v>130.3125</v>
          </cell>
          <cell r="T102">
            <v>150.88999999999999</v>
          </cell>
          <cell r="U102">
            <v>169.78</v>
          </cell>
          <cell r="V102" t="str">
            <v>nc</v>
          </cell>
          <cell r="W102" t="str">
            <v>nc</v>
          </cell>
          <cell r="X102" t="str">
            <v>nc</v>
          </cell>
          <cell r="Y102" t="str">
            <v>nc</v>
          </cell>
          <cell r="Z102">
            <v>2520.1999999999998</v>
          </cell>
          <cell r="AA102">
            <v>0</v>
          </cell>
          <cell r="AB102">
            <v>0</v>
          </cell>
          <cell r="AC102">
            <v>0</v>
          </cell>
        </row>
        <row r="104">
          <cell r="A104" t="str">
            <v>Severn Trent</v>
          </cell>
          <cell r="E104" t="str">
            <v>GBP</v>
          </cell>
        </row>
        <row r="105">
          <cell r="A105" t="str">
            <v>Source GC</v>
          </cell>
        </row>
        <row r="106">
          <cell r="A106" t="str">
            <v>Rapport Annuel</v>
          </cell>
          <cell r="C106">
            <v>1</v>
          </cell>
          <cell r="D106" t="str">
            <v>31/03/01</v>
          </cell>
          <cell r="F106">
            <v>1681.6</v>
          </cell>
          <cell r="J106">
            <v>657.86789524733263</v>
          </cell>
          <cell r="N106">
            <v>390.46789524733265</v>
          </cell>
          <cell r="R106">
            <v>225.36789524733271</v>
          </cell>
          <cell r="V106">
            <v>207.96789524733271</v>
          </cell>
          <cell r="Z106">
            <v>2329.3000000000002</v>
          </cell>
          <cell r="AA106">
            <v>1.3</v>
          </cell>
          <cell r="AC106">
            <v>2290.9</v>
          </cell>
        </row>
        <row r="107">
          <cell r="A107" t="str">
            <v>CL</v>
          </cell>
          <cell r="C107">
            <v>0</v>
          </cell>
          <cell r="D107">
            <v>37175</v>
          </cell>
          <cell r="F107">
            <v>1899</v>
          </cell>
          <cell r="G107">
            <v>1984</v>
          </cell>
          <cell r="H107">
            <v>2082</v>
          </cell>
          <cell r="I107">
            <v>2187</v>
          </cell>
          <cell r="J107">
            <v>695</v>
          </cell>
          <cell r="K107">
            <v>726</v>
          </cell>
          <cell r="L107">
            <v>766</v>
          </cell>
          <cell r="M107">
            <v>800</v>
          </cell>
          <cell r="N107">
            <v>417</v>
          </cell>
          <cell r="O107">
            <v>437</v>
          </cell>
          <cell r="P107">
            <v>467</v>
          </cell>
          <cell r="Q107">
            <v>492</v>
          </cell>
          <cell r="R107">
            <v>244</v>
          </cell>
          <cell r="S107">
            <v>251</v>
          </cell>
          <cell r="T107">
            <v>269</v>
          </cell>
          <cell r="U107">
            <v>283</v>
          </cell>
          <cell r="Z107">
            <v>2525</v>
          </cell>
          <cell r="AA107">
            <v>1</v>
          </cell>
        </row>
        <row r="108">
          <cell r="A108" t="str">
            <v>UBS</v>
          </cell>
          <cell r="C108">
            <v>1</v>
          </cell>
          <cell r="D108">
            <v>37242</v>
          </cell>
          <cell r="F108">
            <v>1812.3</v>
          </cell>
          <cell r="G108">
            <v>1908.06</v>
          </cell>
          <cell r="H108">
            <v>2033.64</v>
          </cell>
          <cell r="I108">
            <v>2159.89</v>
          </cell>
          <cell r="J108">
            <v>697.86</v>
          </cell>
          <cell r="K108">
            <v>739.46</v>
          </cell>
          <cell r="L108">
            <v>765.59</v>
          </cell>
          <cell r="M108">
            <v>809.94</v>
          </cell>
          <cell r="N108">
            <v>412.786</v>
          </cell>
          <cell r="O108">
            <v>444.25099999999998</v>
          </cell>
          <cell r="P108">
            <v>454.18900000000002</v>
          </cell>
          <cell r="Q108">
            <v>483.53800000000001</v>
          </cell>
          <cell r="R108">
            <v>240.50700000000001</v>
          </cell>
          <cell r="S108">
            <v>252.733</v>
          </cell>
          <cell r="T108">
            <v>240.899</v>
          </cell>
          <cell r="U108">
            <v>240.88</v>
          </cell>
        </row>
        <row r="109">
          <cell r="A109" t="str">
            <v>CL</v>
          </cell>
          <cell r="C109">
            <v>1</v>
          </cell>
          <cell r="D109">
            <v>37273</v>
          </cell>
          <cell r="F109">
            <v>1778.99</v>
          </cell>
          <cell r="G109">
            <v>1836.14</v>
          </cell>
          <cell r="H109">
            <v>1938.68</v>
          </cell>
          <cell r="I109">
            <v>2048.8200000000002</v>
          </cell>
          <cell r="J109">
            <v>703.98</v>
          </cell>
          <cell r="K109">
            <v>734.84</v>
          </cell>
          <cell r="L109">
            <v>768.63</v>
          </cell>
          <cell r="M109">
            <v>804.01</v>
          </cell>
          <cell r="N109">
            <v>410.82</v>
          </cell>
          <cell r="O109">
            <v>431.36</v>
          </cell>
          <cell r="P109">
            <v>455.49</v>
          </cell>
          <cell r="Q109">
            <v>482.1</v>
          </cell>
          <cell r="R109">
            <v>188.48</v>
          </cell>
          <cell r="S109">
            <v>208.19</v>
          </cell>
          <cell r="T109">
            <v>219.28</v>
          </cell>
          <cell r="U109">
            <v>233.58</v>
          </cell>
          <cell r="Z109">
            <v>2525</v>
          </cell>
        </row>
        <row r="110">
          <cell r="A110" t="str">
            <v>BNP</v>
          </cell>
          <cell r="C110">
            <v>1</v>
          </cell>
          <cell r="D110">
            <v>37341</v>
          </cell>
          <cell r="F110">
            <v>1793.51</v>
          </cell>
          <cell r="G110">
            <v>1879.88</v>
          </cell>
          <cell r="H110">
            <v>1972.5</v>
          </cell>
          <cell r="J110">
            <v>688.82</v>
          </cell>
          <cell r="K110">
            <v>728.03</v>
          </cell>
          <cell r="L110">
            <v>769.33</v>
          </cell>
          <cell r="N110">
            <v>373.82</v>
          </cell>
          <cell r="O110">
            <v>383.03</v>
          </cell>
          <cell r="P110">
            <v>394.33</v>
          </cell>
          <cell r="R110">
            <v>185.17</v>
          </cell>
          <cell r="S110">
            <v>165.93</v>
          </cell>
        </row>
        <row r="111">
          <cell r="A111" t="str">
            <v>DB</v>
          </cell>
          <cell r="C111">
            <v>1</v>
          </cell>
          <cell r="D111">
            <v>37274</v>
          </cell>
          <cell r="F111">
            <v>1875</v>
          </cell>
          <cell r="G111">
            <v>1876</v>
          </cell>
          <cell r="H111">
            <v>1954</v>
          </cell>
          <cell r="J111">
            <v>642</v>
          </cell>
          <cell r="K111">
            <v>669</v>
          </cell>
          <cell r="L111">
            <v>687</v>
          </cell>
          <cell r="N111">
            <v>399</v>
          </cell>
          <cell r="O111">
            <v>414</v>
          </cell>
          <cell r="P111">
            <v>419</v>
          </cell>
          <cell r="R111">
            <v>250</v>
          </cell>
          <cell r="S111">
            <v>242</v>
          </cell>
          <cell r="T111">
            <v>234</v>
          </cell>
        </row>
        <row r="112">
          <cell r="A112" t="str">
            <v>Broker 6</v>
          </cell>
          <cell r="C112">
            <v>1</v>
          </cell>
        </row>
        <row r="113">
          <cell r="A113" t="str">
            <v>Moyenne</v>
          </cell>
          <cell r="F113">
            <v>1788.28</v>
          </cell>
          <cell r="G113">
            <v>1875.02</v>
          </cell>
          <cell r="H113">
            <v>1974.7049999999999</v>
          </cell>
          <cell r="I113">
            <v>2104.355</v>
          </cell>
          <cell r="J113">
            <v>678.10557904946654</v>
          </cell>
          <cell r="K113">
            <v>717.83249999999998</v>
          </cell>
          <cell r="L113">
            <v>747.63750000000005</v>
          </cell>
          <cell r="M113">
            <v>806.97500000000002</v>
          </cell>
          <cell r="N113">
            <v>397.37877904946652</v>
          </cell>
          <cell r="O113">
            <v>418.16025000000002</v>
          </cell>
          <cell r="P113">
            <v>430.75225</v>
          </cell>
          <cell r="Q113">
            <v>482.81900000000002</v>
          </cell>
          <cell r="R113">
            <v>217.9049790494665</v>
          </cell>
          <cell r="S113">
            <v>217.21325000000002</v>
          </cell>
          <cell r="T113">
            <v>231.393</v>
          </cell>
          <cell r="U113">
            <v>237.23000000000002</v>
          </cell>
          <cell r="V113">
            <v>207.96789524733271</v>
          </cell>
          <cell r="W113" t="str">
            <v>nc</v>
          </cell>
          <cell r="X113" t="str">
            <v>nc</v>
          </cell>
          <cell r="Y113" t="str">
            <v>nc</v>
          </cell>
          <cell r="Z113">
            <v>2427.15</v>
          </cell>
          <cell r="AA113">
            <v>1.3</v>
          </cell>
          <cell r="AB113">
            <v>0</v>
          </cell>
          <cell r="AC113">
            <v>2290.9</v>
          </cell>
        </row>
        <row r="115">
          <cell r="A115" t="str">
            <v>United Utilities</v>
          </cell>
          <cell r="E115" t="str">
            <v>GBP</v>
          </cell>
        </row>
        <row r="116">
          <cell r="A116" t="str">
            <v>Source GC</v>
          </cell>
        </row>
        <row r="117">
          <cell r="A117" t="str">
            <v>Rapport Annuel</v>
          </cell>
          <cell r="C117">
            <v>1</v>
          </cell>
          <cell r="D117" t="str">
            <v>31/03/01</v>
          </cell>
          <cell r="F117">
            <v>1697.6</v>
          </cell>
          <cell r="J117">
            <v>857.4</v>
          </cell>
          <cell r="N117">
            <v>524.29999999999995</v>
          </cell>
          <cell r="R117">
            <v>300.60000000000002</v>
          </cell>
          <cell r="V117">
            <v>296.60000000000002</v>
          </cell>
          <cell r="AB117">
            <v>120.2</v>
          </cell>
        </row>
        <row r="118">
          <cell r="A118" t="str">
            <v>SSSB</v>
          </cell>
          <cell r="C118">
            <v>1</v>
          </cell>
          <cell r="D118">
            <v>37223</v>
          </cell>
          <cell r="F118">
            <v>1744</v>
          </cell>
          <cell r="G118">
            <v>1945</v>
          </cell>
          <cell r="H118">
            <v>2184</v>
          </cell>
          <cell r="I118">
            <v>2434</v>
          </cell>
          <cell r="J118">
            <v>902</v>
          </cell>
          <cell r="K118">
            <v>949</v>
          </cell>
          <cell r="L118">
            <v>1042</v>
          </cell>
          <cell r="M118">
            <v>1140</v>
          </cell>
          <cell r="N118">
            <v>559</v>
          </cell>
          <cell r="O118">
            <v>585</v>
          </cell>
          <cell r="P118">
            <v>656</v>
          </cell>
          <cell r="Q118">
            <v>734</v>
          </cell>
          <cell r="R118">
            <v>242</v>
          </cell>
          <cell r="S118">
            <v>240</v>
          </cell>
          <cell r="T118">
            <v>265</v>
          </cell>
          <cell r="U118">
            <v>288</v>
          </cell>
          <cell r="Z118">
            <v>3205</v>
          </cell>
        </row>
        <row r="119">
          <cell r="A119" t="str">
            <v>CL</v>
          </cell>
          <cell r="C119">
            <v>1</v>
          </cell>
          <cell r="D119">
            <v>37146</v>
          </cell>
          <cell r="F119">
            <v>1692</v>
          </cell>
          <cell r="G119">
            <v>1801</v>
          </cell>
          <cell r="H119">
            <v>1952</v>
          </cell>
          <cell r="I119">
            <v>2101</v>
          </cell>
          <cell r="J119">
            <v>906</v>
          </cell>
          <cell r="K119">
            <v>950</v>
          </cell>
          <cell r="L119">
            <v>1043</v>
          </cell>
          <cell r="M119">
            <v>1154</v>
          </cell>
          <cell r="N119">
            <v>563</v>
          </cell>
          <cell r="O119">
            <v>586</v>
          </cell>
          <cell r="P119">
            <v>657</v>
          </cell>
          <cell r="Q119">
            <v>749</v>
          </cell>
          <cell r="R119">
            <v>297</v>
          </cell>
          <cell r="S119">
            <v>286</v>
          </cell>
          <cell r="T119">
            <v>315</v>
          </cell>
          <cell r="U119">
            <v>368</v>
          </cell>
          <cell r="Z119">
            <v>3226</v>
          </cell>
          <cell r="AA119">
            <v>15</v>
          </cell>
          <cell r="AC119">
            <v>2866</v>
          </cell>
        </row>
        <row r="120">
          <cell r="A120" t="str">
            <v>DB</v>
          </cell>
          <cell r="C120">
            <v>1</v>
          </cell>
          <cell r="D120">
            <v>37315</v>
          </cell>
          <cell r="F120">
            <v>1668</v>
          </cell>
          <cell r="G120">
            <v>1751</v>
          </cell>
          <cell r="H120">
            <v>1885</v>
          </cell>
          <cell r="I120">
            <v>2087</v>
          </cell>
          <cell r="J120">
            <v>881</v>
          </cell>
          <cell r="K120">
            <v>943</v>
          </cell>
          <cell r="L120">
            <v>1020</v>
          </cell>
          <cell r="M120">
            <v>1117</v>
          </cell>
          <cell r="N120">
            <v>546</v>
          </cell>
          <cell r="O120">
            <v>588</v>
          </cell>
          <cell r="P120">
            <v>646</v>
          </cell>
          <cell r="Q120">
            <v>723</v>
          </cell>
        </row>
        <row r="121">
          <cell r="A121" t="str">
            <v>CL</v>
          </cell>
          <cell r="C121">
            <v>1</v>
          </cell>
          <cell r="D121">
            <v>37274</v>
          </cell>
          <cell r="F121">
            <v>1643.33</v>
          </cell>
          <cell r="G121">
            <v>1746.52</v>
          </cell>
          <cell r="H121">
            <v>1891.05</v>
          </cell>
          <cell r="I121">
            <v>2033.47</v>
          </cell>
          <cell r="J121">
            <v>909.85</v>
          </cell>
          <cell r="K121">
            <v>953.18</v>
          </cell>
          <cell r="L121">
            <v>1046.7</v>
          </cell>
          <cell r="M121">
            <v>1157.7</v>
          </cell>
          <cell r="N121">
            <v>563.30999999999995</v>
          </cell>
          <cell r="O121">
            <v>585.62</v>
          </cell>
          <cell r="P121">
            <v>656.78</v>
          </cell>
          <cell r="Q121">
            <v>748.78</v>
          </cell>
          <cell r="R121">
            <v>308.08</v>
          </cell>
          <cell r="S121">
            <v>294.32</v>
          </cell>
          <cell r="T121">
            <v>325.14999999999998</v>
          </cell>
          <cell r="U121">
            <v>380.34</v>
          </cell>
        </row>
        <row r="122">
          <cell r="A122" t="str">
            <v>DKW</v>
          </cell>
          <cell r="C122">
            <v>1</v>
          </cell>
          <cell r="D122">
            <v>37249</v>
          </cell>
          <cell r="F122">
            <v>1934.03</v>
          </cell>
          <cell r="G122">
            <v>2124.11</v>
          </cell>
          <cell r="H122">
            <v>2396.84</v>
          </cell>
          <cell r="I122">
            <v>2734.7</v>
          </cell>
          <cell r="J122">
            <v>885.67</v>
          </cell>
          <cell r="K122">
            <v>926.05</v>
          </cell>
          <cell r="L122">
            <v>1007.68</v>
          </cell>
          <cell r="M122">
            <v>1094.28</v>
          </cell>
          <cell r="N122">
            <v>549.22</v>
          </cell>
          <cell r="O122">
            <v>574.91</v>
          </cell>
          <cell r="P122">
            <v>642.82000000000005</v>
          </cell>
          <cell r="Q122">
            <v>715.68</v>
          </cell>
          <cell r="R122">
            <v>247.28</v>
          </cell>
          <cell r="S122">
            <v>243.44</v>
          </cell>
          <cell r="T122">
            <v>276.45999999999998</v>
          </cell>
          <cell r="U122">
            <v>315.27999999999997</v>
          </cell>
        </row>
        <row r="123">
          <cell r="A123" t="str">
            <v>BNP</v>
          </cell>
          <cell r="C123">
            <v>1</v>
          </cell>
          <cell r="D123">
            <v>37337</v>
          </cell>
          <cell r="F123">
            <v>1845</v>
          </cell>
          <cell r="G123">
            <v>1982</v>
          </cell>
          <cell r="H123">
            <v>2129</v>
          </cell>
          <cell r="J123">
            <v>880</v>
          </cell>
          <cell r="K123">
            <v>968</v>
          </cell>
          <cell r="L123">
            <v>1066</v>
          </cell>
          <cell r="N123">
            <v>560</v>
          </cell>
          <cell r="O123">
            <v>618</v>
          </cell>
          <cell r="P123">
            <v>686</v>
          </cell>
          <cell r="R123">
            <v>292.92</v>
          </cell>
          <cell r="S123">
            <v>330.12</v>
          </cell>
          <cell r="T123">
            <v>376.66</v>
          </cell>
        </row>
        <row r="124">
          <cell r="A124" t="str">
            <v>Moyenne</v>
          </cell>
          <cell r="F124">
            <v>1746.2800000000002</v>
          </cell>
          <cell r="G124">
            <v>1891.6050000000002</v>
          </cell>
          <cell r="H124">
            <v>2072.9816666666666</v>
          </cell>
          <cell r="I124">
            <v>2278.0339999999997</v>
          </cell>
          <cell r="J124">
            <v>888.84571428571428</v>
          </cell>
          <cell r="K124">
            <v>948.20499999999993</v>
          </cell>
          <cell r="L124">
            <v>1037.5633333333333</v>
          </cell>
          <cell r="M124">
            <v>1132.596</v>
          </cell>
          <cell r="N124">
            <v>552.11857142857139</v>
          </cell>
          <cell r="O124">
            <v>589.58833333333325</v>
          </cell>
          <cell r="P124">
            <v>657.43333333333328</v>
          </cell>
          <cell r="Q124">
            <v>734.09199999999987</v>
          </cell>
          <cell r="R124">
            <v>281.31333333333333</v>
          </cell>
          <cell r="S124">
            <v>278.77600000000001</v>
          </cell>
          <cell r="T124">
            <v>311.654</v>
          </cell>
          <cell r="U124">
            <v>337.90499999999997</v>
          </cell>
          <cell r="V124">
            <v>296.60000000000002</v>
          </cell>
          <cell r="W124" t="str">
            <v>nc</v>
          </cell>
          <cell r="X124" t="str">
            <v>nc</v>
          </cell>
          <cell r="Y124" t="str">
            <v>nc</v>
          </cell>
          <cell r="Z124">
            <v>3215.5</v>
          </cell>
          <cell r="AA124">
            <v>15</v>
          </cell>
          <cell r="AB124">
            <v>120.2</v>
          </cell>
          <cell r="AC124">
            <v>2866</v>
          </cell>
        </row>
        <row r="126">
          <cell r="A126" t="str">
            <v>Kelda Group</v>
          </cell>
          <cell r="E126" t="str">
            <v>GBP</v>
          </cell>
        </row>
        <row r="127">
          <cell r="A127" t="str">
            <v>Source GC</v>
          </cell>
        </row>
        <row r="128">
          <cell r="A128" t="str">
            <v>Rapport Annuel</v>
          </cell>
          <cell r="C128">
            <v>1</v>
          </cell>
          <cell r="D128" t="str">
            <v>31/03/01</v>
          </cell>
          <cell r="AB128" t="str">
            <v xml:space="preserve">                                                                                                                                                                                                                                                               </v>
          </cell>
        </row>
        <row r="129">
          <cell r="A129" t="str">
            <v>ING Barings</v>
          </cell>
          <cell r="C129">
            <v>1</v>
          </cell>
          <cell r="D129">
            <v>37322</v>
          </cell>
          <cell r="F129">
            <v>789.1</v>
          </cell>
          <cell r="G129">
            <v>822.58</v>
          </cell>
          <cell r="H129">
            <v>854.18</v>
          </cell>
          <cell r="I129">
            <v>887.21</v>
          </cell>
          <cell r="J129">
            <v>384.62</v>
          </cell>
          <cell r="K129">
            <v>398.69</v>
          </cell>
          <cell r="L129">
            <v>413.28</v>
          </cell>
          <cell r="M129">
            <v>432.31</v>
          </cell>
          <cell r="N129">
            <v>260.62</v>
          </cell>
          <cell r="O129">
            <v>274.69</v>
          </cell>
          <cell r="P129">
            <v>288.27999999999997</v>
          </cell>
          <cell r="Q129">
            <v>306.31</v>
          </cell>
          <cell r="R129">
            <v>121.58</v>
          </cell>
          <cell r="S129">
            <v>136.88</v>
          </cell>
          <cell r="T129">
            <v>140.24</v>
          </cell>
          <cell r="U129">
            <v>148.91999999999999</v>
          </cell>
          <cell r="Z129">
            <v>1406</v>
          </cell>
        </row>
        <row r="130">
          <cell r="A130" t="str">
            <v>SSSB</v>
          </cell>
          <cell r="C130">
            <v>1</v>
          </cell>
          <cell r="D130">
            <v>37229</v>
          </cell>
          <cell r="F130">
            <v>762</v>
          </cell>
          <cell r="G130">
            <v>812</v>
          </cell>
          <cell r="H130">
            <v>829</v>
          </cell>
          <cell r="I130">
            <v>853</v>
          </cell>
          <cell r="J130">
            <v>393</v>
          </cell>
          <cell r="K130">
            <v>409</v>
          </cell>
          <cell r="L130">
            <v>416</v>
          </cell>
          <cell r="M130">
            <v>432</v>
          </cell>
          <cell r="N130">
            <v>269</v>
          </cell>
          <cell r="O130">
            <v>285</v>
          </cell>
          <cell r="P130">
            <v>291</v>
          </cell>
          <cell r="Q130">
            <v>306</v>
          </cell>
          <cell r="R130">
            <v>124.14606741573034</v>
          </cell>
          <cell r="S130">
            <v>126.32786885245902</v>
          </cell>
          <cell r="T130">
            <v>121.67403314917127</v>
          </cell>
          <cell r="U130">
            <v>123</v>
          </cell>
          <cell r="Z130">
            <v>1663</v>
          </cell>
        </row>
        <row r="131">
          <cell r="A131" t="str">
            <v>CL</v>
          </cell>
          <cell r="C131">
            <v>1</v>
          </cell>
          <cell r="D131">
            <v>37146</v>
          </cell>
          <cell r="F131">
            <v>778.1</v>
          </cell>
          <cell r="G131">
            <v>797.3</v>
          </cell>
          <cell r="H131">
            <v>816.8</v>
          </cell>
          <cell r="I131">
            <v>841.6</v>
          </cell>
          <cell r="J131">
            <v>392.7</v>
          </cell>
          <cell r="K131">
            <v>409.2</v>
          </cell>
          <cell r="L131">
            <v>427.59999999999997</v>
          </cell>
          <cell r="M131">
            <v>451.8</v>
          </cell>
          <cell r="N131">
            <v>267.2</v>
          </cell>
          <cell r="O131">
            <v>278.89999999999998</v>
          </cell>
          <cell r="P131">
            <v>290.89999999999998</v>
          </cell>
          <cell r="Q131">
            <v>309.10000000000002</v>
          </cell>
          <cell r="R131">
            <v>123.84606741573033</v>
          </cell>
          <cell r="S131">
            <v>125.42786885245901</v>
          </cell>
          <cell r="T131">
            <v>133.97403314917128</v>
          </cell>
          <cell r="U131">
            <v>154.5</v>
          </cell>
          <cell r="Z131">
            <v>1472.7</v>
          </cell>
          <cell r="AA131">
            <v>0.5</v>
          </cell>
        </row>
        <row r="132">
          <cell r="A132" t="str">
            <v>Broker 4</v>
          </cell>
          <cell r="C132">
            <v>1</v>
          </cell>
        </row>
        <row r="133">
          <cell r="A133" t="str">
            <v>Broker 5</v>
          </cell>
          <cell r="C133">
            <v>1</v>
          </cell>
        </row>
        <row r="134">
          <cell r="A134" t="str">
            <v>Broker 6</v>
          </cell>
          <cell r="C134">
            <v>1</v>
          </cell>
        </row>
        <row r="135">
          <cell r="A135" t="str">
            <v>Moyenne</v>
          </cell>
          <cell r="F135">
            <v>776.4</v>
          </cell>
          <cell r="G135">
            <v>810.62666666666667</v>
          </cell>
          <cell r="H135">
            <v>833.32666666666648</v>
          </cell>
          <cell r="I135">
            <v>860.60333333333335</v>
          </cell>
          <cell r="J135">
            <v>390.10666666666663</v>
          </cell>
          <cell r="K135">
            <v>405.63000000000005</v>
          </cell>
          <cell r="L135">
            <v>418.96</v>
          </cell>
          <cell r="M135">
            <v>438.70333333333332</v>
          </cell>
          <cell r="N135">
            <v>265.60666666666663</v>
          </cell>
          <cell r="O135">
            <v>279.53000000000003</v>
          </cell>
          <cell r="P135">
            <v>290.06</v>
          </cell>
          <cell r="Q135">
            <v>307.13666666666666</v>
          </cell>
          <cell r="R135">
            <v>0</v>
          </cell>
          <cell r="S135">
            <v>129.54524590163933</v>
          </cell>
          <cell r="T135">
            <v>131.96268876611418</v>
          </cell>
          <cell r="U135">
            <v>142.13999999999999</v>
          </cell>
          <cell r="V135">
            <v>0</v>
          </cell>
          <cell r="W135" t="str">
            <v>nc</v>
          </cell>
          <cell r="X135" t="str">
            <v>nc</v>
          </cell>
          <cell r="Y135" t="str">
            <v>nc</v>
          </cell>
          <cell r="Z135">
            <v>1513.8999999999999</v>
          </cell>
          <cell r="AA135">
            <v>0.5</v>
          </cell>
          <cell r="AB135">
            <v>0</v>
          </cell>
          <cell r="AC135">
            <v>0</v>
          </cell>
        </row>
        <row r="137">
          <cell r="A137" t="str">
            <v>Integrated Utilities</v>
          </cell>
        </row>
        <row r="138">
          <cell r="G138" t="str">
            <v xml:space="preserve">Ce qui m'est insurmontable </v>
          </cell>
        </row>
        <row r="139">
          <cell r="A139" t="str">
            <v>Electrabel</v>
          </cell>
          <cell r="E139" t="str">
            <v>EUR</v>
          </cell>
        </row>
        <row r="140">
          <cell r="A140" t="str">
            <v>Intercommunales incluses dans les agrégats</v>
          </cell>
        </row>
        <row r="141">
          <cell r="A141" t="str">
            <v>Rapport Annuel</v>
          </cell>
          <cell r="C141">
            <v>1</v>
          </cell>
          <cell r="D141">
            <v>37256</v>
          </cell>
          <cell r="F141">
            <v>8550</v>
          </cell>
          <cell r="J141">
            <v>2150</v>
          </cell>
          <cell r="N141">
            <v>1091</v>
          </cell>
          <cell r="R141">
            <v>877</v>
          </cell>
          <cell r="V141">
            <v>798</v>
          </cell>
          <cell r="Z141">
            <v>955</v>
          </cell>
          <cell r="AA141">
            <v>2066.4110000000001</v>
          </cell>
          <cell r="AC141">
            <v>4765.2349999999997</v>
          </cell>
        </row>
        <row r="142">
          <cell r="C142">
            <v>0</v>
          </cell>
          <cell r="J142">
            <v>0</v>
          </cell>
          <cell r="K142">
            <v>0</v>
          </cell>
          <cell r="L142">
            <v>0</v>
          </cell>
          <cell r="M142">
            <v>0</v>
          </cell>
          <cell r="N142">
            <v>0</v>
          </cell>
          <cell r="O142">
            <v>0</v>
          </cell>
          <cell r="P142">
            <v>0</v>
          </cell>
          <cell r="Q142">
            <v>0</v>
          </cell>
          <cell r="R142" t="str">
            <v>nc</v>
          </cell>
          <cell r="S142" t="str">
            <v>nc</v>
          </cell>
          <cell r="T142" t="str">
            <v>nc</v>
          </cell>
          <cell r="U142" t="str">
            <v>nc</v>
          </cell>
          <cell r="V142" t="str">
            <v>nc</v>
          </cell>
          <cell r="W142" t="str">
            <v>nc</v>
          </cell>
          <cell r="X142" t="str">
            <v>nc</v>
          </cell>
          <cell r="Y142" t="str">
            <v>nc</v>
          </cell>
        </row>
        <row r="143">
          <cell r="A143" t="str">
            <v>Dexia</v>
          </cell>
          <cell r="C143">
            <v>1</v>
          </cell>
          <cell r="D143">
            <v>37284</v>
          </cell>
          <cell r="F143">
            <v>8902</v>
          </cell>
          <cell r="G143">
            <v>8760</v>
          </cell>
          <cell r="H143">
            <v>8777</v>
          </cell>
          <cell r="J143">
            <v>2086</v>
          </cell>
          <cell r="K143">
            <v>2067</v>
          </cell>
          <cell r="L143">
            <v>2148</v>
          </cell>
          <cell r="M143" t="str">
            <v>nc</v>
          </cell>
          <cell r="N143">
            <v>1105</v>
          </cell>
          <cell r="O143">
            <v>1092</v>
          </cell>
          <cell r="P143">
            <v>1195</v>
          </cell>
          <cell r="Q143" t="str">
            <v>nc</v>
          </cell>
          <cell r="R143">
            <v>845.49482758620684</v>
          </cell>
          <cell r="S143">
            <v>827</v>
          </cell>
          <cell r="T143">
            <v>896</v>
          </cell>
          <cell r="U143">
            <v>978</v>
          </cell>
          <cell r="V143">
            <v>790.49482758620684</v>
          </cell>
          <cell r="W143">
            <v>767</v>
          </cell>
          <cell r="X143">
            <v>836</v>
          </cell>
          <cell r="Y143">
            <v>918</v>
          </cell>
          <cell r="Z143">
            <v>2005</v>
          </cell>
          <cell r="AA143">
            <v>1965</v>
          </cell>
          <cell r="AC143">
            <v>4952</v>
          </cell>
        </row>
        <row r="144">
          <cell r="A144" t="str">
            <v>Merrill Lynch</v>
          </cell>
          <cell r="C144">
            <v>1</v>
          </cell>
          <cell r="D144">
            <v>37525</v>
          </cell>
          <cell r="F144">
            <v>8550</v>
          </cell>
          <cell r="G144">
            <v>7562.5</v>
          </cell>
          <cell r="H144">
            <v>7858.3</v>
          </cell>
          <cell r="J144">
            <v>2147.1</v>
          </cell>
          <cell r="K144">
            <v>1773.2</v>
          </cell>
          <cell r="L144">
            <v>1899.9</v>
          </cell>
          <cell r="M144" t="str">
            <v>nc</v>
          </cell>
          <cell r="N144">
            <v>1483.1</v>
          </cell>
          <cell r="O144">
            <v>1394.2</v>
          </cell>
          <cell r="P144">
            <v>1671.9</v>
          </cell>
          <cell r="Q144" t="str">
            <v>nc</v>
          </cell>
          <cell r="R144">
            <v>798</v>
          </cell>
          <cell r="S144">
            <v>878.10012585740344</v>
          </cell>
          <cell r="T144">
            <v>963.9</v>
          </cell>
          <cell r="U144" t="str">
            <v>nc</v>
          </cell>
          <cell r="V144">
            <v>798</v>
          </cell>
          <cell r="W144">
            <v>878.10012585740344</v>
          </cell>
          <cell r="X144">
            <v>963.9</v>
          </cell>
          <cell r="Y144" t="str">
            <v>nc</v>
          </cell>
          <cell r="AA144">
            <v>2066</v>
          </cell>
          <cell r="AC144">
            <v>4766</v>
          </cell>
        </row>
        <row r="145">
          <cell r="A145" t="str">
            <v>DKW</v>
          </cell>
          <cell r="C145">
            <v>1</v>
          </cell>
          <cell r="D145">
            <v>37474</v>
          </cell>
          <cell r="F145">
            <v>9600</v>
          </cell>
          <cell r="G145">
            <v>11949</v>
          </cell>
          <cell r="H145">
            <v>13554</v>
          </cell>
          <cell r="I145">
            <v>14883</v>
          </cell>
          <cell r="J145">
            <v>1635</v>
          </cell>
          <cell r="K145">
            <v>1670</v>
          </cell>
          <cell r="L145">
            <v>1724</v>
          </cell>
          <cell r="M145">
            <v>1761</v>
          </cell>
          <cell r="N145">
            <v>654</v>
          </cell>
          <cell r="O145">
            <v>729</v>
          </cell>
          <cell r="P145">
            <v>803</v>
          </cell>
          <cell r="Q145">
            <v>845</v>
          </cell>
          <cell r="R145">
            <v>877</v>
          </cell>
          <cell r="S145">
            <v>855.12</v>
          </cell>
          <cell r="T145">
            <v>917</v>
          </cell>
          <cell r="U145">
            <v>952</v>
          </cell>
          <cell r="V145">
            <v>798</v>
          </cell>
          <cell r="W145">
            <v>766.12</v>
          </cell>
          <cell r="X145">
            <v>828</v>
          </cell>
          <cell r="Y145">
            <v>863</v>
          </cell>
          <cell r="Z145">
            <v>955</v>
          </cell>
          <cell r="AA145">
            <v>2066</v>
          </cell>
          <cell r="AC145">
            <v>4765</v>
          </cell>
        </row>
        <row r="146">
          <cell r="A146" t="str">
            <v>Petercam</v>
          </cell>
          <cell r="C146">
            <v>1</v>
          </cell>
          <cell r="D146">
            <v>37503</v>
          </cell>
          <cell r="F146">
            <v>9736</v>
          </cell>
          <cell r="G146">
            <v>11032</v>
          </cell>
          <cell r="H146">
            <v>12340</v>
          </cell>
          <cell r="I146">
            <v>13840</v>
          </cell>
          <cell r="J146">
            <v>1634</v>
          </cell>
          <cell r="K146">
            <v>1703</v>
          </cell>
          <cell r="L146">
            <v>1574</v>
          </cell>
          <cell r="M146">
            <v>1780</v>
          </cell>
          <cell r="N146">
            <v>654</v>
          </cell>
          <cell r="O146">
            <v>783</v>
          </cell>
          <cell r="P146">
            <v>855</v>
          </cell>
          <cell r="Q146">
            <v>1050</v>
          </cell>
          <cell r="R146">
            <v>881.97196261682245</v>
          </cell>
          <cell r="S146">
            <v>947.83695652173913</v>
          </cell>
          <cell r="T146">
            <v>959.51748251748256</v>
          </cell>
          <cell r="U146">
            <v>1014.3650503202196</v>
          </cell>
          <cell r="V146">
            <v>802.97196261682245</v>
          </cell>
          <cell r="W146">
            <v>877.83695652173913</v>
          </cell>
          <cell r="X146">
            <v>879.51748251748256</v>
          </cell>
          <cell r="Y146">
            <v>934.36505032021955</v>
          </cell>
          <cell r="Z146">
            <v>955</v>
          </cell>
          <cell r="AA146">
            <v>2066</v>
          </cell>
          <cell r="AC146">
            <v>4765</v>
          </cell>
        </row>
        <row r="147">
          <cell r="A147" t="str">
            <v>CDC Ixis</v>
          </cell>
          <cell r="C147">
            <v>1</v>
          </cell>
          <cell r="D147">
            <v>37504</v>
          </cell>
          <cell r="F147">
            <v>9600</v>
          </cell>
          <cell r="G147">
            <v>9505</v>
          </cell>
          <cell r="H147">
            <v>9467</v>
          </cell>
          <cell r="I147">
            <v>9899</v>
          </cell>
          <cell r="J147">
            <v>1634</v>
          </cell>
          <cell r="K147">
            <v>1517</v>
          </cell>
          <cell r="L147">
            <v>1720</v>
          </cell>
          <cell r="M147">
            <v>2066</v>
          </cell>
          <cell r="N147">
            <v>653</v>
          </cell>
          <cell r="O147">
            <v>628</v>
          </cell>
          <cell r="P147">
            <v>831</v>
          </cell>
          <cell r="Q147">
            <v>1177</v>
          </cell>
          <cell r="R147">
            <v>876</v>
          </cell>
          <cell r="S147">
            <v>1073.8131868131868</v>
          </cell>
          <cell r="T147">
            <v>1050</v>
          </cell>
          <cell r="U147">
            <v>1275</v>
          </cell>
          <cell r="V147">
            <v>797</v>
          </cell>
          <cell r="W147">
            <v>978.8131868131868</v>
          </cell>
          <cell r="X147">
            <v>955</v>
          </cell>
          <cell r="Y147">
            <v>1180</v>
          </cell>
          <cell r="Z147">
            <v>651</v>
          </cell>
        </row>
        <row r="148">
          <cell r="A148" t="str">
            <v>Moyenne</v>
          </cell>
          <cell r="F148">
            <v>8550</v>
          </cell>
          <cell r="G148">
            <v>10311.5</v>
          </cell>
          <cell r="H148">
            <v>11034.5</v>
          </cell>
          <cell r="I148">
            <v>12874</v>
          </cell>
          <cell r="J148">
            <v>2293.4499999999998</v>
          </cell>
          <cell r="K148">
            <v>1889.4900000000002</v>
          </cell>
          <cell r="L148">
            <v>1956.6299999999999</v>
          </cell>
          <cell r="M148">
            <v>2012.45</v>
          </cell>
          <cell r="N148">
            <v>1459.45</v>
          </cell>
          <cell r="O148">
            <v>1268.69</v>
          </cell>
          <cell r="P148">
            <v>1389.6299999999999</v>
          </cell>
          <cell r="Q148">
            <v>1292.45</v>
          </cell>
          <cell r="R148">
            <v>877</v>
          </cell>
          <cell r="S148">
            <v>916.37405383846578</v>
          </cell>
          <cell r="T148">
            <v>957.28349650349662</v>
          </cell>
          <cell r="U148">
            <v>1054.8412625800549</v>
          </cell>
          <cell r="V148">
            <v>798</v>
          </cell>
          <cell r="W148">
            <v>837.87405383846578</v>
          </cell>
          <cell r="X148">
            <v>876.28349650349662</v>
          </cell>
          <cell r="Y148">
            <v>973.84126258005494</v>
          </cell>
          <cell r="Z148">
            <v>5059.8159999999998</v>
          </cell>
          <cell r="AA148">
            <v>2066.4110000000001</v>
          </cell>
          <cell r="AB148">
            <v>0</v>
          </cell>
          <cell r="AC148">
            <v>4765.2349999999997</v>
          </cell>
        </row>
        <row r="150">
          <cell r="A150" t="str">
            <v>Endesa</v>
          </cell>
          <cell r="E150" t="str">
            <v>EUR</v>
          </cell>
        </row>
        <row r="152">
          <cell r="A152" t="str">
            <v>Rapport Annuel</v>
          </cell>
          <cell r="C152">
            <v>1</v>
          </cell>
          <cell r="D152">
            <v>37256</v>
          </cell>
          <cell r="F152">
            <v>15576</v>
          </cell>
          <cell r="J152">
            <v>5004</v>
          </cell>
          <cell r="N152">
            <v>3175</v>
          </cell>
          <cell r="R152">
            <v>1479</v>
          </cell>
          <cell r="V152" t="str">
            <v>.</v>
          </cell>
          <cell r="Z152">
            <v>22188</v>
          </cell>
          <cell r="AB152">
            <v>0</v>
          </cell>
          <cell r="AC152">
            <v>8656</v>
          </cell>
        </row>
        <row r="153">
          <cell r="A153" t="str">
            <v>Deutsche Bank</v>
          </cell>
          <cell r="C153">
            <v>1</v>
          </cell>
          <cell r="D153">
            <v>37501</v>
          </cell>
          <cell r="F153">
            <v>15576</v>
          </cell>
          <cell r="G153">
            <v>16662</v>
          </cell>
          <cell r="H153">
            <v>16935</v>
          </cell>
          <cell r="I153">
            <v>17617</v>
          </cell>
          <cell r="J153">
            <v>5113</v>
          </cell>
          <cell r="K153">
            <v>4836</v>
          </cell>
          <cell r="L153">
            <v>5460</v>
          </cell>
          <cell r="M153">
            <v>5876</v>
          </cell>
          <cell r="N153">
            <v>3175</v>
          </cell>
          <cell r="O153">
            <v>2977</v>
          </cell>
          <cell r="P153">
            <v>3535</v>
          </cell>
          <cell r="Q153">
            <v>3909</v>
          </cell>
          <cell r="R153">
            <v>1204.7046153846154</v>
          </cell>
          <cell r="S153">
            <v>1224.7155963302753</v>
          </cell>
          <cell r="T153">
            <v>1878.3377533912512</v>
          </cell>
          <cell r="U153">
            <v>2020.6099180007809</v>
          </cell>
          <cell r="V153">
            <v>931.35507692307692</v>
          </cell>
          <cell r="W153">
            <v>950.42048929663611</v>
          </cell>
          <cell r="X153">
            <v>1615.196159122085</v>
          </cell>
          <cell r="Y153">
            <v>1778.1889886762983</v>
          </cell>
          <cell r="AC153">
            <v>10939</v>
          </cell>
        </row>
        <row r="154">
          <cell r="A154" t="str">
            <v>HSBC</v>
          </cell>
          <cell r="C154">
            <v>0</v>
          </cell>
          <cell r="D154" t="str">
            <v>28/02/02</v>
          </cell>
          <cell r="F154">
            <v>16085</v>
          </cell>
          <cell r="G154">
            <v>17102</v>
          </cell>
          <cell r="H154">
            <v>17563</v>
          </cell>
          <cell r="J154">
            <v>5049</v>
          </cell>
          <cell r="K154">
            <v>4930</v>
          </cell>
          <cell r="L154">
            <v>5131</v>
          </cell>
          <cell r="M154" t="str">
            <v>nc</v>
          </cell>
          <cell r="N154">
            <v>2859</v>
          </cell>
          <cell r="O154">
            <v>2830</v>
          </cell>
          <cell r="P154">
            <v>2995</v>
          </cell>
          <cell r="Q154" t="str">
            <v>nc</v>
          </cell>
          <cell r="R154">
            <v>1452</v>
          </cell>
          <cell r="S154">
            <v>1575</v>
          </cell>
          <cell r="T154">
            <v>1295</v>
          </cell>
          <cell r="U154" t="str">
            <v>nc</v>
          </cell>
          <cell r="V154">
            <v>1452</v>
          </cell>
          <cell r="W154">
            <v>1575</v>
          </cell>
          <cell r="X154">
            <v>1295</v>
          </cell>
          <cell r="Y154" t="str">
            <v>nc</v>
          </cell>
          <cell r="Z154">
            <v>25530</v>
          </cell>
        </row>
        <row r="155">
          <cell r="C155">
            <v>0</v>
          </cell>
          <cell r="J155" t="str">
            <v>nc</v>
          </cell>
          <cell r="K155" t="str">
            <v>nc</v>
          </cell>
          <cell r="L155" t="str">
            <v>nc</v>
          </cell>
          <cell r="M155" t="str">
            <v>nc</v>
          </cell>
          <cell r="N155" t="str">
            <v>nc</v>
          </cell>
          <cell r="O155" t="str">
            <v>nc</v>
          </cell>
          <cell r="P155" t="str">
            <v>nc</v>
          </cell>
          <cell r="Q155" t="str">
            <v>nc</v>
          </cell>
          <cell r="R155" t="str">
            <v>nc</v>
          </cell>
          <cell r="S155" t="str">
            <v>nc</v>
          </cell>
          <cell r="T155" t="str">
            <v>nc</v>
          </cell>
          <cell r="U155" t="str">
            <v>nc</v>
          </cell>
          <cell r="V155" t="str">
            <v>nc</v>
          </cell>
          <cell r="W155" t="str">
            <v>nc</v>
          </cell>
          <cell r="X155" t="str">
            <v>nc</v>
          </cell>
          <cell r="Y155" t="str">
            <v>nc</v>
          </cell>
        </row>
        <row r="156">
          <cell r="A156" t="str">
            <v>DKW</v>
          </cell>
          <cell r="C156">
            <v>1</v>
          </cell>
          <cell r="D156">
            <v>37474</v>
          </cell>
          <cell r="F156">
            <v>15576</v>
          </cell>
          <cell r="G156">
            <v>16844</v>
          </cell>
          <cell r="H156">
            <v>18877</v>
          </cell>
          <cell r="I156">
            <v>19686</v>
          </cell>
          <cell r="J156">
            <v>5113</v>
          </cell>
          <cell r="K156">
            <v>5199</v>
          </cell>
          <cell r="L156">
            <v>5423</v>
          </cell>
          <cell r="M156">
            <v>5751</v>
          </cell>
          <cell r="N156">
            <v>3175</v>
          </cell>
          <cell r="O156">
            <v>3354</v>
          </cell>
          <cell r="P156">
            <v>3557</v>
          </cell>
          <cell r="Q156">
            <v>3830</v>
          </cell>
          <cell r="R156">
            <v>1204.7046153846154</v>
          </cell>
          <cell r="S156">
            <v>1239.493533367822</v>
          </cell>
          <cell r="T156">
            <v>1592.4995685936151</v>
          </cell>
          <cell r="U156">
            <v>1921.5981132075472</v>
          </cell>
          <cell r="V156">
            <v>931.35507692307692</v>
          </cell>
          <cell r="W156">
            <v>953.19606828763585</v>
          </cell>
          <cell r="X156">
            <v>1325.4094046591888</v>
          </cell>
          <cell r="Y156">
            <v>1658</v>
          </cell>
          <cell r="Z156">
            <v>23954</v>
          </cell>
          <cell r="AA156">
            <v>3762</v>
          </cell>
          <cell r="AC156">
            <v>8656</v>
          </cell>
        </row>
        <row r="157">
          <cell r="A157" t="str">
            <v>Merrill Lynch</v>
          </cell>
          <cell r="C157">
            <v>0</v>
          </cell>
          <cell r="D157">
            <v>37495</v>
          </cell>
          <cell r="F157">
            <v>15576</v>
          </cell>
          <cell r="G157">
            <v>17249</v>
          </cell>
          <cell r="H157">
            <v>17161</v>
          </cell>
          <cell r="I157">
            <v>17405</v>
          </cell>
          <cell r="J157">
            <v>5113</v>
          </cell>
          <cell r="K157">
            <v>4904</v>
          </cell>
          <cell r="L157">
            <v>5267</v>
          </cell>
          <cell r="M157">
            <v>5452</v>
          </cell>
          <cell r="N157">
            <v>3175</v>
          </cell>
          <cell r="O157">
            <v>3118</v>
          </cell>
          <cell r="P157">
            <v>3411</v>
          </cell>
          <cell r="Q157">
            <v>3522</v>
          </cell>
          <cell r="R157">
            <v>1204.7046153846154</v>
          </cell>
          <cell r="S157">
            <v>939.00879765395894</v>
          </cell>
          <cell r="T157">
            <v>1491.8091603053435</v>
          </cell>
          <cell r="U157">
            <v>1609.6731141199225</v>
          </cell>
          <cell r="V157">
            <v>931.35507692307692</v>
          </cell>
          <cell r="W157">
            <v>646.27712609970672</v>
          </cell>
          <cell r="X157">
            <v>1221</v>
          </cell>
          <cell r="Y157">
            <v>1345</v>
          </cell>
          <cell r="AA157">
            <v>3762</v>
          </cell>
          <cell r="AC157">
            <v>8656</v>
          </cell>
        </row>
        <row r="158">
          <cell r="A158" t="str">
            <v>BNP Paribas</v>
          </cell>
          <cell r="C158">
            <v>1</v>
          </cell>
          <cell r="D158" t="str">
            <v>25/04/02</v>
          </cell>
          <cell r="F158">
            <v>15576</v>
          </cell>
          <cell r="G158">
            <v>17066</v>
          </cell>
          <cell r="H158">
            <v>17670</v>
          </cell>
          <cell r="I158">
            <v>18292</v>
          </cell>
          <cell r="J158">
            <v>5004</v>
          </cell>
          <cell r="K158">
            <v>5533</v>
          </cell>
          <cell r="L158">
            <v>5361</v>
          </cell>
          <cell r="M158">
            <v>5543</v>
          </cell>
          <cell r="N158">
            <v>3175</v>
          </cell>
          <cell r="O158">
            <v>3417</v>
          </cell>
          <cell r="P158">
            <v>3487</v>
          </cell>
          <cell r="Q158">
            <v>3722</v>
          </cell>
          <cell r="R158">
            <v>1204.7046153846154</v>
          </cell>
          <cell r="S158">
            <v>1265.46783625731</v>
          </cell>
          <cell r="T158">
            <v>1468.9618320610687</v>
          </cell>
          <cell r="U158">
            <v>1562.2132471728594</v>
          </cell>
          <cell r="V158">
            <v>931.35507692307692</v>
          </cell>
          <cell r="W158">
            <v>992.57309941520475</v>
          </cell>
          <cell r="X158">
            <v>1217.4656488549617</v>
          </cell>
          <cell r="Y158">
            <v>1333.3166397415184</v>
          </cell>
          <cell r="Z158">
            <v>24029</v>
          </cell>
          <cell r="AA158">
            <v>3762</v>
          </cell>
          <cell r="AC158">
            <v>8656</v>
          </cell>
        </row>
        <row r="159">
          <cell r="A159" t="str">
            <v>Moyenne</v>
          </cell>
          <cell r="F159">
            <v>15576</v>
          </cell>
          <cell r="G159">
            <v>16857.333333333332</v>
          </cell>
          <cell r="H159">
            <v>17827.333333333332</v>
          </cell>
          <cell r="I159">
            <v>18531.666666666668</v>
          </cell>
          <cell r="J159">
            <v>5147</v>
          </cell>
          <cell r="K159">
            <v>5332.333333333333</v>
          </cell>
          <cell r="L159">
            <v>5557.666666666667</v>
          </cell>
          <cell r="M159">
            <v>5866.333333333333</v>
          </cell>
          <cell r="N159">
            <v>3318</v>
          </cell>
          <cell r="O159">
            <v>3392.3333333333335</v>
          </cell>
          <cell r="P159">
            <v>3669.3333333333335</v>
          </cell>
          <cell r="Q159">
            <v>3963.3333333333335</v>
          </cell>
          <cell r="R159">
            <v>1273.2784615384617</v>
          </cell>
          <cell r="S159">
            <v>1243.2256553184691</v>
          </cell>
          <cell r="T159">
            <v>1646.5997180153117</v>
          </cell>
          <cell r="U159">
            <v>1834.807092793729</v>
          </cell>
          <cell r="V159">
            <v>984.27846153846167</v>
          </cell>
          <cell r="W159">
            <v>906.55898865180234</v>
          </cell>
          <cell r="X159">
            <v>1317.4886069042007</v>
          </cell>
          <cell r="Y159">
            <v>1512.807092793729</v>
          </cell>
          <cell r="Z159">
            <v>25447</v>
          </cell>
          <cell r="AA159">
            <v>3762</v>
          </cell>
          <cell r="AB159">
            <v>0</v>
          </cell>
          <cell r="AC159">
            <v>8656</v>
          </cell>
        </row>
        <row r="161">
          <cell r="A161" t="str">
            <v>Union Fenosa</v>
          </cell>
          <cell r="E161" t="str">
            <v>EUR</v>
          </cell>
        </row>
        <row r="163">
          <cell r="A163" t="str">
            <v>Rapport Annuel</v>
          </cell>
          <cell r="C163">
            <v>1</v>
          </cell>
          <cell r="D163" t="str">
            <v>31/12/2001</v>
          </cell>
          <cell r="F163">
            <v>6022.54</v>
          </cell>
          <cell r="J163">
            <v>1245.6400000000001</v>
          </cell>
          <cell r="N163">
            <v>781.82</v>
          </cell>
          <cell r="R163">
            <v>211.37910807191929</v>
          </cell>
          <cell r="V163">
            <v>259.48547291916384</v>
          </cell>
          <cell r="Z163">
            <v>6672.71</v>
          </cell>
          <cell r="AA163">
            <v>696.2</v>
          </cell>
          <cell r="AB163">
            <v>0</v>
          </cell>
          <cell r="AC163">
            <v>3111.62</v>
          </cell>
        </row>
        <row r="164">
          <cell r="A164" t="str">
            <v>Delta Llyod</v>
          </cell>
          <cell r="C164">
            <v>0</v>
          </cell>
          <cell r="D164">
            <v>37330</v>
          </cell>
          <cell r="F164">
            <v>6003</v>
          </cell>
          <cell r="G164">
            <v>6560</v>
          </cell>
          <cell r="H164">
            <v>7193</v>
          </cell>
          <cell r="J164">
            <v>1246</v>
          </cell>
          <cell r="K164">
            <v>1400</v>
          </cell>
          <cell r="L164">
            <v>1532</v>
          </cell>
          <cell r="M164" t="str">
            <v>nc</v>
          </cell>
          <cell r="N164">
            <v>782</v>
          </cell>
          <cell r="O164">
            <v>866</v>
          </cell>
          <cell r="P164">
            <v>962</v>
          </cell>
          <cell r="Q164" t="str">
            <v>nc</v>
          </cell>
          <cell r="R164">
            <v>345.46491228070175</v>
          </cell>
          <cell r="S164">
            <v>250.02087682672234</v>
          </cell>
          <cell r="T164">
            <v>331.13133208255158</v>
          </cell>
          <cell r="U164" t="str">
            <v>nc</v>
          </cell>
          <cell r="V164">
            <v>379.79824561403507</v>
          </cell>
          <cell r="W164">
            <v>280</v>
          </cell>
          <cell r="X164">
            <v>361</v>
          </cell>
          <cell r="Y164" t="str">
            <v>nc</v>
          </cell>
          <cell r="Z164">
            <v>6673</v>
          </cell>
          <cell r="AA164">
            <v>730</v>
          </cell>
          <cell r="AC164">
            <v>3112</v>
          </cell>
        </row>
        <row r="165">
          <cell r="A165" t="str">
            <v>BCP Investimento</v>
          </cell>
          <cell r="C165">
            <v>1</v>
          </cell>
          <cell r="D165">
            <v>37463</v>
          </cell>
          <cell r="F165">
            <v>6003</v>
          </cell>
          <cell r="G165">
            <v>6574</v>
          </cell>
          <cell r="H165">
            <v>7022</v>
          </cell>
          <cell r="I165">
            <v>7604</v>
          </cell>
          <cell r="J165">
            <v>1246</v>
          </cell>
          <cell r="K165">
            <v>1373</v>
          </cell>
          <cell r="L165">
            <v>1559</v>
          </cell>
          <cell r="M165">
            <v>1738</v>
          </cell>
          <cell r="N165">
            <v>782</v>
          </cell>
          <cell r="O165">
            <v>850</v>
          </cell>
          <cell r="P165">
            <v>985</v>
          </cell>
          <cell r="Q165">
            <v>1133</v>
          </cell>
          <cell r="R165">
            <v>302.03508771929825</v>
          </cell>
          <cell r="S165">
            <v>267.21016166281754</v>
          </cell>
          <cell r="T165">
            <v>372</v>
          </cell>
          <cell r="U165">
            <v>511.34285714285716</v>
          </cell>
          <cell r="V165">
            <v>369.79824561403507</v>
          </cell>
          <cell r="W165">
            <v>299.54503464203231</v>
          </cell>
          <cell r="X165">
            <v>372</v>
          </cell>
          <cell r="Y165">
            <v>490.17142857142858</v>
          </cell>
          <cell r="Z165">
            <v>6673</v>
          </cell>
        </row>
        <row r="166">
          <cell r="A166" t="str">
            <v>Crédit Lyonnais</v>
          </cell>
          <cell r="C166">
            <v>1</v>
          </cell>
          <cell r="D166" t="str">
            <v>30/04/02</v>
          </cell>
          <cell r="F166">
            <v>6002</v>
          </cell>
          <cell r="G166">
            <v>5606</v>
          </cell>
          <cell r="H166">
            <v>6334</v>
          </cell>
          <cell r="I166">
            <v>7304</v>
          </cell>
          <cell r="J166">
            <v>1247</v>
          </cell>
          <cell r="K166">
            <v>1453</v>
          </cell>
          <cell r="L166">
            <v>1669</v>
          </cell>
          <cell r="M166">
            <v>1858</v>
          </cell>
          <cell r="N166">
            <v>820</v>
          </cell>
          <cell r="O166">
            <v>997</v>
          </cell>
          <cell r="P166">
            <v>1153</v>
          </cell>
          <cell r="Q166">
            <v>1271</v>
          </cell>
          <cell r="R166">
            <v>335.46491228070175</v>
          </cell>
          <cell r="S166">
            <v>319.2641509433962</v>
          </cell>
          <cell r="T166">
            <v>381.3152</v>
          </cell>
          <cell r="U166">
            <v>509.28380024360536</v>
          </cell>
          <cell r="V166">
            <v>369.79824561403507</v>
          </cell>
          <cell r="W166">
            <v>344</v>
          </cell>
          <cell r="X166">
            <v>406</v>
          </cell>
          <cell r="Y166">
            <v>534</v>
          </cell>
          <cell r="Z166">
            <v>6468</v>
          </cell>
          <cell r="AA166">
            <v>696</v>
          </cell>
          <cell r="AC166">
            <v>3710</v>
          </cell>
        </row>
        <row r="167">
          <cell r="A167" t="str">
            <v>SG</v>
          </cell>
          <cell r="C167">
            <v>1</v>
          </cell>
          <cell r="D167" t="str">
            <v>23/01/02</v>
          </cell>
          <cell r="F167">
            <v>5473</v>
          </cell>
          <cell r="G167">
            <v>5694</v>
          </cell>
          <cell r="H167">
            <v>6049</v>
          </cell>
          <cell r="I167">
            <v>6619</v>
          </cell>
          <cell r="J167">
            <v>1187</v>
          </cell>
          <cell r="K167">
            <v>1290</v>
          </cell>
          <cell r="L167">
            <v>1413</v>
          </cell>
          <cell r="M167">
            <v>1546</v>
          </cell>
          <cell r="N167">
            <v>740</v>
          </cell>
          <cell r="O167">
            <v>798</v>
          </cell>
          <cell r="P167">
            <v>864</v>
          </cell>
          <cell r="Q167">
            <v>950</v>
          </cell>
          <cell r="R167">
            <v>207.42615012106538</v>
          </cell>
          <cell r="S167">
            <v>262.39999999999998</v>
          </cell>
          <cell r="T167">
            <v>302.39999999999998</v>
          </cell>
          <cell r="U167">
            <v>365.37785016286648</v>
          </cell>
          <cell r="V167">
            <v>251.71670702179176</v>
          </cell>
          <cell r="W167">
            <v>310</v>
          </cell>
          <cell r="X167">
            <v>350</v>
          </cell>
          <cell r="Y167">
            <v>413</v>
          </cell>
          <cell r="Z167">
            <v>7110</v>
          </cell>
          <cell r="AA167">
            <v>600</v>
          </cell>
          <cell r="AC167">
            <v>2860</v>
          </cell>
        </row>
        <row r="168">
          <cell r="A168" t="str">
            <v>Deutsche Bank</v>
          </cell>
          <cell r="C168">
            <v>1</v>
          </cell>
          <cell r="D168">
            <v>37489</v>
          </cell>
          <cell r="F168">
            <v>5442</v>
          </cell>
          <cell r="G168">
            <v>6280</v>
          </cell>
          <cell r="H168">
            <v>7047</v>
          </cell>
          <cell r="I168">
            <v>7713</v>
          </cell>
          <cell r="J168">
            <v>1332</v>
          </cell>
          <cell r="K168">
            <v>1323</v>
          </cell>
          <cell r="L168">
            <v>1538</v>
          </cell>
          <cell r="M168">
            <v>1648</v>
          </cell>
          <cell r="N168">
            <v>706</v>
          </cell>
          <cell r="O168">
            <v>741</v>
          </cell>
          <cell r="P168">
            <v>938</v>
          </cell>
          <cell r="Q168">
            <v>1010</v>
          </cell>
          <cell r="R168">
            <v>301.93859649122805</v>
          </cell>
          <cell r="S168">
            <v>257.08928571428572</v>
          </cell>
          <cell r="T168">
            <v>416.65897858319602</v>
          </cell>
          <cell r="U168">
            <v>477.95575221238937</v>
          </cell>
          <cell r="V168">
            <v>369.70175438596493</v>
          </cell>
          <cell r="W168">
            <v>288.25446428571428</v>
          </cell>
          <cell r="X168">
            <v>416.65897858319602</v>
          </cell>
          <cell r="Y168">
            <v>457.55752212389382</v>
          </cell>
          <cell r="Z168">
            <v>6291</v>
          </cell>
          <cell r="AA168">
            <v>680.55</v>
          </cell>
          <cell r="AC168">
            <v>3768</v>
          </cell>
        </row>
        <row r="169">
          <cell r="A169" t="str">
            <v>DKW</v>
          </cell>
          <cell r="C169">
            <v>1</v>
          </cell>
          <cell r="D169">
            <v>37474</v>
          </cell>
          <cell r="F169">
            <v>5442</v>
          </cell>
          <cell r="G169">
            <v>6013</v>
          </cell>
          <cell r="H169">
            <v>7170</v>
          </cell>
          <cell r="I169">
            <v>8151</v>
          </cell>
          <cell r="J169">
            <v>1333</v>
          </cell>
          <cell r="K169">
            <v>1383</v>
          </cell>
          <cell r="L169">
            <v>1584</v>
          </cell>
          <cell r="M169">
            <v>1787</v>
          </cell>
          <cell r="N169">
            <v>707</v>
          </cell>
          <cell r="O169">
            <v>753</v>
          </cell>
          <cell r="P169">
            <v>937</v>
          </cell>
          <cell r="Q169">
            <v>1132</v>
          </cell>
          <cell r="R169">
            <v>302.03508771929825</v>
          </cell>
          <cell r="S169">
            <v>278.38154613466332</v>
          </cell>
          <cell r="T169">
            <v>341.79710144927537</v>
          </cell>
          <cell r="U169">
            <v>444.43674698795184</v>
          </cell>
          <cell r="V169">
            <v>369.79824561403507</v>
          </cell>
          <cell r="W169">
            <v>304.48877805486285</v>
          </cell>
          <cell r="X169">
            <v>349.09782608695656</v>
          </cell>
          <cell r="Y169">
            <v>425</v>
          </cell>
          <cell r="Z169">
            <v>6724</v>
          </cell>
          <cell r="AA169">
            <v>696</v>
          </cell>
          <cell r="AC169">
            <v>3112</v>
          </cell>
        </row>
        <row r="170">
          <cell r="A170" t="str">
            <v>Moyenne</v>
          </cell>
          <cell r="F170">
            <v>6022.54</v>
          </cell>
          <cell r="G170">
            <v>6033.4</v>
          </cell>
          <cell r="H170">
            <v>6724.4</v>
          </cell>
          <cell r="I170">
            <v>7478.2</v>
          </cell>
          <cell r="J170">
            <v>1298.6400000000001</v>
          </cell>
          <cell r="K170">
            <v>1417.4</v>
          </cell>
          <cell r="L170">
            <v>1605.6</v>
          </cell>
          <cell r="M170">
            <v>1768.4</v>
          </cell>
          <cell r="N170">
            <v>834.82</v>
          </cell>
          <cell r="O170">
            <v>880.8</v>
          </cell>
          <cell r="P170">
            <v>1028.4000000000001</v>
          </cell>
          <cell r="Q170">
            <v>1152.2</v>
          </cell>
          <cell r="R170">
            <v>211.37910807191929</v>
          </cell>
          <cell r="S170">
            <v>276.86902889103254</v>
          </cell>
          <cell r="T170">
            <v>362.83425600649434</v>
          </cell>
          <cell r="U170">
            <v>461.67940134993404</v>
          </cell>
          <cell r="V170">
            <v>259.48547291916384</v>
          </cell>
          <cell r="W170">
            <v>309.2576553965219</v>
          </cell>
          <cell r="X170">
            <v>378.75136093403052</v>
          </cell>
          <cell r="Y170">
            <v>463.94579013906451</v>
          </cell>
          <cell r="Z170">
            <v>7301.3879999999999</v>
          </cell>
          <cell r="AA170">
            <v>696.2</v>
          </cell>
          <cell r="AB170">
            <v>0</v>
          </cell>
          <cell r="AC170">
            <v>3111.62</v>
          </cell>
        </row>
        <row r="172">
          <cell r="A172" t="str">
            <v>Iberdrola</v>
          </cell>
          <cell r="E172" t="str">
            <v>EUR</v>
          </cell>
        </row>
        <row r="173">
          <cell r="A173" t="str">
            <v>Source GC</v>
          </cell>
        </row>
        <row r="174">
          <cell r="A174" t="str">
            <v>Rapport Annuel</v>
          </cell>
          <cell r="C174">
            <v>1</v>
          </cell>
          <cell r="D174">
            <v>37256</v>
          </cell>
          <cell r="E174" t="str">
            <v>Différence</v>
          </cell>
          <cell r="F174">
            <v>8113.4</v>
          </cell>
          <cell r="J174">
            <v>2260.1</v>
          </cell>
          <cell r="N174">
            <v>1578.8</v>
          </cell>
          <cell r="V174">
            <v>905.9</v>
          </cell>
          <cell r="Z174">
            <v>10260.4</v>
          </cell>
          <cell r="AA174">
            <v>111.6</v>
          </cell>
          <cell r="AB174">
            <v>0</v>
          </cell>
          <cell r="AC174">
            <v>7983.9</v>
          </cell>
        </row>
        <row r="175">
          <cell r="A175" t="str">
            <v>MSDW (le seul à consolider le bresil)</v>
          </cell>
          <cell r="C175">
            <v>1</v>
          </cell>
          <cell r="D175">
            <v>37463</v>
          </cell>
          <cell r="E175">
            <v>214.60000000000036</v>
          </cell>
          <cell r="F175">
            <v>8328</v>
          </cell>
          <cell r="G175">
            <v>8600</v>
          </cell>
          <cell r="H175">
            <v>9397</v>
          </cell>
          <cell r="I175">
            <v>10113</v>
          </cell>
          <cell r="J175">
            <v>2379</v>
          </cell>
          <cell r="K175">
            <v>2443</v>
          </cell>
          <cell r="L175">
            <v>2734</v>
          </cell>
          <cell r="M175">
            <v>2958</v>
          </cell>
          <cell r="N175">
            <v>1579</v>
          </cell>
          <cell r="O175">
            <v>1545</v>
          </cell>
          <cell r="P175">
            <v>1778</v>
          </cell>
          <cell r="Q175">
            <v>1946</v>
          </cell>
          <cell r="R175">
            <v>935.70626043405673</v>
          </cell>
          <cell r="S175">
            <v>959.71158213474644</v>
          </cell>
          <cell r="T175">
            <v>1143.2092580849715</v>
          </cell>
          <cell r="U175">
            <v>1299.0464465584778</v>
          </cell>
          <cell r="V175">
            <v>912.27045075125204</v>
          </cell>
          <cell r="W175">
            <v>936.99015897047695</v>
          </cell>
          <cell r="X175">
            <v>1120.277742549144</v>
          </cell>
          <cell r="Y175">
            <v>1273.1516508114157</v>
          </cell>
          <cell r="Z175">
            <v>8208.6400000000012</v>
          </cell>
          <cell r="AA175">
            <v>44</v>
          </cell>
          <cell r="AC175">
            <v>7744</v>
          </cell>
        </row>
        <row r="176">
          <cell r="A176" t="str">
            <v>Julius Bär</v>
          </cell>
          <cell r="C176">
            <v>1</v>
          </cell>
          <cell r="D176">
            <v>37302</v>
          </cell>
          <cell r="F176">
            <v>8254</v>
          </cell>
          <cell r="G176">
            <v>8784</v>
          </cell>
          <cell r="H176">
            <v>8918</v>
          </cell>
          <cell r="J176">
            <v>2413</v>
          </cell>
          <cell r="K176">
            <v>2306</v>
          </cell>
          <cell r="L176">
            <v>2405</v>
          </cell>
          <cell r="M176" t="str">
            <v>nc</v>
          </cell>
          <cell r="N176">
            <v>1564</v>
          </cell>
          <cell r="O176">
            <v>1449</v>
          </cell>
          <cell r="P176">
            <v>1519</v>
          </cell>
          <cell r="Q176" t="str">
            <v>nc</v>
          </cell>
          <cell r="R176">
            <v>920.3</v>
          </cell>
          <cell r="S176">
            <v>790.34</v>
          </cell>
          <cell r="T176">
            <v>1069.04</v>
          </cell>
          <cell r="V176">
            <v>904.68</v>
          </cell>
          <cell r="W176">
            <v>773.30000000000007</v>
          </cell>
          <cell r="X176">
            <v>1052</v>
          </cell>
          <cell r="Z176">
            <v>8702</v>
          </cell>
          <cell r="AA176">
            <v>46</v>
          </cell>
        </row>
        <row r="177">
          <cell r="A177" t="str">
            <v>HSBC</v>
          </cell>
          <cell r="C177">
            <v>1</v>
          </cell>
          <cell r="D177">
            <v>37404</v>
          </cell>
          <cell r="E177">
            <v>212.60000000000036</v>
          </cell>
          <cell r="F177">
            <v>8326</v>
          </cell>
          <cell r="G177">
            <v>9145</v>
          </cell>
          <cell r="H177">
            <v>9416</v>
          </cell>
          <cell r="I177">
            <v>10254</v>
          </cell>
          <cell r="J177">
            <v>2396</v>
          </cell>
          <cell r="K177">
            <v>2479</v>
          </cell>
          <cell r="L177">
            <v>2722</v>
          </cell>
          <cell r="M177">
            <v>3045</v>
          </cell>
          <cell r="N177">
            <v>1579</v>
          </cell>
          <cell r="O177">
            <v>1617</v>
          </cell>
          <cell r="P177">
            <v>1795</v>
          </cell>
          <cell r="Q177">
            <v>2051</v>
          </cell>
          <cell r="R177">
            <v>906</v>
          </cell>
          <cell r="S177">
            <v>984</v>
          </cell>
          <cell r="T177">
            <v>1135</v>
          </cell>
          <cell r="U177">
            <v>1327</v>
          </cell>
          <cell r="V177">
            <v>906</v>
          </cell>
          <cell r="W177">
            <v>984</v>
          </cell>
          <cell r="X177">
            <v>1135</v>
          </cell>
          <cell r="Y177">
            <v>1327</v>
          </cell>
          <cell r="Z177">
            <v>10280</v>
          </cell>
        </row>
        <row r="178">
          <cell r="A178" t="str">
            <v>DKW</v>
          </cell>
          <cell r="C178">
            <v>1</v>
          </cell>
          <cell r="D178">
            <v>37474</v>
          </cell>
          <cell r="F178">
            <v>8113</v>
          </cell>
          <cell r="G178">
            <v>8601</v>
          </cell>
          <cell r="H178">
            <v>8806</v>
          </cell>
          <cell r="I178">
            <v>9576</v>
          </cell>
          <cell r="J178">
            <v>2394</v>
          </cell>
          <cell r="K178">
            <v>2298</v>
          </cell>
          <cell r="L178">
            <v>2579</v>
          </cell>
          <cell r="M178">
            <v>2841</v>
          </cell>
          <cell r="N178">
            <v>1579</v>
          </cell>
          <cell r="O178">
            <v>1458</v>
          </cell>
          <cell r="P178">
            <v>1678</v>
          </cell>
          <cell r="Q178">
            <v>1878</v>
          </cell>
          <cell r="R178">
            <v>934.85208681135225</v>
          </cell>
          <cell r="S178">
            <v>824.88542544229153</v>
          </cell>
          <cell r="T178">
            <v>980.75575352635485</v>
          </cell>
          <cell r="U178">
            <v>1115.6258992805756</v>
          </cell>
          <cell r="V178">
            <v>912.09015025041731</v>
          </cell>
          <cell r="W178">
            <v>802.50631844987367</v>
          </cell>
          <cell r="X178">
            <v>959.011135857461</v>
          </cell>
          <cell r="Y178">
            <v>1090.4316546762591</v>
          </cell>
          <cell r="Z178">
            <v>9917</v>
          </cell>
          <cell r="AA178">
            <v>112</v>
          </cell>
          <cell r="AC178">
            <v>7984</v>
          </cell>
        </row>
        <row r="179">
          <cell r="A179" t="str">
            <v>CL</v>
          </cell>
          <cell r="C179">
            <v>1</v>
          </cell>
          <cell r="D179" t="str">
            <v>30/04/02</v>
          </cell>
          <cell r="F179">
            <v>8113</v>
          </cell>
          <cell r="G179">
            <v>8535</v>
          </cell>
          <cell r="H179">
            <v>9210</v>
          </cell>
          <cell r="I179">
            <v>9983</v>
          </cell>
          <cell r="J179">
            <v>2615</v>
          </cell>
          <cell r="K179">
            <v>3015</v>
          </cell>
          <cell r="L179">
            <v>3272</v>
          </cell>
          <cell r="M179">
            <v>3588</v>
          </cell>
          <cell r="N179">
            <v>1799</v>
          </cell>
          <cell r="O179">
            <v>2131</v>
          </cell>
          <cell r="P179">
            <v>2301</v>
          </cell>
          <cell r="Q179">
            <v>2596</v>
          </cell>
          <cell r="R179">
            <v>937.97328881469116</v>
          </cell>
          <cell r="S179">
            <v>1133.8229098090849</v>
          </cell>
          <cell r="T179">
            <v>1244.47197640118</v>
          </cell>
          <cell r="U179">
            <v>1447.1427145708583</v>
          </cell>
          <cell r="V179">
            <v>912.09015025041731</v>
          </cell>
          <cell r="W179">
            <v>1109</v>
          </cell>
          <cell r="X179">
            <v>1220</v>
          </cell>
          <cell r="Y179">
            <v>1423</v>
          </cell>
          <cell r="Z179">
            <v>10524</v>
          </cell>
          <cell r="AA179">
            <v>111</v>
          </cell>
          <cell r="AC179">
            <v>7814</v>
          </cell>
        </row>
        <row r="180">
          <cell r="A180" t="str">
            <v>Fortis</v>
          </cell>
          <cell r="C180">
            <v>1</v>
          </cell>
          <cell r="D180" t="str">
            <v>15/05/02</v>
          </cell>
          <cell r="F180">
            <v>8113.4</v>
          </cell>
          <cell r="G180">
            <v>8376.1</v>
          </cell>
          <cell r="H180">
            <v>9734</v>
          </cell>
          <cell r="I180">
            <v>10616.2</v>
          </cell>
          <cell r="J180">
            <v>2405</v>
          </cell>
          <cell r="K180">
            <v>2424.8000000000002</v>
          </cell>
          <cell r="L180">
            <v>2912.4</v>
          </cell>
          <cell r="M180">
            <v>3244.2</v>
          </cell>
          <cell r="N180" t="str">
            <v>nc</v>
          </cell>
          <cell r="O180" t="str">
            <v>nc</v>
          </cell>
          <cell r="P180" t="str">
            <v>nc</v>
          </cell>
          <cell r="Q180" t="str">
            <v>nc</v>
          </cell>
          <cell r="R180" t="str">
            <v>nc</v>
          </cell>
          <cell r="S180" t="str">
            <v>nc</v>
          </cell>
          <cell r="T180" t="str">
            <v>nc</v>
          </cell>
          <cell r="U180" t="str">
            <v>nc</v>
          </cell>
          <cell r="V180" t="str">
            <v>nc</v>
          </cell>
          <cell r="W180" t="str">
            <v>nc</v>
          </cell>
          <cell r="X180" t="str">
            <v>nc</v>
          </cell>
          <cell r="Y180" t="str">
            <v>nc</v>
          </cell>
        </row>
        <row r="181">
          <cell r="A181" t="str">
            <v>Moyenne</v>
          </cell>
          <cell r="F181">
            <v>8113.4</v>
          </cell>
          <cell r="G181">
            <v>8673.5166666666664</v>
          </cell>
          <cell r="H181">
            <v>9246.8333333333339</v>
          </cell>
          <cell r="I181">
            <v>10108.439999999999</v>
          </cell>
          <cell r="J181">
            <v>2335.81</v>
          </cell>
          <cell r="K181">
            <v>2570.0099999999998</v>
          </cell>
          <cell r="L181">
            <v>2846.4433333333336</v>
          </cell>
          <cell r="M181">
            <v>3210.9500000000003</v>
          </cell>
          <cell r="N181">
            <v>1654.51</v>
          </cell>
          <cell r="O181">
            <v>1715.71</v>
          </cell>
          <cell r="P181">
            <v>1889.91</v>
          </cell>
          <cell r="Q181">
            <v>2193.46</v>
          </cell>
          <cell r="R181">
            <v>926.96632721202002</v>
          </cell>
          <cell r="S181">
            <v>938.55198347722455</v>
          </cell>
          <cell r="T181">
            <v>1114.4953976025013</v>
          </cell>
          <cell r="U181">
            <v>1297.203765102478</v>
          </cell>
          <cell r="V181">
            <v>908.83845854201445</v>
          </cell>
          <cell r="W181">
            <v>921.15929548407007</v>
          </cell>
          <cell r="X181">
            <v>1097.2577756813212</v>
          </cell>
          <cell r="Y181">
            <v>1278.3958263719187</v>
          </cell>
          <cell r="Z181">
            <v>10657.046</v>
          </cell>
          <cell r="AA181">
            <v>111.6</v>
          </cell>
          <cell r="AB181">
            <v>0</v>
          </cell>
          <cell r="AC181">
            <v>7983.9</v>
          </cell>
        </row>
        <row r="183">
          <cell r="A183" t="str">
            <v>Fortum</v>
          </cell>
          <cell r="E183" t="str">
            <v>EUR</v>
          </cell>
        </row>
        <row r="185">
          <cell r="A185" t="str">
            <v>Rapport Annuel</v>
          </cell>
          <cell r="C185">
            <v>1</v>
          </cell>
          <cell r="D185">
            <v>37256</v>
          </cell>
          <cell r="F185">
            <v>10410</v>
          </cell>
          <cell r="J185">
            <v>1501</v>
          </cell>
          <cell r="N185">
            <v>904</v>
          </cell>
          <cell r="R185">
            <v>485</v>
          </cell>
          <cell r="V185">
            <v>459</v>
          </cell>
          <cell r="Z185">
            <v>3674</v>
          </cell>
          <cell r="AA185">
            <v>1270</v>
          </cell>
          <cell r="AB185">
            <v>1319</v>
          </cell>
          <cell r="AC185">
            <v>5485</v>
          </cell>
        </row>
        <row r="186">
          <cell r="A186" t="str">
            <v>Merrill Lynch</v>
          </cell>
          <cell r="C186">
            <v>1</v>
          </cell>
          <cell r="D186">
            <v>37323</v>
          </cell>
          <cell r="F186">
            <v>10410</v>
          </cell>
          <cell r="G186">
            <v>10254</v>
          </cell>
          <cell r="H186">
            <v>10484</v>
          </cell>
          <cell r="I186">
            <v>10709</v>
          </cell>
          <cell r="J186">
            <v>1501</v>
          </cell>
          <cell r="K186">
            <v>1739</v>
          </cell>
          <cell r="L186">
            <v>1776</v>
          </cell>
          <cell r="M186">
            <v>1927</v>
          </cell>
          <cell r="N186">
            <v>904</v>
          </cell>
          <cell r="O186">
            <v>1009</v>
          </cell>
          <cell r="P186">
            <v>1022</v>
          </cell>
          <cell r="Q186">
            <v>1114</v>
          </cell>
          <cell r="R186">
            <v>485</v>
          </cell>
          <cell r="S186">
            <v>480</v>
          </cell>
          <cell r="T186">
            <v>457</v>
          </cell>
          <cell r="U186">
            <v>500</v>
          </cell>
          <cell r="V186">
            <v>459</v>
          </cell>
          <cell r="W186">
            <v>461</v>
          </cell>
          <cell r="X186">
            <v>438</v>
          </cell>
          <cell r="Y186">
            <v>481</v>
          </cell>
          <cell r="Z186">
            <v>3617</v>
          </cell>
        </row>
        <row r="187">
          <cell r="A187" t="str">
            <v>Morgan Stanley</v>
          </cell>
          <cell r="C187">
            <v>1</v>
          </cell>
          <cell r="D187">
            <v>37348</v>
          </cell>
          <cell r="F187">
            <v>10410</v>
          </cell>
          <cell r="G187">
            <v>10910</v>
          </cell>
          <cell r="H187">
            <v>11226</v>
          </cell>
          <cell r="I187">
            <v>11516</v>
          </cell>
          <cell r="J187">
            <v>1501</v>
          </cell>
          <cell r="K187">
            <v>1637.6666666666665</v>
          </cell>
          <cell r="L187">
            <v>1695</v>
          </cell>
          <cell r="M187">
            <v>1770</v>
          </cell>
          <cell r="N187">
            <v>904</v>
          </cell>
          <cell r="O187">
            <v>1017.1666666666666</v>
          </cell>
          <cell r="P187">
            <v>1045.5</v>
          </cell>
          <cell r="Q187">
            <v>1102</v>
          </cell>
          <cell r="R187">
            <v>485</v>
          </cell>
          <cell r="S187">
            <v>485.73529411764707</v>
          </cell>
          <cell r="T187">
            <v>501.5</v>
          </cell>
          <cell r="U187">
            <v>551</v>
          </cell>
          <cell r="V187">
            <v>459</v>
          </cell>
          <cell r="W187">
            <v>449.23529411764707</v>
          </cell>
          <cell r="X187">
            <v>465</v>
          </cell>
          <cell r="Y187">
            <v>514</v>
          </cell>
          <cell r="Z187">
            <v>3674</v>
          </cell>
          <cell r="AA187">
            <v>1270</v>
          </cell>
          <cell r="AC187">
            <v>5485</v>
          </cell>
        </row>
        <row r="188">
          <cell r="A188" t="str">
            <v>DKW</v>
          </cell>
          <cell r="C188">
            <v>1</v>
          </cell>
          <cell r="D188">
            <v>37474</v>
          </cell>
          <cell r="F188">
            <v>10410</v>
          </cell>
          <cell r="G188">
            <v>11639</v>
          </cell>
          <cell r="H188">
            <v>9915</v>
          </cell>
          <cell r="I188">
            <v>10134</v>
          </cell>
          <cell r="J188">
            <v>1537</v>
          </cell>
          <cell r="K188">
            <v>1792</v>
          </cell>
          <cell r="L188">
            <v>2214</v>
          </cell>
          <cell r="M188">
            <v>1603</v>
          </cell>
          <cell r="N188">
            <v>940</v>
          </cell>
          <cell r="O188">
            <v>1184.5</v>
          </cell>
          <cell r="P188">
            <v>1714.5</v>
          </cell>
          <cell r="Q188">
            <v>1102</v>
          </cell>
          <cell r="R188">
            <v>485</v>
          </cell>
          <cell r="S188">
            <v>615.5</v>
          </cell>
          <cell r="T188">
            <v>1041.5</v>
          </cell>
          <cell r="U188">
            <v>618</v>
          </cell>
          <cell r="V188">
            <v>459</v>
          </cell>
          <cell r="W188">
            <v>579</v>
          </cell>
          <cell r="X188">
            <v>1005</v>
          </cell>
          <cell r="Y188">
            <v>581</v>
          </cell>
          <cell r="Z188">
            <v>3974</v>
          </cell>
          <cell r="AA188">
            <v>1270</v>
          </cell>
          <cell r="AC188">
            <v>5485</v>
          </cell>
        </row>
        <row r="189">
          <cell r="A189" t="str">
            <v>Deutsche Bank</v>
          </cell>
          <cell r="C189">
            <v>1</v>
          </cell>
          <cell r="D189">
            <v>37462</v>
          </cell>
          <cell r="F189">
            <v>10410</v>
          </cell>
          <cell r="G189">
            <v>10682</v>
          </cell>
          <cell r="H189">
            <v>11444</v>
          </cell>
          <cell r="I189">
            <v>11653</v>
          </cell>
          <cell r="J189">
            <v>1501</v>
          </cell>
          <cell r="K189">
            <v>1576</v>
          </cell>
          <cell r="L189">
            <v>1765</v>
          </cell>
          <cell r="M189">
            <v>1824</v>
          </cell>
          <cell r="N189">
            <v>914</v>
          </cell>
          <cell r="O189">
            <v>956</v>
          </cell>
          <cell r="P189">
            <v>1115</v>
          </cell>
          <cell r="Q189">
            <v>1174</v>
          </cell>
          <cell r="R189" t="str">
            <v>nc</v>
          </cell>
          <cell r="S189">
            <v>508.88362068965517</v>
          </cell>
          <cell r="T189">
            <v>560</v>
          </cell>
          <cell r="U189">
            <v>610</v>
          </cell>
          <cell r="V189" t="str">
            <v>nc</v>
          </cell>
          <cell r="W189">
            <v>454.88362068965517</v>
          </cell>
          <cell r="X189">
            <v>506</v>
          </cell>
          <cell r="Y189">
            <v>555</v>
          </cell>
          <cell r="AA189">
            <v>70</v>
          </cell>
          <cell r="AC189">
            <v>5485</v>
          </cell>
        </row>
        <row r="190">
          <cell r="A190" t="str">
            <v>SSSB</v>
          </cell>
          <cell r="C190">
            <v>1</v>
          </cell>
          <cell r="D190">
            <v>37496</v>
          </cell>
          <cell r="F190">
            <v>10410</v>
          </cell>
          <cell r="G190">
            <v>10418</v>
          </cell>
          <cell r="H190">
            <v>10492</v>
          </cell>
          <cell r="I190">
            <v>10747</v>
          </cell>
          <cell r="J190">
            <v>1501</v>
          </cell>
          <cell r="K190">
            <v>1913</v>
          </cell>
          <cell r="L190">
            <v>1783</v>
          </cell>
          <cell r="M190">
            <v>1934</v>
          </cell>
          <cell r="N190">
            <v>904</v>
          </cell>
          <cell r="O190">
            <v>1257.5</v>
          </cell>
          <cell r="P190">
            <v>1120.5</v>
          </cell>
          <cell r="Q190">
            <v>1271</v>
          </cell>
          <cell r="R190">
            <v>485</v>
          </cell>
          <cell r="S190">
            <v>650.5</v>
          </cell>
          <cell r="T190">
            <v>518.5</v>
          </cell>
          <cell r="U190">
            <v>640</v>
          </cell>
          <cell r="V190">
            <v>459</v>
          </cell>
          <cell r="W190">
            <v>614</v>
          </cell>
          <cell r="X190">
            <v>482</v>
          </cell>
          <cell r="Y190">
            <v>603</v>
          </cell>
          <cell r="Z190">
            <v>3674</v>
          </cell>
          <cell r="AA190">
            <v>1270</v>
          </cell>
          <cell r="AC190">
            <v>5485</v>
          </cell>
        </row>
        <row r="191">
          <cell r="A191" t="str">
            <v>Broker 6</v>
          </cell>
          <cell r="C191">
            <v>0</v>
          </cell>
          <cell r="J191" t="str">
            <v>nc</v>
          </cell>
          <cell r="K191" t="str">
            <v>nc</v>
          </cell>
          <cell r="L191" t="str">
            <v>nc</v>
          </cell>
          <cell r="M191" t="str">
            <v>nc</v>
          </cell>
          <cell r="N191" t="str">
            <v>nc</v>
          </cell>
          <cell r="O191" t="str">
            <v>nc</v>
          </cell>
          <cell r="P191" t="str">
            <v>nc</v>
          </cell>
          <cell r="Q191" t="str">
            <v>nc</v>
          </cell>
          <cell r="R191" t="str">
            <v>nc</v>
          </cell>
          <cell r="S191" t="str">
            <v>nc</v>
          </cell>
          <cell r="T191" t="str">
            <v>nc</v>
          </cell>
          <cell r="U191" t="str">
            <v>nc</v>
          </cell>
          <cell r="V191" t="str">
            <v>nc</v>
          </cell>
          <cell r="W191" t="str">
            <v>nc</v>
          </cell>
          <cell r="X191" t="str">
            <v>nc</v>
          </cell>
          <cell r="Y191" t="str">
            <v>nc</v>
          </cell>
        </row>
        <row r="192">
          <cell r="A192" t="str">
            <v>Moyenne</v>
          </cell>
          <cell r="F192">
            <v>10410</v>
          </cell>
          <cell r="G192">
            <v>10780.6</v>
          </cell>
          <cell r="H192">
            <v>10712.2</v>
          </cell>
          <cell r="I192">
            <v>10951.8</v>
          </cell>
          <cell r="J192">
            <v>1571</v>
          </cell>
          <cell r="K192">
            <v>1801.5333333333333</v>
          </cell>
          <cell r="L192">
            <v>1916.6</v>
          </cell>
          <cell r="M192">
            <v>1881.6</v>
          </cell>
          <cell r="N192">
            <v>974</v>
          </cell>
          <cell r="O192">
            <v>1154.8333333333333</v>
          </cell>
          <cell r="P192">
            <v>1273.5</v>
          </cell>
          <cell r="Q192">
            <v>1222.5999999999999</v>
          </cell>
          <cell r="R192">
            <v>485</v>
          </cell>
          <cell r="S192">
            <v>548.12378296146039</v>
          </cell>
          <cell r="T192">
            <v>615.70000000000005</v>
          </cell>
          <cell r="U192">
            <v>583.79999999999995</v>
          </cell>
          <cell r="V192">
            <v>459</v>
          </cell>
          <cell r="W192">
            <v>548.12378296146039</v>
          </cell>
          <cell r="X192">
            <v>615.70000000000005</v>
          </cell>
          <cell r="Y192">
            <v>583.79999999999995</v>
          </cell>
          <cell r="Z192">
            <v>4029</v>
          </cell>
          <cell r="AA192">
            <v>1270</v>
          </cell>
          <cell r="AB192">
            <v>1319</v>
          </cell>
          <cell r="AC192">
            <v>5485</v>
          </cell>
        </row>
        <row r="194">
          <cell r="A194" t="str">
            <v>Enel</v>
          </cell>
          <cell r="E194" t="str">
            <v>EUR</v>
          </cell>
        </row>
        <row r="196">
          <cell r="A196" t="str">
            <v>Rapport Annuel</v>
          </cell>
          <cell r="C196">
            <v>1</v>
          </cell>
          <cell r="D196">
            <v>36891</v>
          </cell>
          <cell r="F196">
            <v>28781</v>
          </cell>
          <cell r="J196">
            <v>8536</v>
          </cell>
          <cell r="N196">
            <v>3920</v>
          </cell>
          <cell r="R196">
            <v>2676.9684851119323</v>
          </cell>
          <cell r="V196">
            <v>2234.9684851119323</v>
          </cell>
          <cell r="Z196">
            <v>21930</v>
          </cell>
          <cell r="AB196">
            <v>0</v>
          </cell>
          <cell r="AC196">
            <v>20966</v>
          </cell>
        </row>
        <row r="197">
          <cell r="A197" t="str">
            <v xml:space="preserve">BSCH </v>
          </cell>
          <cell r="C197">
            <v>0</v>
          </cell>
          <cell r="D197">
            <v>37518</v>
          </cell>
          <cell r="F197">
            <v>28781</v>
          </cell>
          <cell r="G197">
            <v>28184</v>
          </cell>
          <cell r="H197">
            <v>38009</v>
          </cell>
          <cell r="I197">
            <v>37283</v>
          </cell>
          <cell r="J197">
            <v>8537</v>
          </cell>
          <cell r="K197">
            <v>7843</v>
          </cell>
          <cell r="L197">
            <v>8358</v>
          </cell>
          <cell r="M197">
            <v>8480</v>
          </cell>
          <cell r="N197">
            <v>3916.5</v>
          </cell>
          <cell r="O197">
            <v>2984</v>
          </cell>
          <cell r="P197">
            <v>3888</v>
          </cell>
          <cell r="Q197">
            <v>3956</v>
          </cell>
          <cell r="R197">
            <v>2673.4684851119323</v>
          </cell>
          <cell r="S197">
            <v>1869.9490934449093</v>
          </cell>
          <cell r="T197">
            <v>2099</v>
          </cell>
          <cell r="U197">
            <v>2106</v>
          </cell>
          <cell r="V197">
            <v>2234.9684851119323</v>
          </cell>
          <cell r="W197">
            <v>1473.9490934449093</v>
          </cell>
          <cell r="X197">
            <v>1703</v>
          </cell>
          <cell r="Y197">
            <v>1710</v>
          </cell>
          <cell r="Z197">
            <v>21930</v>
          </cell>
          <cell r="AA197">
            <v>143</v>
          </cell>
          <cell r="AC197">
            <v>20966</v>
          </cell>
        </row>
        <row r="198">
          <cell r="A198" t="str">
            <v>MSDW</v>
          </cell>
          <cell r="C198">
            <v>0</v>
          </cell>
          <cell r="D198" t="str">
            <v>13/9/02</v>
          </cell>
          <cell r="F198">
            <v>28781</v>
          </cell>
          <cell r="G198">
            <v>29069</v>
          </cell>
          <cell r="H198">
            <v>28073</v>
          </cell>
          <cell r="I198">
            <v>27628</v>
          </cell>
          <cell r="J198">
            <v>7937</v>
          </cell>
          <cell r="K198">
            <v>7822</v>
          </cell>
          <cell r="L198">
            <v>8459</v>
          </cell>
          <cell r="M198">
            <v>8135</v>
          </cell>
          <cell r="N198">
            <v>3916.5</v>
          </cell>
          <cell r="O198">
            <v>3794</v>
          </cell>
          <cell r="P198">
            <v>4326</v>
          </cell>
          <cell r="Q198">
            <v>3994</v>
          </cell>
          <cell r="R198">
            <v>2746.4787002825474</v>
          </cell>
          <cell r="S198">
            <v>2290.4256870443073</v>
          </cell>
          <cell r="T198">
            <v>2390.0978473581213</v>
          </cell>
          <cell r="U198">
            <v>1930</v>
          </cell>
          <cell r="V198">
            <v>2307.9787002825474</v>
          </cell>
          <cell r="W198">
            <v>1894.4256870443073</v>
          </cell>
          <cell r="X198">
            <v>1994.0978473581213</v>
          </cell>
          <cell r="Y198">
            <v>1534</v>
          </cell>
          <cell r="Z198">
            <v>21940</v>
          </cell>
          <cell r="AC198">
            <v>21940</v>
          </cell>
        </row>
        <row r="199">
          <cell r="A199" t="str">
            <v>DKW</v>
          </cell>
          <cell r="C199">
            <v>1</v>
          </cell>
          <cell r="D199">
            <v>37508</v>
          </cell>
          <cell r="F199">
            <v>28781</v>
          </cell>
          <cell r="G199">
            <v>29320</v>
          </cell>
          <cell r="H199">
            <v>29568</v>
          </cell>
          <cell r="I199">
            <v>30054</v>
          </cell>
          <cell r="J199">
            <v>8536</v>
          </cell>
          <cell r="K199">
            <v>7834</v>
          </cell>
          <cell r="L199">
            <v>8617</v>
          </cell>
          <cell r="M199">
            <v>9396</v>
          </cell>
          <cell r="N199">
            <v>3916.5</v>
          </cell>
          <cell r="O199">
            <v>3059</v>
          </cell>
          <cell r="P199">
            <v>3637</v>
          </cell>
          <cell r="Q199">
            <v>4323</v>
          </cell>
          <cell r="R199">
            <v>2673.4684851119323</v>
          </cell>
          <cell r="S199">
            <v>1777.2762430939226</v>
          </cell>
          <cell r="T199">
            <v>1995.7757009345794</v>
          </cell>
          <cell r="U199">
            <v>2103</v>
          </cell>
          <cell r="V199">
            <v>2234.9684851119323</v>
          </cell>
          <cell r="W199">
            <v>1381.2762430939226</v>
          </cell>
          <cell r="X199">
            <v>1599.7757009345794</v>
          </cell>
          <cell r="Y199">
            <v>1707</v>
          </cell>
          <cell r="Z199">
            <v>21930</v>
          </cell>
          <cell r="AA199">
            <v>143</v>
          </cell>
          <cell r="AC199">
            <v>20966</v>
          </cell>
        </row>
        <row r="200">
          <cell r="A200" t="str">
            <v>Merrill Lynch</v>
          </cell>
          <cell r="C200">
            <v>1</v>
          </cell>
          <cell r="D200" t="str">
            <v>13/9/02</v>
          </cell>
          <cell r="F200">
            <v>28781</v>
          </cell>
          <cell r="G200">
            <v>24175</v>
          </cell>
          <cell r="H200">
            <v>23502</v>
          </cell>
          <cell r="I200">
            <v>23732</v>
          </cell>
          <cell r="J200">
            <v>8536</v>
          </cell>
          <cell r="K200">
            <v>7888</v>
          </cell>
          <cell r="L200">
            <v>8787</v>
          </cell>
          <cell r="M200">
            <v>9235</v>
          </cell>
          <cell r="N200">
            <v>3916.5</v>
          </cell>
          <cell r="O200">
            <v>3344</v>
          </cell>
          <cell r="P200">
            <v>4393</v>
          </cell>
          <cell r="Q200">
            <v>4723</v>
          </cell>
          <cell r="R200">
            <v>2667.5375586854461</v>
          </cell>
          <cell r="S200">
            <v>2041.1819809069211</v>
          </cell>
          <cell r="T200">
            <v>2073.8422425032595</v>
          </cell>
          <cell r="U200">
            <v>2205.0560224089636</v>
          </cell>
          <cell r="V200">
            <v>2229.0375586854461</v>
          </cell>
          <cell r="W200">
            <v>1645.1819809069211</v>
          </cell>
          <cell r="X200">
            <v>1677.8422425032595</v>
          </cell>
          <cell r="Y200">
            <v>1809.0560224089636</v>
          </cell>
          <cell r="Z200">
            <v>21930</v>
          </cell>
          <cell r="AC200">
            <v>20966</v>
          </cell>
        </row>
        <row r="201">
          <cell r="A201" t="str">
            <v>CSFB</v>
          </cell>
          <cell r="C201">
            <v>1</v>
          </cell>
          <cell r="D201">
            <v>37511</v>
          </cell>
          <cell r="F201">
            <v>28346</v>
          </cell>
          <cell r="G201">
            <v>29428</v>
          </cell>
          <cell r="H201">
            <v>29095</v>
          </cell>
          <cell r="I201">
            <v>29765</v>
          </cell>
          <cell r="J201">
            <v>8536</v>
          </cell>
          <cell r="K201">
            <v>8161</v>
          </cell>
          <cell r="L201">
            <v>8557</v>
          </cell>
          <cell r="M201">
            <v>9350</v>
          </cell>
          <cell r="N201">
            <v>3913</v>
          </cell>
          <cell r="O201">
            <v>3584</v>
          </cell>
          <cell r="P201">
            <v>4012</v>
          </cell>
          <cell r="Q201">
            <v>4830</v>
          </cell>
          <cell r="R201">
            <v>2669.9684851119323</v>
          </cell>
          <cell r="S201">
            <v>2271.9718245853219</v>
          </cell>
          <cell r="T201">
            <v>2144</v>
          </cell>
          <cell r="U201">
            <v>2338</v>
          </cell>
          <cell r="V201">
            <v>2234.9684851119323</v>
          </cell>
          <cell r="W201">
            <v>1875.9718245853219</v>
          </cell>
          <cell r="X201">
            <v>1748</v>
          </cell>
          <cell r="Y201">
            <v>1942</v>
          </cell>
          <cell r="Z201">
            <v>21930</v>
          </cell>
          <cell r="AA201">
            <v>143</v>
          </cell>
          <cell r="AC201">
            <v>16740</v>
          </cell>
        </row>
        <row r="202">
          <cell r="A202" t="str">
            <v>Centrosim</v>
          </cell>
          <cell r="C202">
            <v>1</v>
          </cell>
          <cell r="D202" t="str">
            <v>19/03/02</v>
          </cell>
          <cell r="F202">
            <v>28800</v>
          </cell>
          <cell r="G202">
            <v>27734</v>
          </cell>
          <cell r="H202">
            <v>28754</v>
          </cell>
          <cell r="I202">
            <v>30192</v>
          </cell>
          <cell r="J202">
            <v>8500</v>
          </cell>
          <cell r="K202">
            <v>8330</v>
          </cell>
          <cell r="L202">
            <v>8830</v>
          </cell>
          <cell r="M202">
            <v>9536</v>
          </cell>
          <cell r="N202" t="str">
            <v>nc</v>
          </cell>
          <cell r="O202" t="str">
            <v>nc</v>
          </cell>
          <cell r="P202" t="str">
            <v>nc</v>
          </cell>
          <cell r="Q202" t="str">
            <v>nc</v>
          </cell>
          <cell r="R202" t="str">
            <v>nc</v>
          </cell>
          <cell r="S202" t="str">
            <v>nc</v>
          </cell>
          <cell r="T202" t="str">
            <v>nc</v>
          </cell>
          <cell r="U202" t="str">
            <v>nc</v>
          </cell>
          <cell r="V202" t="str">
            <v>nc</v>
          </cell>
          <cell r="W202" t="str">
            <v>nc</v>
          </cell>
          <cell r="X202" t="str">
            <v>nc</v>
          </cell>
          <cell r="Y202" t="str">
            <v>nc</v>
          </cell>
        </row>
        <row r="203">
          <cell r="A203" t="str">
            <v>Moyenne</v>
          </cell>
          <cell r="F203">
            <v>28781</v>
          </cell>
          <cell r="G203">
            <v>27664.25</v>
          </cell>
          <cell r="H203">
            <v>27729.75</v>
          </cell>
          <cell r="I203">
            <v>28435.75</v>
          </cell>
          <cell r="J203">
            <v>8780</v>
          </cell>
          <cell r="K203">
            <v>8297.25</v>
          </cell>
          <cell r="L203">
            <v>8941.75</v>
          </cell>
          <cell r="M203">
            <v>9623.25</v>
          </cell>
          <cell r="N203">
            <v>4164</v>
          </cell>
          <cell r="O203">
            <v>3573</v>
          </cell>
          <cell r="P203">
            <v>4258</v>
          </cell>
          <cell r="Q203">
            <v>4869.333333333333</v>
          </cell>
          <cell r="R203">
            <v>2676.9684851119323</v>
          </cell>
          <cell r="S203">
            <v>2030.143349528722</v>
          </cell>
          <cell r="T203">
            <v>2071.2059811459462</v>
          </cell>
          <cell r="U203">
            <v>2215.3520074696548</v>
          </cell>
          <cell r="V203">
            <v>2234.9684851119323</v>
          </cell>
          <cell r="W203">
            <v>1634.143349528722</v>
          </cell>
          <cell r="X203">
            <v>1675.2059811459462</v>
          </cell>
          <cell r="Y203">
            <v>1819.3520074696548</v>
          </cell>
          <cell r="Z203">
            <v>23778</v>
          </cell>
          <cell r="AA203">
            <v>143</v>
          </cell>
          <cell r="AB203">
            <v>0</v>
          </cell>
          <cell r="AC203">
            <v>20966</v>
          </cell>
        </row>
        <row r="205">
          <cell r="A205" t="str">
            <v>Edp</v>
          </cell>
          <cell r="E205" t="str">
            <v>EUR</v>
          </cell>
        </row>
        <row r="207">
          <cell r="A207" t="str">
            <v>Rapport Annuel</v>
          </cell>
          <cell r="C207">
            <v>1</v>
          </cell>
          <cell r="D207">
            <v>37256</v>
          </cell>
          <cell r="E207" t="str">
            <v>Différence</v>
          </cell>
          <cell r="F207">
            <v>5942.5349999999999</v>
          </cell>
          <cell r="J207">
            <v>1456.7470000000001</v>
          </cell>
          <cell r="N207">
            <v>705.88071428571436</v>
          </cell>
          <cell r="R207">
            <v>381.19511419637075</v>
          </cell>
          <cell r="V207">
            <v>357.3972315515706</v>
          </cell>
          <cell r="Z207">
            <v>6333.585</v>
          </cell>
          <cell r="AA207">
            <v>454.22749700000003</v>
          </cell>
          <cell r="AB207">
            <v>0</v>
          </cell>
          <cell r="AC207">
            <v>6129.0829999999996</v>
          </cell>
        </row>
        <row r="208">
          <cell r="A208" t="str">
            <v>CSFB</v>
          </cell>
          <cell r="C208">
            <v>1</v>
          </cell>
          <cell r="D208" t="str">
            <v>17/01/02</v>
          </cell>
          <cell r="F208">
            <v>5436</v>
          </cell>
          <cell r="G208">
            <v>5853</v>
          </cell>
          <cell r="H208">
            <v>6141</v>
          </cell>
          <cell r="I208">
            <v>6419</v>
          </cell>
          <cell r="J208">
            <v>1385</v>
          </cell>
          <cell r="K208">
            <v>1392</v>
          </cell>
          <cell r="L208">
            <v>1487</v>
          </cell>
          <cell r="M208">
            <v>1603</v>
          </cell>
          <cell r="N208">
            <v>681</v>
          </cell>
          <cell r="O208">
            <v>664</v>
          </cell>
          <cell r="P208">
            <v>738</v>
          </cell>
          <cell r="Q208">
            <v>832</v>
          </cell>
          <cell r="R208">
            <v>266.75054704595186</v>
          </cell>
          <cell r="S208">
            <v>342.43789473684211</v>
          </cell>
          <cell r="T208">
            <v>415.52356020942409</v>
          </cell>
          <cell r="U208">
            <v>503.55907780979828</v>
          </cell>
          <cell r="V208">
            <v>224.01531728665208</v>
          </cell>
          <cell r="W208">
            <v>298.84210526315792</v>
          </cell>
          <cell r="X208">
            <v>371.48516579406635</v>
          </cell>
          <cell r="Y208">
            <v>459.3371757925072</v>
          </cell>
          <cell r="Z208">
            <v>5602</v>
          </cell>
          <cell r="AA208">
            <v>301</v>
          </cell>
          <cell r="AC208">
            <v>5767</v>
          </cell>
        </row>
        <row r="209">
          <cell r="A209" t="str">
            <v>MSDW</v>
          </cell>
          <cell r="C209">
            <v>1</v>
          </cell>
          <cell r="D209">
            <v>37512</v>
          </cell>
          <cell r="E209">
            <v>284.53499999999985</v>
          </cell>
          <cell r="F209">
            <v>5658</v>
          </cell>
          <cell r="G209">
            <v>5811</v>
          </cell>
          <cell r="H209">
            <v>6072</v>
          </cell>
          <cell r="I209">
            <v>6380</v>
          </cell>
          <cell r="J209">
            <v>1452</v>
          </cell>
          <cell r="K209">
            <v>1438</v>
          </cell>
          <cell r="L209">
            <v>1481</v>
          </cell>
          <cell r="M209">
            <v>1594</v>
          </cell>
          <cell r="N209">
            <v>672</v>
          </cell>
          <cell r="O209">
            <v>687</v>
          </cell>
          <cell r="P209">
            <v>705</v>
          </cell>
          <cell r="Q209">
            <v>792</v>
          </cell>
          <cell r="R209">
            <v>370.28934010152284</v>
          </cell>
          <cell r="S209">
            <v>401.91245791245791</v>
          </cell>
          <cell r="T209">
            <v>413.61198738170344</v>
          </cell>
          <cell r="U209">
            <v>460.5720221606648</v>
          </cell>
          <cell r="V209">
            <v>370.28934010152284</v>
          </cell>
          <cell r="W209">
            <v>368.77104377104376</v>
          </cell>
          <cell r="X209">
            <v>381.76971608832804</v>
          </cell>
          <cell r="Y209">
            <v>430.04155124653738</v>
          </cell>
          <cell r="AA209">
            <v>453</v>
          </cell>
          <cell r="AC209">
            <v>6114</v>
          </cell>
        </row>
        <row r="210">
          <cell r="A210" t="str">
            <v>Lehman Brothers</v>
          </cell>
          <cell r="C210">
            <v>0</v>
          </cell>
          <cell r="D210">
            <v>37307</v>
          </cell>
          <cell r="F210">
            <v>5217.3999999999996</v>
          </cell>
          <cell r="G210">
            <v>5625.2</v>
          </cell>
          <cell r="H210">
            <v>5694.8</v>
          </cell>
          <cell r="I210">
            <v>5854.9</v>
          </cell>
          <cell r="J210">
            <v>1379.5</v>
          </cell>
          <cell r="K210">
            <v>1530.5</v>
          </cell>
          <cell r="L210">
            <v>1604.7</v>
          </cell>
          <cell r="M210">
            <v>1754.9</v>
          </cell>
          <cell r="N210">
            <v>708.1</v>
          </cell>
          <cell r="O210">
            <v>862.4</v>
          </cell>
          <cell r="P210">
            <v>915.80000000000007</v>
          </cell>
          <cell r="Q210">
            <v>1036.7</v>
          </cell>
          <cell r="R210">
            <v>171.12145192936561</v>
          </cell>
          <cell r="S210">
            <v>332.54208809135395</v>
          </cell>
          <cell r="T210">
            <v>371.77077405857744</v>
          </cell>
          <cell r="U210">
            <v>431.80389822214977</v>
          </cell>
          <cell r="V210">
            <v>142.83629823413997</v>
          </cell>
          <cell r="W210">
            <v>287.33719412724304</v>
          </cell>
          <cell r="X210">
            <v>325.71048117154811</v>
          </cell>
          <cell r="Y210">
            <v>386.94213015821242</v>
          </cell>
          <cell r="Z210">
            <v>5520.5</v>
          </cell>
          <cell r="AC210">
            <v>6104.1</v>
          </cell>
        </row>
        <row r="211">
          <cell r="A211" t="str">
            <v>UBS Warburg</v>
          </cell>
          <cell r="C211">
            <v>1</v>
          </cell>
          <cell r="D211">
            <v>37242</v>
          </cell>
          <cell r="F211">
            <v>5233</v>
          </cell>
          <cell r="G211">
            <v>5546</v>
          </cell>
          <cell r="H211">
            <v>5900</v>
          </cell>
          <cell r="J211">
            <v>1268</v>
          </cell>
          <cell r="K211">
            <v>1267</v>
          </cell>
          <cell r="L211">
            <v>1383</v>
          </cell>
          <cell r="M211" t="str">
            <v>nc</v>
          </cell>
          <cell r="N211">
            <v>705</v>
          </cell>
          <cell r="O211">
            <v>682</v>
          </cell>
          <cell r="P211">
            <v>777</v>
          </cell>
          <cell r="Q211" t="str">
            <v>nc</v>
          </cell>
          <cell r="R211">
            <v>305.07633587786262</v>
          </cell>
          <cell r="S211">
            <v>319.98935742971889</v>
          </cell>
          <cell r="T211">
            <v>405.85822784810125</v>
          </cell>
          <cell r="U211" t="str">
            <v>nc</v>
          </cell>
          <cell r="V211">
            <v>264.84732824427482</v>
          </cell>
          <cell r="W211">
            <v>279.77650602409642</v>
          </cell>
          <cell r="X211">
            <v>365.73481012658226</v>
          </cell>
          <cell r="Y211" t="str">
            <v>nc</v>
          </cell>
          <cell r="Z211">
            <v>4978</v>
          </cell>
          <cell r="AA211">
            <v>28</v>
          </cell>
          <cell r="AC211">
            <v>6091</v>
          </cell>
        </row>
        <row r="212">
          <cell r="A212" t="str">
            <v>Commerzbank</v>
          </cell>
          <cell r="C212">
            <v>0</v>
          </cell>
          <cell r="D212">
            <v>37531</v>
          </cell>
          <cell r="F212">
            <v>5941</v>
          </cell>
          <cell r="G212">
            <v>6255</v>
          </cell>
          <cell r="H212">
            <v>6755</v>
          </cell>
          <cell r="I212">
            <v>6813</v>
          </cell>
          <cell r="J212">
            <v>1457</v>
          </cell>
          <cell r="K212">
            <v>1527</v>
          </cell>
          <cell r="L212">
            <v>1724</v>
          </cell>
          <cell r="M212">
            <v>1909</v>
          </cell>
          <cell r="N212">
            <v>675</v>
          </cell>
          <cell r="O212">
            <v>739</v>
          </cell>
          <cell r="P212">
            <v>932</v>
          </cell>
          <cell r="Q212">
            <v>1122</v>
          </cell>
          <cell r="R212">
            <v>357.45362563237774</v>
          </cell>
          <cell r="S212">
            <v>431.89748549323019</v>
          </cell>
          <cell r="T212">
            <v>503</v>
          </cell>
          <cell r="U212">
            <v>534</v>
          </cell>
          <cell r="V212">
            <v>357.45362563237774</v>
          </cell>
          <cell r="W212">
            <v>380.89748549323019</v>
          </cell>
          <cell r="X212">
            <v>454</v>
          </cell>
          <cell r="Y212">
            <v>487</v>
          </cell>
          <cell r="Z212">
            <v>6186</v>
          </cell>
          <cell r="AA212">
            <v>240</v>
          </cell>
          <cell r="AC212">
            <v>5757</v>
          </cell>
        </row>
        <row r="213">
          <cell r="A213" t="str">
            <v>SG</v>
          </cell>
          <cell r="C213">
            <v>1</v>
          </cell>
          <cell r="D213">
            <v>37516</v>
          </cell>
          <cell r="F213">
            <v>5948</v>
          </cell>
          <cell r="G213">
            <v>6722</v>
          </cell>
          <cell r="H213">
            <v>7435</v>
          </cell>
          <cell r="I213">
            <v>8028</v>
          </cell>
          <cell r="J213">
            <v>1454</v>
          </cell>
          <cell r="K213">
            <v>1546</v>
          </cell>
          <cell r="L213">
            <v>1751</v>
          </cell>
          <cell r="M213">
            <v>1922</v>
          </cell>
          <cell r="N213">
            <v>674</v>
          </cell>
          <cell r="O213">
            <v>712</v>
          </cell>
          <cell r="P213">
            <v>869</v>
          </cell>
          <cell r="Q213">
            <v>1014</v>
          </cell>
          <cell r="R213">
            <v>412.06060606060606</v>
          </cell>
          <cell r="S213">
            <v>415.54959349593497</v>
          </cell>
          <cell r="T213">
            <v>435</v>
          </cell>
          <cell r="U213">
            <v>514</v>
          </cell>
          <cell r="V213">
            <v>368.06060606060606</v>
          </cell>
          <cell r="W213">
            <v>355.54959349593497</v>
          </cell>
          <cell r="X213">
            <v>360</v>
          </cell>
          <cell r="Y213">
            <v>439</v>
          </cell>
          <cell r="Z213">
            <v>5849</v>
          </cell>
        </row>
        <row r="214">
          <cell r="A214" t="str">
            <v>BSCH</v>
          </cell>
          <cell r="C214">
            <v>0</v>
          </cell>
          <cell r="D214">
            <v>37516</v>
          </cell>
          <cell r="E214">
            <v>284.53499999999985</v>
          </cell>
          <cell r="F214">
            <v>5658</v>
          </cell>
          <cell r="G214">
            <v>6024</v>
          </cell>
          <cell r="H214">
            <v>6886</v>
          </cell>
          <cell r="I214">
            <v>7322</v>
          </cell>
          <cell r="J214">
            <v>1443</v>
          </cell>
          <cell r="K214">
            <v>1457</v>
          </cell>
          <cell r="L214">
            <v>1534</v>
          </cell>
          <cell r="M214">
            <v>2013</v>
          </cell>
          <cell r="N214">
            <v>675</v>
          </cell>
          <cell r="O214">
            <v>745</v>
          </cell>
          <cell r="P214">
            <v>887</v>
          </cell>
          <cell r="Q214">
            <v>1134</v>
          </cell>
          <cell r="R214">
            <v>472.25463743676221</v>
          </cell>
          <cell r="S214">
            <v>429.02135922330098</v>
          </cell>
          <cell r="T214">
            <v>428.59233449477352</v>
          </cell>
          <cell r="U214">
            <v>468.05475880052154</v>
          </cell>
          <cell r="V214">
            <v>472.25463743676221</v>
          </cell>
          <cell r="W214">
            <v>378.02135922330098</v>
          </cell>
          <cell r="X214">
            <v>379.59233449477352</v>
          </cell>
          <cell r="Y214">
            <v>421.05475880052154</v>
          </cell>
          <cell r="Z214">
            <v>5058</v>
          </cell>
          <cell r="AA214">
            <v>241</v>
          </cell>
          <cell r="AC214">
            <v>6097</v>
          </cell>
        </row>
        <row r="215">
          <cell r="C215">
            <v>0</v>
          </cell>
          <cell r="J215" t="str">
            <v>nc</v>
          </cell>
          <cell r="K215" t="str">
            <v>nc</v>
          </cell>
          <cell r="L215" t="str">
            <v>nc</v>
          </cell>
          <cell r="M215" t="str">
            <v>nc</v>
          </cell>
          <cell r="N215" t="str">
            <v>nc</v>
          </cell>
          <cell r="O215" t="str">
            <v>nc</v>
          </cell>
          <cell r="P215" t="str">
            <v>nc</v>
          </cell>
          <cell r="Q215" t="str">
            <v>nc</v>
          </cell>
          <cell r="R215" t="str">
            <v>nc</v>
          </cell>
          <cell r="S215" t="str">
            <v>nc</v>
          </cell>
          <cell r="T215" t="str">
            <v>nc</v>
          </cell>
          <cell r="U215" t="str">
            <v>nc</v>
          </cell>
          <cell r="V215" t="str">
            <v>nc</v>
          </cell>
          <cell r="W215" t="str">
            <v>nc</v>
          </cell>
          <cell r="X215" t="str">
            <v>nc</v>
          </cell>
          <cell r="Y215" t="str">
            <v>nc</v>
          </cell>
        </row>
        <row r="216">
          <cell r="A216" t="str">
            <v>Moyenne</v>
          </cell>
          <cell r="F216">
            <v>5942.5349999999999</v>
          </cell>
          <cell r="G216">
            <v>5983</v>
          </cell>
          <cell r="H216">
            <v>6387</v>
          </cell>
          <cell r="I216">
            <v>6942.333333333333</v>
          </cell>
          <cell r="J216">
            <v>1414.5213666482111</v>
          </cell>
          <cell r="K216">
            <v>1426.9243666482112</v>
          </cell>
          <cell r="L216">
            <v>1626.4743666482111</v>
          </cell>
          <cell r="M216">
            <v>1879.6076999815443</v>
          </cell>
          <cell r="N216">
            <v>643.45508093392539</v>
          </cell>
          <cell r="O216">
            <v>664.224366648211</v>
          </cell>
          <cell r="P216">
            <v>817.32436664821103</v>
          </cell>
          <cell r="Q216">
            <v>996.70769998154435</v>
          </cell>
          <cell r="R216">
            <v>381.19511419637075</v>
          </cell>
          <cell r="S216">
            <v>369.97232589373846</v>
          </cell>
          <cell r="T216">
            <v>417.4984438598072</v>
          </cell>
          <cell r="U216">
            <v>492.71036665682101</v>
          </cell>
          <cell r="V216">
            <v>357.3972315515706</v>
          </cell>
          <cell r="W216">
            <v>325.73481213855825</v>
          </cell>
          <cell r="X216">
            <v>369.74742300224415</v>
          </cell>
          <cell r="Y216">
            <v>442.79290901301488</v>
          </cell>
          <cell r="Z216">
            <v>6960.7587920301676</v>
          </cell>
          <cell r="AA216">
            <v>454.22749700000003</v>
          </cell>
          <cell r="AB216">
            <v>0</v>
          </cell>
          <cell r="AC216">
            <v>6129.0829999999996</v>
          </cell>
        </row>
        <row r="218">
          <cell r="A218" t="str">
            <v>ScottishPower</v>
          </cell>
          <cell r="E218" t="str">
            <v>GBP</v>
          </cell>
        </row>
        <row r="220">
          <cell r="A220" t="str">
            <v>Rapport Annuel</v>
          </cell>
          <cell r="C220">
            <v>1</v>
          </cell>
          <cell r="D220" t="str">
            <v>31/03/02</v>
          </cell>
          <cell r="F220">
            <v>6314</v>
          </cell>
          <cell r="J220">
            <v>1493.6</v>
          </cell>
          <cell r="N220">
            <v>925.6</v>
          </cell>
          <cell r="R220">
            <v>77.2199999999998</v>
          </cell>
          <cell r="V220">
            <v>-71.7800000000002</v>
          </cell>
          <cell r="Z220">
            <v>6208</v>
          </cell>
          <cell r="AA220">
            <v>86.7</v>
          </cell>
          <cell r="AC220">
            <v>4731.3999999999996</v>
          </cell>
        </row>
        <row r="221">
          <cell r="A221" t="str">
            <v>ABN Amro</v>
          </cell>
          <cell r="C221">
            <v>0</v>
          </cell>
          <cell r="D221">
            <v>37463</v>
          </cell>
          <cell r="F221">
            <v>6314</v>
          </cell>
          <cell r="G221">
            <v>4491</v>
          </cell>
          <cell r="H221">
            <v>4535</v>
          </cell>
          <cell r="I221">
            <v>4493</v>
          </cell>
          <cell r="J221">
            <v>1491</v>
          </cell>
          <cell r="K221">
            <v>1591</v>
          </cell>
          <cell r="L221">
            <v>1679</v>
          </cell>
          <cell r="M221">
            <v>1708</v>
          </cell>
          <cell r="N221">
            <v>936</v>
          </cell>
          <cell r="O221">
            <v>1183</v>
          </cell>
          <cell r="P221">
            <v>1265</v>
          </cell>
          <cell r="Q221">
            <v>1292</v>
          </cell>
          <cell r="R221">
            <v>624</v>
          </cell>
          <cell r="S221">
            <v>789</v>
          </cell>
          <cell r="T221">
            <v>904</v>
          </cell>
          <cell r="U221">
            <v>932</v>
          </cell>
          <cell r="V221">
            <v>475</v>
          </cell>
          <cell r="W221">
            <v>641</v>
          </cell>
          <cell r="X221">
            <v>756</v>
          </cell>
          <cell r="Y221">
            <v>784</v>
          </cell>
        </row>
        <row r="222">
          <cell r="A222" t="str">
            <v>DKW</v>
          </cell>
          <cell r="C222">
            <v>1</v>
          </cell>
          <cell r="D222">
            <v>37474</v>
          </cell>
          <cell r="F222">
            <v>6314</v>
          </cell>
          <cell r="G222">
            <v>5662</v>
          </cell>
          <cell r="H222">
            <v>5642</v>
          </cell>
          <cell r="I222">
            <v>5756</v>
          </cell>
          <cell r="J222">
            <v>1513</v>
          </cell>
          <cell r="K222">
            <v>1521</v>
          </cell>
          <cell r="L222">
            <v>1619</v>
          </cell>
          <cell r="M222">
            <v>1665</v>
          </cell>
          <cell r="N222">
            <v>947</v>
          </cell>
          <cell r="O222">
            <v>1085</v>
          </cell>
          <cell r="P222">
            <v>1155</v>
          </cell>
          <cell r="Q222">
            <v>1175</v>
          </cell>
          <cell r="R222">
            <v>111.89999999999998</v>
          </cell>
          <cell r="S222">
            <v>613</v>
          </cell>
          <cell r="T222">
            <v>641</v>
          </cell>
          <cell r="U222">
            <v>642</v>
          </cell>
          <cell r="V222">
            <v>-37.100000000000023</v>
          </cell>
          <cell r="W222">
            <v>464</v>
          </cell>
          <cell r="X222">
            <v>492</v>
          </cell>
          <cell r="Y222">
            <v>493</v>
          </cell>
          <cell r="Z222">
            <v>6208</v>
          </cell>
          <cell r="AA222">
            <v>87</v>
          </cell>
          <cell r="AC222">
            <v>4731</v>
          </cell>
        </row>
        <row r="223">
          <cell r="A223" t="str">
            <v>Commerzbank</v>
          </cell>
          <cell r="C223">
            <v>1</v>
          </cell>
          <cell r="D223">
            <v>37462</v>
          </cell>
          <cell r="F223">
            <v>6314</v>
          </cell>
          <cell r="G223">
            <v>5196</v>
          </cell>
          <cell r="H223">
            <v>5294</v>
          </cell>
          <cell r="I223">
            <v>5356</v>
          </cell>
          <cell r="J223">
            <v>1515</v>
          </cell>
          <cell r="K223">
            <v>1507</v>
          </cell>
          <cell r="L223">
            <v>1640</v>
          </cell>
          <cell r="M223">
            <v>1689</v>
          </cell>
          <cell r="N223">
            <v>947</v>
          </cell>
          <cell r="O223">
            <v>1070</v>
          </cell>
          <cell r="P223">
            <v>1190</v>
          </cell>
          <cell r="Q223">
            <v>1231</v>
          </cell>
          <cell r="R223">
            <v>38.399999999999977</v>
          </cell>
          <cell r="S223">
            <v>568</v>
          </cell>
          <cell r="T223">
            <v>613</v>
          </cell>
          <cell r="U223">
            <v>642</v>
          </cell>
          <cell r="V223">
            <v>-110.60000000000002</v>
          </cell>
          <cell r="W223">
            <v>421</v>
          </cell>
          <cell r="X223">
            <v>466</v>
          </cell>
          <cell r="Y223">
            <v>495</v>
          </cell>
          <cell r="Z223">
            <v>6208</v>
          </cell>
          <cell r="AA223">
            <v>87</v>
          </cell>
          <cell r="AC223">
            <v>4731</v>
          </cell>
        </row>
        <row r="224">
          <cell r="A224" t="str">
            <v>ML après disposal southern wat</v>
          </cell>
          <cell r="C224">
            <v>0</v>
          </cell>
          <cell r="D224">
            <v>37463</v>
          </cell>
          <cell r="F224">
            <v>6314</v>
          </cell>
          <cell r="G224">
            <v>5689</v>
          </cell>
          <cell r="H224">
            <v>5714</v>
          </cell>
          <cell r="J224">
            <v>1375</v>
          </cell>
          <cell r="K224">
            <v>1563</v>
          </cell>
          <cell r="L224">
            <v>1679</v>
          </cell>
          <cell r="M224" t="str">
            <v>nc</v>
          </cell>
          <cell r="N224">
            <v>697</v>
          </cell>
          <cell r="O224">
            <v>1166</v>
          </cell>
          <cell r="P224">
            <v>1299</v>
          </cell>
          <cell r="Q224" t="str">
            <v>nc</v>
          </cell>
          <cell r="R224">
            <v>267</v>
          </cell>
          <cell r="S224">
            <v>1494.1172839506171</v>
          </cell>
          <cell r="T224">
            <v>737</v>
          </cell>
          <cell r="U224" t="str">
            <v>nc</v>
          </cell>
          <cell r="V224">
            <v>139</v>
          </cell>
          <cell r="W224">
            <v>1366.1172839506171</v>
          </cell>
          <cell r="X224">
            <v>609</v>
          </cell>
          <cell r="Y224" t="str">
            <v>nc</v>
          </cell>
          <cell r="Z224">
            <v>3156</v>
          </cell>
          <cell r="AA224">
            <v>86.7</v>
          </cell>
        </row>
        <row r="225">
          <cell r="A225" t="str">
            <v>UBS Warburg</v>
          </cell>
          <cell r="C225">
            <v>0</v>
          </cell>
          <cell r="D225">
            <v>37389</v>
          </cell>
          <cell r="F225">
            <v>6314</v>
          </cell>
          <cell r="G225">
            <v>5632</v>
          </cell>
          <cell r="H225">
            <v>5884</v>
          </cell>
          <cell r="I225">
            <v>6016</v>
          </cell>
          <cell r="J225">
            <v>1518</v>
          </cell>
          <cell r="K225">
            <v>1504</v>
          </cell>
          <cell r="L225">
            <v>1584</v>
          </cell>
          <cell r="M225">
            <v>1637</v>
          </cell>
          <cell r="N225">
            <v>950</v>
          </cell>
          <cell r="O225">
            <v>1088</v>
          </cell>
          <cell r="P225">
            <v>1153</v>
          </cell>
          <cell r="Q225">
            <v>1192</v>
          </cell>
          <cell r="R225">
            <v>634</v>
          </cell>
          <cell r="S225">
            <v>729</v>
          </cell>
          <cell r="T225">
            <v>805</v>
          </cell>
          <cell r="U225">
            <v>819</v>
          </cell>
          <cell r="V225">
            <v>485</v>
          </cell>
          <cell r="W225">
            <v>581</v>
          </cell>
          <cell r="X225">
            <v>657</v>
          </cell>
          <cell r="Y225">
            <v>671</v>
          </cell>
          <cell r="Z225">
            <v>6208</v>
          </cell>
        </row>
        <row r="226">
          <cell r="A226" t="str">
            <v>Broker 6</v>
          </cell>
          <cell r="C226">
            <v>0</v>
          </cell>
        </row>
        <row r="227">
          <cell r="A227" t="str">
            <v>Moyenne</v>
          </cell>
          <cell r="F227">
            <v>6314</v>
          </cell>
          <cell r="G227">
            <v>5429</v>
          </cell>
          <cell r="H227">
            <v>5468</v>
          </cell>
          <cell r="I227">
            <v>5556</v>
          </cell>
          <cell r="J227">
            <v>1528.3999999999999</v>
          </cell>
          <cell r="K227">
            <v>1548.8</v>
          </cell>
          <cell r="L227">
            <v>1664.3</v>
          </cell>
          <cell r="M227">
            <v>1711.8</v>
          </cell>
          <cell r="N227">
            <v>960.4</v>
          </cell>
          <cell r="O227">
            <v>1112.3</v>
          </cell>
          <cell r="P227">
            <v>1207.3</v>
          </cell>
          <cell r="Q227">
            <v>1237.8</v>
          </cell>
          <cell r="R227">
            <v>77.2199999999998</v>
          </cell>
          <cell r="S227">
            <v>590.5</v>
          </cell>
          <cell r="T227">
            <v>627</v>
          </cell>
          <cell r="U227">
            <v>642</v>
          </cell>
          <cell r="V227">
            <v>-71.7800000000002</v>
          </cell>
          <cell r="W227">
            <v>442.5</v>
          </cell>
          <cell r="X227">
            <v>479</v>
          </cell>
          <cell r="Y227">
            <v>494</v>
          </cell>
          <cell r="Z227">
            <v>6519.6</v>
          </cell>
          <cell r="AA227">
            <v>86.7</v>
          </cell>
          <cell r="AB227">
            <v>0</v>
          </cell>
          <cell r="AC227">
            <v>4731.3999999999996</v>
          </cell>
        </row>
        <row r="229">
          <cell r="A229" t="str">
            <v>Enagas</v>
          </cell>
          <cell r="E229" t="str">
            <v>EUR</v>
          </cell>
        </row>
        <row r="231">
          <cell r="A231" t="str">
            <v>Rapport Annuel</v>
          </cell>
          <cell r="C231">
            <v>1</v>
          </cell>
          <cell r="D231">
            <v>37346</v>
          </cell>
          <cell r="F231">
            <v>2414.2579999999998</v>
          </cell>
          <cell r="J231">
            <v>249.42099999999999</v>
          </cell>
          <cell r="N231">
            <v>138.113</v>
          </cell>
          <cell r="R231">
            <v>73.013330014844769</v>
          </cell>
          <cell r="V231">
            <v>73.013330014844769</v>
          </cell>
          <cell r="Z231">
            <v>1008.7189999999998</v>
          </cell>
          <cell r="AA231">
            <v>0</v>
          </cell>
          <cell r="AC231">
            <v>779.64300000000003</v>
          </cell>
        </row>
        <row r="232">
          <cell r="A232" t="str">
            <v>CSFB</v>
          </cell>
          <cell r="C232">
            <v>0</v>
          </cell>
          <cell r="D232">
            <v>37454</v>
          </cell>
          <cell r="F232">
            <v>2414.3000000000002</v>
          </cell>
          <cell r="G232">
            <v>2396.5</v>
          </cell>
          <cell r="H232">
            <v>2630.3</v>
          </cell>
          <cell r="I232">
            <v>2985</v>
          </cell>
          <cell r="J232">
            <v>249.39999999999998</v>
          </cell>
          <cell r="K232">
            <v>307.2</v>
          </cell>
          <cell r="L232">
            <v>336.3</v>
          </cell>
          <cell r="M232">
            <v>388.70000000000005</v>
          </cell>
          <cell r="N232">
            <v>138.1</v>
          </cell>
          <cell r="O232">
            <v>187.9</v>
          </cell>
          <cell r="P232">
            <v>203</v>
          </cell>
          <cell r="Q232">
            <v>237.4</v>
          </cell>
          <cell r="R232">
            <v>73.001768793430188</v>
          </cell>
          <cell r="S232">
            <v>94.3</v>
          </cell>
          <cell r="T232">
            <v>93.7</v>
          </cell>
          <cell r="U232">
            <v>103.3</v>
          </cell>
          <cell r="V232">
            <v>73.001768793430188</v>
          </cell>
          <cell r="W232">
            <v>94.3</v>
          </cell>
          <cell r="X232">
            <v>93.7</v>
          </cell>
          <cell r="Y232">
            <v>103.3</v>
          </cell>
        </row>
        <row r="233">
          <cell r="A233" t="str">
            <v>BNP</v>
          </cell>
          <cell r="C233">
            <v>1</v>
          </cell>
          <cell r="D233">
            <v>37400</v>
          </cell>
          <cell r="F233">
            <v>2414.3000000000002</v>
          </cell>
          <cell r="G233">
            <v>2535</v>
          </cell>
          <cell r="H233">
            <v>2662</v>
          </cell>
          <cell r="I233">
            <v>2795</v>
          </cell>
          <cell r="J233">
            <v>249</v>
          </cell>
          <cell r="K233">
            <v>327</v>
          </cell>
          <cell r="L233">
            <v>428</v>
          </cell>
          <cell r="M233">
            <v>487</v>
          </cell>
          <cell r="N233">
            <v>138</v>
          </cell>
          <cell r="O233">
            <v>224</v>
          </cell>
          <cell r="P233">
            <v>292</v>
          </cell>
          <cell r="Q233">
            <v>332</v>
          </cell>
          <cell r="R233">
            <v>73.189873417721515</v>
          </cell>
          <cell r="S233">
            <v>116</v>
          </cell>
          <cell r="T233">
            <v>141</v>
          </cell>
          <cell r="U233">
            <v>155</v>
          </cell>
          <cell r="V233">
            <v>73.189873417721515</v>
          </cell>
          <cell r="W233">
            <v>116</v>
          </cell>
          <cell r="X233">
            <v>141</v>
          </cell>
          <cell r="Y233">
            <v>155</v>
          </cell>
        </row>
        <row r="234">
          <cell r="A234" t="str">
            <v>CAZENOVE</v>
          </cell>
          <cell r="C234">
            <v>1</v>
          </cell>
          <cell r="D234">
            <v>37400</v>
          </cell>
          <cell r="F234">
            <v>2414</v>
          </cell>
          <cell r="G234">
            <v>2167</v>
          </cell>
          <cell r="H234">
            <v>2182</v>
          </cell>
          <cell r="I234">
            <v>2266</v>
          </cell>
          <cell r="J234">
            <v>249</v>
          </cell>
          <cell r="K234">
            <v>283</v>
          </cell>
          <cell r="L234">
            <v>342</v>
          </cell>
          <cell r="M234">
            <v>400</v>
          </cell>
          <cell r="N234">
            <v>138</v>
          </cell>
          <cell r="O234">
            <v>180</v>
          </cell>
          <cell r="P234">
            <v>219</v>
          </cell>
          <cell r="Q234">
            <v>258</v>
          </cell>
          <cell r="R234">
            <v>73.569620253164558</v>
          </cell>
          <cell r="S234">
            <v>87</v>
          </cell>
          <cell r="T234">
            <v>105</v>
          </cell>
          <cell r="U234">
            <v>124</v>
          </cell>
          <cell r="V234">
            <v>73.569620253164558</v>
          </cell>
          <cell r="W234">
            <v>87</v>
          </cell>
          <cell r="X234">
            <v>105</v>
          </cell>
          <cell r="Y234">
            <v>124</v>
          </cell>
        </row>
        <row r="235">
          <cell r="A235" t="str">
            <v>SG</v>
          </cell>
          <cell r="C235">
            <v>1</v>
          </cell>
          <cell r="D235">
            <v>37400</v>
          </cell>
          <cell r="F235">
            <v>2414</v>
          </cell>
          <cell r="G235">
            <v>2820</v>
          </cell>
          <cell r="H235">
            <v>3241</v>
          </cell>
          <cell r="I235">
            <v>3776</v>
          </cell>
          <cell r="J235">
            <v>249</v>
          </cell>
          <cell r="K235">
            <v>301</v>
          </cell>
          <cell r="L235">
            <v>346</v>
          </cell>
          <cell r="M235">
            <v>404</v>
          </cell>
          <cell r="N235">
            <v>138</v>
          </cell>
          <cell r="O235">
            <v>184</v>
          </cell>
          <cell r="P235">
            <v>216</v>
          </cell>
          <cell r="Q235">
            <v>257</v>
          </cell>
          <cell r="R235">
            <v>73.189873417721515</v>
          </cell>
          <cell r="S235">
            <v>86</v>
          </cell>
          <cell r="T235">
            <v>97</v>
          </cell>
          <cell r="U235">
            <v>111</v>
          </cell>
          <cell r="V235">
            <v>73.189873417721515</v>
          </cell>
          <cell r="W235">
            <v>86</v>
          </cell>
          <cell r="X235">
            <v>97</v>
          </cell>
          <cell r="Y235">
            <v>111</v>
          </cell>
        </row>
        <row r="236">
          <cell r="A236" t="str">
            <v>CSFB</v>
          </cell>
          <cell r="C236">
            <v>1</v>
          </cell>
          <cell r="D236">
            <v>37424</v>
          </cell>
          <cell r="F236">
            <v>2414.3000000000002</v>
          </cell>
          <cell r="G236">
            <v>2384.5</v>
          </cell>
          <cell r="H236">
            <v>2630.3</v>
          </cell>
          <cell r="I236">
            <v>2985</v>
          </cell>
          <cell r="J236">
            <v>249.4</v>
          </cell>
          <cell r="K236">
            <v>295.2</v>
          </cell>
          <cell r="L236">
            <v>336.3</v>
          </cell>
          <cell r="M236">
            <v>388.7</v>
          </cell>
          <cell r="N236">
            <v>138.1</v>
          </cell>
          <cell r="O236">
            <v>175.9</v>
          </cell>
          <cell r="P236">
            <v>203</v>
          </cell>
          <cell r="Q236">
            <v>237.4</v>
          </cell>
          <cell r="R236">
            <v>72.599999999999994</v>
          </cell>
          <cell r="S236">
            <v>85.6</v>
          </cell>
          <cell r="T236">
            <v>92.6</v>
          </cell>
          <cell r="U236">
            <v>101.9</v>
          </cell>
        </row>
        <row r="237">
          <cell r="A237" t="str">
            <v>ING</v>
          </cell>
          <cell r="C237">
            <v>1</v>
          </cell>
          <cell r="D237">
            <v>37559</v>
          </cell>
          <cell r="J237">
            <v>249.3</v>
          </cell>
          <cell r="K237">
            <v>320.2</v>
          </cell>
          <cell r="L237">
            <v>384.9</v>
          </cell>
          <cell r="M237">
            <v>470.5</v>
          </cell>
          <cell r="N237">
            <v>138</v>
          </cell>
          <cell r="O237">
            <v>199.2</v>
          </cell>
          <cell r="P237">
            <v>244</v>
          </cell>
          <cell r="Q237">
            <v>307.89999999999998</v>
          </cell>
          <cell r="R237">
            <v>73.349999999999994</v>
          </cell>
          <cell r="S237">
            <v>107.2</v>
          </cell>
          <cell r="T237">
            <v>122.2</v>
          </cell>
          <cell r="U237">
            <v>149.6</v>
          </cell>
        </row>
        <row r="238">
          <cell r="A238" t="str">
            <v>Moyenne</v>
          </cell>
          <cell r="F238">
            <v>2414.2579999999998</v>
          </cell>
          <cell r="G238">
            <v>2476.625</v>
          </cell>
          <cell r="H238">
            <v>2678.8249999999998</v>
          </cell>
          <cell r="I238">
            <v>2955.5</v>
          </cell>
          <cell r="J238">
            <v>249.42099999999999</v>
          </cell>
          <cell r="K238">
            <v>305.28000000000003</v>
          </cell>
          <cell r="L238">
            <v>367.43999999999994</v>
          </cell>
          <cell r="M238">
            <v>430.03999999999996</v>
          </cell>
          <cell r="N238">
            <v>138.113</v>
          </cell>
          <cell r="O238">
            <v>192.61999999999998</v>
          </cell>
          <cell r="P238">
            <v>234.8</v>
          </cell>
          <cell r="Q238">
            <v>278.46000000000004</v>
          </cell>
          <cell r="R238">
            <v>73.013330014844769</v>
          </cell>
          <cell r="S238">
            <v>96.36</v>
          </cell>
          <cell r="T238">
            <v>111.56000000000002</v>
          </cell>
          <cell r="U238">
            <v>128.30000000000001</v>
          </cell>
          <cell r="V238">
            <v>73.013330014844769</v>
          </cell>
          <cell r="W238">
            <v>96.333333333333329</v>
          </cell>
          <cell r="X238">
            <v>114.33333333333333</v>
          </cell>
          <cell r="Y238">
            <v>130</v>
          </cell>
          <cell r="Z238">
            <v>1008.7189999999998</v>
          </cell>
          <cell r="AA238">
            <v>0</v>
          </cell>
          <cell r="AB238">
            <v>0</v>
          </cell>
          <cell r="AC238">
            <v>779.64300000000003</v>
          </cell>
        </row>
        <row r="240">
          <cell r="A240" t="str">
            <v>RWE</v>
          </cell>
          <cell r="E240" t="str">
            <v>EUR</v>
          </cell>
        </row>
        <row r="242">
          <cell r="A242" t="str">
            <v>Rapport Annuel</v>
          </cell>
          <cell r="C242">
            <v>1</v>
          </cell>
          <cell r="D242">
            <v>37256</v>
          </cell>
          <cell r="F242">
            <v>62878</v>
          </cell>
          <cell r="J242">
            <v>6575</v>
          </cell>
          <cell r="Z242">
            <v>11723</v>
          </cell>
          <cell r="AB242">
            <v>0</v>
          </cell>
        </row>
        <row r="243">
          <cell r="A243" t="str">
            <v>SG</v>
          </cell>
          <cell r="C243">
            <v>1</v>
          </cell>
          <cell r="D243">
            <v>37330</v>
          </cell>
          <cell r="F243">
            <v>62878</v>
          </cell>
          <cell r="G243">
            <v>56702</v>
          </cell>
          <cell r="H243">
            <v>55905</v>
          </cell>
          <cell r="I243">
            <v>39344</v>
          </cell>
          <cell r="J243">
            <v>6573</v>
          </cell>
          <cell r="K243">
            <v>6891</v>
          </cell>
          <cell r="L243">
            <v>7983</v>
          </cell>
          <cell r="M243">
            <v>8006</v>
          </cell>
          <cell r="N243">
            <v>3535</v>
          </cell>
          <cell r="O243">
            <v>3766</v>
          </cell>
          <cell r="P243">
            <v>4638</v>
          </cell>
          <cell r="Q243">
            <v>4741</v>
          </cell>
          <cell r="R243">
            <v>1593.9606791778374</v>
          </cell>
          <cell r="S243">
            <v>1567.3147996729354</v>
          </cell>
          <cell r="T243">
            <v>2413.3591305551709</v>
          </cell>
          <cell r="U243">
            <v>2052.4284103720406</v>
          </cell>
          <cell r="V243">
            <v>1219.9606791778374</v>
          </cell>
          <cell r="W243">
            <v>1192.3147996729354</v>
          </cell>
          <cell r="X243">
            <v>1833.3591305551709</v>
          </cell>
          <cell r="Y243">
            <v>1472.4284103720406</v>
          </cell>
          <cell r="Z243">
            <v>888</v>
          </cell>
          <cell r="AA243">
            <v>3365</v>
          </cell>
          <cell r="AC243">
            <v>8553</v>
          </cell>
        </row>
        <row r="244">
          <cell r="A244" t="str">
            <v>Julius Bär</v>
          </cell>
          <cell r="C244">
            <v>1</v>
          </cell>
          <cell r="D244">
            <v>37483</v>
          </cell>
          <cell r="F244">
            <v>62878</v>
          </cell>
          <cell r="G244">
            <v>56884</v>
          </cell>
          <cell r="H244">
            <v>60092</v>
          </cell>
          <cell r="I244">
            <v>49597</v>
          </cell>
          <cell r="J244">
            <v>6575</v>
          </cell>
          <cell r="K244">
            <v>7347</v>
          </cell>
          <cell r="L244">
            <v>8056</v>
          </cell>
          <cell r="M244">
            <v>8026</v>
          </cell>
          <cell r="N244">
            <v>3548</v>
          </cell>
          <cell r="O244">
            <v>3931</v>
          </cell>
          <cell r="P244">
            <v>4545</v>
          </cell>
          <cell r="Q244">
            <v>4670</v>
          </cell>
          <cell r="R244">
            <v>1431.9588918677391</v>
          </cell>
          <cell r="S244">
            <v>1484.8727082242012</v>
          </cell>
          <cell r="T244">
            <v>1650.5226781857452</v>
          </cell>
          <cell r="U244">
            <v>1860.770208900999</v>
          </cell>
          <cell r="V244">
            <v>1057.9588918677391</v>
          </cell>
          <cell r="W244">
            <v>928.87270822420123</v>
          </cell>
          <cell r="X244">
            <v>1094.5226781857452</v>
          </cell>
          <cell r="Y244">
            <v>1319.770208900999</v>
          </cell>
          <cell r="Z244">
            <v>362</v>
          </cell>
          <cell r="AA244">
            <v>3522</v>
          </cell>
          <cell r="AC244">
            <v>7321</v>
          </cell>
        </row>
        <row r="245">
          <cell r="A245" t="str">
            <v>DKW</v>
          </cell>
          <cell r="C245">
            <v>0</v>
          </cell>
          <cell r="D245">
            <v>37474</v>
          </cell>
          <cell r="F245">
            <v>62878</v>
          </cell>
          <cell r="G245">
            <v>64117</v>
          </cell>
          <cell r="H245">
            <v>71784</v>
          </cell>
          <cell r="I245">
            <v>59519</v>
          </cell>
          <cell r="J245">
            <v>6575</v>
          </cell>
          <cell r="K245">
            <v>7635</v>
          </cell>
          <cell r="L245">
            <v>9138</v>
          </cell>
          <cell r="M245">
            <v>10252</v>
          </cell>
          <cell r="N245">
            <v>3386</v>
          </cell>
          <cell r="O245">
            <v>4540</v>
          </cell>
          <cell r="P245">
            <v>5610</v>
          </cell>
          <cell r="Q245">
            <v>6636</v>
          </cell>
          <cell r="R245">
            <v>1431.9588918677391</v>
          </cell>
          <cell r="S245">
            <v>1331.9717994628468</v>
          </cell>
          <cell r="T245">
            <v>1839.1388415672914</v>
          </cell>
          <cell r="U245">
            <v>2135.812869822485</v>
          </cell>
          <cell r="V245">
            <v>1057.9588918677391</v>
          </cell>
          <cell r="W245">
            <v>625.97179946284677</v>
          </cell>
          <cell r="X245">
            <v>880.13884156729137</v>
          </cell>
          <cell r="Y245">
            <v>1087.812869822485</v>
          </cell>
          <cell r="Z245">
            <v>-135</v>
          </cell>
          <cell r="AA245">
            <v>3522</v>
          </cell>
          <cell r="AC245">
            <v>7321</v>
          </cell>
        </row>
        <row r="246">
          <cell r="A246" t="str">
            <v>Goldman Sachs</v>
          </cell>
          <cell r="C246">
            <v>1</v>
          </cell>
          <cell r="D246">
            <v>37489</v>
          </cell>
          <cell r="F246">
            <v>33301</v>
          </cell>
          <cell r="G246">
            <v>56616</v>
          </cell>
          <cell r="H246">
            <v>59952</v>
          </cell>
          <cell r="I246">
            <v>59452</v>
          </cell>
          <cell r="J246">
            <v>3325</v>
          </cell>
          <cell r="K246">
            <v>6928</v>
          </cell>
          <cell r="L246">
            <v>7554</v>
          </cell>
          <cell r="M246">
            <v>7611</v>
          </cell>
          <cell r="N246">
            <v>1488</v>
          </cell>
          <cell r="O246">
            <v>3243</v>
          </cell>
          <cell r="P246">
            <v>3568</v>
          </cell>
          <cell r="Q246">
            <v>3476</v>
          </cell>
          <cell r="R246">
            <v>654.76377952755911</v>
          </cell>
          <cell r="S246">
            <v>278.06420404573441</v>
          </cell>
          <cell r="T246">
            <v>745</v>
          </cell>
          <cell r="U246">
            <v>710</v>
          </cell>
          <cell r="V246">
            <v>654.76377952755911</v>
          </cell>
          <cell r="W246">
            <v>278.06420404573441</v>
          </cell>
          <cell r="X246">
            <v>745</v>
          </cell>
          <cell r="Y246">
            <v>710</v>
          </cell>
          <cell r="AA246">
            <v>3399</v>
          </cell>
          <cell r="AC246">
            <v>7730</v>
          </cell>
        </row>
        <row r="247">
          <cell r="A247" t="str">
            <v>SSSB</v>
          </cell>
          <cell r="C247">
            <v>1</v>
          </cell>
          <cell r="D247">
            <v>37481</v>
          </cell>
          <cell r="F247">
            <v>52866</v>
          </cell>
          <cell r="G247">
            <v>55031</v>
          </cell>
          <cell r="H247">
            <v>57771</v>
          </cell>
          <cell r="I247">
            <v>64722</v>
          </cell>
          <cell r="J247">
            <v>6842</v>
          </cell>
          <cell r="K247">
            <v>7211</v>
          </cell>
          <cell r="L247">
            <v>8290</v>
          </cell>
          <cell r="M247">
            <v>9100</v>
          </cell>
          <cell r="N247">
            <v>3798</v>
          </cell>
          <cell r="O247">
            <v>4098</v>
          </cell>
          <cell r="P247">
            <v>5369</v>
          </cell>
          <cell r="Q247">
            <v>6002</v>
          </cell>
          <cell r="R247">
            <v>2105.3000000000002</v>
          </cell>
          <cell r="S247">
            <v>1777.4467601364154</v>
          </cell>
          <cell r="T247">
            <v>2078.3085106382978</v>
          </cell>
          <cell r="U247">
            <v>2403.5240793201133</v>
          </cell>
          <cell r="V247">
            <v>1629.3000000000002</v>
          </cell>
          <cell r="W247">
            <v>1265.4467601364154</v>
          </cell>
          <cell r="X247">
            <v>1328.3085106382978</v>
          </cell>
          <cell r="Y247">
            <v>1596.5240793201133</v>
          </cell>
          <cell r="Z247">
            <v>1343</v>
          </cell>
          <cell r="AA247">
            <v>3399</v>
          </cell>
          <cell r="AC247">
            <v>7730</v>
          </cell>
        </row>
        <row r="248">
          <cell r="J248" t="str">
            <v>nc</v>
          </cell>
          <cell r="K248" t="str">
            <v>nc</v>
          </cell>
          <cell r="L248" t="str">
            <v>nc</v>
          </cell>
          <cell r="M248" t="str">
            <v>nc</v>
          </cell>
          <cell r="N248" t="str">
            <v>nc</v>
          </cell>
          <cell r="O248" t="str">
            <v>nc</v>
          </cell>
          <cell r="P248" t="str">
            <v>nc</v>
          </cell>
          <cell r="Q248" t="str">
            <v>nc</v>
          </cell>
          <cell r="R248" t="str">
            <v>nc</v>
          </cell>
          <cell r="S248" t="str">
            <v>nc</v>
          </cell>
          <cell r="T248" t="str">
            <v>nc</v>
          </cell>
          <cell r="U248" t="str">
            <v>nc</v>
          </cell>
          <cell r="V248" t="str">
            <v>nc</v>
          </cell>
          <cell r="W248" t="str">
            <v>nc</v>
          </cell>
          <cell r="X248" t="str">
            <v>nc</v>
          </cell>
          <cell r="Y248" t="str">
            <v>nc</v>
          </cell>
        </row>
        <row r="249">
          <cell r="A249" t="str">
            <v>Moyenne</v>
          </cell>
          <cell r="F249">
            <v>62878</v>
          </cell>
          <cell r="G249">
            <v>56308.25</v>
          </cell>
          <cell r="H249">
            <v>58430</v>
          </cell>
          <cell r="I249">
            <v>53278.75</v>
          </cell>
          <cell r="J249">
            <v>6413</v>
          </cell>
          <cell r="K249">
            <v>7529.25</v>
          </cell>
          <cell r="L249">
            <v>8405.75</v>
          </cell>
          <cell r="M249">
            <v>8620.75</v>
          </cell>
          <cell r="N249">
            <v>3620.25</v>
          </cell>
          <cell r="O249">
            <v>4287.5</v>
          </cell>
          <cell r="P249">
            <v>5058</v>
          </cell>
          <cell r="Q249">
            <v>5250.25</v>
          </cell>
          <cell r="R249">
            <v>1446.4958376432839</v>
          </cell>
          <cell r="S249">
            <v>1276.9246180198215</v>
          </cell>
          <cell r="T249">
            <v>1721.7975798448035</v>
          </cell>
          <cell r="U249">
            <v>1756.6806746482885</v>
          </cell>
          <cell r="V249">
            <v>1038.4958376432839</v>
          </cell>
          <cell r="W249">
            <v>795.92461801982154</v>
          </cell>
          <cell r="X249">
            <v>1093.1309131781368</v>
          </cell>
          <cell r="Y249">
            <v>1114.0140079816219</v>
          </cell>
          <cell r="Z249">
            <v>25044</v>
          </cell>
          <cell r="AA249">
            <v>3421.25</v>
          </cell>
          <cell r="AB249">
            <v>0</v>
          </cell>
          <cell r="AC249">
            <v>7833.5</v>
          </cell>
        </row>
        <row r="251">
          <cell r="A251" t="str">
            <v>Zone C</v>
          </cell>
        </row>
        <row r="253">
          <cell r="A253" t="str">
            <v>E.ON</v>
          </cell>
          <cell r="E253" t="str">
            <v>EUR</v>
          </cell>
        </row>
        <row r="255">
          <cell r="A255" t="str">
            <v>Rapport Annuel</v>
          </cell>
          <cell r="C255">
            <v>1</v>
          </cell>
          <cell r="D255">
            <v>37256</v>
          </cell>
          <cell r="F255">
            <v>79664</v>
          </cell>
          <cell r="J255">
            <v>8626</v>
          </cell>
          <cell r="L255" t="str">
            <v>.</v>
          </cell>
          <cell r="N255">
            <v>4263</v>
          </cell>
          <cell r="R255">
            <v>2954.3576192919445</v>
          </cell>
          <cell r="V255">
            <v>2479.3576192919445</v>
          </cell>
          <cell r="Z255">
            <v>9103.3333333333339</v>
          </cell>
          <cell r="AA255">
            <v>5858.333333333333</v>
          </cell>
          <cell r="AB255">
            <v>25615</v>
          </cell>
          <cell r="AC255">
            <v>24462</v>
          </cell>
        </row>
        <row r="256">
          <cell r="A256" t="str">
            <v>SG</v>
          </cell>
          <cell r="C256">
            <v>1</v>
          </cell>
          <cell r="D256">
            <v>37442</v>
          </cell>
          <cell r="F256">
            <v>79664</v>
          </cell>
          <cell r="G256">
            <v>47803</v>
          </cell>
          <cell r="H256">
            <v>45985</v>
          </cell>
          <cell r="I256">
            <v>48258</v>
          </cell>
          <cell r="J256">
            <v>8626</v>
          </cell>
          <cell r="K256">
            <v>8734</v>
          </cell>
          <cell r="L256">
            <v>8679</v>
          </cell>
          <cell r="M256">
            <v>8876</v>
          </cell>
          <cell r="N256">
            <v>4813</v>
          </cell>
          <cell r="O256">
            <v>5378</v>
          </cell>
          <cell r="P256">
            <v>6330</v>
          </cell>
          <cell r="Q256">
            <v>6521</v>
          </cell>
          <cell r="R256">
            <v>2881.5489994869163</v>
          </cell>
          <cell r="S256">
            <v>3593.2775514954033</v>
          </cell>
          <cell r="T256">
            <v>3585.018761726079</v>
          </cell>
          <cell r="U256">
            <v>4050.5233347782114</v>
          </cell>
          <cell r="V256">
            <v>2331.5489994869163</v>
          </cell>
          <cell r="W256">
            <v>2843.2775514954033</v>
          </cell>
          <cell r="X256">
            <v>2885.018761726079</v>
          </cell>
          <cell r="Y256">
            <v>3350.5233347782114</v>
          </cell>
          <cell r="Z256">
            <v>-760</v>
          </cell>
          <cell r="AA256">
            <v>5440</v>
          </cell>
          <cell r="AC256">
            <v>28133</v>
          </cell>
        </row>
        <row r="257">
          <cell r="A257" t="str">
            <v>DKW</v>
          </cell>
          <cell r="C257">
            <v>0</v>
          </cell>
          <cell r="D257">
            <v>37474</v>
          </cell>
          <cell r="F257">
            <v>79664</v>
          </cell>
          <cell r="G257">
            <v>50794</v>
          </cell>
          <cell r="H257">
            <v>58416</v>
          </cell>
          <cell r="I257">
            <v>61264</v>
          </cell>
          <cell r="J257">
            <v>8626</v>
          </cell>
          <cell r="K257">
            <v>9288</v>
          </cell>
          <cell r="L257">
            <v>10662.333333333332</v>
          </cell>
          <cell r="M257">
            <v>10849.333333333332</v>
          </cell>
          <cell r="N257">
            <v>4103.25</v>
          </cell>
          <cell r="O257">
            <v>5325</v>
          </cell>
          <cell r="P257">
            <v>6195.333333333333</v>
          </cell>
          <cell r="Q257">
            <v>6582.333333333333</v>
          </cell>
          <cell r="R257">
            <v>3050.5316829143148</v>
          </cell>
          <cell r="S257">
            <v>4745.0823694356823</v>
          </cell>
          <cell r="T257">
            <v>3719.3333333333335</v>
          </cell>
          <cell r="U257">
            <v>4263.7376267143709</v>
          </cell>
          <cell r="V257">
            <v>2500.2816829143148</v>
          </cell>
          <cell r="W257">
            <v>4295.0823694356823</v>
          </cell>
          <cell r="X257">
            <v>3286</v>
          </cell>
          <cell r="Y257">
            <v>3830.4042933810374</v>
          </cell>
          <cell r="Z257">
            <v>613</v>
          </cell>
          <cell r="AA257">
            <v>6362</v>
          </cell>
          <cell r="AC257">
            <v>24462</v>
          </cell>
        </row>
        <row r="258">
          <cell r="A258" t="str">
            <v>CDC Ixis</v>
          </cell>
          <cell r="C258">
            <v>1</v>
          </cell>
          <cell r="D258">
            <v>37523</v>
          </cell>
          <cell r="F258">
            <v>79664</v>
          </cell>
          <cell r="G258">
            <v>41285</v>
          </cell>
          <cell r="H258">
            <v>45775</v>
          </cell>
          <cell r="I258">
            <v>46578</v>
          </cell>
          <cell r="J258">
            <v>8626</v>
          </cell>
          <cell r="K258">
            <v>8037</v>
          </cell>
          <cell r="L258">
            <v>8556</v>
          </cell>
          <cell r="M258">
            <v>11906</v>
          </cell>
          <cell r="N258">
            <v>4851</v>
          </cell>
          <cell r="O258">
            <v>5778</v>
          </cell>
          <cell r="P258">
            <v>6503</v>
          </cell>
          <cell r="Q258">
            <v>6899</v>
          </cell>
          <cell r="R258">
            <v>2118.8255634455077</v>
          </cell>
          <cell r="S258">
            <v>3226.9038461538457</v>
          </cell>
          <cell r="T258">
            <v>2891.3168316831684</v>
          </cell>
          <cell r="U258">
            <v>3081.3594854140242</v>
          </cell>
          <cell r="V258">
            <v>1530.8255634455077</v>
          </cell>
          <cell r="W258">
            <v>2626.9038461538457</v>
          </cell>
          <cell r="X258">
            <v>2291.3168316831684</v>
          </cell>
          <cell r="Y258">
            <v>2481.3594854140242</v>
          </cell>
          <cell r="Z258">
            <v>3945</v>
          </cell>
        </row>
        <row r="259">
          <cell r="A259" t="str">
            <v>Julius Baer</v>
          </cell>
          <cell r="C259">
            <v>1</v>
          </cell>
          <cell r="D259">
            <v>37483</v>
          </cell>
          <cell r="F259">
            <v>79664</v>
          </cell>
          <cell r="G259">
            <v>43894</v>
          </cell>
          <cell r="H259">
            <v>59256</v>
          </cell>
          <cell r="I259">
            <v>60943</v>
          </cell>
          <cell r="J259">
            <v>7820</v>
          </cell>
          <cell r="K259">
            <v>7533</v>
          </cell>
          <cell r="L259">
            <v>9444</v>
          </cell>
          <cell r="M259">
            <v>9666</v>
          </cell>
          <cell r="N259">
            <v>3457</v>
          </cell>
          <cell r="O259">
            <v>4059</v>
          </cell>
          <cell r="P259">
            <v>5172</v>
          </cell>
          <cell r="Q259">
            <v>5121</v>
          </cell>
          <cell r="R259">
            <v>2687.160608884747</v>
          </cell>
          <cell r="S259">
            <v>6070.4279607744529</v>
          </cell>
          <cell r="T259">
            <v>2571.7281272595806</v>
          </cell>
          <cell r="U259">
            <v>2573.3208106772122</v>
          </cell>
          <cell r="V259">
            <v>2099.160608884747</v>
          </cell>
          <cell r="W259">
            <v>6070.4279607744529</v>
          </cell>
          <cell r="X259">
            <v>2571.7281272595806</v>
          </cell>
          <cell r="Y259">
            <v>2573.3208106772122</v>
          </cell>
          <cell r="Z259">
            <v>843</v>
          </cell>
          <cell r="AA259">
            <v>6362</v>
          </cell>
          <cell r="AC259">
            <v>24462</v>
          </cell>
        </row>
        <row r="260">
          <cell r="A260" t="str">
            <v>Goldman Sachs</v>
          </cell>
          <cell r="C260">
            <v>1</v>
          </cell>
          <cell r="D260">
            <v>37489</v>
          </cell>
          <cell r="F260">
            <v>79664</v>
          </cell>
          <cell r="G260">
            <v>42195</v>
          </cell>
          <cell r="H260">
            <v>45195</v>
          </cell>
          <cell r="I260">
            <v>46526</v>
          </cell>
          <cell r="J260">
            <v>7226</v>
          </cell>
          <cell r="K260">
            <v>7785</v>
          </cell>
          <cell r="L260">
            <v>8224</v>
          </cell>
          <cell r="M260">
            <v>8434</v>
          </cell>
          <cell r="N260">
            <v>2863</v>
          </cell>
          <cell r="O260">
            <v>4753</v>
          </cell>
          <cell r="P260">
            <v>5078</v>
          </cell>
          <cell r="Q260">
            <v>5417</v>
          </cell>
          <cell r="R260">
            <v>2552.4261191518008</v>
          </cell>
          <cell r="S260">
            <v>3370.6700528240553</v>
          </cell>
          <cell r="T260">
            <v>2389.985912185959</v>
          </cell>
          <cell r="U260">
            <v>3655.5447994987471</v>
          </cell>
          <cell r="V260">
            <v>2552.4261191518008</v>
          </cell>
          <cell r="W260">
            <v>3370.6700528240553</v>
          </cell>
          <cell r="X260">
            <v>2389.985912185959</v>
          </cell>
          <cell r="Y260">
            <v>3655.5447994987471</v>
          </cell>
          <cell r="AA260">
            <v>6362</v>
          </cell>
          <cell r="AC260">
            <v>24462</v>
          </cell>
        </row>
        <row r="261">
          <cell r="A261" t="str">
            <v>Berenberg bank</v>
          </cell>
          <cell r="C261">
            <v>0</v>
          </cell>
          <cell r="D261">
            <v>37442</v>
          </cell>
          <cell r="G261">
            <v>54729</v>
          </cell>
          <cell r="H261">
            <v>47970</v>
          </cell>
          <cell r="I261">
            <v>49069</v>
          </cell>
          <cell r="J261">
            <v>7999.35</v>
          </cell>
          <cell r="K261">
            <v>7807.8</v>
          </cell>
          <cell r="L261">
            <v>8065.4</v>
          </cell>
          <cell r="M261">
            <v>9115.2000000000007</v>
          </cell>
          <cell r="N261">
            <v>3832</v>
          </cell>
          <cell r="O261">
            <v>4591</v>
          </cell>
          <cell r="P261">
            <v>4808</v>
          </cell>
          <cell r="Q261">
            <v>5277</v>
          </cell>
          <cell r="R261" t="str">
            <v>nc</v>
          </cell>
          <cell r="S261" t="str">
            <v>nc</v>
          </cell>
          <cell r="T261" t="str">
            <v>nc</v>
          </cell>
          <cell r="U261" t="str">
            <v>nc</v>
          </cell>
          <cell r="V261" t="str">
            <v>nc</v>
          </cell>
          <cell r="W261" t="str">
            <v>nc</v>
          </cell>
          <cell r="X261" t="str">
            <v>nc</v>
          </cell>
          <cell r="Y261" t="str">
            <v>nc</v>
          </cell>
        </row>
        <row r="262">
          <cell r="A262" t="str">
            <v>Moyenne</v>
          </cell>
          <cell r="F262">
            <v>79664</v>
          </cell>
          <cell r="G262">
            <v>43794.25</v>
          </cell>
          <cell r="H262">
            <v>49052.75</v>
          </cell>
          <cell r="I262">
            <v>50576.25</v>
          </cell>
          <cell r="J262">
            <v>9331</v>
          </cell>
          <cell r="K262">
            <v>8727.25</v>
          </cell>
          <cell r="L262">
            <v>9430.75</v>
          </cell>
          <cell r="M262">
            <v>10425.5</v>
          </cell>
          <cell r="N262">
            <v>4968</v>
          </cell>
          <cell r="O262">
            <v>5697</v>
          </cell>
          <cell r="P262">
            <v>6475.75</v>
          </cell>
          <cell r="Q262">
            <v>6694.5</v>
          </cell>
          <cell r="R262">
            <v>2954.3576192919445</v>
          </cell>
          <cell r="S262">
            <v>4065.3198528119392</v>
          </cell>
          <cell r="T262">
            <v>2859.5124082136967</v>
          </cell>
          <cell r="U262">
            <v>3340.187107592049</v>
          </cell>
          <cell r="V262">
            <v>2479.3576192919445</v>
          </cell>
          <cell r="W262">
            <v>4065.3198528119392</v>
          </cell>
          <cell r="X262">
            <v>2859.5124082136967</v>
          </cell>
          <cell r="Y262">
            <v>3340.187107592049</v>
          </cell>
          <cell r="Z262">
            <v>30428.333333333336</v>
          </cell>
          <cell r="AA262">
            <v>5858.333333333333</v>
          </cell>
          <cell r="AB262">
            <v>25615</v>
          </cell>
          <cell r="AC262">
            <v>24462</v>
          </cell>
        </row>
        <row r="264">
          <cell r="A264" t="str">
            <v>Suez</v>
          </cell>
          <cell r="E264" t="str">
            <v>EUR</v>
          </cell>
        </row>
        <row r="266">
          <cell r="A266" t="str">
            <v>Rapport Annuel</v>
          </cell>
          <cell r="C266">
            <v>1</v>
          </cell>
          <cell r="D266">
            <v>37256</v>
          </cell>
          <cell r="F266">
            <v>42360</v>
          </cell>
          <cell r="J266">
            <v>7162.5</v>
          </cell>
          <cell r="N266">
            <v>4063.8</v>
          </cell>
          <cell r="R266">
            <v>1847.4255320320453</v>
          </cell>
          <cell r="V266">
            <v>1424.7255320320453</v>
          </cell>
          <cell r="Z266">
            <v>24500</v>
          </cell>
          <cell r="AA266">
            <v>6447</v>
          </cell>
          <cell r="AB266">
            <v>433</v>
          </cell>
          <cell r="AC266">
            <v>14397.2</v>
          </cell>
        </row>
        <row r="267">
          <cell r="A267" t="str">
            <v>MSDW</v>
          </cell>
          <cell r="C267">
            <v>1</v>
          </cell>
          <cell r="D267">
            <v>37505</v>
          </cell>
          <cell r="F267">
            <v>42359</v>
          </cell>
          <cell r="G267">
            <v>45207</v>
          </cell>
          <cell r="H267">
            <v>48306</v>
          </cell>
          <cell r="I267">
            <v>51341</v>
          </cell>
          <cell r="J267">
            <v>7163</v>
          </cell>
          <cell r="K267">
            <v>7338</v>
          </cell>
          <cell r="L267">
            <v>8079</v>
          </cell>
          <cell r="M267">
            <v>8776</v>
          </cell>
          <cell r="N267">
            <v>4064</v>
          </cell>
          <cell r="O267">
            <v>4077</v>
          </cell>
          <cell r="P267">
            <v>4722</v>
          </cell>
          <cell r="Q267">
            <v>5327</v>
          </cell>
          <cell r="R267">
            <v>1896.5345687811832</v>
          </cell>
          <cell r="S267">
            <v>1483.4398756046994</v>
          </cell>
          <cell r="T267">
            <v>2002.5035460992908</v>
          </cell>
          <cell r="U267">
            <v>2199.8635368523474</v>
          </cell>
          <cell r="V267">
            <v>1473.5345687811832</v>
          </cell>
          <cell r="W267">
            <v>1040.4398756046994</v>
          </cell>
          <cell r="X267">
            <v>1559.5035460992908</v>
          </cell>
          <cell r="Y267">
            <v>1756.8635368523474</v>
          </cell>
          <cell r="Z267">
            <v>28009</v>
          </cell>
          <cell r="AA267">
            <v>6447</v>
          </cell>
          <cell r="AC267">
            <v>14397</v>
          </cell>
        </row>
        <row r="268">
          <cell r="A268" t="str">
            <v>HSBC</v>
          </cell>
          <cell r="C268">
            <v>1</v>
          </cell>
          <cell r="D268">
            <v>37519</v>
          </cell>
          <cell r="F268">
            <v>42359</v>
          </cell>
          <cell r="G268">
            <v>44934</v>
          </cell>
          <cell r="H268">
            <v>48455</v>
          </cell>
          <cell r="I268">
            <v>52046</v>
          </cell>
          <cell r="J268">
            <v>7163</v>
          </cell>
          <cell r="K268">
            <v>7352</v>
          </cell>
          <cell r="L268">
            <v>7950</v>
          </cell>
          <cell r="M268">
            <v>8783</v>
          </cell>
          <cell r="N268">
            <v>4064</v>
          </cell>
          <cell r="O268">
            <v>4262</v>
          </cell>
          <cell r="P268">
            <v>4819</v>
          </cell>
          <cell r="Q268">
            <v>5551</v>
          </cell>
          <cell r="R268">
            <v>1918.4229559748428</v>
          </cell>
          <cell r="S268">
            <v>852.9467749210645</v>
          </cell>
          <cell r="T268">
            <v>1589</v>
          </cell>
          <cell r="U268">
            <v>1810</v>
          </cell>
          <cell r="V268">
            <v>1495.4229559748428</v>
          </cell>
          <cell r="W268">
            <v>465.9467749210645</v>
          </cell>
          <cell r="X268">
            <v>1192</v>
          </cell>
          <cell r="Y268">
            <v>1429</v>
          </cell>
          <cell r="Z268">
            <v>28009</v>
          </cell>
          <cell r="AC268">
            <v>20844</v>
          </cell>
        </row>
        <row r="269">
          <cell r="A269" t="str">
            <v>CDC Ixis</v>
          </cell>
          <cell r="C269">
            <v>1</v>
          </cell>
          <cell r="D269">
            <v>37489</v>
          </cell>
          <cell r="F269">
            <v>42359</v>
          </cell>
          <cell r="G269">
            <v>46406</v>
          </cell>
          <cell r="H269">
            <v>52454</v>
          </cell>
          <cell r="I269">
            <v>56387</v>
          </cell>
          <cell r="J269">
            <v>7162</v>
          </cell>
          <cell r="K269">
            <v>7439</v>
          </cell>
          <cell r="L269">
            <v>7636</v>
          </cell>
          <cell r="M269">
            <v>8644</v>
          </cell>
          <cell r="N269">
            <v>4064</v>
          </cell>
          <cell r="O269">
            <v>4829</v>
          </cell>
          <cell r="P269">
            <v>5650</v>
          </cell>
          <cell r="Q269">
            <v>6144</v>
          </cell>
          <cell r="R269">
            <v>1848.1541425818882</v>
          </cell>
          <cell r="S269">
            <v>1643.5335668417981</v>
          </cell>
          <cell r="T269">
            <v>2175.9811142587346</v>
          </cell>
          <cell r="U269">
            <v>2369</v>
          </cell>
          <cell r="V269">
            <v>1425.1541425818882</v>
          </cell>
          <cell r="W269">
            <v>1243.5335668417981</v>
          </cell>
          <cell r="X269">
            <v>1775.9811142587346</v>
          </cell>
          <cell r="Y269">
            <v>1969</v>
          </cell>
          <cell r="Z269">
            <v>28009</v>
          </cell>
        </row>
        <row r="270">
          <cell r="A270" t="str">
            <v>DKW</v>
          </cell>
          <cell r="C270">
            <v>0</v>
          </cell>
          <cell r="D270">
            <v>37474</v>
          </cell>
          <cell r="F270">
            <v>42359</v>
          </cell>
          <cell r="G270">
            <v>47287</v>
          </cell>
          <cell r="H270">
            <v>51256</v>
          </cell>
          <cell r="I270">
            <v>54833</v>
          </cell>
          <cell r="J270">
            <v>7163</v>
          </cell>
          <cell r="K270">
            <v>7301</v>
          </cell>
          <cell r="L270">
            <v>7809</v>
          </cell>
          <cell r="M270">
            <v>8313</v>
          </cell>
          <cell r="N270">
            <v>4064</v>
          </cell>
          <cell r="O270">
            <v>4155</v>
          </cell>
          <cell r="P270">
            <v>4479</v>
          </cell>
          <cell r="Q270">
            <v>4791</v>
          </cell>
          <cell r="R270">
            <v>1848.1541425818882</v>
          </cell>
          <cell r="S270">
            <v>1786.3980514961727</v>
          </cell>
          <cell r="T270">
            <v>1832.9400544959128</v>
          </cell>
          <cell r="U270">
            <v>1978.7429451000512</v>
          </cell>
          <cell r="V270">
            <v>1425.1541425818882</v>
          </cell>
          <cell r="W270">
            <v>1348.3980514961727</v>
          </cell>
          <cell r="X270">
            <v>1379.9400544959128</v>
          </cell>
          <cell r="Y270">
            <v>1510.7429451000512</v>
          </cell>
          <cell r="Z270">
            <v>22557</v>
          </cell>
          <cell r="AA270">
            <v>6447</v>
          </cell>
          <cell r="AC270">
            <v>14397</v>
          </cell>
        </row>
        <row r="271">
          <cell r="A271" t="str">
            <v>Merrill Lynch</v>
          </cell>
          <cell r="C271">
            <v>1</v>
          </cell>
          <cell r="D271">
            <v>37525</v>
          </cell>
          <cell r="F271">
            <v>38067</v>
          </cell>
          <cell r="G271">
            <v>44104</v>
          </cell>
          <cell r="H271">
            <v>48166</v>
          </cell>
          <cell r="I271">
            <v>52103</v>
          </cell>
          <cell r="J271">
            <v>7162</v>
          </cell>
          <cell r="K271">
            <v>7130</v>
          </cell>
          <cell r="L271">
            <v>8092</v>
          </cell>
          <cell r="M271">
            <v>8815</v>
          </cell>
          <cell r="N271">
            <v>4063</v>
          </cell>
          <cell r="O271">
            <v>3931</v>
          </cell>
          <cell r="P271">
            <v>4636</v>
          </cell>
          <cell r="Q271">
            <v>5197</v>
          </cell>
          <cell r="R271">
            <v>1834.3634517766498</v>
          </cell>
          <cell r="S271">
            <v>2033.2415282392026</v>
          </cell>
          <cell r="T271">
            <v>2345</v>
          </cell>
          <cell r="U271">
            <v>2641</v>
          </cell>
          <cell r="V271">
            <v>1411.3634517766498</v>
          </cell>
          <cell r="W271">
            <v>1610.2415282392026</v>
          </cell>
          <cell r="X271">
            <v>1922</v>
          </cell>
          <cell r="Y271">
            <v>2218</v>
          </cell>
          <cell r="AA271">
            <v>7824</v>
          </cell>
          <cell r="AC271">
            <v>19116</v>
          </cell>
        </row>
        <row r="272">
          <cell r="A272" t="str">
            <v>Goldman Sachs</v>
          </cell>
          <cell r="C272">
            <v>0</v>
          </cell>
          <cell r="D272">
            <v>37502</v>
          </cell>
          <cell r="F272">
            <v>42359</v>
          </cell>
          <cell r="G272">
            <v>45239</v>
          </cell>
          <cell r="H272">
            <v>47818</v>
          </cell>
          <cell r="I272">
            <v>50777</v>
          </cell>
          <cell r="J272">
            <v>7163</v>
          </cell>
          <cell r="K272">
            <v>7017</v>
          </cell>
          <cell r="L272">
            <v>7150</v>
          </cell>
          <cell r="M272">
            <v>7668</v>
          </cell>
          <cell r="N272">
            <v>4064</v>
          </cell>
          <cell r="O272">
            <v>3701</v>
          </cell>
          <cell r="P272">
            <v>3602</v>
          </cell>
          <cell r="Q272">
            <v>3872</v>
          </cell>
          <cell r="R272">
            <v>1853.0066079295154</v>
          </cell>
          <cell r="S272">
            <v>512.40911471974857</v>
          </cell>
          <cell r="T272">
            <v>688.08666980687713</v>
          </cell>
          <cell r="U272">
            <v>806.85714285714289</v>
          </cell>
          <cell r="V272">
            <v>1430.0066079295154</v>
          </cell>
          <cell r="W272">
            <v>89.409114719748572</v>
          </cell>
          <cell r="X272">
            <v>265.08666980687713</v>
          </cell>
          <cell r="Y272">
            <v>383.85714285714289</v>
          </cell>
          <cell r="AA272">
            <v>6447</v>
          </cell>
          <cell r="AC272">
            <v>14937</v>
          </cell>
        </row>
        <row r="273">
          <cell r="A273" t="str">
            <v>Moyenne</v>
          </cell>
          <cell r="F273">
            <v>41500.800000000003</v>
          </cell>
          <cell r="G273">
            <v>45162.75</v>
          </cell>
          <cell r="H273">
            <v>49345.25</v>
          </cell>
          <cell r="I273">
            <v>52969.25</v>
          </cell>
          <cell r="J273">
            <v>7493.5</v>
          </cell>
          <cell r="K273">
            <v>7645.75</v>
          </cell>
          <cell r="L273">
            <v>8270.25</v>
          </cell>
          <cell r="M273">
            <v>9085.5</v>
          </cell>
          <cell r="N273">
            <v>4681.4666666666672</v>
          </cell>
          <cell r="O273">
            <v>4892.416666666667</v>
          </cell>
          <cell r="P273">
            <v>5574.416666666667</v>
          </cell>
          <cell r="Q273">
            <v>6172.416666666667</v>
          </cell>
          <cell r="R273">
            <v>1847.4255320320453</v>
          </cell>
          <cell r="S273">
            <v>1503.2904364016913</v>
          </cell>
          <cell r="T273">
            <v>2028.1211650895063</v>
          </cell>
          <cell r="U273">
            <v>2254.9658842130866</v>
          </cell>
          <cell r="V273">
            <v>1424.7255320320453</v>
          </cell>
          <cell r="W273">
            <v>1090.0404364016913</v>
          </cell>
          <cell r="X273">
            <v>1612.3711650895063</v>
          </cell>
          <cell r="Y273">
            <v>1843.2158842130868</v>
          </cell>
          <cell r="Z273">
            <v>30553.800000000003</v>
          </cell>
          <cell r="AA273">
            <v>6447</v>
          </cell>
          <cell r="AB273">
            <v>433</v>
          </cell>
          <cell r="AC273">
            <v>14397.2</v>
          </cell>
        </row>
        <row r="275">
          <cell r="A275" t="str">
            <v>Vivendi Environnement</v>
          </cell>
          <cell r="E275" t="str">
            <v>EUR</v>
          </cell>
        </row>
        <row r="276">
          <cell r="A276" t="str">
            <v>Source GC</v>
          </cell>
        </row>
        <row r="277">
          <cell r="A277" t="str">
            <v>Rapport Annuel</v>
          </cell>
          <cell r="C277">
            <v>1</v>
          </cell>
          <cell r="D277" t="str">
            <v>31/12</v>
          </cell>
          <cell r="F277">
            <v>29126.6</v>
          </cell>
          <cell r="J277">
            <v>3760</v>
          </cell>
          <cell r="N277">
            <v>2013</v>
          </cell>
          <cell r="R277">
            <v>677.09999999999991</v>
          </cell>
          <cell r="Z277">
            <v>14283</v>
          </cell>
          <cell r="AA277">
            <v>2531.1</v>
          </cell>
        </row>
        <row r="278">
          <cell r="A278" t="str">
            <v>SG</v>
          </cell>
          <cell r="C278">
            <v>1</v>
          </cell>
          <cell r="D278">
            <v>37489</v>
          </cell>
          <cell r="F278">
            <v>29127</v>
          </cell>
          <cell r="G278">
            <v>30655</v>
          </cell>
          <cell r="H278">
            <v>32624</v>
          </cell>
          <cell r="I278">
            <v>34211</v>
          </cell>
          <cell r="J278">
            <v>3760</v>
          </cell>
          <cell r="K278">
            <v>3897</v>
          </cell>
          <cell r="L278">
            <v>4179</v>
          </cell>
          <cell r="M278">
            <v>4414</v>
          </cell>
          <cell r="N278">
            <v>2013</v>
          </cell>
          <cell r="O278">
            <v>2066</v>
          </cell>
          <cell r="P278">
            <v>2252</v>
          </cell>
          <cell r="Q278">
            <v>2437</v>
          </cell>
          <cell r="R278">
            <v>-2251</v>
          </cell>
          <cell r="S278">
            <v>482</v>
          </cell>
          <cell r="T278">
            <v>574</v>
          </cell>
          <cell r="U278">
            <v>677</v>
          </cell>
          <cell r="V278">
            <v>-5161</v>
          </cell>
          <cell r="W278">
            <v>132</v>
          </cell>
          <cell r="X278">
            <v>224</v>
          </cell>
          <cell r="Y278">
            <v>327</v>
          </cell>
          <cell r="Z278">
            <v>19753</v>
          </cell>
          <cell r="AA278">
            <v>2531</v>
          </cell>
          <cell r="AC278">
            <v>5740</v>
          </cell>
        </row>
        <row r="279">
          <cell r="A279" t="str">
            <v>DKW</v>
          </cell>
          <cell r="C279">
            <v>1</v>
          </cell>
          <cell r="D279">
            <v>37474</v>
          </cell>
          <cell r="F279">
            <v>29127</v>
          </cell>
          <cell r="G279">
            <v>32282</v>
          </cell>
          <cell r="H279">
            <v>35817</v>
          </cell>
          <cell r="I279">
            <v>38879</v>
          </cell>
          <cell r="J279">
            <v>3761</v>
          </cell>
          <cell r="K279">
            <v>4128</v>
          </cell>
          <cell r="L279">
            <v>4999</v>
          </cell>
          <cell r="M279">
            <v>5450</v>
          </cell>
          <cell r="N279">
            <v>2013</v>
          </cell>
          <cell r="O279">
            <v>2199</v>
          </cell>
          <cell r="P279">
            <v>2770</v>
          </cell>
          <cell r="Q279">
            <v>3037</v>
          </cell>
          <cell r="R279">
            <v>-2251</v>
          </cell>
          <cell r="S279">
            <v>489</v>
          </cell>
          <cell r="T279">
            <v>615</v>
          </cell>
          <cell r="U279">
            <v>674</v>
          </cell>
          <cell r="V279">
            <v>-5161</v>
          </cell>
          <cell r="W279">
            <v>212</v>
          </cell>
          <cell r="X279">
            <v>318</v>
          </cell>
          <cell r="Y279">
            <v>357</v>
          </cell>
          <cell r="Z279">
            <v>14625</v>
          </cell>
          <cell r="AA279">
            <v>2531</v>
          </cell>
          <cell r="AC279">
            <v>5740</v>
          </cell>
        </row>
        <row r="280">
          <cell r="A280" t="str">
            <v xml:space="preserve">ING </v>
          </cell>
          <cell r="C280">
            <v>1</v>
          </cell>
          <cell r="D280">
            <v>37501</v>
          </cell>
          <cell r="F280">
            <v>29126</v>
          </cell>
          <cell r="G280">
            <v>31397</v>
          </cell>
          <cell r="H280">
            <v>33909</v>
          </cell>
          <cell r="I280">
            <v>36283</v>
          </cell>
          <cell r="J280">
            <v>3498</v>
          </cell>
          <cell r="K280">
            <v>3714</v>
          </cell>
          <cell r="L280">
            <v>3943</v>
          </cell>
          <cell r="M280">
            <v>4169</v>
          </cell>
          <cell r="N280" t="str">
            <v>nc</v>
          </cell>
          <cell r="O280" t="str">
            <v>nc</v>
          </cell>
          <cell r="P280" t="str">
            <v>nc</v>
          </cell>
          <cell r="Q280" t="str">
            <v>nc</v>
          </cell>
          <cell r="R280">
            <v>-2250</v>
          </cell>
          <cell r="S280">
            <v>493</v>
          </cell>
          <cell r="T280">
            <v>469</v>
          </cell>
          <cell r="U280">
            <v>516</v>
          </cell>
          <cell r="V280">
            <v>-2299</v>
          </cell>
          <cell r="W280">
            <v>493</v>
          </cell>
          <cell r="X280">
            <v>469</v>
          </cell>
          <cell r="Y280">
            <v>516</v>
          </cell>
          <cell r="Z280">
            <v>18023</v>
          </cell>
        </row>
        <row r="281">
          <cell r="A281" t="str">
            <v>Lehman</v>
          </cell>
          <cell r="C281">
            <v>1</v>
          </cell>
          <cell r="D281">
            <v>37475</v>
          </cell>
          <cell r="F281">
            <v>29127</v>
          </cell>
          <cell r="G281">
            <v>30707</v>
          </cell>
          <cell r="H281">
            <v>32774</v>
          </cell>
          <cell r="I281">
            <v>35680</v>
          </cell>
          <cell r="J281">
            <v>3756</v>
          </cell>
          <cell r="K281">
            <v>3905</v>
          </cell>
          <cell r="L281">
            <v>4217</v>
          </cell>
          <cell r="M281">
            <v>4622</v>
          </cell>
          <cell r="N281">
            <v>2013</v>
          </cell>
          <cell r="O281">
            <v>2014</v>
          </cell>
          <cell r="P281">
            <v>2177</v>
          </cell>
          <cell r="Q281">
            <v>2425</v>
          </cell>
          <cell r="R281">
            <v>-2251</v>
          </cell>
          <cell r="S281">
            <v>331</v>
          </cell>
          <cell r="T281">
            <v>438</v>
          </cell>
          <cell r="U281">
            <v>545</v>
          </cell>
          <cell r="V281">
            <v>-2251</v>
          </cell>
          <cell r="W281">
            <v>331</v>
          </cell>
          <cell r="X281">
            <v>438</v>
          </cell>
          <cell r="Y281">
            <v>545</v>
          </cell>
          <cell r="Z281">
            <v>14625</v>
          </cell>
          <cell r="AA281">
            <v>2531</v>
          </cell>
          <cell r="AC281">
            <v>5740</v>
          </cell>
        </row>
        <row r="282">
          <cell r="A282" t="str">
            <v>HSBC</v>
          </cell>
          <cell r="C282">
            <v>0</v>
          </cell>
          <cell r="D282">
            <v>37474</v>
          </cell>
          <cell r="F282">
            <v>29126</v>
          </cell>
          <cell r="G282">
            <v>29481</v>
          </cell>
          <cell r="H282">
            <v>31077</v>
          </cell>
          <cell r="I282">
            <v>33123</v>
          </cell>
          <cell r="J282">
            <v>3542</v>
          </cell>
          <cell r="K282">
            <v>3750</v>
          </cell>
          <cell r="L282">
            <v>4191</v>
          </cell>
          <cell r="M282">
            <v>4464</v>
          </cell>
          <cell r="N282">
            <v>1795</v>
          </cell>
          <cell r="O282">
            <v>1809</v>
          </cell>
          <cell r="P282">
            <v>2167</v>
          </cell>
          <cell r="Q282">
            <v>2352</v>
          </cell>
          <cell r="R282">
            <v>-2509</v>
          </cell>
          <cell r="S282">
            <v>503</v>
          </cell>
          <cell r="T282">
            <v>509</v>
          </cell>
          <cell r="U282">
            <v>585</v>
          </cell>
          <cell r="V282">
            <v>-2509</v>
          </cell>
          <cell r="W282">
            <v>503</v>
          </cell>
          <cell r="X282">
            <v>509</v>
          </cell>
          <cell r="Y282">
            <v>585</v>
          </cell>
          <cell r="Z282">
            <v>12033</v>
          </cell>
        </row>
        <row r="283">
          <cell r="A283" t="str">
            <v>Morgan Stanley</v>
          </cell>
          <cell r="C283">
            <v>1</v>
          </cell>
          <cell r="D283">
            <v>37524</v>
          </cell>
          <cell r="G283">
            <v>31129</v>
          </cell>
          <cell r="H283">
            <v>33094</v>
          </cell>
          <cell r="I283">
            <v>35214</v>
          </cell>
          <cell r="J283" t="str">
            <v>nc</v>
          </cell>
          <cell r="K283">
            <v>4073</v>
          </cell>
          <cell r="L283">
            <v>4398</v>
          </cell>
          <cell r="M283">
            <v>4749</v>
          </cell>
          <cell r="N283" t="str">
            <v>nc</v>
          </cell>
          <cell r="O283">
            <v>2176</v>
          </cell>
          <cell r="P283">
            <v>2380</v>
          </cell>
          <cell r="Q283">
            <v>2607</v>
          </cell>
          <cell r="R283" t="str">
            <v>nc</v>
          </cell>
          <cell r="S283">
            <v>694</v>
          </cell>
          <cell r="T283">
            <v>795</v>
          </cell>
          <cell r="U283">
            <v>923</v>
          </cell>
          <cell r="V283" t="str">
            <v>nc</v>
          </cell>
          <cell r="W283">
            <v>455</v>
          </cell>
          <cell r="X283">
            <v>556</v>
          </cell>
          <cell r="Y283">
            <v>684</v>
          </cell>
        </row>
        <row r="284">
          <cell r="A284" t="str">
            <v>Moyenne</v>
          </cell>
          <cell r="F284">
            <v>29126.720000000001</v>
          </cell>
          <cell r="G284">
            <v>31234</v>
          </cell>
          <cell r="H284">
            <v>33643.599999999999</v>
          </cell>
          <cell r="I284">
            <v>36053.4</v>
          </cell>
          <cell r="J284">
            <v>3707</v>
          </cell>
          <cell r="K284">
            <v>3943.4</v>
          </cell>
          <cell r="L284">
            <v>4347.2</v>
          </cell>
          <cell r="M284">
            <v>4680.8</v>
          </cell>
          <cell r="N284">
            <v>2013</v>
          </cell>
          <cell r="O284">
            <v>2113.75</v>
          </cell>
          <cell r="P284">
            <v>2394.75</v>
          </cell>
          <cell r="Q284">
            <v>2626.5</v>
          </cell>
          <cell r="R284">
            <v>-1665.1799999999998</v>
          </cell>
          <cell r="S284">
            <v>497.8</v>
          </cell>
          <cell r="T284">
            <v>578.20000000000005</v>
          </cell>
          <cell r="U284">
            <v>667</v>
          </cell>
          <cell r="V284">
            <v>-3718</v>
          </cell>
          <cell r="W284">
            <v>324.60000000000002</v>
          </cell>
          <cell r="X284">
            <v>401</v>
          </cell>
          <cell r="Y284">
            <v>485.8</v>
          </cell>
          <cell r="Z284">
            <v>17189</v>
          </cell>
          <cell r="AA284">
            <v>2531</v>
          </cell>
          <cell r="AB284">
            <v>0</v>
          </cell>
          <cell r="AC284">
            <v>5740</v>
          </cell>
        </row>
        <row r="286">
          <cell r="A286" t="str">
            <v>Powergen</v>
          </cell>
          <cell r="E286" t="str">
            <v>GBP</v>
          </cell>
        </row>
        <row r="288">
          <cell r="A288" t="str">
            <v>Rapport Annuel</v>
          </cell>
          <cell r="C288">
            <v>1</v>
          </cell>
          <cell r="D288">
            <v>36891</v>
          </cell>
          <cell r="F288">
            <v>4191</v>
          </cell>
          <cell r="J288">
            <v>771</v>
          </cell>
          <cell r="N288">
            <v>558</v>
          </cell>
          <cell r="R288">
            <v>401.5</v>
          </cell>
          <cell r="Z288">
            <v>5322</v>
          </cell>
        </row>
        <row r="289">
          <cell r="A289" t="str">
            <v>Deutsche Bank</v>
          </cell>
          <cell r="C289">
            <v>1</v>
          </cell>
          <cell r="D289">
            <v>37106</v>
          </cell>
          <cell r="F289">
            <v>4184</v>
          </cell>
          <cell r="G289">
            <v>5772</v>
          </cell>
          <cell r="H289">
            <v>6157</v>
          </cell>
          <cell r="I289">
            <v>6576</v>
          </cell>
          <cell r="J289">
            <v>767</v>
          </cell>
          <cell r="K289">
            <v>1009</v>
          </cell>
          <cell r="L289">
            <v>1038</v>
          </cell>
          <cell r="M289">
            <v>1073</v>
          </cell>
          <cell r="N289">
            <v>554</v>
          </cell>
          <cell r="O289">
            <v>784</v>
          </cell>
          <cell r="P289">
            <v>800</v>
          </cell>
          <cell r="Q289">
            <v>822</v>
          </cell>
          <cell r="S289">
            <v>161.7835497835498</v>
          </cell>
          <cell r="T289">
            <v>106</v>
          </cell>
          <cell r="U289">
            <v>113</v>
          </cell>
          <cell r="Z289">
            <v>4873</v>
          </cell>
        </row>
        <row r="290">
          <cell r="A290" t="str">
            <v>UBS Warburg</v>
          </cell>
          <cell r="C290">
            <v>1</v>
          </cell>
          <cell r="D290">
            <v>37020</v>
          </cell>
          <cell r="F290">
            <v>4191</v>
          </cell>
          <cell r="G290">
            <v>5365</v>
          </cell>
          <cell r="H290">
            <v>5646</v>
          </cell>
          <cell r="I290">
            <v>5620</v>
          </cell>
          <cell r="J290">
            <v>761</v>
          </cell>
          <cell r="K290">
            <v>940</v>
          </cell>
          <cell r="L290">
            <v>983</v>
          </cell>
          <cell r="M290">
            <v>1008</v>
          </cell>
          <cell r="N290">
            <v>548</v>
          </cell>
          <cell r="O290">
            <v>759</v>
          </cell>
          <cell r="P290">
            <v>798</v>
          </cell>
          <cell r="Q290">
            <v>818</v>
          </cell>
          <cell r="Z290">
            <v>4466</v>
          </cell>
          <cell r="AA290">
            <v>0</v>
          </cell>
          <cell r="AC290">
            <v>2514</v>
          </cell>
        </row>
        <row r="291">
          <cell r="A291" t="str">
            <v>Broker 3</v>
          </cell>
          <cell r="C291">
            <v>1</v>
          </cell>
        </row>
        <row r="292">
          <cell r="A292" t="str">
            <v>Broker 4</v>
          </cell>
          <cell r="C292">
            <v>1</v>
          </cell>
        </row>
        <row r="293">
          <cell r="A293" t="str">
            <v>Broker 5</v>
          </cell>
          <cell r="C293">
            <v>1</v>
          </cell>
        </row>
        <row r="294">
          <cell r="A294" t="str">
            <v>Broker 6</v>
          </cell>
          <cell r="C294">
            <v>1</v>
          </cell>
        </row>
        <row r="295">
          <cell r="A295" t="str">
            <v>Moyenne</v>
          </cell>
          <cell r="F295">
            <v>4188.666666666667</v>
          </cell>
          <cell r="G295">
            <v>5568.5</v>
          </cell>
          <cell r="H295">
            <v>5901.5</v>
          </cell>
          <cell r="I295">
            <v>6098</v>
          </cell>
          <cell r="J295">
            <v>766.33333333333337</v>
          </cell>
          <cell r="K295">
            <v>974.5</v>
          </cell>
          <cell r="L295">
            <v>1010.5</v>
          </cell>
          <cell r="M295">
            <v>1040.5</v>
          </cell>
          <cell r="N295">
            <v>553.33333333333337</v>
          </cell>
          <cell r="O295">
            <v>771.5</v>
          </cell>
          <cell r="P295">
            <v>799</v>
          </cell>
          <cell r="Q295">
            <v>820</v>
          </cell>
          <cell r="R295">
            <v>401.5</v>
          </cell>
          <cell r="S295">
            <v>161.7835497835498</v>
          </cell>
          <cell r="T295">
            <v>106</v>
          </cell>
          <cell r="U295">
            <v>113</v>
          </cell>
          <cell r="V295">
            <v>326.5</v>
          </cell>
          <cell r="W295">
            <v>23.783549783549802</v>
          </cell>
          <cell r="X295">
            <v>-32</v>
          </cell>
          <cell r="Y295">
            <v>-25</v>
          </cell>
          <cell r="Z295">
            <v>4669.5</v>
          </cell>
          <cell r="AA295">
            <v>0</v>
          </cell>
          <cell r="AB295">
            <v>0</v>
          </cell>
          <cell r="AC295">
            <v>2514</v>
          </cell>
        </row>
        <row r="297">
          <cell r="A297" t="str">
            <v>Centrica</v>
          </cell>
          <cell r="E297" t="str">
            <v>GBP</v>
          </cell>
        </row>
        <row r="299">
          <cell r="A299" t="str">
            <v>Rapport Annuel</v>
          </cell>
          <cell r="C299">
            <v>1</v>
          </cell>
          <cell r="D299">
            <v>37256</v>
          </cell>
          <cell r="F299">
            <v>12611</v>
          </cell>
          <cell r="J299">
            <v>1036</v>
          </cell>
          <cell r="N299">
            <v>679</v>
          </cell>
          <cell r="R299">
            <v>482</v>
          </cell>
          <cell r="V299">
            <v>396</v>
          </cell>
          <cell r="Z299">
            <v>623</v>
          </cell>
          <cell r="AA299">
            <v>34</v>
          </cell>
          <cell r="AB299">
            <v>256</v>
          </cell>
          <cell r="AC299">
            <v>1502</v>
          </cell>
        </row>
        <row r="300">
          <cell r="A300" t="str">
            <v>CSFB</v>
          </cell>
          <cell r="C300">
            <v>0</v>
          </cell>
          <cell r="D300">
            <v>37350</v>
          </cell>
          <cell r="F300">
            <v>12610</v>
          </cell>
          <cell r="G300">
            <v>14426</v>
          </cell>
          <cell r="H300">
            <v>15117</v>
          </cell>
          <cell r="I300">
            <v>15824</v>
          </cell>
          <cell r="J300">
            <v>971</v>
          </cell>
          <cell r="K300">
            <v>1180</v>
          </cell>
          <cell r="L300">
            <v>1313</v>
          </cell>
          <cell r="M300">
            <v>1455</v>
          </cell>
          <cell r="N300">
            <v>679</v>
          </cell>
          <cell r="O300">
            <v>890</v>
          </cell>
          <cell r="P300">
            <v>1031</v>
          </cell>
          <cell r="Q300">
            <v>1182</v>
          </cell>
          <cell r="R300">
            <v>482</v>
          </cell>
          <cell r="S300">
            <v>640</v>
          </cell>
          <cell r="T300">
            <v>771</v>
          </cell>
          <cell r="U300">
            <v>891</v>
          </cell>
          <cell r="V300">
            <v>396</v>
          </cell>
          <cell r="W300">
            <v>544</v>
          </cell>
          <cell r="X300">
            <v>675</v>
          </cell>
          <cell r="Y300">
            <v>795</v>
          </cell>
        </row>
        <row r="301">
          <cell r="A301" t="str">
            <v>ABN Amro</v>
          </cell>
          <cell r="C301">
            <v>0</v>
          </cell>
          <cell r="D301">
            <v>37510</v>
          </cell>
          <cell r="F301">
            <v>12611</v>
          </cell>
          <cell r="G301">
            <v>14589</v>
          </cell>
          <cell r="H301">
            <v>15752</v>
          </cell>
          <cell r="I301">
            <v>16358</v>
          </cell>
          <cell r="J301">
            <v>985</v>
          </cell>
          <cell r="K301">
            <v>1358</v>
          </cell>
          <cell r="L301">
            <v>1545</v>
          </cell>
          <cell r="M301">
            <v>1586</v>
          </cell>
          <cell r="N301">
            <v>593</v>
          </cell>
          <cell r="O301">
            <v>887</v>
          </cell>
          <cell r="P301">
            <v>1063</v>
          </cell>
          <cell r="Q301">
            <v>1095</v>
          </cell>
          <cell r="R301">
            <v>497.8</v>
          </cell>
          <cell r="S301">
            <v>717.7</v>
          </cell>
          <cell r="T301">
            <v>842</v>
          </cell>
          <cell r="U301">
            <v>919.3</v>
          </cell>
          <cell r="V301">
            <v>6.8000000000000114</v>
          </cell>
          <cell r="W301">
            <v>614.70000000000005</v>
          </cell>
          <cell r="X301">
            <v>729.16666666666663</v>
          </cell>
          <cell r="Y301">
            <v>798.3</v>
          </cell>
        </row>
        <row r="302">
          <cell r="A302" t="str">
            <v>Morgan Stanley</v>
          </cell>
          <cell r="C302">
            <v>1</v>
          </cell>
          <cell r="D302">
            <v>37523</v>
          </cell>
          <cell r="F302">
            <v>12611</v>
          </cell>
          <cell r="G302">
            <v>14412</v>
          </cell>
          <cell r="H302">
            <v>14963</v>
          </cell>
          <cell r="I302">
            <v>15158</v>
          </cell>
          <cell r="J302">
            <v>1016</v>
          </cell>
          <cell r="K302">
            <v>1296</v>
          </cell>
          <cell r="L302">
            <v>1371</v>
          </cell>
          <cell r="M302">
            <v>1455</v>
          </cell>
          <cell r="N302">
            <v>679</v>
          </cell>
          <cell r="O302">
            <v>958</v>
          </cell>
          <cell r="P302">
            <v>1041</v>
          </cell>
          <cell r="Q302">
            <v>1131</v>
          </cell>
          <cell r="R302">
            <v>472</v>
          </cell>
          <cell r="S302">
            <v>620</v>
          </cell>
          <cell r="T302">
            <v>694</v>
          </cell>
          <cell r="U302">
            <v>731</v>
          </cell>
          <cell r="V302">
            <v>384</v>
          </cell>
          <cell r="W302">
            <v>509</v>
          </cell>
          <cell r="X302">
            <v>583</v>
          </cell>
          <cell r="Y302">
            <v>620</v>
          </cell>
        </row>
        <row r="303">
          <cell r="A303" t="str">
            <v>UBS Warburg</v>
          </cell>
          <cell r="C303">
            <v>0</v>
          </cell>
          <cell r="D303">
            <v>37441</v>
          </cell>
          <cell r="F303">
            <v>12611</v>
          </cell>
          <cell r="G303">
            <v>13630</v>
          </cell>
          <cell r="H303">
            <v>14812</v>
          </cell>
          <cell r="I303">
            <v>15803</v>
          </cell>
          <cell r="J303">
            <v>1016</v>
          </cell>
          <cell r="K303">
            <v>1267</v>
          </cell>
          <cell r="L303">
            <v>1423</v>
          </cell>
          <cell r="M303">
            <v>1446</v>
          </cell>
          <cell r="N303">
            <v>679</v>
          </cell>
          <cell r="O303">
            <v>901</v>
          </cell>
          <cell r="P303">
            <v>1071</v>
          </cell>
          <cell r="Q303">
            <v>1124</v>
          </cell>
          <cell r="R303">
            <v>482</v>
          </cell>
          <cell r="S303">
            <v>700</v>
          </cell>
          <cell r="T303">
            <v>891</v>
          </cell>
          <cell r="U303">
            <v>960</v>
          </cell>
          <cell r="V303">
            <v>482</v>
          </cell>
          <cell r="W303">
            <v>700</v>
          </cell>
          <cell r="X303">
            <v>891</v>
          </cell>
          <cell r="Y303">
            <v>960</v>
          </cell>
        </row>
        <row r="304">
          <cell r="A304" t="str">
            <v>SSSB</v>
          </cell>
          <cell r="C304">
            <v>1</v>
          </cell>
          <cell r="D304">
            <v>37365</v>
          </cell>
          <cell r="F304">
            <v>12611</v>
          </cell>
          <cell r="G304">
            <v>14821</v>
          </cell>
          <cell r="H304">
            <v>16315</v>
          </cell>
          <cell r="I304">
            <v>18605</v>
          </cell>
          <cell r="J304">
            <v>1016</v>
          </cell>
          <cell r="K304">
            <v>1268</v>
          </cell>
          <cell r="L304">
            <v>1357</v>
          </cell>
          <cell r="M304">
            <v>1463</v>
          </cell>
          <cell r="N304">
            <v>679</v>
          </cell>
          <cell r="O304">
            <v>872</v>
          </cell>
          <cell r="P304">
            <v>958</v>
          </cell>
          <cell r="Q304">
            <v>1059</v>
          </cell>
          <cell r="R304">
            <v>462.5042735042735</v>
          </cell>
          <cell r="S304">
            <v>582</v>
          </cell>
          <cell r="T304">
            <v>635</v>
          </cell>
          <cell r="U304">
            <v>681</v>
          </cell>
          <cell r="V304">
            <v>376.5042735042735</v>
          </cell>
          <cell r="W304">
            <v>474</v>
          </cell>
          <cell r="X304">
            <v>473</v>
          </cell>
          <cell r="Y304">
            <v>470</v>
          </cell>
        </row>
        <row r="305">
          <cell r="A305" t="str">
            <v>JP Morgan</v>
          </cell>
          <cell r="C305">
            <v>1</v>
          </cell>
          <cell r="D305">
            <v>37398</v>
          </cell>
          <cell r="F305">
            <v>12611</v>
          </cell>
          <cell r="G305">
            <v>14220</v>
          </cell>
          <cell r="H305">
            <v>15093</v>
          </cell>
          <cell r="I305">
            <v>15932</v>
          </cell>
          <cell r="J305">
            <v>1016</v>
          </cell>
          <cell r="K305">
            <v>1274.5999999999999</v>
          </cell>
          <cell r="L305">
            <v>1459.8000000000002</v>
          </cell>
          <cell r="M305">
            <v>1634.5</v>
          </cell>
          <cell r="N305">
            <v>679</v>
          </cell>
          <cell r="O305">
            <v>921.6</v>
          </cell>
          <cell r="P305">
            <v>1094.7</v>
          </cell>
          <cell r="Q305">
            <v>1257.2</v>
          </cell>
          <cell r="R305">
            <v>464.5042735042735</v>
          </cell>
          <cell r="S305">
            <v>605.5</v>
          </cell>
          <cell r="T305">
            <v>723.2</v>
          </cell>
          <cell r="U305">
            <v>872.58298015150069</v>
          </cell>
          <cell r="V305">
            <v>376.5042735042735</v>
          </cell>
          <cell r="W305">
            <v>517.5</v>
          </cell>
          <cell r="X305">
            <v>635.20000000000005</v>
          </cell>
          <cell r="Y305">
            <v>784.58298015150069</v>
          </cell>
        </row>
        <row r="306">
          <cell r="A306" t="str">
            <v>Commerzbank</v>
          </cell>
          <cell r="C306">
            <v>1</v>
          </cell>
          <cell r="D306" t="str">
            <v>24/9/02</v>
          </cell>
          <cell r="F306">
            <v>12611</v>
          </cell>
          <cell r="G306">
            <v>13613</v>
          </cell>
          <cell r="H306">
            <v>14605</v>
          </cell>
          <cell r="I306">
            <v>15467</v>
          </cell>
          <cell r="J306">
            <v>1028</v>
          </cell>
          <cell r="K306">
            <v>1377</v>
          </cell>
          <cell r="L306">
            <v>1434</v>
          </cell>
          <cell r="M306">
            <v>1517</v>
          </cell>
          <cell r="N306">
            <v>677</v>
          </cell>
          <cell r="O306">
            <v>916</v>
          </cell>
          <cell r="P306">
            <v>933</v>
          </cell>
          <cell r="Q306">
            <v>1021</v>
          </cell>
          <cell r="R306">
            <v>460.39055793991417</v>
          </cell>
          <cell r="S306">
            <v>597</v>
          </cell>
          <cell r="T306">
            <v>639</v>
          </cell>
          <cell r="U306">
            <v>698</v>
          </cell>
          <cell r="V306">
            <v>374.39055793991417</v>
          </cell>
          <cell r="W306">
            <v>487</v>
          </cell>
          <cell r="X306">
            <v>529</v>
          </cell>
          <cell r="Y306">
            <v>588</v>
          </cell>
        </row>
        <row r="307">
          <cell r="A307" t="str">
            <v xml:space="preserve">DKW </v>
          </cell>
          <cell r="C307">
            <v>1</v>
          </cell>
          <cell r="D307">
            <v>37404</v>
          </cell>
          <cell r="F307">
            <v>12611</v>
          </cell>
          <cell r="G307">
            <v>14731</v>
          </cell>
          <cell r="H307">
            <v>16291</v>
          </cell>
          <cell r="I307">
            <v>17355</v>
          </cell>
          <cell r="J307">
            <v>1016</v>
          </cell>
          <cell r="K307">
            <v>1284</v>
          </cell>
          <cell r="L307">
            <v>1418</v>
          </cell>
          <cell r="M307">
            <v>1579</v>
          </cell>
          <cell r="N307">
            <v>679</v>
          </cell>
          <cell r="O307">
            <v>930</v>
          </cell>
          <cell r="P307">
            <v>1056</v>
          </cell>
          <cell r="Q307">
            <v>1212</v>
          </cell>
          <cell r="R307">
            <v>471.50314465408803</v>
          </cell>
          <cell r="S307">
            <v>635</v>
          </cell>
          <cell r="T307">
            <v>726</v>
          </cell>
          <cell r="U307">
            <v>863</v>
          </cell>
          <cell r="V307">
            <v>383.50314465408803</v>
          </cell>
          <cell r="W307">
            <v>530</v>
          </cell>
          <cell r="X307">
            <v>616</v>
          </cell>
          <cell r="Y307">
            <v>753</v>
          </cell>
        </row>
        <row r="308">
          <cell r="A308" t="str">
            <v>ABN Amro</v>
          </cell>
          <cell r="C308">
            <v>1</v>
          </cell>
          <cell r="D308">
            <v>37543</v>
          </cell>
          <cell r="F308">
            <v>12611</v>
          </cell>
          <cell r="G308">
            <v>14589</v>
          </cell>
          <cell r="H308">
            <v>15752</v>
          </cell>
          <cell r="I308">
            <v>16358</v>
          </cell>
          <cell r="J308">
            <v>985.6</v>
          </cell>
          <cell r="K308">
            <v>1358</v>
          </cell>
          <cell r="L308">
            <v>1546</v>
          </cell>
          <cell r="M308">
            <v>1586</v>
          </cell>
          <cell r="N308">
            <v>593</v>
          </cell>
          <cell r="O308">
            <v>887</v>
          </cell>
          <cell r="P308">
            <v>1063</v>
          </cell>
          <cell r="Q308">
            <v>1095</v>
          </cell>
          <cell r="R308">
            <v>497.8</v>
          </cell>
          <cell r="S308">
            <v>717.7</v>
          </cell>
          <cell r="T308">
            <v>842</v>
          </cell>
          <cell r="U308">
            <v>919.3</v>
          </cell>
        </row>
        <row r="309">
          <cell r="A309" t="str">
            <v>Merrill Lynch</v>
          </cell>
          <cell r="C309">
            <v>1</v>
          </cell>
          <cell r="D309">
            <v>37537</v>
          </cell>
          <cell r="F309">
            <v>12611</v>
          </cell>
          <cell r="G309">
            <v>14830.4</v>
          </cell>
          <cell r="H309">
            <v>16241.4</v>
          </cell>
          <cell r="I309">
            <v>16997.900000000001</v>
          </cell>
          <cell r="J309">
            <v>1016</v>
          </cell>
          <cell r="K309">
            <v>1269.9000000000001</v>
          </cell>
          <cell r="L309">
            <v>1372.1</v>
          </cell>
          <cell r="M309">
            <v>1374.4</v>
          </cell>
          <cell r="N309">
            <v>679</v>
          </cell>
          <cell r="O309">
            <v>923.5</v>
          </cell>
          <cell r="P309">
            <v>1035.5999999999999</v>
          </cell>
          <cell r="Q309">
            <v>1048.5</v>
          </cell>
          <cell r="R309">
            <v>482</v>
          </cell>
          <cell r="S309">
            <v>635.6</v>
          </cell>
          <cell r="T309">
            <v>699.7</v>
          </cell>
          <cell r="U309">
            <v>717.3</v>
          </cell>
          <cell r="V309">
            <v>396</v>
          </cell>
          <cell r="W309">
            <v>547</v>
          </cell>
          <cell r="X309">
            <v>611.1</v>
          </cell>
          <cell r="Y309">
            <v>628.69999999999993</v>
          </cell>
        </row>
        <row r="310">
          <cell r="A310" t="str">
            <v>UBS Warburg</v>
          </cell>
          <cell r="C310">
            <v>1</v>
          </cell>
          <cell r="D310">
            <v>37519</v>
          </cell>
          <cell r="F310">
            <v>12611</v>
          </cell>
          <cell r="G310">
            <v>13911</v>
          </cell>
          <cell r="H310">
            <v>15162</v>
          </cell>
          <cell r="I310">
            <v>15871</v>
          </cell>
          <cell r="J310">
            <v>1016</v>
          </cell>
          <cell r="K310">
            <v>1280</v>
          </cell>
          <cell r="L310">
            <v>1467</v>
          </cell>
          <cell r="M310">
            <v>1497</v>
          </cell>
          <cell r="N310">
            <v>679</v>
          </cell>
          <cell r="O310">
            <v>946</v>
          </cell>
          <cell r="P310">
            <v>1151</v>
          </cell>
          <cell r="Q310">
            <v>1198</v>
          </cell>
          <cell r="R310">
            <v>490</v>
          </cell>
          <cell r="S310">
            <v>648</v>
          </cell>
          <cell r="T310">
            <v>788</v>
          </cell>
          <cell r="U310">
            <v>748</v>
          </cell>
        </row>
        <row r="311">
          <cell r="A311" t="str">
            <v>Deutsche Bank</v>
          </cell>
          <cell r="C311">
            <v>1</v>
          </cell>
          <cell r="D311">
            <v>37518</v>
          </cell>
          <cell r="F311">
            <v>12611</v>
          </cell>
          <cell r="G311">
            <v>14535</v>
          </cell>
          <cell r="H311">
            <v>15923</v>
          </cell>
          <cell r="I311">
            <v>16953</v>
          </cell>
          <cell r="J311">
            <v>1016</v>
          </cell>
          <cell r="K311">
            <v>1259</v>
          </cell>
          <cell r="L311">
            <v>1524</v>
          </cell>
          <cell r="M311">
            <v>1603</v>
          </cell>
          <cell r="N311">
            <v>679</v>
          </cell>
          <cell r="O311">
            <v>870</v>
          </cell>
          <cell r="P311">
            <v>1099</v>
          </cell>
          <cell r="Q311">
            <v>1189</v>
          </cell>
          <cell r="R311">
            <v>471</v>
          </cell>
          <cell r="S311">
            <v>583</v>
          </cell>
          <cell r="T311">
            <v>764</v>
          </cell>
          <cell r="U311">
            <v>883</v>
          </cell>
          <cell r="V311">
            <v>385</v>
          </cell>
          <cell r="W311">
            <v>476</v>
          </cell>
          <cell r="X311">
            <v>657</v>
          </cell>
          <cell r="Y311">
            <v>776</v>
          </cell>
        </row>
        <row r="313">
          <cell r="A313" t="str">
            <v>Moyenne</v>
          </cell>
          <cell r="F313">
            <v>12611</v>
          </cell>
          <cell r="G313">
            <v>14406.933333333332</v>
          </cell>
          <cell r="H313">
            <v>15593.933333333332</v>
          </cell>
          <cell r="I313">
            <v>16521.877777777776</v>
          </cell>
          <cell r="J313">
            <v>1036</v>
          </cell>
          <cell r="K313">
            <v>1296.2777777777778</v>
          </cell>
          <cell r="L313">
            <v>1438.7666666666667</v>
          </cell>
          <cell r="M313">
            <v>1523.211111111111</v>
          </cell>
          <cell r="N313">
            <v>679</v>
          </cell>
          <cell r="O313">
            <v>913.78888888888889</v>
          </cell>
          <cell r="P313">
            <v>1047.9222222222222</v>
          </cell>
          <cell r="Q313">
            <v>1134.5222222222224</v>
          </cell>
          <cell r="R313">
            <v>482</v>
          </cell>
          <cell r="S313">
            <v>624.86666666666667</v>
          </cell>
          <cell r="T313">
            <v>723.43333333333328</v>
          </cell>
          <cell r="U313">
            <v>790.35366446127784</v>
          </cell>
          <cell r="V313">
            <v>396</v>
          </cell>
          <cell r="W313">
            <v>505.78571428571428</v>
          </cell>
          <cell r="X313">
            <v>586.32857142857131</v>
          </cell>
          <cell r="Y313">
            <v>660.04042573592858</v>
          </cell>
          <cell r="Z313">
            <v>623</v>
          </cell>
          <cell r="AA313">
            <v>34</v>
          </cell>
          <cell r="AB313">
            <v>256</v>
          </cell>
          <cell r="AC313">
            <v>1502</v>
          </cell>
        </row>
        <row r="315">
          <cell r="A315" t="str">
            <v>Lattice</v>
          </cell>
          <cell r="C315" t="str">
            <v>=&gt;</v>
          </cell>
          <cell r="D315" t="str">
            <v>fusionné avec</v>
          </cell>
          <cell r="E315" t="str">
            <v>GBP</v>
          </cell>
        </row>
        <row r="316">
          <cell r="D316" t="str">
            <v>National Grid</v>
          </cell>
        </row>
        <row r="317">
          <cell r="A317" t="str">
            <v>Rapport Annuel</v>
          </cell>
          <cell r="C317">
            <v>1</v>
          </cell>
          <cell r="D317">
            <v>37346</v>
          </cell>
          <cell r="F317">
            <v>3161</v>
          </cell>
          <cell r="J317">
            <v>1492</v>
          </cell>
          <cell r="N317">
            <v>961</v>
          </cell>
          <cell r="R317">
            <v>408</v>
          </cell>
          <cell r="V317">
            <v>401</v>
          </cell>
          <cell r="Z317">
            <v>6058</v>
          </cell>
          <cell r="AA317">
            <v>4</v>
          </cell>
          <cell r="AC317">
            <v>6620</v>
          </cell>
        </row>
        <row r="318">
          <cell r="A318" t="str">
            <v>Broker 1</v>
          </cell>
          <cell r="C318">
            <v>0</v>
          </cell>
          <cell r="J318" t="str">
            <v>nc</v>
          </cell>
          <cell r="K318" t="str">
            <v>nc</v>
          </cell>
          <cell r="L318" t="str">
            <v>nc</v>
          </cell>
          <cell r="M318" t="str">
            <v>nc</v>
          </cell>
          <cell r="N318" t="str">
            <v>nc</v>
          </cell>
          <cell r="O318" t="str">
            <v>nc</v>
          </cell>
          <cell r="P318" t="str">
            <v>nc</v>
          </cell>
          <cell r="Q318" t="str">
            <v>nc</v>
          </cell>
          <cell r="R318" t="str">
            <v>nc</v>
          </cell>
          <cell r="S318" t="str">
            <v>nc</v>
          </cell>
          <cell r="T318" t="str">
            <v>nc</v>
          </cell>
          <cell r="U318" t="str">
            <v>nc</v>
          </cell>
          <cell r="V318" t="str">
            <v>nc</v>
          </cell>
          <cell r="W318" t="str">
            <v>nc</v>
          </cell>
          <cell r="X318" t="str">
            <v>nc</v>
          </cell>
          <cell r="Y318" t="str">
            <v>nc</v>
          </cell>
        </row>
        <row r="319">
          <cell r="A319" t="str">
            <v>UBS Warburg</v>
          </cell>
          <cell r="C319">
            <v>1</v>
          </cell>
          <cell r="D319" t="str">
            <v>16/01/02</v>
          </cell>
          <cell r="F319">
            <v>3087</v>
          </cell>
          <cell r="G319">
            <v>3137</v>
          </cell>
          <cell r="H319">
            <v>3246</v>
          </cell>
          <cell r="I319">
            <v>3317</v>
          </cell>
          <cell r="J319">
            <v>1442</v>
          </cell>
          <cell r="K319">
            <v>1399</v>
          </cell>
          <cell r="L319">
            <v>1498</v>
          </cell>
          <cell r="M319">
            <v>1508</v>
          </cell>
          <cell r="N319">
            <v>1057</v>
          </cell>
          <cell r="O319">
            <v>948</v>
          </cell>
          <cell r="P319">
            <v>1022</v>
          </cell>
          <cell r="Q319">
            <v>1012</v>
          </cell>
          <cell r="R319">
            <v>463</v>
          </cell>
          <cell r="S319">
            <v>339</v>
          </cell>
          <cell r="T319">
            <v>383</v>
          </cell>
          <cell r="U319">
            <v>378</v>
          </cell>
          <cell r="V319">
            <v>456</v>
          </cell>
          <cell r="W319">
            <v>339</v>
          </cell>
          <cell r="X319">
            <v>383</v>
          </cell>
          <cell r="Y319">
            <v>378</v>
          </cell>
          <cell r="Z319">
            <v>6529</v>
          </cell>
          <cell r="AA319">
            <v>0</v>
          </cell>
        </row>
        <row r="320">
          <cell r="A320" t="str">
            <v>Merrill Lynch</v>
          </cell>
          <cell r="C320">
            <v>0</v>
          </cell>
          <cell r="D320" t="str">
            <v>15/01/02</v>
          </cell>
          <cell r="F320">
            <v>3175.3</v>
          </cell>
          <cell r="G320">
            <v>3222.6</v>
          </cell>
          <cell r="H320">
            <v>4314.2</v>
          </cell>
          <cell r="I320">
            <v>4323.8</v>
          </cell>
          <cell r="J320">
            <v>1444</v>
          </cell>
          <cell r="K320">
            <v>1324.3</v>
          </cell>
          <cell r="L320">
            <v>1420.4</v>
          </cell>
          <cell r="M320">
            <v>1449.3</v>
          </cell>
          <cell r="N320">
            <v>955.5</v>
          </cell>
          <cell r="O320">
            <v>809.3</v>
          </cell>
          <cell r="P320">
            <v>885.4</v>
          </cell>
          <cell r="Q320">
            <v>926.3</v>
          </cell>
          <cell r="R320">
            <v>327.9107098381071</v>
          </cell>
          <cell r="S320">
            <v>239.7</v>
          </cell>
          <cell r="T320">
            <v>278.2</v>
          </cell>
          <cell r="U320">
            <v>299.60000000000002</v>
          </cell>
          <cell r="V320">
            <v>320.9107098381071</v>
          </cell>
          <cell r="W320">
            <v>239.7</v>
          </cell>
          <cell r="X320">
            <v>278.2</v>
          </cell>
          <cell r="Y320">
            <v>299.60000000000002</v>
          </cell>
          <cell r="Z320">
            <v>6314.1</v>
          </cell>
        </row>
        <row r="321">
          <cell r="A321" t="str">
            <v>DKW</v>
          </cell>
          <cell r="C321">
            <v>1</v>
          </cell>
          <cell r="D321">
            <v>37186</v>
          </cell>
          <cell r="F321">
            <v>3145</v>
          </cell>
          <cell r="G321">
            <v>3119</v>
          </cell>
          <cell r="H321">
            <v>3163</v>
          </cell>
          <cell r="J321">
            <v>1510</v>
          </cell>
          <cell r="K321">
            <v>1441</v>
          </cell>
          <cell r="L321">
            <v>1427</v>
          </cell>
          <cell r="M321" t="str">
            <v>nc</v>
          </cell>
          <cell r="N321">
            <v>1000</v>
          </cell>
          <cell r="O321">
            <v>821</v>
          </cell>
          <cell r="P321">
            <v>795</v>
          </cell>
          <cell r="Q321" t="str">
            <v>nc</v>
          </cell>
          <cell r="R321">
            <v>390.82828282828279</v>
          </cell>
          <cell r="S321">
            <v>247</v>
          </cell>
          <cell r="T321">
            <v>224</v>
          </cell>
          <cell r="U321" t="str">
            <v>nc</v>
          </cell>
          <cell r="V321">
            <v>383.82828282828279</v>
          </cell>
          <cell r="W321">
            <v>247</v>
          </cell>
          <cell r="X321">
            <v>224</v>
          </cell>
          <cell r="Y321" t="str">
            <v>nc</v>
          </cell>
          <cell r="Z321">
            <v>6385</v>
          </cell>
          <cell r="AA321">
            <v>0</v>
          </cell>
          <cell r="AC321">
            <v>6495</v>
          </cell>
        </row>
        <row r="322">
          <cell r="A322" t="str">
            <v>IMI</v>
          </cell>
          <cell r="C322">
            <v>1</v>
          </cell>
          <cell r="D322">
            <v>37169</v>
          </cell>
          <cell r="F322">
            <v>3138</v>
          </cell>
          <cell r="G322">
            <v>3108</v>
          </cell>
          <cell r="H322">
            <v>3172</v>
          </cell>
          <cell r="I322">
            <v>3273</v>
          </cell>
          <cell r="J322">
            <v>1459</v>
          </cell>
          <cell r="K322">
            <v>1226</v>
          </cell>
          <cell r="L322">
            <v>1315</v>
          </cell>
          <cell r="M322">
            <v>1364</v>
          </cell>
          <cell r="N322">
            <v>995</v>
          </cell>
          <cell r="O322">
            <v>733</v>
          </cell>
          <cell r="P322">
            <v>793</v>
          </cell>
          <cell r="Q322">
            <v>814</v>
          </cell>
          <cell r="R322">
            <v>370</v>
          </cell>
          <cell r="S322">
            <v>172</v>
          </cell>
          <cell r="T322">
            <v>202</v>
          </cell>
          <cell r="U322">
            <v>208</v>
          </cell>
          <cell r="V322">
            <v>363</v>
          </cell>
          <cell r="W322">
            <v>172</v>
          </cell>
          <cell r="X322">
            <v>202</v>
          </cell>
          <cell r="Y322">
            <v>208</v>
          </cell>
          <cell r="Z322">
            <v>6615</v>
          </cell>
          <cell r="AB322">
            <v>72</v>
          </cell>
          <cell r="AC322">
            <v>6390</v>
          </cell>
        </row>
        <row r="323">
          <cell r="A323" t="str">
            <v>ABN Amro</v>
          </cell>
          <cell r="C323">
            <v>1</v>
          </cell>
          <cell r="D323">
            <v>37337</v>
          </cell>
          <cell r="F323">
            <v>3115</v>
          </cell>
          <cell r="G323">
            <v>3213.7</v>
          </cell>
          <cell r="H323">
            <v>3238.6</v>
          </cell>
          <cell r="J323">
            <v>1360.7</v>
          </cell>
          <cell r="K323">
            <v>1328.5</v>
          </cell>
          <cell r="L323">
            <v>1404.9</v>
          </cell>
          <cell r="M323" t="str">
            <v>nc</v>
          </cell>
          <cell r="N323">
            <v>964.4</v>
          </cell>
          <cell r="O323">
            <v>871.9</v>
          </cell>
          <cell r="P323">
            <v>934.5</v>
          </cell>
          <cell r="Q323" t="str">
            <v>nc</v>
          </cell>
          <cell r="R323">
            <v>414.0495972382048</v>
          </cell>
          <cell r="S323">
            <v>255.74084084084086</v>
          </cell>
          <cell r="T323">
            <v>358.50395387149916</v>
          </cell>
          <cell r="U323" t="str">
            <v>nc</v>
          </cell>
          <cell r="V323">
            <v>407.0495972382048</v>
          </cell>
          <cell r="W323">
            <v>255.74084084084086</v>
          </cell>
          <cell r="X323">
            <v>358.50395387149916</v>
          </cell>
          <cell r="Y323" t="str">
            <v>nc</v>
          </cell>
          <cell r="Z323">
            <v>6276.6</v>
          </cell>
        </row>
        <row r="324">
          <cell r="A324" t="str">
            <v>Moyenne</v>
          </cell>
          <cell r="F324">
            <v>3161</v>
          </cell>
          <cell r="G324">
            <v>3144.4250000000002</v>
          </cell>
          <cell r="H324">
            <v>3204.9</v>
          </cell>
          <cell r="I324">
            <v>3295</v>
          </cell>
          <cell r="J324">
            <v>1492</v>
          </cell>
          <cell r="K324">
            <v>1348.625</v>
          </cell>
          <cell r="L324">
            <v>1411.2249999999999</v>
          </cell>
          <cell r="M324">
            <v>1436</v>
          </cell>
          <cell r="N324">
            <v>961</v>
          </cell>
          <cell r="O324">
            <v>843.47500000000002</v>
          </cell>
          <cell r="P324">
            <v>886.125</v>
          </cell>
          <cell r="Q324">
            <v>913</v>
          </cell>
          <cell r="R324">
            <v>409.17557601329747</v>
          </cell>
          <cell r="S324">
            <v>253.43521021021022</v>
          </cell>
          <cell r="T324">
            <v>291.87598846787478</v>
          </cell>
          <cell r="U324">
            <v>293</v>
          </cell>
          <cell r="V324">
            <v>402.17557601329747</v>
          </cell>
          <cell r="W324">
            <v>253.43521021021022</v>
          </cell>
          <cell r="X324">
            <v>291.87598846787478</v>
          </cell>
          <cell r="Y324">
            <v>293</v>
          </cell>
          <cell r="Z324">
            <v>6058</v>
          </cell>
          <cell r="AA324">
            <v>4</v>
          </cell>
          <cell r="AB324">
            <v>72</v>
          </cell>
          <cell r="AC324">
            <v>6620</v>
          </cell>
        </row>
        <row r="326">
          <cell r="A326" t="str">
            <v xml:space="preserve">National Grid Transco </v>
          </cell>
          <cell r="E326" t="str">
            <v>GBP</v>
          </cell>
        </row>
        <row r="328">
          <cell r="A328" t="str">
            <v>Rapport Annuel</v>
          </cell>
          <cell r="C328">
            <v>1</v>
          </cell>
          <cell r="D328">
            <v>37346</v>
          </cell>
        </row>
        <row r="329">
          <cell r="A329" t="str">
            <v xml:space="preserve">SSSB </v>
          </cell>
          <cell r="C329">
            <v>0</v>
          </cell>
          <cell r="D329">
            <v>37342</v>
          </cell>
          <cell r="F329">
            <v>4637</v>
          </cell>
          <cell r="G329">
            <v>6478</v>
          </cell>
          <cell r="H329">
            <v>6440</v>
          </cell>
          <cell r="J329">
            <v>1292</v>
          </cell>
          <cell r="K329">
            <v>1997</v>
          </cell>
          <cell r="L329">
            <v>2083</v>
          </cell>
          <cell r="M329" t="str">
            <v>nc</v>
          </cell>
          <cell r="N329">
            <v>887</v>
          </cell>
          <cell r="O329">
            <v>1282</v>
          </cell>
          <cell r="P329">
            <v>1344</v>
          </cell>
          <cell r="Q329" t="str">
            <v>nc</v>
          </cell>
          <cell r="R329">
            <v>547</v>
          </cell>
          <cell r="S329">
            <v>558</v>
          </cell>
          <cell r="T329">
            <v>612</v>
          </cell>
          <cell r="U329" t="str">
            <v>nc</v>
          </cell>
          <cell r="V329">
            <v>466</v>
          </cell>
          <cell r="W329">
            <v>494</v>
          </cell>
          <cell r="X329">
            <v>548</v>
          </cell>
          <cell r="Y329" t="str">
            <v>nc</v>
          </cell>
        </row>
        <row r="330">
          <cell r="A330" t="str">
            <v>UBS</v>
          </cell>
          <cell r="C330">
            <v>0</v>
          </cell>
          <cell r="D330">
            <v>37354</v>
          </cell>
          <cell r="F330">
            <v>4109</v>
          </cell>
          <cell r="J330">
            <v>1229</v>
          </cell>
          <cell r="K330">
            <v>1874</v>
          </cell>
          <cell r="L330">
            <v>1990</v>
          </cell>
          <cell r="M330">
            <v>2032</v>
          </cell>
          <cell r="N330">
            <v>918</v>
          </cell>
          <cell r="O330">
            <v>1374</v>
          </cell>
          <cell r="P330">
            <v>1484</v>
          </cell>
          <cell r="Q330">
            <v>1526</v>
          </cell>
          <cell r="R330">
            <v>529</v>
          </cell>
          <cell r="S330">
            <v>550</v>
          </cell>
          <cell r="T330">
            <v>689</v>
          </cell>
          <cell r="U330">
            <v>790</v>
          </cell>
          <cell r="V330">
            <v>448</v>
          </cell>
          <cell r="W330">
            <v>486</v>
          </cell>
          <cell r="X330">
            <v>625</v>
          </cell>
          <cell r="Y330">
            <v>726</v>
          </cell>
        </row>
        <row r="331">
          <cell r="A331" t="str">
            <v>William de Broë</v>
          </cell>
          <cell r="C331">
            <v>0</v>
          </cell>
          <cell r="D331">
            <v>37330</v>
          </cell>
          <cell r="F331">
            <v>4187.1000000000004</v>
          </cell>
          <cell r="G331">
            <v>6882.8</v>
          </cell>
          <cell r="H331">
            <v>7010.7</v>
          </cell>
          <cell r="I331">
            <v>7145.3</v>
          </cell>
          <cell r="J331">
            <v>1233.5</v>
          </cell>
          <cell r="K331">
            <v>1839.4</v>
          </cell>
          <cell r="L331">
            <v>1887.4</v>
          </cell>
          <cell r="M331">
            <v>1968</v>
          </cell>
          <cell r="N331">
            <v>909.2</v>
          </cell>
          <cell r="O331">
            <v>1358.4</v>
          </cell>
          <cell r="P331">
            <v>1380.4</v>
          </cell>
          <cell r="Q331">
            <v>1435</v>
          </cell>
          <cell r="R331">
            <v>547</v>
          </cell>
          <cell r="S331">
            <v>402.2</v>
          </cell>
          <cell r="T331">
            <v>437.8</v>
          </cell>
          <cell r="U331">
            <v>527.79999999999995</v>
          </cell>
          <cell r="V331">
            <v>466</v>
          </cell>
          <cell r="W331">
            <v>338.2</v>
          </cell>
          <cell r="X331">
            <v>373.8</v>
          </cell>
          <cell r="Y331">
            <v>463.79999999999995</v>
          </cell>
        </row>
        <row r="332">
          <cell r="A332" t="str">
            <v>HSBC</v>
          </cell>
          <cell r="C332">
            <v>0</v>
          </cell>
          <cell r="D332">
            <v>37279</v>
          </cell>
          <cell r="F332">
            <v>3745</v>
          </cell>
          <cell r="G332">
            <v>3766</v>
          </cell>
          <cell r="H332">
            <v>3788</v>
          </cell>
          <cell r="J332">
            <v>788</v>
          </cell>
          <cell r="K332">
            <v>1082</v>
          </cell>
          <cell r="L332">
            <v>1096</v>
          </cell>
          <cell r="M332" t="str">
            <v>nc</v>
          </cell>
          <cell r="N332">
            <v>429</v>
          </cell>
          <cell r="O332">
            <v>722</v>
          </cell>
          <cell r="P332">
            <v>735</v>
          </cell>
          <cell r="Q332" t="str">
            <v>nc</v>
          </cell>
          <cell r="R332">
            <v>360</v>
          </cell>
          <cell r="S332">
            <v>395</v>
          </cell>
          <cell r="T332">
            <v>435</v>
          </cell>
          <cell r="U332" t="str">
            <v>nc</v>
          </cell>
          <cell r="V332">
            <v>360</v>
          </cell>
          <cell r="W332">
            <v>395</v>
          </cell>
          <cell r="X332">
            <v>435</v>
          </cell>
          <cell r="Y332" t="str">
            <v>nc</v>
          </cell>
        </row>
        <row r="333">
          <cell r="A333" t="str">
            <v>Lehman Brothers</v>
          </cell>
          <cell r="C333">
            <v>0</v>
          </cell>
          <cell r="D333">
            <v>37372</v>
          </cell>
          <cell r="F333">
            <v>4340.2</v>
          </cell>
          <cell r="G333">
            <v>6660.9</v>
          </cell>
          <cell r="H333">
            <v>6762.5</v>
          </cell>
          <cell r="I333">
            <v>6911.7</v>
          </cell>
          <cell r="J333">
            <v>1349.4</v>
          </cell>
          <cell r="K333">
            <v>1771.1</v>
          </cell>
          <cell r="L333">
            <v>1832.3000000000002</v>
          </cell>
          <cell r="M333">
            <v>1921</v>
          </cell>
          <cell r="N333">
            <v>938.3</v>
          </cell>
          <cell r="O333">
            <v>1207.0999999999999</v>
          </cell>
          <cell r="P333">
            <v>1255.4000000000001</v>
          </cell>
          <cell r="Q333">
            <v>1333.1</v>
          </cell>
          <cell r="R333">
            <v>425.7</v>
          </cell>
          <cell r="S333">
            <v>305.3</v>
          </cell>
          <cell r="T333">
            <v>340.4</v>
          </cell>
          <cell r="U333">
            <v>399.5</v>
          </cell>
          <cell r="V333">
            <v>344.7</v>
          </cell>
          <cell r="W333">
            <v>241.3</v>
          </cell>
          <cell r="X333">
            <v>276.39999999999998</v>
          </cell>
          <cell r="Y333">
            <v>335.5</v>
          </cell>
        </row>
        <row r="334">
          <cell r="A334" t="str">
            <v>Merrill Lynch</v>
          </cell>
          <cell r="C334">
            <v>0</v>
          </cell>
          <cell r="D334">
            <v>37273</v>
          </cell>
          <cell r="F334">
            <v>3613.7</v>
          </cell>
          <cell r="G334">
            <v>3660.2</v>
          </cell>
          <cell r="H334">
            <v>3717.4</v>
          </cell>
          <cell r="R334">
            <v>293.60000000000002</v>
          </cell>
          <cell r="S334">
            <v>478.7</v>
          </cell>
          <cell r="T334">
            <v>587.6</v>
          </cell>
          <cell r="U334" t="str">
            <v>nc</v>
          </cell>
          <cell r="V334">
            <v>293.60000000000002</v>
          </cell>
          <cell r="W334">
            <v>478.7</v>
          </cell>
          <cell r="X334">
            <v>587.6</v>
          </cell>
          <cell r="Y334" t="str">
            <v>nc</v>
          </cell>
        </row>
        <row r="335">
          <cell r="A335" t="str">
            <v>Merrill Lynch</v>
          </cell>
          <cell r="C335">
            <v>1</v>
          </cell>
          <cell r="D335">
            <v>37564</v>
          </cell>
          <cell r="F335">
            <v>7554</v>
          </cell>
          <cell r="G335">
            <v>9760</v>
          </cell>
          <cell r="H335">
            <v>9700</v>
          </cell>
          <cell r="I335">
            <v>9807</v>
          </cell>
          <cell r="J335">
            <v>2479</v>
          </cell>
          <cell r="K335">
            <v>3171</v>
          </cell>
          <cell r="L335">
            <v>3471</v>
          </cell>
          <cell r="M335">
            <v>3628</v>
          </cell>
          <cell r="N335">
            <v>1798</v>
          </cell>
          <cell r="O335">
            <v>2186</v>
          </cell>
          <cell r="P335">
            <v>2424</v>
          </cell>
          <cell r="Q335">
            <v>2522</v>
          </cell>
          <cell r="R335">
            <v>812.87</v>
          </cell>
          <cell r="S335">
            <v>907.96</v>
          </cell>
          <cell r="T335">
            <v>1087.54</v>
          </cell>
          <cell r="U335">
            <v>1170.8</v>
          </cell>
          <cell r="V335">
            <v>722.87</v>
          </cell>
          <cell r="W335">
            <v>790.96</v>
          </cell>
          <cell r="X335">
            <v>970.54</v>
          </cell>
          <cell r="Y335">
            <v>1053.8</v>
          </cell>
          <cell r="Z335">
            <v>14275</v>
          </cell>
          <cell r="AA335">
            <v>103</v>
          </cell>
          <cell r="AC335">
            <v>2295</v>
          </cell>
        </row>
        <row r="336">
          <cell r="A336" t="str">
            <v>CSFB</v>
          </cell>
          <cell r="C336">
            <v>1</v>
          </cell>
          <cell r="D336">
            <v>37519</v>
          </cell>
          <cell r="F336">
            <v>7554</v>
          </cell>
          <cell r="G336">
            <v>9669</v>
          </cell>
          <cell r="H336">
            <v>9667</v>
          </cell>
          <cell r="I336">
            <v>9853</v>
          </cell>
          <cell r="J336">
            <v>2709</v>
          </cell>
          <cell r="K336">
            <v>3302</v>
          </cell>
          <cell r="L336">
            <v>3585</v>
          </cell>
          <cell r="M336">
            <v>3791</v>
          </cell>
          <cell r="N336">
            <v>1825</v>
          </cell>
          <cell r="O336">
            <v>2193</v>
          </cell>
          <cell r="P336">
            <v>2410</v>
          </cell>
          <cell r="Q336">
            <v>2515</v>
          </cell>
          <cell r="R336">
            <v>723.2</v>
          </cell>
          <cell r="S336">
            <v>863.8</v>
          </cell>
          <cell r="T336">
            <v>1019.9</v>
          </cell>
          <cell r="U336">
            <v>1100.4000000000001</v>
          </cell>
          <cell r="V336">
            <v>624.20000000000005</v>
          </cell>
          <cell r="W336">
            <v>739.8</v>
          </cell>
          <cell r="X336">
            <v>895.9</v>
          </cell>
          <cell r="Y336">
            <v>976.40000000000009</v>
          </cell>
          <cell r="Z336">
            <v>14299</v>
          </cell>
        </row>
        <row r="337">
          <cell r="A337" t="str">
            <v>Morgan Stanley</v>
          </cell>
          <cell r="C337">
            <v>1</v>
          </cell>
          <cell r="D337">
            <v>37551</v>
          </cell>
          <cell r="G337">
            <v>9528</v>
          </cell>
          <cell r="H337">
            <v>9401</v>
          </cell>
          <cell r="I337">
            <v>9570</v>
          </cell>
          <cell r="K337">
            <v>3311</v>
          </cell>
          <cell r="L337">
            <v>3479</v>
          </cell>
          <cell r="M337">
            <v>3690</v>
          </cell>
          <cell r="O337">
            <v>2169</v>
          </cell>
          <cell r="P337">
            <v>2311</v>
          </cell>
          <cell r="Q337">
            <v>2449</v>
          </cell>
          <cell r="S337">
            <v>930.68</v>
          </cell>
          <cell r="T337">
            <v>1060.5</v>
          </cell>
          <cell r="U337">
            <v>1162.1500000000001</v>
          </cell>
          <cell r="W337">
            <v>786.68</v>
          </cell>
          <cell r="X337">
            <v>925.5</v>
          </cell>
          <cell r="Y337">
            <v>1027.1500000000001</v>
          </cell>
          <cell r="Z337">
            <v>13494</v>
          </cell>
          <cell r="AA337">
            <v>94</v>
          </cell>
          <cell r="AC337">
            <v>1898</v>
          </cell>
        </row>
        <row r="341">
          <cell r="A341" t="str">
            <v>Moyenne</v>
          </cell>
          <cell r="F341">
            <v>7554</v>
          </cell>
          <cell r="G341">
            <v>9652.3333333333339</v>
          </cell>
          <cell r="H341">
            <v>9589.3333333333339</v>
          </cell>
          <cell r="I341">
            <v>9743.3333333333339</v>
          </cell>
          <cell r="J341">
            <v>2594</v>
          </cell>
          <cell r="K341">
            <v>3261.3333333333335</v>
          </cell>
          <cell r="L341">
            <v>3511.6666666666665</v>
          </cell>
          <cell r="M341">
            <v>3703</v>
          </cell>
          <cell r="N341">
            <v>1811.5</v>
          </cell>
          <cell r="O341">
            <v>2182.6666666666665</v>
          </cell>
          <cell r="P341">
            <v>2381.6666666666665</v>
          </cell>
          <cell r="Q341">
            <v>2495.3333333333335</v>
          </cell>
          <cell r="R341">
            <v>768.03500000000008</v>
          </cell>
          <cell r="S341">
            <v>900.81333333333339</v>
          </cell>
          <cell r="T341">
            <v>1055.98</v>
          </cell>
          <cell r="U341">
            <v>1144.45</v>
          </cell>
          <cell r="V341">
            <v>673.53500000000008</v>
          </cell>
          <cell r="W341">
            <v>772.48</v>
          </cell>
          <cell r="X341">
            <v>930.64666666666665</v>
          </cell>
          <cell r="Y341">
            <v>1019.1166666666668</v>
          </cell>
          <cell r="Z341">
            <v>14022.666666666666</v>
          </cell>
          <cell r="AA341">
            <v>98.5</v>
          </cell>
          <cell r="AB341" t="str">
            <v>nc</v>
          </cell>
          <cell r="AC341">
            <v>2096.5</v>
          </cell>
        </row>
        <row r="343">
          <cell r="A343" t="str">
            <v>Red Electrica</v>
          </cell>
          <cell r="E343" t="str">
            <v>EUR</v>
          </cell>
        </row>
        <row r="345">
          <cell r="A345" t="str">
            <v>Rapport Annuel</v>
          </cell>
          <cell r="C345">
            <v>1</v>
          </cell>
          <cell r="D345">
            <v>37256</v>
          </cell>
          <cell r="F345">
            <v>602.79300000000001</v>
          </cell>
          <cell r="J345">
            <v>257.54500000000002</v>
          </cell>
          <cell r="N345">
            <v>151.72800000000001</v>
          </cell>
          <cell r="R345">
            <v>87.110992884659609</v>
          </cell>
          <cell r="V345">
            <v>87.110992884659609</v>
          </cell>
          <cell r="Z345">
            <v>639.52299999999991</v>
          </cell>
          <cell r="AC345">
            <v>776.08699999999999</v>
          </cell>
        </row>
        <row r="346">
          <cell r="A346" t="str">
            <v>Merrill Lynch</v>
          </cell>
          <cell r="C346">
            <v>0</v>
          </cell>
          <cell r="D346">
            <v>37242</v>
          </cell>
          <cell r="J346">
            <v>263</v>
          </cell>
          <cell r="K346">
            <v>284</v>
          </cell>
          <cell r="L346">
            <v>309</v>
          </cell>
          <cell r="M346">
            <v>357</v>
          </cell>
          <cell r="N346">
            <v>263</v>
          </cell>
          <cell r="O346" t="str">
            <v>nc</v>
          </cell>
          <cell r="P346" t="str">
            <v>nc</v>
          </cell>
          <cell r="Q346" t="str">
            <v>nc</v>
          </cell>
          <cell r="R346" t="str">
            <v>nc</v>
          </cell>
          <cell r="S346" t="str">
            <v>nc</v>
          </cell>
          <cell r="T346" t="str">
            <v>nc</v>
          </cell>
          <cell r="U346" t="str">
            <v>nc</v>
          </cell>
          <cell r="V346" t="str">
            <v>nc</v>
          </cell>
          <cell r="W346" t="str">
            <v>nc</v>
          </cell>
          <cell r="X346" t="str">
            <v>nc</v>
          </cell>
          <cell r="Y346" t="str">
            <v>nc</v>
          </cell>
        </row>
        <row r="347">
          <cell r="A347" t="str">
            <v>SCH</v>
          </cell>
          <cell r="C347">
            <v>0</v>
          </cell>
          <cell r="D347" t="str">
            <v>15 01 02</v>
          </cell>
          <cell r="F347">
            <v>582</v>
          </cell>
          <cell r="G347">
            <v>653</v>
          </cell>
          <cell r="H347">
            <v>700</v>
          </cell>
          <cell r="I347">
            <v>807</v>
          </cell>
          <cell r="J347">
            <v>249</v>
          </cell>
          <cell r="K347">
            <v>281</v>
          </cell>
          <cell r="L347">
            <v>315</v>
          </cell>
          <cell r="M347">
            <v>369</v>
          </cell>
          <cell r="N347">
            <v>155</v>
          </cell>
          <cell r="O347">
            <v>180</v>
          </cell>
          <cell r="P347">
            <v>202</v>
          </cell>
          <cell r="Q347">
            <v>247</v>
          </cell>
          <cell r="R347">
            <v>87.208333333333329</v>
          </cell>
          <cell r="S347">
            <v>99.696774193548393</v>
          </cell>
          <cell r="T347">
            <v>110.69767441860465</v>
          </cell>
          <cell r="U347">
            <v>136.70422535211267</v>
          </cell>
          <cell r="V347">
            <v>87.208333333333329</v>
          </cell>
          <cell r="W347">
            <v>99.696774193548393</v>
          </cell>
          <cell r="X347">
            <v>110.69767441860465</v>
          </cell>
          <cell r="Y347">
            <v>136.70422535211267</v>
          </cell>
        </row>
        <row r="348">
          <cell r="A348" t="str">
            <v>Fortis</v>
          </cell>
          <cell r="C348">
            <v>0</v>
          </cell>
          <cell r="D348">
            <v>37190</v>
          </cell>
          <cell r="F348">
            <v>611.29999999999995</v>
          </cell>
          <cell r="G348">
            <v>702.4</v>
          </cell>
          <cell r="H348">
            <v>905.9</v>
          </cell>
          <cell r="J348">
            <v>249.9</v>
          </cell>
          <cell r="K348">
            <v>263.5</v>
          </cell>
          <cell r="L348">
            <v>344.3</v>
          </cell>
          <cell r="M348" t="str">
            <v>nc</v>
          </cell>
          <cell r="N348" t="str">
            <v>nc</v>
          </cell>
          <cell r="O348" t="str">
            <v>nc</v>
          </cell>
          <cell r="P348" t="str">
            <v>nc</v>
          </cell>
          <cell r="Q348" t="str">
            <v>nc</v>
          </cell>
          <cell r="R348" t="str">
            <v>nc</v>
          </cell>
          <cell r="S348" t="str">
            <v>nc</v>
          </cell>
          <cell r="T348" t="str">
            <v>nc</v>
          </cell>
          <cell r="U348" t="str">
            <v>nc</v>
          </cell>
          <cell r="V348" t="str">
            <v>nc</v>
          </cell>
          <cell r="W348" t="str">
            <v>nc</v>
          </cell>
          <cell r="X348" t="str">
            <v>nc</v>
          </cell>
          <cell r="Y348" t="str">
            <v>nc</v>
          </cell>
        </row>
        <row r="349">
          <cell r="A349" t="str">
            <v>DKW</v>
          </cell>
          <cell r="C349">
            <v>0</v>
          </cell>
          <cell r="D349">
            <v>37279</v>
          </cell>
          <cell r="F349">
            <v>600.9</v>
          </cell>
          <cell r="G349">
            <v>667.5</v>
          </cell>
          <cell r="H349">
            <v>747.2</v>
          </cell>
          <cell r="J349">
            <v>259.39999999999998</v>
          </cell>
          <cell r="K349">
            <v>285.7</v>
          </cell>
          <cell r="L349">
            <v>323.79999999999995</v>
          </cell>
          <cell r="M349" t="str">
            <v>nc</v>
          </cell>
          <cell r="N349">
            <v>154.1</v>
          </cell>
          <cell r="O349">
            <v>164.5</v>
          </cell>
          <cell r="P349">
            <v>192.6</v>
          </cell>
          <cell r="Q349" t="str">
            <v>nc</v>
          </cell>
          <cell r="R349">
            <v>86.350772626931558</v>
          </cell>
          <cell r="S349">
            <v>89.1</v>
          </cell>
          <cell r="T349">
            <v>104.5</v>
          </cell>
          <cell r="U349" t="str">
            <v>nc</v>
          </cell>
          <cell r="V349">
            <v>86.350772626931558</v>
          </cell>
          <cell r="W349">
            <v>89.1</v>
          </cell>
          <cell r="X349">
            <v>104.5</v>
          </cell>
          <cell r="Y349" t="str">
            <v>nc</v>
          </cell>
        </row>
        <row r="350">
          <cell r="A350" t="str">
            <v>SCH</v>
          </cell>
          <cell r="C350">
            <v>1</v>
          </cell>
          <cell r="D350">
            <v>37523</v>
          </cell>
          <cell r="F350">
            <v>591.5</v>
          </cell>
          <cell r="G350">
            <v>648.79999999999995</v>
          </cell>
          <cell r="H350">
            <v>683.8</v>
          </cell>
          <cell r="I350">
            <v>710</v>
          </cell>
          <cell r="J350">
            <v>257.5</v>
          </cell>
          <cell r="K350">
            <v>260.10000000000002</v>
          </cell>
          <cell r="L350">
            <v>283.5</v>
          </cell>
          <cell r="M350">
            <v>303.89999999999998</v>
          </cell>
          <cell r="N350">
            <v>151.69999999999999</v>
          </cell>
          <cell r="O350">
            <v>151.19999999999999</v>
          </cell>
          <cell r="P350">
            <v>169.5</v>
          </cell>
          <cell r="Q350">
            <v>184.6</v>
          </cell>
          <cell r="R350">
            <v>86.515000000000001</v>
          </cell>
          <cell r="S350">
            <v>88.506999999999991</v>
          </cell>
          <cell r="T350">
            <v>93.34</v>
          </cell>
          <cell r="U350">
            <v>104.455</v>
          </cell>
          <cell r="V350">
            <v>86.515000000000001</v>
          </cell>
          <cell r="W350">
            <v>87.606999999999985</v>
          </cell>
          <cell r="X350">
            <v>91.44</v>
          </cell>
          <cell r="Y350">
            <v>102.55499999999999</v>
          </cell>
        </row>
        <row r="351">
          <cell r="A351" t="str">
            <v>UBS Warburg</v>
          </cell>
          <cell r="C351">
            <v>1</v>
          </cell>
          <cell r="D351">
            <v>37448</v>
          </cell>
          <cell r="F351">
            <v>581</v>
          </cell>
          <cell r="G351">
            <v>611</v>
          </cell>
          <cell r="H351">
            <v>629</v>
          </cell>
          <cell r="I351">
            <v>648</v>
          </cell>
          <cell r="J351">
            <v>258</v>
          </cell>
          <cell r="K351">
            <v>289</v>
          </cell>
          <cell r="L351">
            <v>306</v>
          </cell>
          <cell r="M351">
            <v>324</v>
          </cell>
          <cell r="N351">
            <v>152</v>
          </cell>
          <cell r="O351">
            <v>175</v>
          </cell>
          <cell r="P351">
            <v>186</v>
          </cell>
          <cell r="Q351">
            <v>199</v>
          </cell>
          <cell r="R351">
            <v>88.05714285714285</v>
          </cell>
          <cell r="S351">
            <v>100</v>
          </cell>
          <cell r="T351">
            <v>106</v>
          </cell>
          <cell r="U351">
            <v>113</v>
          </cell>
        </row>
        <row r="352">
          <cell r="A352" t="str">
            <v>Moyenne</v>
          </cell>
          <cell r="F352">
            <v>602.79300000000001</v>
          </cell>
          <cell r="G352">
            <v>629.9</v>
          </cell>
          <cell r="H352">
            <v>656.4</v>
          </cell>
          <cell r="I352">
            <v>679</v>
          </cell>
          <cell r="J352">
            <v>257.54500000000002</v>
          </cell>
          <cell r="K352">
            <v>274.55</v>
          </cell>
          <cell r="L352">
            <v>294.75</v>
          </cell>
          <cell r="M352">
            <v>313.95</v>
          </cell>
          <cell r="N352">
            <v>151.72800000000001</v>
          </cell>
          <cell r="O352">
            <v>163.1</v>
          </cell>
          <cell r="P352">
            <v>177.75</v>
          </cell>
          <cell r="Q352">
            <v>191.8</v>
          </cell>
          <cell r="R352">
            <v>87.110992884659609</v>
          </cell>
          <cell r="S352">
            <v>94.253500000000003</v>
          </cell>
          <cell r="T352">
            <v>99.67</v>
          </cell>
          <cell r="U352">
            <v>108.72749999999999</v>
          </cell>
          <cell r="V352">
            <v>87.110992884659609</v>
          </cell>
          <cell r="W352">
            <v>87.606999999999985</v>
          </cell>
          <cell r="X352">
            <v>91.44</v>
          </cell>
          <cell r="Y352">
            <v>102.55499999999999</v>
          </cell>
          <cell r="Z352">
            <v>639.52299999999991</v>
          </cell>
          <cell r="AA352">
            <v>0</v>
          </cell>
          <cell r="AB352">
            <v>0</v>
          </cell>
          <cell r="AC352">
            <v>776.08699999999999</v>
          </cell>
        </row>
        <row r="354">
          <cell r="A354" t="str">
            <v>Pennon Group</v>
          </cell>
          <cell r="E354" t="str">
            <v>GBP</v>
          </cell>
        </row>
        <row r="355">
          <cell r="A355" t="str">
            <v>Source GC</v>
          </cell>
        </row>
        <row r="356">
          <cell r="A356" t="str">
            <v>Rapport Annuel</v>
          </cell>
          <cell r="C356">
            <v>1</v>
          </cell>
          <cell r="D356" t="str">
            <v>31/03/01</v>
          </cell>
          <cell r="Z356">
            <v>715.3</v>
          </cell>
        </row>
        <row r="357">
          <cell r="A357" t="str">
            <v>ML</v>
          </cell>
          <cell r="C357">
            <v>1</v>
          </cell>
          <cell r="D357">
            <v>37267</v>
          </cell>
          <cell r="F357">
            <v>377.1</v>
          </cell>
          <cell r="G357">
            <v>393.6</v>
          </cell>
          <cell r="H357">
            <v>415.6</v>
          </cell>
          <cell r="I357">
            <v>439.79999999999995</v>
          </cell>
          <cell r="J357">
            <v>180.70000000000002</v>
          </cell>
          <cell r="K357">
            <v>191.29999999999998</v>
          </cell>
          <cell r="L357">
            <v>204.39999999999998</v>
          </cell>
          <cell r="M357">
            <v>220.79999999999998</v>
          </cell>
          <cell r="N357">
            <v>117.7</v>
          </cell>
          <cell r="O357">
            <v>123.30000000000001</v>
          </cell>
          <cell r="P357">
            <v>132.4</v>
          </cell>
          <cell r="Q357">
            <v>145.1</v>
          </cell>
          <cell r="Z357">
            <v>644</v>
          </cell>
        </row>
        <row r="358">
          <cell r="A358" t="str">
            <v>SSSB</v>
          </cell>
          <cell r="C358">
            <v>0</v>
          </cell>
          <cell r="D358">
            <v>37222</v>
          </cell>
          <cell r="F358">
            <v>366</v>
          </cell>
          <cell r="G358">
            <v>358</v>
          </cell>
          <cell r="H358">
            <v>374</v>
          </cell>
          <cell r="I358">
            <v>389</v>
          </cell>
          <cell r="J358">
            <v>186.00000000000006</v>
          </cell>
          <cell r="K358">
            <v>192.99999999999994</v>
          </cell>
          <cell r="L358">
            <v>204.99999999999997</v>
          </cell>
          <cell r="M358">
            <v>217.69999999999996</v>
          </cell>
          <cell r="N358">
            <v>123</v>
          </cell>
          <cell r="O358">
            <v>125</v>
          </cell>
          <cell r="P358">
            <v>133</v>
          </cell>
          <cell r="Q358">
            <v>142</v>
          </cell>
          <cell r="R358">
            <v>63.63636363636364</v>
          </cell>
          <cell r="S358">
            <v>57.6</v>
          </cell>
          <cell r="T358">
            <v>62.5</v>
          </cell>
          <cell r="U358">
            <v>69.3</v>
          </cell>
          <cell r="Z358">
            <v>808</v>
          </cell>
        </row>
        <row r="359">
          <cell r="A359" t="str">
            <v>CL</v>
          </cell>
          <cell r="C359">
            <v>1</v>
          </cell>
          <cell r="D359">
            <v>37273</v>
          </cell>
          <cell r="F359">
            <v>419.57</v>
          </cell>
          <cell r="G359">
            <v>397.08</v>
          </cell>
          <cell r="H359">
            <v>412.78</v>
          </cell>
          <cell r="I359">
            <v>429.37</v>
          </cell>
          <cell r="J359">
            <v>210.53</v>
          </cell>
          <cell r="K359">
            <v>223.15</v>
          </cell>
          <cell r="L359">
            <v>230.51</v>
          </cell>
          <cell r="M359">
            <v>237.46</v>
          </cell>
          <cell r="N359">
            <v>130.75</v>
          </cell>
          <cell r="O359">
            <v>140.13999999999999</v>
          </cell>
          <cell r="P359">
            <v>145.58000000000001</v>
          </cell>
          <cell r="Q359">
            <v>150.69</v>
          </cell>
          <cell r="R359">
            <v>62.97</v>
          </cell>
          <cell r="S359">
            <v>66.83</v>
          </cell>
          <cell r="T359">
            <v>68.849999999999994</v>
          </cell>
          <cell r="U359">
            <v>71.38</v>
          </cell>
        </row>
        <row r="360">
          <cell r="A360" t="str">
            <v>DKW</v>
          </cell>
          <cell r="C360">
            <v>1</v>
          </cell>
          <cell r="D360">
            <v>37249</v>
          </cell>
          <cell r="F360">
            <v>393.48</v>
          </cell>
          <cell r="G360">
            <v>382.48</v>
          </cell>
          <cell r="H360">
            <v>402.5</v>
          </cell>
          <cell r="I360">
            <v>419.88</v>
          </cell>
          <cell r="J360">
            <v>194.37</v>
          </cell>
          <cell r="K360">
            <v>206.96</v>
          </cell>
          <cell r="L360">
            <v>222.46</v>
          </cell>
          <cell r="M360">
            <v>238.53</v>
          </cell>
          <cell r="N360">
            <v>121.93</v>
          </cell>
          <cell r="O360">
            <v>130.72999999999999</v>
          </cell>
          <cell r="P360">
            <v>143.11000000000001</v>
          </cell>
          <cell r="Q360">
            <v>156.12</v>
          </cell>
          <cell r="R360">
            <v>59.6</v>
          </cell>
          <cell r="S360">
            <v>64.14</v>
          </cell>
          <cell r="T360">
            <v>69.56</v>
          </cell>
          <cell r="U360">
            <v>77.3</v>
          </cell>
        </row>
        <row r="361">
          <cell r="A361" t="str">
            <v>BNP</v>
          </cell>
          <cell r="C361">
            <v>0</v>
          </cell>
          <cell r="D361">
            <v>37341</v>
          </cell>
          <cell r="F361">
            <v>438.64</v>
          </cell>
          <cell r="G361">
            <v>474.94</v>
          </cell>
          <cell r="H361">
            <v>508.17</v>
          </cell>
          <cell r="J361">
            <v>208.71</v>
          </cell>
          <cell r="K361">
            <v>222.46</v>
          </cell>
          <cell r="L361">
            <v>237.61</v>
          </cell>
          <cell r="N361">
            <v>133.71</v>
          </cell>
          <cell r="O361">
            <v>142.46</v>
          </cell>
          <cell r="P361">
            <v>152.61000000000001</v>
          </cell>
          <cell r="R361">
            <v>70.94</v>
          </cell>
          <cell r="S361">
            <v>76.83</v>
          </cell>
          <cell r="T361">
            <v>85.96</v>
          </cell>
        </row>
        <row r="362">
          <cell r="A362" t="str">
            <v>Broker 6</v>
          </cell>
          <cell r="C362">
            <v>1</v>
          </cell>
        </row>
        <row r="363">
          <cell r="A363" t="str">
            <v>Moyenne</v>
          </cell>
          <cell r="F363">
            <v>396.7166666666667</v>
          </cell>
          <cell r="G363">
            <v>391.05333333333334</v>
          </cell>
          <cell r="H363">
            <v>410.29333333333335</v>
          </cell>
          <cell r="I363">
            <v>429.68333333333334</v>
          </cell>
          <cell r="J363">
            <v>195.20000000000002</v>
          </cell>
          <cell r="K363">
            <v>207.13666666666666</v>
          </cell>
          <cell r="L363">
            <v>219.12333333333333</v>
          </cell>
          <cell r="M363">
            <v>232.26333333333332</v>
          </cell>
          <cell r="N363">
            <v>123.46</v>
          </cell>
          <cell r="O363">
            <v>131.38999999999999</v>
          </cell>
          <cell r="P363">
            <v>140.36333333333334</v>
          </cell>
          <cell r="Q363">
            <v>150.63666666666666</v>
          </cell>
          <cell r="R363">
            <v>61.284999999999997</v>
          </cell>
          <cell r="S363">
            <v>65.484999999999999</v>
          </cell>
          <cell r="T363">
            <v>69.204999999999998</v>
          </cell>
          <cell r="U363">
            <v>74.34</v>
          </cell>
          <cell r="V363">
            <v>61.284999999999997</v>
          </cell>
          <cell r="W363">
            <v>65.484999999999999</v>
          </cell>
          <cell r="X363">
            <v>69.204999999999998</v>
          </cell>
          <cell r="Y363">
            <v>74.34</v>
          </cell>
          <cell r="Z363">
            <v>644</v>
          </cell>
          <cell r="AA363">
            <v>0</v>
          </cell>
          <cell r="AB363">
            <v>0</v>
          </cell>
          <cell r="AC363">
            <v>0</v>
          </cell>
        </row>
        <row r="365">
          <cell r="A365" t="str">
            <v>Snam Rete Gas</v>
          </cell>
          <cell r="E365" t="str">
            <v>EUR</v>
          </cell>
        </row>
        <row r="367">
          <cell r="A367" t="str">
            <v>Rapport Annuel</v>
          </cell>
          <cell r="C367">
            <v>1</v>
          </cell>
          <cell r="D367">
            <v>37256</v>
          </cell>
          <cell r="Z367">
            <v>4193</v>
          </cell>
          <cell r="AC367">
            <v>5203</v>
          </cell>
        </row>
        <row r="368">
          <cell r="A368" t="str">
            <v>Deutsche Bank</v>
          </cell>
          <cell r="C368">
            <v>0</v>
          </cell>
          <cell r="D368">
            <v>37272</v>
          </cell>
          <cell r="F368">
            <v>1825</v>
          </cell>
          <cell r="G368">
            <v>1840</v>
          </cell>
          <cell r="H368">
            <v>1890</v>
          </cell>
          <cell r="I368">
            <v>1930</v>
          </cell>
          <cell r="J368">
            <v>1275</v>
          </cell>
          <cell r="K368">
            <v>1287</v>
          </cell>
          <cell r="L368">
            <v>1340</v>
          </cell>
          <cell r="M368">
            <v>1383</v>
          </cell>
          <cell r="N368">
            <v>850</v>
          </cell>
          <cell r="O368">
            <v>850</v>
          </cell>
          <cell r="P368">
            <v>895</v>
          </cell>
          <cell r="Q368">
            <v>934</v>
          </cell>
          <cell r="R368">
            <v>327.58110516934045</v>
          </cell>
          <cell r="S368">
            <v>467</v>
          </cell>
          <cell r="T368">
            <v>440</v>
          </cell>
          <cell r="U368">
            <v>474</v>
          </cell>
          <cell r="V368">
            <v>327.58110516934045</v>
          </cell>
          <cell r="W368">
            <v>467</v>
          </cell>
          <cell r="X368">
            <v>440</v>
          </cell>
          <cell r="Y368">
            <v>474</v>
          </cell>
        </row>
        <row r="369">
          <cell r="A369" t="str">
            <v>UBS Warburg</v>
          </cell>
          <cell r="C369">
            <v>1</v>
          </cell>
          <cell r="D369">
            <v>37441</v>
          </cell>
          <cell r="F369">
            <v>1775</v>
          </cell>
          <cell r="G369">
            <v>1818</v>
          </cell>
          <cell r="H369">
            <v>1867</v>
          </cell>
          <cell r="I369">
            <v>1919</v>
          </cell>
          <cell r="J369">
            <v>1266</v>
          </cell>
          <cell r="K369">
            <v>1309</v>
          </cell>
          <cell r="L369">
            <v>1367</v>
          </cell>
          <cell r="M369">
            <v>1424</v>
          </cell>
          <cell r="N369">
            <v>849</v>
          </cell>
          <cell r="O369">
            <v>886</v>
          </cell>
          <cell r="P369">
            <v>939</v>
          </cell>
          <cell r="Q369">
            <v>991</v>
          </cell>
          <cell r="R369">
            <v>321</v>
          </cell>
          <cell r="S369">
            <v>434</v>
          </cell>
          <cell r="T369">
            <v>451</v>
          </cell>
          <cell r="U369">
            <v>498</v>
          </cell>
          <cell r="V369">
            <v>321</v>
          </cell>
          <cell r="W369">
            <v>434</v>
          </cell>
          <cell r="X369">
            <v>451</v>
          </cell>
          <cell r="Y369">
            <v>498</v>
          </cell>
        </row>
        <row r="370">
          <cell r="A370" t="str">
            <v xml:space="preserve">SSSB </v>
          </cell>
          <cell r="C370">
            <v>0</v>
          </cell>
          <cell r="D370" t="str">
            <v>16/01/02</v>
          </cell>
          <cell r="F370">
            <v>1848</v>
          </cell>
          <cell r="G370">
            <v>1863</v>
          </cell>
          <cell r="H370">
            <v>1911</v>
          </cell>
          <cell r="I370">
            <v>1975</v>
          </cell>
          <cell r="J370">
            <v>1281</v>
          </cell>
          <cell r="K370">
            <v>1308</v>
          </cell>
          <cell r="L370">
            <v>1366</v>
          </cell>
          <cell r="M370">
            <v>1437</v>
          </cell>
          <cell r="N370">
            <v>867</v>
          </cell>
          <cell r="O370">
            <v>876</v>
          </cell>
          <cell r="P370">
            <v>919</v>
          </cell>
          <cell r="Q370">
            <v>979</v>
          </cell>
          <cell r="R370">
            <v>337.13297872340428</v>
          </cell>
          <cell r="S370">
            <v>434.03225806451616</v>
          </cell>
          <cell r="T370">
            <v>443.95850066934406</v>
          </cell>
          <cell r="U370">
            <v>494.78192771084338</v>
          </cell>
          <cell r="V370">
            <v>337.13297872340428</v>
          </cell>
          <cell r="W370">
            <v>434.03225806451616</v>
          </cell>
          <cell r="X370">
            <v>443.95850066934406</v>
          </cell>
          <cell r="Y370">
            <v>494.78192771084338</v>
          </cell>
        </row>
        <row r="371">
          <cell r="A371" t="str">
            <v>Merrill Lynch</v>
          </cell>
          <cell r="C371">
            <v>0</v>
          </cell>
          <cell r="D371">
            <v>37342</v>
          </cell>
          <cell r="F371">
            <v>1794</v>
          </cell>
          <cell r="G371">
            <v>1810</v>
          </cell>
          <cell r="H371">
            <v>1879</v>
          </cell>
          <cell r="I371">
            <v>1936</v>
          </cell>
          <cell r="J371">
            <v>1267</v>
          </cell>
          <cell r="K371">
            <v>1296</v>
          </cell>
          <cell r="L371">
            <v>1378</v>
          </cell>
          <cell r="M371">
            <v>1441</v>
          </cell>
          <cell r="N371">
            <v>850</v>
          </cell>
          <cell r="O371">
            <v>867</v>
          </cell>
          <cell r="P371">
            <v>937</v>
          </cell>
          <cell r="Q371">
            <v>988</v>
          </cell>
          <cell r="R371">
            <v>336</v>
          </cell>
          <cell r="S371">
            <v>470</v>
          </cell>
          <cell r="T371">
            <v>458</v>
          </cell>
          <cell r="U371">
            <v>500</v>
          </cell>
          <cell r="V371">
            <v>336</v>
          </cell>
          <cell r="W371">
            <v>470</v>
          </cell>
          <cell r="X371">
            <v>458</v>
          </cell>
          <cell r="Y371">
            <v>500</v>
          </cell>
        </row>
        <row r="372">
          <cell r="A372" t="str">
            <v>CDC</v>
          </cell>
          <cell r="C372">
            <v>0</v>
          </cell>
          <cell r="D372">
            <v>37293</v>
          </cell>
          <cell r="F372">
            <v>1801</v>
          </cell>
          <cell r="G372">
            <v>1825</v>
          </cell>
          <cell r="H372">
            <v>1840</v>
          </cell>
          <cell r="J372">
            <v>1270</v>
          </cell>
          <cell r="K372">
            <v>1303</v>
          </cell>
          <cell r="L372">
            <v>1344</v>
          </cell>
          <cell r="N372">
            <v>853</v>
          </cell>
          <cell r="O372">
            <v>865</v>
          </cell>
          <cell r="P372">
            <v>903</v>
          </cell>
          <cell r="Q372" t="str">
            <v>nc</v>
          </cell>
          <cell r="R372">
            <v>319.8196147110333</v>
          </cell>
          <cell r="S372">
            <v>496.51198871650212</v>
          </cell>
          <cell r="T372">
            <v>430</v>
          </cell>
          <cell r="U372" t="str">
            <v>nc</v>
          </cell>
          <cell r="V372">
            <v>319.8196147110333</v>
          </cell>
          <cell r="W372">
            <v>496.51198871650212</v>
          </cell>
          <cell r="X372">
            <v>430</v>
          </cell>
          <cell r="Y372" t="str">
            <v>nc</v>
          </cell>
        </row>
        <row r="373">
          <cell r="A373" t="str">
            <v>Banca Leonardo</v>
          </cell>
          <cell r="C373">
            <v>1</v>
          </cell>
          <cell r="D373">
            <v>37442</v>
          </cell>
          <cell r="F373">
            <v>1837</v>
          </cell>
          <cell r="G373">
            <v>1818</v>
          </cell>
          <cell r="H373">
            <v>1843</v>
          </cell>
          <cell r="I373">
            <v>1867</v>
          </cell>
          <cell r="J373">
            <v>1316.4</v>
          </cell>
          <cell r="K373">
            <v>1327.4</v>
          </cell>
          <cell r="L373">
            <v>1366.4</v>
          </cell>
          <cell r="M373">
            <v>1401.4</v>
          </cell>
          <cell r="N373">
            <v>871</v>
          </cell>
          <cell r="O373">
            <v>845</v>
          </cell>
          <cell r="P373">
            <v>864</v>
          </cell>
          <cell r="Q373">
            <v>889</v>
          </cell>
          <cell r="R373">
            <v>351.17035775127766</v>
          </cell>
          <cell r="S373">
            <v>437</v>
          </cell>
          <cell r="T373">
            <v>399</v>
          </cell>
          <cell r="U373">
            <v>426</v>
          </cell>
          <cell r="V373">
            <v>351.17035775127766</v>
          </cell>
          <cell r="W373">
            <v>437</v>
          </cell>
          <cell r="X373">
            <v>399</v>
          </cell>
          <cell r="Y373">
            <v>426</v>
          </cell>
        </row>
        <row r="374">
          <cell r="A374" t="str">
            <v>Centrosim</v>
          </cell>
          <cell r="C374">
            <v>1</v>
          </cell>
          <cell r="D374">
            <v>37530</v>
          </cell>
          <cell r="F374">
            <v>1791</v>
          </cell>
          <cell r="G374">
            <v>1758</v>
          </cell>
          <cell r="H374">
            <v>1809</v>
          </cell>
          <cell r="I374">
            <v>1847</v>
          </cell>
          <cell r="J374">
            <v>1304</v>
          </cell>
          <cell r="K374">
            <v>1232</v>
          </cell>
          <cell r="L374">
            <v>1341</v>
          </cell>
          <cell r="M374">
            <v>1376</v>
          </cell>
          <cell r="N374">
            <v>872</v>
          </cell>
          <cell r="O374">
            <v>790</v>
          </cell>
          <cell r="P374">
            <v>914</v>
          </cell>
          <cell r="Q374">
            <v>945</v>
          </cell>
          <cell r="R374">
            <v>348.476</v>
          </cell>
          <cell r="S374">
            <v>428.14</v>
          </cell>
          <cell r="T374">
            <v>455</v>
          </cell>
          <cell r="U374">
            <v>467</v>
          </cell>
        </row>
        <row r="375">
          <cell r="A375" t="str">
            <v>Deutsche Bank</v>
          </cell>
          <cell r="C375">
            <v>1</v>
          </cell>
          <cell r="D375">
            <v>37522</v>
          </cell>
          <cell r="F375">
            <v>1816</v>
          </cell>
          <cell r="G375">
            <v>1748</v>
          </cell>
          <cell r="H375">
            <v>1767</v>
          </cell>
          <cell r="I375">
            <v>1811</v>
          </cell>
          <cell r="J375">
            <v>1304</v>
          </cell>
          <cell r="K375">
            <v>1339</v>
          </cell>
          <cell r="L375">
            <v>1383</v>
          </cell>
          <cell r="M375">
            <v>1432</v>
          </cell>
          <cell r="N375">
            <v>873</v>
          </cell>
          <cell r="O375">
            <v>904</v>
          </cell>
          <cell r="P375">
            <v>941</v>
          </cell>
          <cell r="Q375">
            <v>983</v>
          </cell>
          <cell r="R375">
            <v>349.48828828828829</v>
          </cell>
          <cell r="S375">
            <v>501.08493150684933</v>
          </cell>
          <cell r="T375">
            <v>457.31070496083549</v>
          </cell>
          <cell r="U375">
            <v>476.54</v>
          </cell>
          <cell r="V375">
            <v>349.48828828828829</v>
          </cell>
          <cell r="W375">
            <v>501.08493150684933</v>
          </cell>
          <cell r="X375">
            <v>457.31070496083549</v>
          </cell>
          <cell r="Y375">
            <v>476.54</v>
          </cell>
        </row>
        <row r="376">
          <cell r="A376" t="str">
            <v>Morgan Stanley</v>
          </cell>
          <cell r="C376">
            <v>1</v>
          </cell>
          <cell r="D376">
            <v>37463</v>
          </cell>
          <cell r="F376">
            <v>1816</v>
          </cell>
          <cell r="G376">
            <v>1775</v>
          </cell>
          <cell r="H376">
            <v>1811</v>
          </cell>
          <cell r="I376">
            <v>1886</v>
          </cell>
          <cell r="J376">
            <v>1303</v>
          </cell>
          <cell r="K376">
            <v>1256</v>
          </cell>
          <cell r="L376">
            <v>1424</v>
          </cell>
          <cell r="M376">
            <v>1494</v>
          </cell>
          <cell r="N376">
            <v>871</v>
          </cell>
          <cell r="O376">
            <v>817</v>
          </cell>
          <cell r="P376">
            <v>983</v>
          </cell>
          <cell r="Q376">
            <v>1052</v>
          </cell>
          <cell r="R376">
            <v>347.87003610108303</v>
          </cell>
          <cell r="S376">
            <v>426</v>
          </cell>
          <cell r="T376">
            <v>479.67</v>
          </cell>
          <cell r="U376">
            <v>513</v>
          </cell>
        </row>
        <row r="378">
          <cell r="A378" t="str">
            <v>Moyenne</v>
          </cell>
          <cell r="F378">
            <v>1807</v>
          </cell>
          <cell r="G378">
            <v>1783.4</v>
          </cell>
          <cell r="H378">
            <v>1819.4</v>
          </cell>
          <cell r="I378">
            <v>1866</v>
          </cell>
          <cell r="J378">
            <v>1298.6799999999998</v>
          </cell>
          <cell r="K378">
            <v>1292.6799999999998</v>
          </cell>
          <cell r="L378">
            <v>1376.28</v>
          </cell>
          <cell r="M378">
            <v>1425.48</v>
          </cell>
          <cell r="N378">
            <v>867.2</v>
          </cell>
          <cell r="O378">
            <v>848.4</v>
          </cell>
          <cell r="P378">
            <v>928.2</v>
          </cell>
          <cell r="Q378">
            <v>972</v>
          </cell>
          <cell r="R378">
            <v>343.60093642812978</v>
          </cell>
          <cell r="S378">
            <v>445.24498630136986</v>
          </cell>
          <cell r="T378">
            <v>448.39614099216703</v>
          </cell>
          <cell r="U378">
            <v>476.108</v>
          </cell>
          <cell r="V378">
            <v>350.32932301978298</v>
          </cell>
          <cell r="W378">
            <v>469.04246575342466</v>
          </cell>
          <cell r="X378">
            <v>428.15535248041772</v>
          </cell>
          <cell r="Y378">
            <v>451.27</v>
          </cell>
          <cell r="Z378">
            <v>4193</v>
          </cell>
          <cell r="AA378">
            <v>0</v>
          </cell>
          <cell r="AB378">
            <v>0</v>
          </cell>
          <cell r="AC378">
            <v>5203</v>
          </cell>
        </row>
        <row r="382">
          <cell r="D382" t="str">
            <v>31/03/2002</v>
          </cell>
        </row>
        <row r="383">
          <cell r="D383">
            <v>37351</v>
          </cell>
        </row>
        <row r="384">
          <cell r="D384">
            <v>37483</v>
          </cell>
        </row>
        <row r="385">
          <cell r="D385">
            <v>37508</v>
          </cell>
        </row>
        <row r="386">
          <cell r="D386">
            <v>37503</v>
          </cell>
        </row>
        <row r="387">
          <cell r="D387">
            <v>37482</v>
          </cell>
        </row>
        <row r="393">
          <cell r="D393" t="str">
            <v>31/12/2001</v>
          </cell>
        </row>
        <row r="394">
          <cell r="D394">
            <v>37165</v>
          </cell>
        </row>
        <row r="396">
          <cell r="D396">
            <v>37081</v>
          </cell>
        </row>
        <row r="397">
          <cell r="D397">
            <v>37431</v>
          </cell>
        </row>
        <row r="398">
          <cell r="D398">
            <v>37517</v>
          </cell>
        </row>
        <row r="404">
          <cell r="D404" t="str">
            <v>31/12/2001</v>
          </cell>
        </row>
        <row r="405">
          <cell r="D405">
            <v>37469</v>
          </cell>
        </row>
        <row r="406">
          <cell r="D406">
            <v>37474</v>
          </cell>
        </row>
        <row r="407">
          <cell r="D407">
            <v>37413</v>
          </cell>
        </row>
        <row r="409">
          <cell r="D409">
            <v>37361</v>
          </cell>
        </row>
        <row r="415">
          <cell r="D415" t="str">
            <v>31/03/2001</v>
          </cell>
        </row>
        <row r="416">
          <cell r="D416">
            <v>37173</v>
          </cell>
        </row>
        <row r="417">
          <cell r="D417">
            <v>37306</v>
          </cell>
        </row>
        <row r="418">
          <cell r="D418">
            <v>37238</v>
          </cell>
        </row>
      </sheetData>
      <sheetData sheetId="12"/>
      <sheetData sheetId="13">
        <row r="1">
          <cell r="A1" t="str">
            <v>COMPARABLE QUOTED COMPANIES - LAURA</v>
          </cell>
          <cell r="AD1">
            <v>37642</v>
          </cell>
        </row>
        <row r="2">
          <cell r="A2" t="str">
            <v>in millions</v>
          </cell>
        </row>
        <row r="3">
          <cell r="A3" t="str">
            <v>Consolidated data</v>
          </cell>
        </row>
        <row r="5">
          <cell r="A5" t="str">
            <v>Stock exchange multiples</v>
          </cell>
        </row>
        <row r="8">
          <cell r="A8" t="str">
            <v>Selected sample</v>
          </cell>
          <cell r="D8" t="str">
            <v>Share</v>
          </cell>
          <cell r="E8" t="str">
            <v>Market</v>
          </cell>
          <cell r="F8" t="str">
            <v>Ent.</v>
          </cell>
          <cell r="G8" t="str">
            <v>Market</v>
          </cell>
          <cell r="H8" t="str">
            <v>Ent.</v>
          </cell>
          <cell r="K8" t="str">
            <v>Enterprise Value multiples</v>
          </cell>
          <cell r="W8" t="str">
            <v>Market Cap multiples</v>
          </cell>
          <cell r="AJ8" t="str">
            <v>Comp. companies</v>
          </cell>
          <cell r="AM8" t="str">
            <v>Zone de calcul des moyennes conditionnelles : ne pas effacer</v>
          </cell>
        </row>
        <row r="9">
          <cell r="C9" t="str">
            <v>Currency</v>
          </cell>
          <cell r="D9" t="str">
            <v>price</v>
          </cell>
          <cell r="E9" t="str">
            <v>Cap</v>
          </cell>
          <cell r="F9" t="str">
            <v>value</v>
          </cell>
          <cell r="G9" t="str">
            <v>Cap</v>
          </cell>
          <cell r="H9" t="str">
            <v>value</v>
          </cell>
          <cell r="K9" t="str">
            <v>Net Sales</v>
          </cell>
          <cell r="O9" t="str">
            <v>EBITDA</v>
          </cell>
          <cell r="S9" t="str">
            <v>EBITA</v>
          </cell>
          <cell r="W9" t="str">
            <v>Net income</v>
          </cell>
          <cell r="AA9" t="str">
            <v>Relative P/E</v>
          </cell>
          <cell r="AE9" t="str">
            <v>Net income post gw</v>
          </cell>
          <cell r="AM9" t="str">
            <v>A recréer si insertion de nouvelles colonnes pour autres multiples</v>
          </cell>
        </row>
        <row r="10">
          <cell r="E10" t="str">
            <v>M local currency</v>
          </cell>
          <cell r="G10" t="str">
            <v>MEUR</v>
          </cell>
          <cell r="H10" t="str">
            <v>MEUR</v>
          </cell>
          <cell r="J10">
            <v>1</v>
          </cell>
          <cell r="K10">
            <v>2</v>
          </cell>
          <cell r="L10">
            <v>3</v>
          </cell>
          <cell r="M10">
            <v>4</v>
          </cell>
          <cell r="N10">
            <v>1</v>
          </cell>
          <cell r="O10">
            <v>2</v>
          </cell>
          <cell r="P10">
            <v>3</v>
          </cell>
          <cell r="Q10">
            <v>4</v>
          </cell>
          <cell r="R10">
            <v>1</v>
          </cell>
          <cell r="S10">
            <v>2</v>
          </cell>
          <cell r="T10">
            <v>3</v>
          </cell>
          <cell r="U10">
            <v>4</v>
          </cell>
          <cell r="V10">
            <v>1</v>
          </cell>
          <cell r="W10">
            <v>2</v>
          </cell>
          <cell r="X10">
            <v>3</v>
          </cell>
          <cell r="Y10">
            <v>4</v>
          </cell>
          <cell r="Z10">
            <v>1</v>
          </cell>
          <cell r="AA10">
            <v>2</v>
          </cell>
          <cell r="AB10">
            <v>3</v>
          </cell>
          <cell r="AC10">
            <v>4</v>
          </cell>
          <cell r="AD10">
            <v>1</v>
          </cell>
          <cell r="AE10">
            <v>2</v>
          </cell>
          <cell r="AF10">
            <v>3</v>
          </cell>
          <cell r="AG10">
            <v>4</v>
          </cell>
        </row>
        <row r="11">
          <cell r="A11">
            <v>1</v>
          </cell>
          <cell r="B11">
            <v>2</v>
          </cell>
          <cell r="C11">
            <v>3</v>
          </cell>
          <cell r="D11">
            <v>4</v>
          </cell>
          <cell r="E11">
            <v>5</v>
          </cell>
          <cell r="F11">
            <v>6</v>
          </cell>
          <cell r="G11">
            <v>7</v>
          </cell>
          <cell r="H11">
            <v>8</v>
          </cell>
          <cell r="I11">
            <v>9</v>
          </cell>
          <cell r="J11">
            <v>10</v>
          </cell>
          <cell r="K11">
            <v>11</v>
          </cell>
          <cell r="L11">
            <v>12</v>
          </cell>
          <cell r="M11">
            <v>13</v>
          </cell>
          <cell r="N11">
            <v>14</v>
          </cell>
          <cell r="O11">
            <v>15</v>
          </cell>
          <cell r="P11">
            <v>16</v>
          </cell>
          <cell r="Q11">
            <v>17</v>
          </cell>
          <cell r="R11">
            <v>18</v>
          </cell>
          <cell r="S11">
            <v>19</v>
          </cell>
          <cell r="T11">
            <v>20</v>
          </cell>
          <cell r="U11">
            <v>21</v>
          </cell>
          <cell r="V11">
            <v>22</v>
          </cell>
          <cell r="W11">
            <v>23</v>
          </cell>
          <cell r="X11">
            <v>24</v>
          </cell>
          <cell r="Y11">
            <v>25</v>
          </cell>
          <cell r="Z11">
            <v>26</v>
          </cell>
          <cell r="AA11">
            <v>27</v>
          </cell>
          <cell r="AB11">
            <v>28</v>
          </cell>
          <cell r="AC11">
            <v>29</v>
          </cell>
          <cell r="AD11">
            <v>30</v>
          </cell>
          <cell r="AE11">
            <v>31</v>
          </cell>
          <cell r="AF11">
            <v>32</v>
          </cell>
          <cell r="AG11">
            <v>33</v>
          </cell>
          <cell r="AH11">
            <v>34</v>
          </cell>
          <cell r="AI11">
            <v>35</v>
          </cell>
          <cell r="AJ11">
            <v>36</v>
          </cell>
        </row>
        <row r="13">
          <cell r="A13" t="str">
            <v>Nom de la société</v>
          </cell>
          <cell r="C13" t="str">
            <v>EUR</v>
          </cell>
          <cell r="D13">
            <v>0</v>
          </cell>
          <cell r="E13">
            <v>0</v>
          </cell>
          <cell r="F13">
            <v>0</v>
          </cell>
          <cell r="G13">
            <v>0</v>
          </cell>
          <cell r="H13">
            <v>0</v>
          </cell>
          <cell r="J13" t="str">
            <v>nc</v>
          </cell>
          <cell r="K13" t="str">
            <v>nc</v>
          </cell>
          <cell r="L13" t="str">
            <v>nc</v>
          </cell>
          <cell r="M13" t="str">
            <v>nc</v>
          </cell>
          <cell r="N13" t="str">
            <v>nc</v>
          </cell>
          <cell r="O13" t="str">
            <v>nc</v>
          </cell>
          <cell r="P13" t="str">
            <v>nc</v>
          </cell>
          <cell r="Q13" t="str">
            <v>nc</v>
          </cell>
          <cell r="R13" t="str">
            <v>nc</v>
          </cell>
          <cell r="S13" t="str">
            <v>nc</v>
          </cell>
          <cell r="T13" t="str">
            <v>nc</v>
          </cell>
          <cell r="U13" t="str">
            <v>nc</v>
          </cell>
          <cell r="V13" t="str">
            <v>nc</v>
          </cell>
          <cell r="W13" t="str">
            <v>nc</v>
          </cell>
          <cell r="X13" t="str">
            <v>nc</v>
          </cell>
          <cell r="Y13" t="str">
            <v>nc</v>
          </cell>
          <cell r="Z13" t="str">
            <v>nc</v>
          </cell>
          <cell r="AA13" t="str">
            <v>nc</v>
          </cell>
          <cell r="AB13" t="str">
            <v>nc</v>
          </cell>
          <cell r="AC13" t="str">
            <v>nc</v>
          </cell>
          <cell r="AD13" t="str">
            <v>nc</v>
          </cell>
          <cell r="AE13" t="str">
            <v>nc</v>
          </cell>
          <cell r="AF13" t="str">
            <v>nc</v>
          </cell>
          <cell r="AG13" t="str">
            <v>nc</v>
          </cell>
        </row>
        <row r="15">
          <cell r="A15" t="str">
            <v>Distribution &amp; Supply</v>
          </cell>
        </row>
        <row r="16">
          <cell r="A16" t="str">
            <v>Gas Natural</v>
          </cell>
          <cell r="B16">
            <v>1</v>
          </cell>
          <cell r="C16" t="str">
            <v>EUR</v>
          </cell>
          <cell r="D16">
            <v>18.975882352941174</v>
          </cell>
          <cell r="E16">
            <v>8496.9446964705858</v>
          </cell>
          <cell r="F16">
            <v>10140.394696470586</v>
          </cell>
          <cell r="G16">
            <v>8496.9446964705858</v>
          </cell>
          <cell r="H16">
            <v>10140.394696470586</v>
          </cell>
          <cell r="J16">
            <v>1.8333745609239895</v>
          </cell>
          <cell r="K16">
            <v>1.9430795090927093</v>
          </cell>
          <cell r="L16">
            <v>1.9936741052596516</v>
          </cell>
          <cell r="M16">
            <v>1.8823096779102919</v>
          </cell>
          <cell r="N16">
            <v>6.8862914461671787</v>
          </cell>
          <cell r="O16">
            <v>7.3120815521132005</v>
          </cell>
          <cell r="P16">
            <v>7.5155788004228912</v>
          </cell>
          <cell r="Q16">
            <v>6.891898390233858</v>
          </cell>
          <cell r="R16">
            <v>9.9237299015304714</v>
          </cell>
          <cell r="S16">
            <v>10.846211938359319</v>
          </cell>
          <cell r="T16">
            <v>10.6335243900596</v>
          </cell>
          <cell r="U16">
            <v>9.7014060717250281</v>
          </cell>
          <cell r="V16">
            <v>15.197662769344049</v>
          </cell>
          <cell r="W16">
            <v>15.937065425227303</v>
          </cell>
          <cell r="X16">
            <v>13.122187863743617</v>
          </cell>
          <cell r="Y16">
            <v>11.973851959091895</v>
          </cell>
          <cell r="Z16" t="str">
            <v>nc</v>
          </cell>
          <cell r="AA16" t="str">
            <v>nc</v>
          </cell>
          <cell r="AB16" t="str">
            <v>nc</v>
          </cell>
          <cell r="AC16" t="str">
            <v>nc</v>
          </cell>
          <cell r="AD16">
            <v>15.285257763121635</v>
          </cell>
          <cell r="AE16">
            <v>16.272658119373666</v>
          </cell>
          <cell r="AF16">
            <v>13.24439980745162</v>
          </cell>
          <cell r="AG16">
            <v>11.548684602746293</v>
          </cell>
          <cell r="AJ16" t="str">
            <v xml:space="preserve">Gas Natural, </v>
          </cell>
          <cell r="AM16">
            <v>1.8333745609239895</v>
          </cell>
          <cell r="AN16">
            <v>1.9430795090927093</v>
          </cell>
          <cell r="AO16">
            <v>1.9936741052596516</v>
          </cell>
          <cell r="AP16">
            <v>1.8823096779102919</v>
          </cell>
          <cell r="AQ16">
            <v>6.8862914461671787</v>
          </cell>
          <cell r="AR16">
            <v>7.3120815521132005</v>
          </cell>
          <cell r="AS16">
            <v>7.5155788004228912</v>
          </cell>
          <cell r="AT16">
            <v>6.891898390233858</v>
          </cell>
          <cell r="AU16">
            <v>9.9237299015304714</v>
          </cell>
          <cell r="AV16">
            <v>10.846211938359319</v>
          </cell>
          <cell r="AW16">
            <v>10.6335243900596</v>
          </cell>
          <cell r="AX16">
            <v>9.7014060717250281</v>
          </cell>
          <cell r="AY16">
            <v>15.197662769344049</v>
          </cell>
          <cell r="AZ16">
            <v>15.937065425227303</v>
          </cell>
          <cell r="BA16">
            <v>13.122187863743617</v>
          </cell>
          <cell r="BB16">
            <v>11.973851959091895</v>
          </cell>
          <cell r="BC16" t="str">
            <v>nc</v>
          </cell>
          <cell r="BD16" t="str">
            <v>nc</v>
          </cell>
          <cell r="BE16" t="str">
            <v>nc</v>
          </cell>
          <cell r="BF16" t="str">
            <v>nc</v>
          </cell>
          <cell r="BG16">
            <v>15.285257763121635</v>
          </cell>
          <cell r="BH16">
            <v>16.272658119373666</v>
          </cell>
          <cell r="BI16">
            <v>13.24439980745162</v>
          </cell>
          <cell r="BJ16">
            <v>11.548684602746293</v>
          </cell>
        </row>
        <row r="17">
          <cell r="A17" t="str">
            <v>Italgas</v>
          </cell>
          <cell r="B17">
            <v>1</v>
          </cell>
          <cell r="C17" t="str">
            <v>EUR</v>
          </cell>
          <cell r="D17">
            <v>10.349</v>
          </cell>
          <cell r="E17">
            <v>3606.781735</v>
          </cell>
          <cell r="F17">
            <v>4591.7817350000005</v>
          </cell>
          <cell r="G17">
            <v>3606.781735</v>
          </cell>
          <cell r="H17">
            <v>4591.7817350000005</v>
          </cell>
          <cell r="J17">
            <v>1.2854932068868983</v>
          </cell>
          <cell r="K17">
            <v>1.2796894640766958</v>
          </cell>
          <cell r="L17">
            <v>1.2854752131129186</v>
          </cell>
          <cell r="M17">
            <v>1.2548880380966263</v>
          </cell>
          <cell r="N17">
            <v>6.8431918554396427</v>
          </cell>
          <cell r="O17">
            <v>7.1662609988294976</v>
          </cell>
          <cell r="P17">
            <v>7.0066098039215694</v>
          </cell>
          <cell r="Q17">
            <v>6.8367388977120465</v>
          </cell>
          <cell r="R17">
            <v>9.8114994337606856</v>
          </cell>
          <cell r="S17">
            <v>10.266700357741756</v>
          </cell>
          <cell r="T17">
            <v>9.9998876302130597</v>
          </cell>
          <cell r="U17">
            <v>9.7428002015701267</v>
          </cell>
          <cell r="V17">
            <v>21.127291247614622</v>
          </cell>
          <cell r="W17">
            <v>17.420781653226346</v>
          </cell>
          <cell r="X17">
            <v>16.669535074959072</v>
          </cell>
          <cell r="Y17">
            <v>16.089628850316672</v>
          </cell>
          <cell r="Z17" t="str">
            <v>nc</v>
          </cell>
          <cell r="AA17" t="str">
            <v>nc</v>
          </cell>
          <cell r="AB17" t="str">
            <v>nc</v>
          </cell>
          <cell r="AC17" t="str">
            <v>nc</v>
          </cell>
          <cell r="AD17">
            <v>21.127291247614622</v>
          </cell>
          <cell r="AE17">
            <v>17.773788629725548</v>
          </cell>
          <cell r="AF17">
            <v>16.81804808056507</v>
          </cell>
          <cell r="AG17">
            <v>16.173594473371917</v>
          </cell>
          <cell r="AJ17" t="str">
            <v xml:space="preserve">Italgas, </v>
          </cell>
          <cell r="AM17">
            <v>1.2854932068868983</v>
          </cell>
          <cell r="AN17">
            <v>1.2796894640766958</v>
          </cell>
          <cell r="AO17">
            <v>1.2854752131129186</v>
          </cell>
          <cell r="AP17">
            <v>1.2548880380966263</v>
          </cell>
          <cell r="AQ17">
            <v>6.8431918554396427</v>
          </cell>
          <cell r="AR17">
            <v>7.1662609988294976</v>
          </cell>
          <cell r="AS17">
            <v>7.0066098039215694</v>
          </cell>
          <cell r="AT17">
            <v>6.8367388977120465</v>
          </cell>
          <cell r="AU17">
            <v>9.8114994337606856</v>
          </cell>
          <cell r="AV17">
            <v>10.266700357741756</v>
          </cell>
          <cell r="AW17">
            <v>9.9998876302130597</v>
          </cell>
          <cell r="AX17">
            <v>9.7428002015701267</v>
          </cell>
          <cell r="AY17">
            <v>21.127291247614622</v>
          </cell>
          <cell r="AZ17">
            <v>17.420781653226346</v>
          </cell>
          <cell r="BA17">
            <v>16.669535074959072</v>
          </cell>
          <cell r="BB17">
            <v>16.089628850316672</v>
          </cell>
          <cell r="BC17" t="str">
            <v>nc</v>
          </cell>
          <cell r="BD17" t="str">
            <v>nc</v>
          </cell>
          <cell r="BE17" t="str">
            <v>nc</v>
          </cell>
          <cell r="BF17" t="str">
            <v>nc</v>
          </cell>
          <cell r="BG17">
            <v>21.127291247614622</v>
          </cell>
          <cell r="BH17">
            <v>17.773788629725548</v>
          </cell>
          <cell r="BI17">
            <v>16.81804808056507</v>
          </cell>
          <cell r="BJ17">
            <v>16.173594473371917</v>
          </cell>
        </row>
        <row r="18">
          <cell r="A18" t="str">
            <v>Bewag</v>
          </cell>
          <cell r="B18">
            <v>1</v>
          </cell>
          <cell r="C18" t="str">
            <v>EUR</v>
          </cell>
          <cell r="D18">
            <v>14.606470588235295</v>
          </cell>
          <cell r="E18">
            <v>3271.849411764706</v>
          </cell>
          <cell r="F18">
            <v>3404.8044117647059</v>
          </cell>
          <cell r="G18">
            <v>3271.849411764706</v>
          </cell>
          <cell r="H18">
            <v>3404.8044117647059</v>
          </cell>
          <cell r="J18">
            <v>1.7204671105430551</v>
          </cell>
          <cell r="K18">
            <v>1.3548764073874675</v>
          </cell>
          <cell r="L18">
            <v>1.3035238942437619</v>
          </cell>
          <cell r="M18">
            <v>1.2417229802205347</v>
          </cell>
          <cell r="N18">
            <v>5.2854860625364122</v>
          </cell>
          <cell r="O18">
            <v>5.9235932819717663</v>
          </cell>
          <cell r="P18">
            <v>6.0823213325152352</v>
          </cell>
          <cell r="Q18">
            <v>6.1260958096621652</v>
          </cell>
          <cell r="R18">
            <v>12.373817648384247</v>
          </cell>
          <cell r="S18">
            <v>11.955617397439863</v>
          </cell>
          <cell r="T18">
            <v>11.749334551807728</v>
          </cell>
          <cell r="U18">
            <v>11.134562331834598</v>
          </cell>
          <cell r="V18">
            <v>32.234099760644384</v>
          </cell>
          <cell r="W18">
            <v>18.485024925224327</v>
          </cell>
          <cell r="X18">
            <v>17.590588235294117</v>
          </cell>
          <cell r="Y18">
            <v>16.952587625723865</v>
          </cell>
          <cell r="Z18" t="str">
            <v>nc</v>
          </cell>
          <cell r="AA18" t="str">
            <v>nc</v>
          </cell>
          <cell r="AB18" t="str">
            <v>nc</v>
          </cell>
          <cell r="AC18" t="str">
            <v>nc</v>
          </cell>
          <cell r="AD18">
            <v>32.234099760644384</v>
          </cell>
          <cell r="AE18">
            <v>18.485024925224327</v>
          </cell>
          <cell r="AF18">
            <v>17.590588235294117</v>
          </cell>
          <cell r="AG18">
            <v>16.952587625723865</v>
          </cell>
          <cell r="AJ18" t="str">
            <v xml:space="preserve">Bewag, </v>
          </cell>
          <cell r="AM18">
            <v>1.7204671105430551</v>
          </cell>
          <cell r="AN18">
            <v>1.3548764073874675</v>
          </cell>
          <cell r="AO18">
            <v>1.3035238942437619</v>
          </cell>
          <cell r="AP18">
            <v>1.2417229802205347</v>
          </cell>
          <cell r="AQ18">
            <v>5.2854860625364122</v>
          </cell>
          <cell r="AR18">
            <v>5.9235932819717663</v>
          </cell>
          <cell r="AS18">
            <v>6.0823213325152352</v>
          </cell>
          <cell r="AT18">
            <v>6.1260958096621652</v>
          </cell>
          <cell r="AU18">
            <v>12.373817648384247</v>
          </cell>
          <cell r="AV18">
            <v>11.955617397439863</v>
          </cell>
          <cell r="AW18">
            <v>11.749334551807728</v>
          </cell>
          <cell r="AX18">
            <v>11.134562331834598</v>
          </cell>
          <cell r="AY18">
            <v>32.234099760644384</v>
          </cell>
          <cell r="AZ18">
            <v>18.485024925224327</v>
          </cell>
          <cell r="BA18">
            <v>17.590588235294117</v>
          </cell>
          <cell r="BB18">
            <v>16.952587625723865</v>
          </cell>
          <cell r="BC18" t="str">
            <v>nc</v>
          </cell>
          <cell r="BD18" t="str">
            <v>nc</v>
          </cell>
          <cell r="BE18" t="str">
            <v>nc</v>
          </cell>
          <cell r="BF18" t="str">
            <v>nc</v>
          </cell>
          <cell r="BG18">
            <v>32.234099760644384</v>
          </cell>
          <cell r="BH18">
            <v>18.485024925224327</v>
          </cell>
          <cell r="BI18">
            <v>17.590588235294117</v>
          </cell>
          <cell r="BJ18">
            <v>16.952587625723865</v>
          </cell>
        </row>
        <row r="19">
          <cell r="A19" t="str">
            <v>Scot. &amp; Southern Energy</v>
          </cell>
          <cell r="B19">
            <v>1</v>
          </cell>
          <cell r="C19" t="str">
            <v>GBP</v>
          </cell>
          <cell r="D19">
            <v>6.3785294117647062</v>
          </cell>
          <cell r="E19">
            <v>5498.1201326470591</v>
          </cell>
          <cell r="F19">
            <v>6769.8201326470589</v>
          </cell>
          <cell r="G19">
            <v>8939.305963168943</v>
          </cell>
          <cell r="H19">
            <v>11006.942740666707</v>
          </cell>
          <cell r="J19">
            <v>1.6900889086895994</v>
          </cell>
          <cell r="K19">
            <v>1.523601857323849</v>
          </cell>
          <cell r="L19">
            <v>1.4180603545553119</v>
          </cell>
          <cell r="M19">
            <v>1.273288469125613</v>
          </cell>
          <cell r="N19">
            <v>8.2448180887188638</v>
          </cell>
          <cell r="O19">
            <v>8.1221597272310238</v>
          </cell>
          <cell r="P19">
            <v>7.8290969499792524</v>
          </cell>
          <cell r="Q19">
            <v>7.2057691672666939</v>
          </cell>
          <cell r="R19">
            <v>10.66449296258201</v>
          </cell>
          <cell r="S19">
            <v>10.045733985230834</v>
          </cell>
          <cell r="T19">
            <v>9.6559979070704038</v>
          </cell>
          <cell r="U19">
            <v>9.1090152484486815</v>
          </cell>
          <cell r="V19">
            <v>12.422322938651286</v>
          </cell>
          <cell r="W19">
            <v>11.725570767001619</v>
          </cell>
          <cell r="X19">
            <v>11.225235060528908</v>
          </cell>
          <cell r="Y19">
            <v>10.524732260044141</v>
          </cell>
          <cell r="Z19" t="str">
            <v>nc</v>
          </cell>
          <cell r="AA19" t="str">
            <v>nc</v>
          </cell>
          <cell r="AB19" t="str">
            <v>nc</v>
          </cell>
          <cell r="AC19" t="str">
            <v>nc</v>
          </cell>
          <cell r="AD19">
            <v>12.753700145319089</v>
          </cell>
          <cell r="AE19">
            <v>11.725570767001619</v>
          </cell>
          <cell r="AF19">
            <v>11.225235060528908</v>
          </cell>
          <cell r="AG19">
            <v>10.524732260044141</v>
          </cell>
          <cell r="AJ19" t="str">
            <v xml:space="preserve">Scot. &amp; Southern Energy, </v>
          </cell>
          <cell r="AM19">
            <v>1.6900889086895994</v>
          </cell>
          <cell r="AN19">
            <v>1.523601857323849</v>
          </cell>
          <cell r="AO19">
            <v>1.4180603545553119</v>
          </cell>
          <cell r="AP19">
            <v>1.273288469125613</v>
          </cell>
          <cell r="AQ19">
            <v>8.2448180887188638</v>
          </cell>
          <cell r="AR19">
            <v>8.1221597272310238</v>
          </cell>
          <cell r="AS19">
            <v>7.8290969499792524</v>
          </cell>
          <cell r="AT19">
            <v>7.2057691672666939</v>
          </cell>
          <cell r="AU19">
            <v>10.66449296258201</v>
          </cell>
          <cell r="AV19">
            <v>10.045733985230834</v>
          </cell>
          <cell r="AW19">
            <v>9.6559979070704038</v>
          </cell>
          <cell r="AX19">
            <v>9.1090152484486815</v>
          </cell>
          <cell r="AY19">
            <v>12.422322938651286</v>
          </cell>
          <cell r="AZ19">
            <v>11.725570767001619</v>
          </cell>
          <cell r="BA19">
            <v>11.225235060528908</v>
          </cell>
          <cell r="BB19">
            <v>10.524732260044141</v>
          </cell>
          <cell r="BC19" t="str">
            <v>nc</v>
          </cell>
          <cell r="BD19" t="str">
            <v>nc</v>
          </cell>
          <cell r="BE19" t="str">
            <v>nc</v>
          </cell>
          <cell r="BF19" t="str">
            <v>nc</v>
          </cell>
          <cell r="BG19">
            <v>12.753700145319089</v>
          </cell>
          <cell r="BH19">
            <v>11.725570767001619</v>
          </cell>
          <cell r="BI19">
            <v>11.225235060528908</v>
          </cell>
          <cell r="BJ19">
            <v>10.524732260044141</v>
          </cell>
        </row>
        <row r="20">
          <cell r="A20" t="str">
            <v>ACEA</v>
          </cell>
          <cell r="B20">
            <v>1</v>
          </cell>
          <cell r="C20" t="str">
            <v>EUR</v>
          </cell>
          <cell r="D20">
            <v>4.6066666666666665</v>
          </cell>
          <cell r="E20">
            <v>981.05876666666666</v>
          </cell>
          <cell r="F20">
            <v>2021.0587666666665</v>
          </cell>
          <cell r="G20">
            <v>981.05876666666666</v>
          </cell>
          <cell r="H20">
            <v>2021.0587666666665</v>
          </cell>
          <cell r="J20">
            <v>1.7640968860507431</v>
          </cell>
          <cell r="K20">
            <v>1.4430980126145423</v>
          </cell>
          <cell r="L20">
            <v>1.3996251846722068</v>
          </cell>
          <cell r="M20">
            <v>1.3641976150298121</v>
          </cell>
          <cell r="N20">
            <v>7.2333863026576521</v>
          </cell>
          <cell r="O20">
            <v>6.4058914949815104</v>
          </cell>
          <cell r="P20">
            <v>5.8159964508393278</v>
          </cell>
          <cell r="Q20">
            <v>5.559996607060981</v>
          </cell>
          <cell r="R20">
            <v>14.281183209792795</v>
          </cell>
          <cell r="S20">
            <v>12.751159411146162</v>
          </cell>
          <cell r="T20">
            <v>10.984015036231883</v>
          </cell>
          <cell r="U20">
            <v>10.105293833333333</v>
          </cell>
          <cell r="V20">
            <v>27.465251026502425</v>
          </cell>
          <cell r="W20">
            <v>17.518906547619046</v>
          </cell>
          <cell r="X20">
            <v>13.257550900900901</v>
          </cell>
          <cell r="Y20">
            <v>12.340361844863731</v>
          </cell>
          <cell r="Z20" t="str">
            <v>nc</v>
          </cell>
          <cell r="AA20" t="str">
            <v>nc</v>
          </cell>
          <cell r="AB20" t="str">
            <v>nc</v>
          </cell>
          <cell r="AC20" t="str">
            <v>nc</v>
          </cell>
          <cell r="AD20" t="str">
            <v>ns</v>
          </cell>
          <cell r="AE20" t="str">
            <v>nc</v>
          </cell>
          <cell r="AF20" t="str">
            <v>nc</v>
          </cell>
          <cell r="AG20" t="str">
            <v>nc</v>
          </cell>
          <cell r="AJ20" t="str">
            <v xml:space="preserve">ACEA, </v>
          </cell>
          <cell r="AM20">
            <v>1.7640968860507431</v>
          </cell>
          <cell r="AN20">
            <v>1.4430980126145423</v>
          </cell>
          <cell r="AO20">
            <v>1.3996251846722068</v>
          </cell>
          <cell r="AP20">
            <v>1.3641976150298121</v>
          </cell>
          <cell r="AQ20">
            <v>7.2333863026576521</v>
          </cell>
          <cell r="AR20">
            <v>6.4058914949815104</v>
          </cell>
          <cell r="AS20">
            <v>5.8159964508393278</v>
          </cell>
          <cell r="AT20">
            <v>5.559996607060981</v>
          </cell>
          <cell r="AU20">
            <v>14.281183209792795</v>
          </cell>
          <cell r="AV20">
            <v>12.751159411146162</v>
          </cell>
          <cell r="AW20">
            <v>10.984015036231883</v>
          </cell>
          <cell r="AX20">
            <v>10.105293833333333</v>
          </cell>
          <cell r="AY20">
            <v>27.465251026502425</v>
          </cell>
          <cell r="AZ20">
            <v>17.518906547619046</v>
          </cell>
          <cell r="BA20">
            <v>13.257550900900901</v>
          </cell>
          <cell r="BB20">
            <v>12.340361844863731</v>
          </cell>
          <cell r="BC20" t="str">
            <v>nc</v>
          </cell>
          <cell r="BD20" t="str">
            <v>nc</v>
          </cell>
          <cell r="BE20" t="str">
            <v>nc</v>
          </cell>
          <cell r="BF20" t="str">
            <v>nc</v>
          </cell>
          <cell r="BG20" t="str">
            <v>ns</v>
          </cell>
          <cell r="BH20" t="str">
            <v>nc</v>
          </cell>
          <cell r="BI20" t="str">
            <v>nc</v>
          </cell>
          <cell r="BJ20" t="str">
            <v>nc</v>
          </cell>
        </row>
        <row r="21">
          <cell r="A21" t="str">
            <v>AEM</v>
          </cell>
          <cell r="B21">
            <v>1</v>
          </cell>
          <cell r="C21" t="str">
            <v>EUR</v>
          </cell>
          <cell r="D21">
            <v>1.2399444444444445</v>
          </cell>
          <cell r="E21">
            <v>2231.9582773888887</v>
          </cell>
          <cell r="F21">
            <v>2494.3492773888888</v>
          </cell>
          <cell r="G21">
            <v>2231.9582773888887</v>
          </cell>
          <cell r="H21">
            <v>2494.3492773888888</v>
          </cell>
          <cell r="J21">
            <v>2.2421117100124843</v>
          </cell>
          <cell r="K21">
            <v>2.2169530295646163</v>
          </cell>
          <cell r="L21">
            <v>1.7245820703072485</v>
          </cell>
          <cell r="M21">
            <v>1.6357193156311878</v>
          </cell>
          <cell r="N21">
            <v>9.1067881613321973</v>
          </cell>
          <cell r="O21">
            <v>9.3150939310573762</v>
          </cell>
          <cell r="P21">
            <v>7.052659298477101</v>
          </cell>
          <cell r="Q21">
            <v>6.3598910693240409</v>
          </cell>
          <cell r="R21">
            <v>13.379651255328444</v>
          </cell>
          <cell r="S21">
            <v>13.798850869299306</v>
          </cell>
          <cell r="T21">
            <v>9.8196928425049261</v>
          </cell>
          <cell r="U21">
            <v>8.6052102785396265</v>
          </cell>
          <cell r="V21">
            <v>18.294739978597448</v>
          </cell>
          <cell r="W21">
            <v>21.425085456096845</v>
          </cell>
          <cell r="X21">
            <v>16.487226425772032</v>
          </cell>
          <cell r="Y21">
            <v>14.070658959110411</v>
          </cell>
          <cell r="Z21" t="str">
            <v>nc</v>
          </cell>
          <cell r="AA21" t="str">
            <v>nc</v>
          </cell>
          <cell r="AB21" t="str">
            <v>nc</v>
          </cell>
          <cell r="AC21" t="str">
            <v>nc</v>
          </cell>
          <cell r="AD21">
            <v>22.084338632033379</v>
          </cell>
          <cell r="AE21">
            <v>25.563604139146587</v>
          </cell>
          <cell r="AF21">
            <v>19.00995040787743</v>
          </cell>
          <cell r="AG21">
            <v>15.952814504959537</v>
          </cell>
          <cell r="AJ21" t="str">
            <v xml:space="preserve">AEM, </v>
          </cell>
          <cell r="AM21">
            <v>2.2421117100124843</v>
          </cell>
          <cell r="AN21">
            <v>2.2169530295646163</v>
          </cell>
          <cell r="AO21">
            <v>1.7245820703072485</v>
          </cell>
          <cell r="AP21">
            <v>1.6357193156311878</v>
          </cell>
          <cell r="AQ21">
            <v>9.1067881613321973</v>
          </cell>
          <cell r="AR21">
            <v>9.3150939310573762</v>
          </cell>
          <cell r="AS21">
            <v>7.052659298477101</v>
          </cell>
          <cell r="AT21">
            <v>6.3598910693240409</v>
          </cell>
          <cell r="AU21">
            <v>13.379651255328444</v>
          </cell>
          <cell r="AV21">
            <v>13.798850869299306</v>
          </cell>
          <cell r="AW21">
            <v>9.8196928425049261</v>
          </cell>
          <cell r="AX21">
            <v>8.6052102785396265</v>
          </cell>
          <cell r="AY21">
            <v>18.294739978597448</v>
          </cell>
          <cell r="AZ21">
            <v>21.425085456096845</v>
          </cell>
          <cell r="BA21">
            <v>16.487226425772032</v>
          </cell>
          <cell r="BB21">
            <v>14.070658959110411</v>
          </cell>
          <cell r="BC21" t="str">
            <v>nc</v>
          </cell>
          <cell r="BD21" t="str">
            <v>nc</v>
          </cell>
          <cell r="BE21" t="str">
            <v>nc</v>
          </cell>
          <cell r="BF21" t="str">
            <v>nc</v>
          </cell>
          <cell r="BG21">
            <v>22.084338632033379</v>
          </cell>
          <cell r="BH21">
            <v>25.563604139146587</v>
          </cell>
          <cell r="BI21">
            <v>19.00995040787743</v>
          </cell>
          <cell r="BJ21">
            <v>15.952814504959537</v>
          </cell>
        </row>
        <row r="22">
          <cell r="A22" t="str">
            <v>AWG</v>
          </cell>
          <cell r="B22">
            <v>1</v>
          </cell>
          <cell r="C22" t="str">
            <v>GBP</v>
          </cell>
          <cell r="D22">
            <v>3.7555555555555555</v>
          </cell>
          <cell r="E22">
            <v>662.06313333333333</v>
          </cell>
          <cell r="F22">
            <v>3182.2631333333329</v>
          </cell>
          <cell r="G22">
            <v>1076.4379047773893</v>
          </cell>
          <cell r="H22">
            <v>5173.990949245318</v>
          </cell>
          <cell r="J22">
            <v>1.9124120019671413</v>
          </cell>
          <cell r="K22">
            <v>1.821576995381083</v>
          </cell>
          <cell r="L22">
            <v>1.7314222159954693</v>
          </cell>
          <cell r="M22">
            <v>1.6729616999502321</v>
          </cell>
          <cell r="N22">
            <v>6.0640813558891393</v>
          </cell>
          <cell r="O22">
            <v>5.7602735692521181</v>
          </cell>
          <cell r="P22">
            <v>5.3986990132043982</v>
          </cell>
          <cell r="Q22">
            <v>5.0771072560573494</v>
          </cell>
          <cell r="R22">
            <v>9.3277049304461439</v>
          </cell>
          <cell r="S22">
            <v>8.8399881476542994</v>
          </cell>
          <cell r="T22">
            <v>8.2257184522694011</v>
          </cell>
          <cell r="U22">
            <v>7.4999131131571497</v>
          </cell>
          <cell r="V22">
            <v>5.3413725964770737</v>
          </cell>
          <cell r="W22">
            <v>5.0805803996802554</v>
          </cell>
          <cell r="X22">
            <v>4.3877204144299382</v>
          </cell>
          <cell r="Y22">
            <v>3.8995354772843287</v>
          </cell>
          <cell r="Z22" t="str">
            <v>nc</v>
          </cell>
          <cell r="AA22" t="str">
            <v>nc</v>
          </cell>
          <cell r="AB22" t="str">
            <v>nc</v>
          </cell>
          <cell r="AC22" t="str">
            <v>nc</v>
          </cell>
          <cell r="AD22" t="str">
            <v>nc</v>
          </cell>
          <cell r="AE22" t="str">
            <v>nc</v>
          </cell>
          <cell r="AF22" t="str">
            <v>nc</v>
          </cell>
          <cell r="AG22" t="str">
            <v>nc</v>
          </cell>
          <cell r="AJ22" t="str">
            <v xml:space="preserve">AWG, </v>
          </cell>
          <cell r="AM22">
            <v>1.9124120019671413</v>
          </cell>
          <cell r="AN22">
            <v>1.821576995381083</v>
          </cell>
          <cell r="AO22">
            <v>1.7314222159954693</v>
          </cell>
          <cell r="AP22">
            <v>1.6729616999502321</v>
          </cell>
          <cell r="AQ22">
            <v>6.0640813558891393</v>
          </cell>
          <cell r="AR22">
            <v>5.7602735692521181</v>
          </cell>
          <cell r="AS22">
            <v>5.3986990132043982</v>
          </cell>
          <cell r="AT22">
            <v>5.0771072560573494</v>
          </cell>
          <cell r="AU22">
            <v>9.3277049304461439</v>
          </cell>
          <cell r="AV22">
            <v>8.8399881476542994</v>
          </cell>
          <cell r="AW22">
            <v>8.2257184522694011</v>
          </cell>
          <cell r="AX22">
            <v>7.4999131131571497</v>
          </cell>
          <cell r="AY22">
            <v>5.3413725964770737</v>
          </cell>
          <cell r="AZ22">
            <v>5.0805803996802554</v>
          </cell>
          <cell r="BA22">
            <v>4.3877204144299382</v>
          </cell>
          <cell r="BB22">
            <v>3.8995354772843287</v>
          </cell>
          <cell r="BC22" t="str">
            <v>nc</v>
          </cell>
          <cell r="BD22" t="str">
            <v>nc</v>
          </cell>
          <cell r="BE22" t="str">
            <v>nc</v>
          </cell>
          <cell r="BF22" t="str">
            <v>nc</v>
          </cell>
          <cell r="BG22" t="str">
            <v>nc</v>
          </cell>
          <cell r="BH22" t="str">
            <v>nc</v>
          </cell>
          <cell r="BI22" t="str">
            <v>nc</v>
          </cell>
          <cell r="BJ22" t="str">
            <v>nc</v>
          </cell>
        </row>
        <row r="23">
          <cell r="A23" t="str">
            <v>Severn Trent</v>
          </cell>
          <cell r="B23">
            <v>1</v>
          </cell>
          <cell r="C23" t="str">
            <v>GBP</v>
          </cell>
          <cell r="D23">
            <v>6.3572222222222221</v>
          </cell>
          <cell r="E23">
            <v>2176.7128888888892</v>
          </cell>
          <cell r="F23">
            <v>4603.8628888888888</v>
          </cell>
          <cell r="G23">
            <v>3539.0828207282157</v>
          </cell>
          <cell r="H23">
            <v>7485.3473520671305</v>
          </cell>
          <cell r="J23">
            <v>2.5744642275755973</v>
          </cell>
          <cell r="K23">
            <v>2.4553673501556723</v>
          </cell>
          <cell r="L23">
            <v>2.331418054286027</v>
          </cell>
          <cell r="M23">
            <v>2.1877786252266795</v>
          </cell>
          <cell r="N23">
            <v>6.7893010043396878</v>
          </cell>
          <cell r="O23">
            <v>6.4135615047923977</v>
          </cell>
          <cell r="P23">
            <v>6.157881177561169</v>
          </cell>
          <cell r="Q23">
            <v>5.7050873805122695</v>
          </cell>
          <cell r="R23">
            <v>11.585578122468867</v>
          </cell>
          <cell r="S23">
            <v>11.009805185664799</v>
          </cell>
          <cell r="T23">
            <v>10.687960164778916</v>
          </cell>
          <cell r="U23">
            <v>9.5353805233201019</v>
          </cell>
          <cell r="V23">
            <v>9.9892755933528008</v>
          </cell>
          <cell r="W23">
            <v>10.021087060245584</v>
          </cell>
          <cell r="X23">
            <v>9.4069954099254911</v>
          </cell>
          <cell r="Y23">
            <v>9.175538038565481</v>
          </cell>
          <cell r="Z23" t="str">
            <v>nc</v>
          </cell>
          <cell r="AA23" t="str">
            <v>nc</v>
          </cell>
          <cell r="AB23" t="str">
            <v>nc</v>
          </cell>
          <cell r="AC23" t="str">
            <v>nc</v>
          </cell>
          <cell r="AD23">
            <v>10.466581326411758</v>
          </cell>
          <cell r="AE23" t="str">
            <v>nc</v>
          </cell>
          <cell r="AF23" t="str">
            <v>nc</v>
          </cell>
          <cell r="AG23" t="str">
            <v>nc</v>
          </cell>
          <cell r="AJ23" t="str">
            <v xml:space="preserve">Severn Trent, </v>
          </cell>
          <cell r="AM23">
            <v>2.5744642275755973</v>
          </cell>
          <cell r="AN23">
            <v>2.4553673501556723</v>
          </cell>
          <cell r="AO23">
            <v>2.331418054286027</v>
          </cell>
          <cell r="AP23">
            <v>2.1877786252266795</v>
          </cell>
          <cell r="AQ23">
            <v>6.7893010043396878</v>
          </cell>
          <cell r="AR23">
            <v>6.4135615047923977</v>
          </cell>
          <cell r="AS23">
            <v>6.157881177561169</v>
          </cell>
          <cell r="AT23">
            <v>5.7050873805122695</v>
          </cell>
          <cell r="AU23">
            <v>11.585578122468867</v>
          </cell>
          <cell r="AV23">
            <v>11.009805185664799</v>
          </cell>
          <cell r="AW23">
            <v>10.687960164778916</v>
          </cell>
          <cell r="AX23">
            <v>9.5353805233201019</v>
          </cell>
          <cell r="AY23">
            <v>9.9892755933528008</v>
          </cell>
          <cell r="AZ23">
            <v>10.021087060245584</v>
          </cell>
          <cell r="BA23">
            <v>9.4069954099254911</v>
          </cell>
          <cell r="BB23">
            <v>9.175538038565481</v>
          </cell>
          <cell r="BC23" t="str">
            <v>nc</v>
          </cell>
          <cell r="BD23" t="str">
            <v>nc</v>
          </cell>
          <cell r="BE23" t="str">
            <v>nc</v>
          </cell>
          <cell r="BF23" t="str">
            <v>nc</v>
          </cell>
          <cell r="BG23">
            <v>10.466581326411758</v>
          </cell>
          <cell r="BH23" t="str">
            <v>nc</v>
          </cell>
          <cell r="BI23" t="str">
            <v>nc</v>
          </cell>
          <cell r="BJ23" t="str">
            <v>nc</v>
          </cell>
        </row>
        <row r="24">
          <cell r="A24" t="str">
            <v>United Utilities</v>
          </cell>
          <cell r="B24">
            <v>1</v>
          </cell>
          <cell r="C24" t="str">
            <v>GBP</v>
          </cell>
          <cell r="D24">
            <v>6.0480555555555551</v>
          </cell>
          <cell r="E24">
            <v>3362.2713327777778</v>
          </cell>
          <cell r="F24">
            <v>6577.7713327777783</v>
          </cell>
          <cell r="G24">
            <v>5466.6634139952484</v>
          </cell>
          <cell r="H24">
            <v>10694.693655439034</v>
          </cell>
          <cell r="J24">
            <v>3.7667334750313684</v>
          </cell>
          <cell r="K24">
            <v>3.4773493053664892</v>
          </cell>
          <cell r="L24">
            <v>3.1730967227292308</v>
          </cell>
          <cell r="M24">
            <v>2.8874772425599353</v>
          </cell>
          <cell r="N24">
            <v>7.4003521950530464</v>
          </cell>
          <cell r="O24">
            <v>6.9370772488837105</v>
          </cell>
          <cell r="P24">
            <v>6.3396335640019839</v>
          </cell>
          <cell r="Q24">
            <v>5.8076942994481513</v>
          </cell>
          <cell r="R24">
            <v>11.913693313663073</v>
          </cell>
          <cell r="S24">
            <v>11.156549342808873</v>
          </cell>
          <cell r="T24">
            <v>10.005229426726835</v>
          </cell>
          <cell r="U24">
            <v>8.9604182211191237</v>
          </cell>
          <cell r="V24">
            <v>11.952051091704782</v>
          </cell>
          <cell r="W24">
            <v>12.060834981410801</v>
          </cell>
          <cell r="X24">
            <v>10.788474823932239</v>
          </cell>
          <cell r="Y24">
            <v>9.9503450164329568</v>
          </cell>
          <cell r="Z24" t="str">
            <v>nc</v>
          </cell>
          <cell r="AA24" t="str">
            <v>nc</v>
          </cell>
          <cell r="AB24" t="str">
            <v>nc</v>
          </cell>
          <cell r="AC24" t="str">
            <v>nc</v>
          </cell>
          <cell r="AD24">
            <v>11.336046300666816</v>
          </cell>
          <cell r="AE24" t="str">
            <v>nc</v>
          </cell>
          <cell r="AF24" t="str">
            <v>nc</v>
          </cell>
          <cell r="AG24" t="str">
            <v>nc</v>
          </cell>
          <cell r="AJ24" t="str">
            <v xml:space="preserve">United Utilities, </v>
          </cell>
          <cell r="AM24">
            <v>3.7667334750313684</v>
          </cell>
          <cell r="AN24">
            <v>3.4773493053664892</v>
          </cell>
          <cell r="AO24">
            <v>3.1730967227292308</v>
          </cell>
          <cell r="AP24">
            <v>2.8874772425599353</v>
          </cell>
          <cell r="AQ24">
            <v>7.4003521950530464</v>
          </cell>
          <cell r="AR24">
            <v>6.9370772488837105</v>
          </cell>
          <cell r="AS24">
            <v>6.3396335640019839</v>
          </cell>
          <cell r="AT24">
            <v>5.8076942994481513</v>
          </cell>
          <cell r="AU24">
            <v>11.913693313663073</v>
          </cell>
          <cell r="AV24">
            <v>11.156549342808873</v>
          </cell>
          <cell r="AW24">
            <v>10.005229426726835</v>
          </cell>
          <cell r="AX24">
            <v>8.9604182211191237</v>
          </cell>
          <cell r="AY24">
            <v>11.952051091704782</v>
          </cell>
          <cell r="AZ24">
            <v>12.060834981410801</v>
          </cell>
          <cell r="BA24">
            <v>10.788474823932239</v>
          </cell>
          <cell r="BB24">
            <v>9.9503450164329568</v>
          </cell>
          <cell r="BC24" t="str">
            <v>nc</v>
          </cell>
          <cell r="BD24" t="str">
            <v>nc</v>
          </cell>
          <cell r="BE24" t="str">
            <v>nc</v>
          </cell>
          <cell r="BF24" t="str">
            <v>nc</v>
          </cell>
          <cell r="BG24">
            <v>11.336046300666816</v>
          </cell>
          <cell r="BH24" t="str">
            <v>nc</v>
          </cell>
          <cell r="BI24" t="str">
            <v>nc</v>
          </cell>
          <cell r="BJ24" t="str">
            <v>nc</v>
          </cell>
        </row>
        <row r="25">
          <cell r="A25" t="str">
            <v>Kelda Group</v>
          </cell>
          <cell r="B25">
            <v>1</v>
          </cell>
          <cell r="C25" t="str">
            <v>GBP</v>
          </cell>
          <cell r="D25">
            <v>3.6997222222222224</v>
          </cell>
          <cell r="E25">
            <v>1453.6208611111113</v>
          </cell>
          <cell r="F25">
            <v>2967.5208611111111</v>
          </cell>
          <cell r="G25">
            <v>2363.4190083913686</v>
          </cell>
          <cell r="H25">
            <v>4824.8449087246745</v>
          </cell>
          <cell r="J25">
            <v>3.822154638216269</v>
          </cell>
          <cell r="K25">
            <v>3.6607737977751094</v>
          </cell>
          <cell r="L25">
            <v>3.561053521761508</v>
          </cell>
          <cell r="M25">
            <v>3.4481865758260031</v>
          </cell>
          <cell r="N25">
            <v>7.6069473164034918</v>
          </cell>
          <cell r="O25">
            <v>7.3158318199125079</v>
          </cell>
          <cell r="P25">
            <v>7.0830648775804645</v>
          </cell>
          <cell r="Q25">
            <v>6.7642997799069482</v>
          </cell>
          <cell r="R25">
            <v>11.172614371292557</v>
          </cell>
          <cell r="S25">
            <v>10.616108686406148</v>
          </cell>
          <cell r="T25">
            <v>10.230713856137044</v>
          </cell>
          <cell r="U25">
            <v>9.6618905626521681</v>
          </cell>
          <cell r="V25" t="str">
            <v>ns</v>
          </cell>
          <cell r="W25">
            <v>11.220951035245335</v>
          </cell>
          <cell r="X25">
            <v>11.015392871294518</v>
          </cell>
          <cell r="Y25">
            <v>10.226683981364229</v>
          </cell>
          <cell r="Z25" t="str">
            <v>ns</v>
          </cell>
          <cell r="AA25" t="str">
            <v>nc</v>
          </cell>
          <cell r="AB25" t="str">
            <v>nc</v>
          </cell>
          <cell r="AC25" t="str">
            <v>nc</v>
          </cell>
          <cell r="AD25" t="str">
            <v>ns</v>
          </cell>
          <cell r="AE25" t="str">
            <v>nc</v>
          </cell>
          <cell r="AF25" t="str">
            <v>nc</v>
          </cell>
          <cell r="AG25" t="str">
            <v>nc</v>
          </cell>
          <cell r="AJ25" t="str">
            <v xml:space="preserve">Kelda Group. </v>
          </cell>
          <cell r="AM25">
            <v>3.822154638216269</v>
          </cell>
          <cell r="AN25">
            <v>3.6607737977751094</v>
          </cell>
          <cell r="AO25">
            <v>3.561053521761508</v>
          </cell>
          <cell r="AP25">
            <v>3.4481865758260031</v>
          </cell>
          <cell r="AQ25">
            <v>7.6069473164034918</v>
          </cell>
          <cell r="AR25">
            <v>7.3158318199125079</v>
          </cell>
          <cell r="AS25">
            <v>7.0830648775804645</v>
          </cell>
          <cell r="AT25">
            <v>6.7642997799069482</v>
          </cell>
          <cell r="AU25">
            <v>11.172614371292557</v>
          </cell>
          <cell r="AV25">
            <v>10.616108686406148</v>
          </cell>
          <cell r="AW25">
            <v>10.230713856137044</v>
          </cell>
          <cell r="AX25">
            <v>9.6618905626521681</v>
          </cell>
          <cell r="AY25" t="str">
            <v>ns</v>
          </cell>
          <cell r="AZ25">
            <v>11.220951035245335</v>
          </cell>
          <cell r="BA25">
            <v>11.015392871294518</v>
          </cell>
          <cell r="BB25">
            <v>10.226683981364229</v>
          </cell>
          <cell r="BC25" t="str">
            <v>ns</v>
          </cell>
          <cell r="BD25" t="str">
            <v>nc</v>
          </cell>
          <cell r="BE25" t="str">
            <v>nc</v>
          </cell>
          <cell r="BF25" t="str">
            <v>nc</v>
          </cell>
          <cell r="BG25" t="str">
            <v>ns</v>
          </cell>
          <cell r="BH25" t="str">
            <v>nc</v>
          </cell>
          <cell r="BI25" t="str">
            <v>nc</v>
          </cell>
          <cell r="BJ25" t="str">
            <v>nc</v>
          </cell>
        </row>
        <row r="26">
          <cell r="AJ26" t="str">
            <v xml:space="preserve">Distribution &amp; Supply : Gas Natural, Italgas, Bewag, Scot. &amp; Southern Energy, ACEA, AEM, AWG, Severn Trent, United Utilities, Kelda Group. </v>
          </cell>
        </row>
        <row r="27">
          <cell r="H27" t="str">
            <v>Mean Distribution &amp; Supply</v>
          </cell>
          <cell r="J27">
            <v>2.2611396725897146</v>
          </cell>
          <cell r="K27">
            <v>2.1176365728738236</v>
          </cell>
          <cell r="L27">
            <v>1.9921931336923335</v>
          </cell>
          <cell r="M27">
            <v>1.8848530239576913</v>
          </cell>
          <cell r="N27">
            <v>7.1460643788537315</v>
          </cell>
          <cell r="O27">
            <v>7.0671825129025105</v>
          </cell>
          <cell r="P27">
            <v>6.6281541268503403</v>
          </cell>
          <cell r="Q27">
            <v>6.2334578657184503</v>
          </cell>
          <cell r="R27">
            <v>11.443396514924929</v>
          </cell>
          <cell r="S27">
            <v>11.128672532175136</v>
          </cell>
          <cell r="T27">
            <v>10.19920742577998</v>
          </cell>
          <cell r="U27">
            <v>9.4055890385699943</v>
          </cell>
          <cell r="V27">
            <v>17.113785222543211</v>
          </cell>
          <cell r="W27">
            <v>14.089588825097746</v>
          </cell>
          <cell r="X27">
            <v>12.395090708078083</v>
          </cell>
          <cell r="Y27">
            <v>11.520392401279773</v>
          </cell>
          <cell r="Z27" t="str">
            <v>nc</v>
          </cell>
          <cell r="AA27" t="str">
            <v>nc</v>
          </cell>
          <cell r="AB27" t="str">
            <v>nc</v>
          </cell>
          <cell r="AC27" t="str">
            <v>nc</v>
          </cell>
          <cell r="AD27">
            <v>17.89818788225881</v>
          </cell>
          <cell r="AE27">
            <v>17.96412931609435</v>
          </cell>
          <cell r="AF27">
            <v>15.577644318343431</v>
          </cell>
          <cell r="AG27">
            <v>14.230482693369151</v>
          </cell>
        </row>
        <row r="28">
          <cell r="H28" t="str">
            <v>Median</v>
          </cell>
          <cell r="J28">
            <v>1.8728932814455654</v>
          </cell>
          <cell r="K28">
            <v>1.882328252236896</v>
          </cell>
          <cell r="L28">
            <v>1.7280021431513588</v>
          </cell>
          <cell r="M28">
            <v>1.6543405077907098</v>
          </cell>
          <cell r="N28">
            <v>7.0598388744124154</v>
          </cell>
          <cell r="O28">
            <v>7.0516691238566036</v>
          </cell>
          <cell r="P28">
            <v>6.6731216839617762</v>
          </cell>
          <cell r="Q28">
            <v>6.2429934394931035</v>
          </cell>
          <cell r="R28">
            <v>11.379096246880712</v>
          </cell>
          <cell r="S28">
            <v>10.92800856201206</v>
          </cell>
          <cell r="T28">
            <v>10.117971641431939</v>
          </cell>
          <cell r="U28">
            <v>9.5986355429861341</v>
          </cell>
          <cell r="V28">
            <v>15.197662769344049</v>
          </cell>
          <cell r="W28">
            <v>13.998950203319051</v>
          </cell>
          <cell r="X28">
            <v>12.173711462136263</v>
          </cell>
          <cell r="Y28">
            <v>11.249292109568017</v>
          </cell>
          <cell r="Z28" t="str">
            <v>nc</v>
          </cell>
          <cell r="AA28" t="str">
            <v>nc</v>
          </cell>
          <cell r="AB28" t="str">
            <v>nc</v>
          </cell>
          <cell r="AC28" t="str">
            <v>nc</v>
          </cell>
          <cell r="AD28">
            <v>15.285257763121635</v>
          </cell>
          <cell r="AE28">
            <v>17.773788629725548</v>
          </cell>
          <cell r="AF28">
            <v>16.81804808056507</v>
          </cell>
          <cell r="AG28">
            <v>15.952814504959537</v>
          </cell>
        </row>
        <row r="29">
          <cell r="H29" t="str">
            <v>Maximum</v>
          </cell>
          <cell r="J29">
            <v>3.822154638216269</v>
          </cell>
          <cell r="K29">
            <v>3.6607737977751094</v>
          </cell>
          <cell r="L29">
            <v>3.561053521761508</v>
          </cell>
          <cell r="M29">
            <v>3.4481865758260031</v>
          </cell>
          <cell r="N29">
            <v>9.1067881613321973</v>
          </cell>
          <cell r="O29">
            <v>9.3150939310573762</v>
          </cell>
          <cell r="P29">
            <v>7.8290969499792524</v>
          </cell>
          <cell r="Q29">
            <v>7.2057691672666939</v>
          </cell>
          <cell r="R29">
            <v>14.281183209792795</v>
          </cell>
          <cell r="S29">
            <v>13.798850869299306</v>
          </cell>
          <cell r="T29">
            <v>11.749334551807728</v>
          </cell>
          <cell r="U29">
            <v>11.134562331834598</v>
          </cell>
          <cell r="V29">
            <v>32.234099760644384</v>
          </cell>
          <cell r="W29">
            <v>21.425085456096845</v>
          </cell>
          <cell r="X29">
            <v>17.590588235294117</v>
          </cell>
          <cell r="Y29">
            <v>16.952587625723865</v>
          </cell>
          <cell r="Z29">
            <v>0</v>
          </cell>
          <cell r="AA29">
            <v>0</v>
          </cell>
          <cell r="AB29">
            <v>0</v>
          </cell>
          <cell r="AC29">
            <v>0</v>
          </cell>
          <cell r="AD29">
            <v>32.234099760644384</v>
          </cell>
          <cell r="AE29">
            <v>25.563604139146587</v>
          </cell>
          <cell r="AF29">
            <v>19.00995040787743</v>
          </cell>
          <cell r="AG29">
            <v>16.952587625723865</v>
          </cell>
        </row>
        <row r="30">
          <cell r="H30" t="str">
            <v>Minimum</v>
          </cell>
          <cell r="J30">
            <v>1.2854932068868983</v>
          </cell>
          <cell r="K30">
            <v>1.2796894640766958</v>
          </cell>
          <cell r="L30">
            <v>1.2854752131129186</v>
          </cell>
          <cell r="M30">
            <v>1.2417229802205347</v>
          </cell>
          <cell r="N30">
            <v>5.2854860625364122</v>
          </cell>
          <cell r="O30">
            <v>5.7602735692521181</v>
          </cell>
          <cell r="P30">
            <v>5.3986990132043982</v>
          </cell>
          <cell r="Q30">
            <v>5.0771072560573494</v>
          </cell>
          <cell r="R30">
            <v>9.3277049304461439</v>
          </cell>
          <cell r="S30">
            <v>8.8399881476542994</v>
          </cell>
          <cell r="T30">
            <v>8.2257184522694011</v>
          </cell>
          <cell r="U30">
            <v>7.4999131131571497</v>
          </cell>
          <cell r="V30">
            <v>5.3413725964770737</v>
          </cell>
          <cell r="W30">
            <v>5.0805803996802554</v>
          </cell>
          <cell r="X30">
            <v>4.3877204144299382</v>
          </cell>
          <cell r="Y30">
            <v>3.8995354772843287</v>
          </cell>
          <cell r="Z30">
            <v>0</v>
          </cell>
          <cell r="AA30">
            <v>0</v>
          </cell>
          <cell r="AB30">
            <v>0</v>
          </cell>
          <cell r="AC30">
            <v>0</v>
          </cell>
          <cell r="AD30">
            <v>10.466581326411758</v>
          </cell>
          <cell r="AE30">
            <v>11.725570767001619</v>
          </cell>
          <cell r="AF30">
            <v>11.225235060528908</v>
          </cell>
          <cell r="AG30">
            <v>10.524732260044141</v>
          </cell>
        </row>
        <row r="31">
          <cell r="H31" t="str">
            <v>Stand. deviation</v>
          </cell>
          <cell r="J31">
            <v>0.87712105410470897</v>
          </cell>
          <cell r="K31">
            <v>0.85400861483829593</v>
          </cell>
          <cell r="L31">
            <v>0.80034921958134519</v>
          </cell>
          <cell r="M31">
            <v>0.7530359620004512</v>
          </cell>
          <cell r="N31">
            <v>1.0674648441055725</v>
          </cell>
          <cell r="O31">
            <v>1.0643183608261662</v>
          </cell>
          <cell r="P31">
            <v>0.7841242472146962</v>
          </cell>
          <cell r="Q31">
            <v>0.69148255238662026</v>
          </cell>
          <cell r="R31">
            <v>1.5999247625537472</v>
          </cell>
          <cell r="S31">
            <v>1.412538857607454</v>
          </cell>
          <cell r="T31">
            <v>0.93443046744995162</v>
          </cell>
          <cell r="U31">
            <v>0.96153989903098713</v>
          </cell>
          <cell r="V31">
            <v>8.6237522294522844</v>
          </cell>
          <cell r="W31">
            <v>4.888172239059327</v>
          </cell>
          <cell r="X31">
            <v>3.9746724152568533</v>
          </cell>
          <cell r="Y31">
            <v>3.7486941916155834</v>
          </cell>
          <cell r="Z31" t="str">
            <v>nc</v>
          </cell>
          <cell r="AA31" t="str">
            <v>nc</v>
          </cell>
          <cell r="AB31" t="str">
            <v>nc</v>
          </cell>
          <cell r="AC31" t="str">
            <v>nc</v>
          </cell>
          <cell r="AD31">
            <v>7.8001385890424242</v>
          </cell>
          <cell r="AE31">
            <v>4.9960050785226606</v>
          </cell>
          <cell r="AF31">
            <v>3.2310511483683895</v>
          </cell>
          <cell r="AG31">
            <v>2.9612747590568285</v>
          </cell>
        </row>
        <row r="32">
          <cell r="H32" t="str">
            <v>Stand. deviation / mean</v>
          </cell>
          <cell r="J32">
            <v>0.38791104536241677</v>
          </cell>
          <cell r="K32">
            <v>0.40328384283585039</v>
          </cell>
          <cell r="L32">
            <v>0.4017427859004698</v>
          </cell>
          <cell r="M32">
            <v>0.39951972510794259</v>
          </cell>
          <cell r="N32">
            <v>0.1493780055024917</v>
          </cell>
          <cell r="O32">
            <v>0.15060009542459768</v>
          </cell>
          <cell r="P32">
            <v>0.11830205396676667</v>
          </cell>
          <cell r="Q32">
            <v>0.11093081356810006</v>
          </cell>
          <cell r="R32">
            <v>0.13981205321925724</v>
          </cell>
          <cell r="S32">
            <v>0.12692788412306427</v>
          </cell>
          <cell r="T32">
            <v>9.1617949164171597E-2</v>
          </cell>
          <cell r="U32">
            <v>0.10223069444007704</v>
          </cell>
          <cell r="V32">
            <v>0.50390676973628301</v>
          </cell>
          <cell r="W32">
            <v>0.3469350525227563</v>
          </cell>
          <cell r="X32">
            <v>0.32066505271046497</v>
          </cell>
          <cell r="Y32">
            <v>0.32539639806011728</v>
          </cell>
          <cell r="Z32" t="str">
            <v>nc</v>
          </cell>
          <cell r="AA32" t="str">
            <v>nc</v>
          </cell>
          <cell r="AB32" t="str">
            <v>nc</v>
          </cell>
          <cell r="AC32" t="str">
            <v>nc</v>
          </cell>
          <cell r="AD32">
            <v>0.43580605144804307</v>
          </cell>
          <cell r="AE32">
            <v>0.27811005980939246</v>
          </cell>
          <cell r="AF32">
            <v>0.20741590206701987</v>
          </cell>
          <cell r="AG32">
            <v>0.20809376764406359</v>
          </cell>
        </row>
        <row r="34">
          <cell r="A34" t="str">
            <v>Integrated Utilities</v>
          </cell>
        </row>
        <row r="35">
          <cell r="A35" t="str">
            <v>Electrabel</v>
          </cell>
          <cell r="B35">
            <v>1</v>
          </cell>
          <cell r="C35" t="str">
            <v>EUR</v>
          </cell>
          <cell r="D35">
            <v>239.13333333333333</v>
          </cell>
          <cell r="E35">
            <v>13061.462666666666</v>
          </cell>
          <cell r="F35">
            <v>18121.278666666665</v>
          </cell>
          <cell r="G35">
            <v>13061.462666666666</v>
          </cell>
          <cell r="H35">
            <v>18121.278666666665</v>
          </cell>
          <cell r="J35">
            <v>2.1194477972709551</v>
          </cell>
          <cell r="K35">
            <v>1.7573853141314713</v>
          </cell>
          <cell r="L35">
            <v>1.6422383131693021</v>
          </cell>
          <cell r="M35">
            <v>1.4075872818600796</v>
          </cell>
          <cell r="N35">
            <v>7.9013183922329535</v>
          </cell>
          <cell r="O35">
            <v>9.5905660610358687</v>
          </cell>
          <cell r="P35">
            <v>9.261474405823618</v>
          </cell>
          <cell r="Q35">
            <v>9.0045857868104378</v>
          </cell>
          <cell r="R35">
            <v>12.41651215640595</v>
          </cell>
          <cell r="S35">
            <v>14.283456688920591</v>
          </cell>
          <cell r="T35">
            <v>13.040362302675293</v>
          </cell>
          <cell r="U35">
            <v>14.020874050575777</v>
          </cell>
          <cell r="V35">
            <v>14.893343975674648</v>
          </cell>
          <cell r="W35">
            <v>14.253418254211157</v>
          </cell>
          <cell r="X35">
            <v>13.644299431019133</v>
          </cell>
          <cell r="Y35">
            <v>12.382396413579237</v>
          </cell>
          <cell r="Z35" t="str">
            <v>nc</v>
          </cell>
          <cell r="AA35" t="str">
            <v>nc</v>
          </cell>
          <cell r="AB35" t="str">
            <v>nc</v>
          </cell>
          <cell r="AC35" t="str">
            <v>nc</v>
          </cell>
          <cell r="AD35">
            <v>16.367747702589806</v>
          </cell>
          <cell r="AE35">
            <v>15.588813863885077</v>
          </cell>
          <cell r="AF35">
            <v>14.905521693360509</v>
          </cell>
          <cell r="AG35">
            <v>13.412311809485423</v>
          </cell>
          <cell r="AJ35" t="str">
            <v xml:space="preserve">Electrabel, </v>
          </cell>
          <cell r="AM35">
            <v>2.1194477972709551</v>
          </cell>
          <cell r="AN35">
            <v>1.7573853141314713</v>
          </cell>
          <cell r="AO35">
            <v>1.6422383131693021</v>
          </cell>
          <cell r="AP35">
            <v>1.4075872818600796</v>
          </cell>
          <cell r="AQ35">
            <v>7.9013183922329535</v>
          </cell>
          <cell r="AR35">
            <v>9.5905660610358687</v>
          </cell>
          <cell r="AS35">
            <v>9.261474405823618</v>
          </cell>
          <cell r="AT35">
            <v>9.0045857868104378</v>
          </cell>
          <cell r="AU35">
            <v>12.41651215640595</v>
          </cell>
          <cell r="AV35">
            <v>14.283456688920591</v>
          </cell>
          <cell r="AW35">
            <v>13.040362302675293</v>
          </cell>
          <cell r="AX35">
            <v>14.020874050575777</v>
          </cell>
          <cell r="AY35">
            <v>14.893343975674648</v>
          </cell>
          <cell r="AZ35">
            <v>14.253418254211157</v>
          </cell>
          <cell r="BA35">
            <v>13.644299431019133</v>
          </cell>
          <cell r="BB35">
            <v>12.382396413579237</v>
          </cell>
          <cell r="BC35" t="str">
            <v>nc</v>
          </cell>
          <cell r="BD35" t="str">
            <v>nc</v>
          </cell>
          <cell r="BE35" t="str">
            <v>nc</v>
          </cell>
          <cell r="BF35" t="str">
            <v>nc</v>
          </cell>
          <cell r="BG35">
            <v>16.367747702589806</v>
          </cell>
          <cell r="BH35">
            <v>15.588813863885077</v>
          </cell>
          <cell r="BI35">
            <v>14.905521693360509</v>
          </cell>
          <cell r="BJ35">
            <v>13.412311809485423</v>
          </cell>
        </row>
        <row r="36">
          <cell r="A36" t="str">
            <v>Endesa</v>
          </cell>
          <cell r="B36">
            <v>1</v>
          </cell>
          <cell r="C36" t="str">
            <v>EUR</v>
          </cell>
          <cell r="D36">
            <v>11.524444444444443</v>
          </cell>
          <cell r="E36">
            <v>12201.528604444442</v>
          </cell>
          <cell r="F36">
            <v>37648.528604444444</v>
          </cell>
          <cell r="G36">
            <v>12201.528604444442</v>
          </cell>
          <cell r="H36">
            <v>37648.528604444444</v>
          </cell>
          <cell r="J36">
            <v>2.4170858117902183</v>
          </cell>
          <cell r="K36">
            <v>2.2333620543647341</v>
          </cell>
          <cell r="L36">
            <v>2.1118429717163409</v>
          </cell>
          <cell r="M36">
            <v>2.0315781241718378</v>
          </cell>
          <cell r="N36">
            <v>7.3146548677762668</v>
          </cell>
          <cell r="O36">
            <v>7.0604229426350775</v>
          </cell>
          <cell r="P36">
            <v>6.7741609676322989</v>
          </cell>
          <cell r="Q36">
            <v>6.4177274739095029</v>
          </cell>
          <cell r="R36">
            <v>11.34675364811466</v>
          </cell>
          <cell r="S36">
            <v>11.098121825030296</v>
          </cell>
          <cell r="T36">
            <v>10.260318478682169</v>
          </cell>
          <cell r="U36">
            <v>9.499208226520885</v>
          </cell>
          <cell r="V36">
            <v>9.5827652575711717</v>
          </cell>
          <cell r="W36">
            <v>9.8144118505331637</v>
          </cell>
          <cell r="X36">
            <v>7.4101364593644243</v>
          </cell>
          <cell r="Y36">
            <v>6.6500334843735809</v>
          </cell>
          <cell r="Z36" t="str">
            <v>nc</v>
          </cell>
          <cell r="AA36" t="str">
            <v>nc</v>
          </cell>
          <cell r="AB36" t="str">
            <v>nc</v>
          </cell>
          <cell r="AC36" t="str">
            <v>nc</v>
          </cell>
          <cell r="AD36">
            <v>12.396419388648438</v>
          </cell>
          <cell r="AE36">
            <v>13.459166758238268</v>
          </cell>
          <cell r="AF36">
            <v>9.2612023667629781</v>
          </cell>
          <cell r="AG36">
            <v>8.0654887609706094</v>
          </cell>
          <cell r="AJ36" t="str">
            <v xml:space="preserve">Endesa, </v>
          </cell>
          <cell r="AM36">
            <v>2.4170858117902183</v>
          </cell>
          <cell r="AN36">
            <v>2.2333620543647341</v>
          </cell>
          <cell r="AO36">
            <v>2.1118429717163409</v>
          </cell>
          <cell r="AP36">
            <v>2.0315781241718378</v>
          </cell>
          <cell r="AQ36">
            <v>7.3146548677762668</v>
          </cell>
          <cell r="AR36">
            <v>7.0604229426350775</v>
          </cell>
          <cell r="AS36">
            <v>6.7741609676322989</v>
          </cell>
          <cell r="AT36">
            <v>6.4177274739095029</v>
          </cell>
          <cell r="AU36">
            <v>11.34675364811466</v>
          </cell>
          <cell r="AV36">
            <v>11.098121825030296</v>
          </cell>
          <cell r="AW36">
            <v>10.260318478682169</v>
          </cell>
          <cell r="AX36">
            <v>9.499208226520885</v>
          </cell>
          <cell r="AY36">
            <v>9.5827652575711717</v>
          </cell>
          <cell r="AZ36">
            <v>9.8144118505331637</v>
          </cell>
          <cell r="BA36">
            <v>7.4101364593644243</v>
          </cell>
          <cell r="BB36">
            <v>6.6500334843735809</v>
          </cell>
          <cell r="BC36" t="str">
            <v>nc</v>
          </cell>
          <cell r="BD36" t="str">
            <v>nc</v>
          </cell>
          <cell r="BE36" t="str">
            <v>nc</v>
          </cell>
          <cell r="BF36" t="str">
            <v>nc</v>
          </cell>
          <cell r="BG36">
            <v>12.396419388648438</v>
          </cell>
          <cell r="BH36">
            <v>13.459166758238268</v>
          </cell>
          <cell r="BI36">
            <v>9.2612023667629781</v>
          </cell>
          <cell r="BJ36">
            <v>8.0654887609706094</v>
          </cell>
        </row>
        <row r="37">
          <cell r="A37" t="str">
            <v>Union Fenosa</v>
          </cell>
          <cell r="B37">
            <v>1</v>
          </cell>
          <cell r="C37" t="str">
            <v>EUR</v>
          </cell>
          <cell r="D37">
            <v>11.864444444444445</v>
          </cell>
          <cell r="E37">
            <v>3614.8470688888892</v>
          </cell>
          <cell r="F37">
            <v>10916.235068888889</v>
          </cell>
          <cell r="G37">
            <v>3614.8470688888892</v>
          </cell>
          <cell r="H37">
            <v>10916.235068888889</v>
          </cell>
          <cell r="J37">
            <v>1.8125633152936949</v>
          </cell>
          <cell r="K37">
            <v>1.8093007373767511</v>
          </cell>
          <cell r="L37">
            <v>1.6233768170972711</v>
          </cell>
          <cell r="M37">
            <v>1.4597409896618023</v>
          </cell>
          <cell r="N37">
            <v>8.4058977614187835</v>
          </cell>
          <cell r="O37">
            <v>7.7015909897621624</v>
          </cell>
          <cell r="P37">
            <v>6.7988509397663739</v>
          </cell>
          <cell r="Q37">
            <v>6.1729445085325088</v>
          </cell>
          <cell r="R37">
            <v>13.076154223531885</v>
          </cell>
          <cell r="S37">
            <v>12.393545718538704</v>
          </cell>
          <cell r="T37">
            <v>10.614775446216344</v>
          </cell>
          <cell r="U37">
            <v>9.4742536615942452</v>
          </cell>
          <cell r="V37">
            <v>17.101250458768043</v>
          </cell>
          <cell r="W37">
            <v>13.05616263172428</v>
          </cell>
          <cell r="X37">
            <v>9.9628053554683866</v>
          </cell>
          <cell r="Y37">
            <v>7.8297776732494579</v>
          </cell>
          <cell r="Z37" t="str">
            <v>nc</v>
          </cell>
          <cell r="AA37" t="str">
            <v>nc</v>
          </cell>
          <cell r="AB37" t="str">
            <v>nc</v>
          </cell>
          <cell r="AC37" t="str">
            <v>nc</v>
          </cell>
          <cell r="AD37">
            <v>13.930826370441954</v>
          </cell>
          <cell r="AE37">
            <v>11.688787668825947</v>
          </cell>
          <cell r="AF37">
            <v>9.5441163827752149</v>
          </cell>
          <cell r="AG37">
            <v>7.7915289797227478</v>
          </cell>
          <cell r="AJ37" t="str">
            <v xml:space="preserve">Union Fenosa, </v>
          </cell>
          <cell r="AM37">
            <v>1.8125633152936949</v>
          </cell>
          <cell r="AN37">
            <v>1.8093007373767511</v>
          </cell>
          <cell r="AO37">
            <v>1.6233768170972711</v>
          </cell>
          <cell r="AP37">
            <v>1.4597409896618023</v>
          </cell>
          <cell r="AQ37">
            <v>8.4058977614187835</v>
          </cell>
          <cell r="AR37">
            <v>7.7015909897621624</v>
          </cell>
          <cell r="AS37">
            <v>6.7988509397663739</v>
          </cell>
          <cell r="AT37">
            <v>6.1729445085325088</v>
          </cell>
          <cell r="AU37">
            <v>13.076154223531885</v>
          </cell>
          <cell r="AV37">
            <v>12.393545718538704</v>
          </cell>
          <cell r="AW37">
            <v>10.614775446216344</v>
          </cell>
          <cell r="AX37">
            <v>9.4742536615942452</v>
          </cell>
          <cell r="AY37">
            <v>17.101250458768043</v>
          </cell>
          <cell r="AZ37">
            <v>13.05616263172428</v>
          </cell>
          <cell r="BA37">
            <v>9.9628053554683866</v>
          </cell>
          <cell r="BB37">
            <v>7.8297776732494579</v>
          </cell>
          <cell r="BC37" t="str">
            <v>nc</v>
          </cell>
          <cell r="BD37" t="str">
            <v>nc</v>
          </cell>
          <cell r="BE37" t="str">
            <v>nc</v>
          </cell>
          <cell r="BF37" t="str">
            <v>nc</v>
          </cell>
          <cell r="BG37">
            <v>13.930826370441954</v>
          </cell>
          <cell r="BH37">
            <v>11.688787668825947</v>
          </cell>
          <cell r="BI37">
            <v>9.5441163827752149</v>
          </cell>
          <cell r="BJ37">
            <v>7.7915289797227478</v>
          </cell>
        </row>
        <row r="38">
          <cell r="A38" t="str">
            <v>Iberdrola</v>
          </cell>
          <cell r="B38">
            <v>1</v>
          </cell>
          <cell r="C38" t="str">
            <v>EUR</v>
          </cell>
          <cell r="D38">
            <v>13.088333333333335</v>
          </cell>
          <cell r="E38">
            <v>11799.773828333335</v>
          </cell>
          <cell r="F38">
            <v>22456.819828333333</v>
          </cell>
          <cell r="G38">
            <v>11799.773828333335</v>
          </cell>
          <cell r="H38">
            <v>22456.819828333333</v>
          </cell>
          <cell r="J38">
            <v>2.767867950345519</v>
          </cell>
          <cell r="K38">
            <v>2.5891251139964373</v>
          </cell>
          <cell r="L38">
            <v>2.428595716912096</v>
          </cell>
          <cell r="M38">
            <v>2.2215910494926354</v>
          </cell>
          <cell r="N38">
            <v>9.6141466250822347</v>
          </cell>
          <cell r="O38">
            <v>8.7380281899032823</v>
          </cell>
          <cell r="P38">
            <v>7.8894315461517461</v>
          </cell>
          <cell r="Q38">
            <v>6.9938242041555716</v>
          </cell>
          <cell r="R38">
            <v>13.573094044963968</v>
          </cell>
          <cell r="S38">
            <v>13.088936841501964</v>
          </cell>
          <cell r="T38">
            <v>11.882481085519062</v>
          </cell>
          <cell r="U38">
            <v>10.238080397332677</v>
          </cell>
          <cell r="V38">
            <v>12.729452496751197</v>
          </cell>
          <cell r="W38">
            <v>12.572317821562278</v>
          </cell>
          <cell r="X38">
            <v>10.587548278545581</v>
          </cell>
          <cell r="Y38">
            <v>9.0963148163551342</v>
          </cell>
          <cell r="Z38" t="str">
            <v>nc</v>
          </cell>
          <cell r="AA38" t="str">
            <v>nc</v>
          </cell>
          <cell r="AB38" t="str">
            <v>nc</v>
          </cell>
          <cell r="AC38" t="str">
            <v>nc</v>
          </cell>
          <cell r="AD38">
            <v>12.983356632225798</v>
          </cell>
          <cell r="AE38">
            <v>12.809699566818725</v>
          </cell>
          <cell r="AF38">
            <v>10.753875789129397</v>
          </cell>
          <cell r="AG38">
            <v>9.2301410759616118</v>
          </cell>
          <cell r="AJ38" t="str">
            <v xml:space="preserve">Iberdrola, </v>
          </cell>
          <cell r="AM38">
            <v>2.767867950345519</v>
          </cell>
          <cell r="AN38">
            <v>2.5891251139964373</v>
          </cell>
          <cell r="AO38">
            <v>2.428595716912096</v>
          </cell>
          <cell r="AP38">
            <v>2.2215910494926354</v>
          </cell>
          <cell r="AQ38">
            <v>9.6141466250822347</v>
          </cell>
          <cell r="AR38">
            <v>8.7380281899032823</v>
          </cell>
          <cell r="AS38">
            <v>7.8894315461517461</v>
          </cell>
          <cell r="AT38">
            <v>6.9938242041555716</v>
          </cell>
          <cell r="AU38">
            <v>13.573094044963968</v>
          </cell>
          <cell r="AV38">
            <v>13.088936841501964</v>
          </cell>
          <cell r="AW38">
            <v>11.882481085519062</v>
          </cell>
          <cell r="AX38">
            <v>10.238080397332677</v>
          </cell>
          <cell r="AY38">
            <v>12.729452496751197</v>
          </cell>
          <cell r="AZ38">
            <v>12.572317821562278</v>
          </cell>
          <cell r="BA38">
            <v>10.587548278545581</v>
          </cell>
          <cell r="BB38">
            <v>9.0963148163551342</v>
          </cell>
          <cell r="BC38" t="str">
            <v>nc</v>
          </cell>
          <cell r="BD38" t="str">
            <v>nc</v>
          </cell>
          <cell r="BE38" t="str">
            <v>nc</v>
          </cell>
          <cell r="BF38" t="str">
            <v>nc</v>
          </cell>
          <cell r="BG38">
            <v>12.983356632225798</v>
          </cell>
          <cell r="BH38">
            <v>12.809699566818725</v>
          </cell>
          <cell r="BI38">
            <v>10.753875789129397</v>
          </cell>
          <cell r="BJ38">
            <v>9.2301410759616118</v>
          </cell>
        </row>
        <row r="39">
          <cell r="A39" t="str">
            <v>Fortum</v>
          </cell>
          <cell r="B39">
            <v>1</v>
          </cell>
          <cell r="C39" t="str">
            <v>EUR</v>
          </cell>
          <cell r="D39">
            <v>5.8688888888888879</v>
          </cell>
          <cell r="E39">
            <v>4963.5716955555545</v>
          </cell>
          <cell r="F39">
            <v>8992.5716955555545</v>
          </cell>
          <cell r="G39">
            <v>4963.5716955555545</v>
          </cell>
          <cell r="H39">
            <v>8992.5716955555545</v>
          </cell>
          <cell r="J39">
            <v>0.86383974020706578</v>
          </cell>
          <cell r="K39">
            <v>0.83414389695894053</v>
          </cell>
          <cell r="L39">
            <v>0.83947010843295999</v>
          </cell>
          <cell r="M39">
            <v>0.82110444817797579</v>
          </cell>
          <cell r="N39">
            <v>5.7241067444656615</v>
          </cell>
          <cell r="O39">
            <v>4.9916210425686751</v>
          </cell>
          <cell r="P39">
            <v>4.6919397347154099</v>
          </cell>
          <cell r="Q39">
            <v>4.7792153994236584</v>
          </cell>
          <cell r="R39">
            <v>9.2326198106319861</v>
          </cell>
          <cell r="S39">
            <v>7.7869000105835378</v>
          </cell>
          <cell r="T39">
            <v>7.0613048257208906</v>
          </cell>
          <cell r="U39">
            <v>7.3552852082083717</v>
          </cell>
          <cell r="V39">
            <v>10.234168444444443</v>
          </cell>
          <cell r="W39">
            <v>9.0555670997121336</v>
          </cell>
          <cell r="X39">
            <v>8.0616723981737106</v>
          </cell>
          <cell r="Y39">
            <v>8.5021783068783066</v>
          </cell>
          <cell r="Z39" t="str">
            <v>nc</v>
          </cell>
          <cell r="AA39" t="str">
            <v>nc</v>
          </cell>
          <cell r="AB39" t="str">
            <v>nc</v>
          </cell>
          <cell r="AC39" t="str">
            <v>nc</v>
          </cell>
          <cell r="AD39">
            <v>10.813881689663518</v>
          </cell>
          <cell r="AE39">
            <v>9.0555670997121336</v>
          </cell>
          <cell r="AF39">
            <v>8.0616723981737106</v>
          </cell>
          <cell r="AG39">
            <v>8.5021783068783066</v>
          </cell>
          <cell r="AJ39" t="str">
            <v xml:space="preserve">Fortum, </v>
          </cell>
          <cell r="AM39">
            <v>0.86383974020706578</v>
          </cell>
          <cell r="AN39">
            <v>0.83414389695894053</v>
          </cell>
          <cell r="AO39">
            <v>0.83947010843295999</v>
          </cell>
          <cell r="AP39">
            <v>0.82110444817797579</v>
          </cell>
          <cell r="AQ39">
            <v>5.7241067444656615</v>
          </cell>
          <cell r="AR39">
            <v>4.9916210425686751</v>
          </cell>
          <cell r="AS39">
            <v>4.6919397347154099</v>
          </cell>
          <cell r="AT39">
            <v>4.7792153994236584</v>
          </cell>
          <cell r="AU39">
            <v>9.2326198106319861</v>
          </cell>
          <cell r="AV39">
            <v>7.7869000105835378</v>
          </cell>
          <cell r="AW39">
            <v>7.0613048257208906</v>
          </cell>
          <cell r="AX39">
            <v>7.3552852082083717</v>
          </cell>
          <cell r="AY39">
            <v>10.234168444444443</v>
          </cell>
          <cell r="AZ39">
            <v>9.0555670997121336</v>
          </cell>
          <cell r="BA39">
            <v>8.0616723981737106</v>
          </cell>
          <cell r="BB39">
            <v>8.5021783068783066</v>
          </cell>
          <cell r="BC39" t="str">
            <v>nc</v>
          </cell>
          <cell r="BD39" t="str">
            <v>nc</v>
          </cell>
          <cell r="BE39" t="str">
            <v>nc</v>
          </cell>
          <cell r="BF39" t="str">
            <v>nc</v>
          </cell>
          <cell r="BG39">
            <v>10.813881689663518</v>
          </cell>
          <cell r="BH39">
            <v>9.0555670997121336</v>
          </cell>
          <cell r="BI39">
            <v>8.0616723981737106</v>
          </cell>
          <cell r="BJ39">
            <v>8.5021783068783066</v>
          </cell>
        </row>
        <row r="40">
          <cell r="A40" t="str">
            <v>Enel</v>
          </cell>
          <cell r="B40">
            <v>1</v>
          </cell>
          <cell r="C40" t="str">
            <v>EUR</v>
          </cell>
          <cell r="D40">
            <v>5.0086666666666657</v>
          </cell>
          <cell r="E40">
            <v>30367.921649999997</v>
          </cell>
          <cell r="F40">
            <v>54145.921649999997</v>
          </cell>
          <cell r="G40">
            <v>30367.921649999997</v>
          </cell>
          <cell r="H40">
            <v>54145.921649999997</v>
          </cell>
          <cell r="J40">
            <v>1.8813078645634271</v>
          </cell>
          <cell r="K40">
            <v>1.9572524702458949</v>
          </cell>
          <cell r="L40">
            <v>1.9526292754171961</v>
          </cell>
          <cell r="M40">
            <v>1.9041495881065207</v>
          </cell>
          <cell r="N40">
            <v>6.1669614635535304</v>
          </cell>
          <cell r="O40">
            <v>6.5257671698454303</v>
          </cell>
          <cell r="P40">
            <v>6.0554054463611706</v>
          </cell>
          <cell r="Q40">
            <v>5.6265733146286339</v>
          </cell>
          <cell r="R40">
            <v>13.00334333573487</v>
          </cell>
          <cell r="S40">
            <v>15.154190218303945</v>
          </cell>
          <cell r="T40">
            <v>12.71628033114138</v>
          </cell>
          <cell r="U40">
            <v>11.119781280805038</v>
          </cell>
          <cell r="V40">
            <v>11.344146118601101</v>
          </cell>
          <cell r="W40">
            <v>14.958511012067012</v>
          </cell>
          <cell r="X40">
            <v>14.661951503827828</v>
          </cell>
          <cell r="Y40">
            <v>13.707944176639371</v>
          </cell>
          <cell r="Z40" t="str">
            <v>nc</v>
          </cell>
          <cell r="AA40" t="str">
            <v>nc</v>
          </cell>
          <cell r="AB40" t="str">
            <v>nc</v>
          </cell>
          <cell r="AC40" t="str">
            <v>nc</v>
          </cell>
          <cell r="AD40">
            <v>13.587628573867386</v>
          </cell>
          <cell r="AE40">
            <v>18.583389063608124</v>
          </cell>
          <cell r="AF40">
            <v>18.127873223820767</v>
          </cell>
          <cell r="AG40">
            <v>16.691614116080562</v>
          </cell>
          <cell r="AJ40" t="str">
            <v xml:space="preserve">Enel, </v>
          </cell>
          <cell r="AM40">
            <v>1.8813078645634271</v>
          </cell>
          <cell r="AN40">
            <v>1.9572524702458949</v>
          </cell>
          <cell r="AO40">
            <v>1.9526292754171961</v>
          </cell>
          <cell r="AP40">
            <v>1.9041495881065207</v>
          </cell>
          <cell r="AQ40">
            <v>6.1669614635535304</v>
          </cell>
          <cell r="AR40">
            <v>6.5257671698454303</v>
          </cell>
          <cell r="AS40">
            <v>6.0554054463611706</v>
          </cell>
          <cell r="AT40">
            <v>5.6265733146286339</v>
          </cell>
          <cell r="AU40">
            <v>13.00334333573487</v>
          </cell>
          <cell r="AV40">
            <v>15.154190218303945</v>
          </cell>
          <cell r="AW40">
            <v>12.71628033114138</v>
          </cell>
          <cell r="AX40">
            <v>11.119781280805038</v>
          </cell>
          <cell r="AY40">
            <v>11.344146118601101</v>
          </cell>
          <cell r="AZ40">
            <v>14.958511012067012</v>
          </cell>
          <cell r="BA40">
            <v>14.661951503827828</v>
          </cell>
          <cell r="BB40">
            <v>13.707944176639371</v>
          </cell>
          <cell r="BC40" t="str">
            <v>nc</v>
          </cell>
          <cell r="BD40" t="str">
            <v>nc</v>
          </cell>
          <cell r="BE40" t="str">
            <v>nc</v>
          </cell>
          <cell r="BF40" t="str">
            <v>nc</v>
          </cell>
          <cell r="BG40">
            <v>13.587628573867386</v>
          </cell>
          <cell r="BH40">
            <v>18.583389063608124</v>
          </cell>
          <cell r="BI40">
            <v>18.127873223820767</v>
          </cell>
          <cell r="BJ40">
            <v>16.691614116080562</v>
          </cell>
        </row>
        <row r="41">
          <cell r="A41" t="str">
            <v>Edp</v>
          </cell>
          <cell r="B41">
            <v>1</v>
          </cell>
          <cell r="C41" t="str">
            <v>EUR</v>
          </cell>
          <cell r="D41">
            <v>1.6655555555555552</v>
          </cell>
          <cell r="E41">
            <v>4996.6666666666661</v>
          </cell>
          <cell r="F41">
            <v>11957.425458696835</v>
          </cell>
          <cell r="G41">
            <v>4996.6666666666661</v>
          </cell>
          <cell r="H41">
            <v>11957.425458696835</v>
          </cell>
          <cell r="J41">
            <v>2.0121758573902948</v>
          </cell>
          <cell r="K41">
            <v>1.9985668491888409</v>
          </cell>
          <cell r="L41">
            <v>1.8721505336929443</v>
          </cell>
          <cell r="M41">
            <v>1.722392873485884</v>
          </cell>
          <cell r="N41">
            <v>8.4533367544886477</v>
          </cell>
          <cell r="O41">
            <v>8.3798593241380779</v>
          </cell>
          <cell r="P41">
            <v>7.3517454095131747</v>
          </cell>
          <cell r="Q41">
            <v>6.3616601798419126</v>
          </cell>
          <cell r="R41">
            <v>18.583154928766053</v>
          </cell>
          <cell r="S41">
            <v>18.00208793759861</v>
          </cell>
          <cell r="T41">
            <v>14.629963263830472</v>
          </cell>
          <cell r="U41">
            <v>11.996922928275005</v>
          </cell>
          <cell r="V41">
            <v>13.107897978179905</v>
          </cell>
          <cell r="W41">
            <v>13.505514647876076</v>
          </cell>
          <cell r="X41">
            <v>11.968108480769592</v>
          </cell>
          <cell r="Y41">
            <v>10.141184364701845</v>
          </cell>
          <cell r="Z41" t="str">
            <v>nc</v>
          </cell>
          <cell r="AA41" t="str">
            <v>nc</v>
          </cell>
          <cell r="AB41" t="str">
            <v>nc</v>
          </cell>
          <cell r="AC41" t="str">
            <v>nc</v>
          </cell>
          <cell r="AD41">
            <v>13.980708929877853</v>
          </cell>
          <cell r="AE41">
            <v>15.339676572675405</v>
          </cell>
          <cell r="AF41">
            <v>13.513729524049554</v>
          </cell>
          <cell r="AG41">
            <v>11.284432439996008</v>
          </cell>
          <cell r="AJ41" t="str">
            <v xml:space="preserve">Edp, </v>
          </cell>
          <cell r="AM41">
            <v>2.0121758573902948</v>
          </cell>
          <cell r="AN41">
            <v>1.9985668491888409</v>
          </cell>
          <cell r="AO41">
            <v>1.8721505336929443</v>
          </cell>
          <cell r="AP41">
            <v>1.722392873485884</v>
          </cell>
          <cell r="AQ41">
            <v>8.4533367544886477</v>
          </cell>
          <cell r="AR41">
            <v>8.3798593241380779</v>
          </cell>
          <cell r="AS41">
            <v>7.3517454095131747</v>
          </cell>
          <cell r="AT41">
            <v>6.3616601798419126</v>
          </cell>
          <cell r="AU41">
            <v>18.583154928766053</v>
          </cell>
          <cell r="AV41">
            <v>18.00208793759861</v>
          </cell>
          <cell r="AW41">
            <v>14.629963263830472</v>
          </cell>
          <cell r="AX41">
            <v>11.996922928275005</v>
          </cell>
          <cell r="AY41">
            <v>13.107897978179905</v>
          </cell>
          <cell r="AZ41">
            <v>13.505514647876076</v>
          </cell>
          <cell r="BA41">
            <v>11.968108480769592</v>
          </cell>
          <cell r="BB41">
            <v>10.141184364701845</v>
          </cell>
          <cell r="BC41" t="str">
            <v>nc</v>
          </cell>
          <cell r="BD41" t="str">
            <v>nc</v>
          </cell>
          <cell r="BE41" t="str">
            <v>nc</v>
          </cell>
          <cell r="BF41" t="str">
            <v>nc</v>
          </cell>
          <cell r="BG41">
            <v>13.980708929877853</v>
          </cell>
          <cell r="BH41">
            <v>15.339676572675405</v>
          </cell>
          <cell r="BI41">
            <v>13.513729524049554</v>
          </cell>
          <cell r="BJ41">
            <v>11.284432439996008</v>
          </cell>
        </row>
        <row r="42">
          <cell r="A42" t="str">
            <v>ScottishPower</v>
          </cell>
          <cell r="B42">
            <v>1</v>
          </cell>
          <cell r="C42" t="str">
            <v>GBP</v>
          </cell>
          <cell r="D42">
            <v>3.5083333333333333</v>
          </cell>
          <cell r="E42">
            <v>6483.4</v>
          </cell>
          <cell r="F42">
            <v>13003</v>
          </cell>
          <cell r="G42">
            <v>10541.25680838956</v>
          </cell>
          <cell r="H42">
            <v>21141.370620274774</v>
          </cell>
          <cell r="J42">
            <v>2.0593918276845105</v>
          </cell>
          <cell r="K42">
            <v>2.3951003868115674</v>
          </cell>
          <cell r="L42">
            <v>2.3780175566934894</v>
          </cell>
          <cell r="M42">
            <v>2.340352771778258</v>
          </cell>
          <cell r="N42">
            <v>8.5075896362208852</v>
          </cell>
          <cell r="O42">
            <v>8.395532024793388</v>
          </cell>
          <cell r="P42">
            <v>7.8128943099200869</v>
          </cell>
          <cell r="Q42">
            <v>7.5960976749620288</v>
          </cell>
          <cell r="R42">
            <v>13.539150354019158</v>
          </cell>
          <cell r="S42">
            <v>11.690191495100244</v>
          </cell>
          <cell r="T42">
            <v>10.770313923631244</v>
          </cell>
          <cell r="U42">
            <v>10.50492809823881</v>
          </cell>
          <cell r="V42">
            <v>83.960113960114171</v>
          </cell>
          <cell r="W42">
            <v>10.979508890770532</v>
          </cell>
          <cell r="X42">
            <v>10.340350877192982</v>
          </cell>
          <cell r="Y42">
            <v>10.098753894080996</v>
          </cell>
          <cell r="Z42" t="str">
            <v>nc</v>
          </cell>
          <cell r="AA42" t="str">
            <v>nc</v>
          </cell>
          <cell r="AB42" t="str">
            <v>nc</v>
          </cell>
          <cell r="AC42" t="str">
            <v>nc</v>
          </cell>
          <cell r="AD42" t="str">
            <v>ns</v>
          </cell>
          <cell r="AE42">
            <v>14.651751412429377</v>
          </cell>
          <cell r="AF42">
            <v>13.535281837160751</v>
          </cell>
          <cell r="AG42">
            <v>13.124291497975708</v>
          </cell>
          <cell r="AJ42" t="str">
            <v xml:space="preserve">ScottishPower, </v>
          </cell>
          <cell r="AM42">
            <v>2.0593918276845105</v>
          </cell>
          <cell r="AN42">
            <v>2.3951003868115674</v>
          </cell>
          <cell r="AO42">
            <v>2.3780175566934894</v>
          </cell>
          <cell r="AP42">
            <v>2.340352771778258</v>
          </cell>
          <cell r="AQ42">
            <v>8.5075896362208852</v>
          </cell>
          <cell r="AR42">
            <v>8.395532024793388</v>
          </cell>
          <cell r="AS42">
            <v>7.8128943099200869</v>
          </cell>
          <cell r="AT42">
            <v>7.5960976749620288</v>
          </cell>
          <cell r="AU42">
            <v>13.539150354019158</v>
          </cell>
          <cell r="AV42">
            <v>11.690191495100244</v>
          </cell>
          <cell r="AW42">
            <v>10.770313923631244</v>
          </cell>
          <cell r="AX42">
            <v>10.50492809823881</v>
          </cell>
          <cell r="AY42">
            <v>83.960113960114171</v>
          </cell>
          <cell r="AZ42">
            <v>10.979508890770532</v>
          </cell>
          <cell r="BA42">
            <v>10.340350877192982</v>
          </cell>
          <cell r="BB42">
            <v>10.098753894080996</v>
          </cell>
          <cell r="BC42" t="str">
            <v>nc</v>
          </cell>
          <cell r="BD42" t="str">
            <v>nc</v>
          </cell>
          <cell r="BE42" t="str">
            <v>nc</v>
          </cell>
          <cell r="BF42" t="str">
            <v>nc</v>
          </cell>
          <cell r="BG42" t="str">
            <v>ns</v>
          </cell>
          <cell r="BH42">
            <v>14.651751412429377</v>
          </cell>
          <cell r="BI42">
            <v>13.535281837160751</v>
          </cell>
          <cell r="BJ42">
            <v>13.124291497975708</v>
          </cell>
        </row>
        <row r="43">
          <cell r="A43" t="str">
            <v>Enagas</v>
          </cell>
          <cell r="B43">
            <v>0</v>
          </cell>
          <cell r="C43" t="str">
            <v>EUR</v>
          </cell>
          <cell r="D43">
            <v>5.6866666666666674</v>
          </cell>
          <cell r="E43">
            <v>1357.6006800000002</v>
          </cell>
          <cell r="F43">
            <v>2366.3196800000001</v>
          </cell>
          <cell r="G43">
            <v>1357.6006800000002</v>
          </cell>
          <cell r="H43">
            <v>2366.3196800000001</v>
          </cell>
          <cell r="J43">
            <v>0.98014366318761303</v>
          </cell>
          <cell r="K43">
            <v>0.95546143643062642</v>
          </cell>
          <cell r="L43">
            <v>0.8833423907870056</v>
          </cell>
          <cell r="M43">
            <v>0.80064952799864664</v>
          </cell>
          <cell r="N43">
            <v>9.4872511937647594</v>
          </cell>
          <cell r="O43">
            <v>7.7513092243186579</v>
          </cell>
          <cell r="P43">
            <v>6.4400165469192263</v>
          </cell>
          <cell r="Q43">
            <v>5.5025571574737242</v>
          </cell>
          <cell r="R43">
            <v>17.133214686524802</v>
          </cell>
          <cell r="S43">
            <v>12.284911639497459</v>
          </cell>
          <cell r="T43">
            <v>10.078022487223169</v>
          </cell>
          <cell r="U43">
            <v>8.4978800545859361</v>
          </cell>
          <cell r="V43">
            <v>18.59387429287198</v>
          </cell>
          <cell r="W43">
            <v>14.088840597758409</v>
          </cell>
          <cell r="X43">
            <v>12.169242380781643</v>
          </cell>
          <cell r="Y43">
            <v>10.581455027279814</v>
          </cell>
          <cell r="Z43" t="str">
            <v>nc</v>
          </cell>
          <cell r="AA43" t="str">
            <v>nc</v>
          </cell>
          <cell r="AB43" t="str">
            <v>nc</v>
          </cell>
          <cell r="AC43" t="str">
            <v>nc</v>
          </cell>
          <cell r="AD43">
            <v>18.59387429287198</v>
          </cell>
          <cell r="AE43">
            <v>14.092740622837374</v>
          </cell>
          <cell r="AF43">
            <v>11.87405842565598</v>
          </cell>
          <cell r="AG43">
            <v>10.443082153846156</v>
          </cell>
          <cell r="AJ43">
            <v>0</v>
          </cell>
          <cell r="AM43" t="str">
            <v>ns</v>
          </cell>
          <cell r="AN43" t="str">
            <v>ns</v>
          </cell>
          <cell r="AO43" t="str">
            <v>ns</v>
          </cell>
          <cell r="AP43" t="str">
            <v>ns</v>
          </cell>
          <cell r="AQ43" t="str">
            <v>ns</v>
          </cell>
          <cell r="AR43" t="str">
            <v>ns</v>
          </cell>
          <cell r="AS43" t="str">
            <v>ns</v>
          </cell>
          <cell r="AT43" t="str">
            <v>ns</v>
          </cell>
          <cell r="AU43" t="str">
            <v>ns</v>
          </cell>
          <cell r="AV43" t="str">
            <v>ns</v>
          </cell>
          <cell r="AW43" t="str">
            <v>ns</v>
          </cell>
          <cell r="AX43" t="str">
            <v>ns</v>
          </cell>
          <cell r="AY43" t="str">
            <v>ns</v>
          </cell>
          <cell r="AZ43" t="str">
            <v>ns</v>
          </cell>
          <cell r="BA43" t="str">
            <v>ns</v>
          </cell>
          <cell r="BB43" t="str">
            <v>ns</v>
          </cell>
          <cell r="BC43" t="str">
            <v>ns</v>
          </cell>
          <cell r="BD43" t="str">
            <v>ns</v>
          </cell>
          <cell r="BE43" t="str">
            <v>ns</v>
          </cell>
          <cell r="BF43" t="str">
            <v>ns</v>
          </cell>
          <cell r="BG43" t="str">
            <v>ns</v>
          </cell>
          <cell r="BH43" t="str">
            <v>ns</v>
          </cell>
          <cell r="BI43" t="str">
            <v>ns</v>
          </cell>
          <cell r="BJ43" t="str">
            <v>ns</v>
          </cell>
        </row>
        <row r="44">
          <cell r="A44" t="str">
            <v>RWE</v>
          </cell>
          <cell r="B44">
            <v>1</v>
          </cell>
          <cell r="C44" t="str">
            <v>EUR</v>
          </cell>
          <cell r="D44">
            <v>29.454999999999998</v>
          </cell>
          <cell r="E44">
            <v>16649.684275</v>
          </cell>
          <cell r="F44">
            <v>41693.684275</v>
          </cell>
          <cell r="G44">
            <v>16649.684275</v>
          </cell>
          <cell r="H44">
            <v>41693.684275</v>
          </cell>
          <cell r="J44">
            <v>0.66308858861605013</v>
          </cell>
          <cell r="K44">
            <v>0.74045427224252214</v>
          </cell>
          <cell r="L44">
            <v>0.71356639183638537</v>
          </cell>
          <cell r="M44">
            <v>0.78255747882598592</v>
          </cell>
          <cell r="N44">
            <v>6.501432133946671</v>
          </cell>
          <cell r="O44">
            <v>5.5375614138194376</v>
          </cell>
          <cell r="P44">
            <v>4.9601385093537163</v>
          </cell>
          <cell r="Q44">
            <v>4.8364335208653539</v>
          </cell>
          <cell r="R44">
            <v>11.516796982252608</v>
          </cell>
          <cell r="S44">
            <v>9.7244744664723033</v>
          </cell>
          <cell r="T44">
            <v>8.2431167012653219</v>
          </cell>
          <cell r="U44">
            <v>7.9412759916194462</v>
          </cell>
          <cell r="V44">
            <v>11.510357542491546</v>
          </cell>
          <cell r="W44">
            <v>13.038893635568979</v>
          </cell>
          <cell r="X44">
            <v>9.6699428956688056</v>
          </cell>
          <cell r="Y44">
            <v>9.4779230598261659</v>
          </cell>
          <cell r="Z44" t="str">
            <v>nc</v>
          </cell>
          <cell r="AA44" t="str">
            <v>nc</v>
          </cell>
          <cell r="AB44" t="str">
            <v>nc</v>
          </cell>
          <cell r="AC44" t="str">
            <v>nc</v>
          </cell>
          <cell r="AD44">
            <v>16.032499766955301</v>
          </cell>
          <cell r="AE44">
            <v>20.918669806221974</v>
          </cell>
          <cell r="AF44">
            <v>15.231189672052357</v>
          </cell>
          <cell r="AG44">
            <v>14.945668686129009</v>
          </cell>
          <cell r="AJ44" t="str">
            <v xml:space="preserve">RWE. </v>
          </cell>
          <cell r="AM44">
            <v>0.66308858861605013</v>
          </cell>
          <cell r="AN44">
            <v>0.74045427224252214</v>
          </cell>
          <cell r="AO44">
            <v>0.71356639183638537</v>
          </cell>
          <cell r="AP44">
            <v>0.78255747882598592</v>
          </cell>
          <cell r="AQ44">
            <v>6.501432133946671</v>
          </cell>
          <cell r="AR44">
            <v>5.5375614138194376</v>
          </cell>
          <cell r="AS44">
            <v>4.9601385093537163</v>
          </cell>
          <cell r="AT44">
            <v>4.8364335208653539</v>
          </cell>
          <cell r="AU44">
            <v>11.516796982252608</v>
          </cell>
          <cell r="AV44">
            <v>9.7244744664723033</v>
          </cell>
          <cell r="AW44">
            <v>8.2431167012653219</v>
          </cell>
          <cell r="AX44">
            <v>7.9412759916194462</v>
          </cell>
          <cell r="AY44">
            <v>11.510357542491546</v>
          </cell>
          <cell r="AZ44">
            <v>13.038893635568979</v>
          </cell>
          <cell r="BA44">
            <v>9.6699428956688056</v>
          </cell>
          <cell r="BB44">
            <v>9.4779230598261659</v>
          </cell>
          <cell r="BC44" t="str">
            <v>nc</v>
          </cell>
          <cell r="BD44" t="str">
            <v>nc</v>
          </cell>
          <cell r="BE44" t="str">
            <v>nc</v>
          </cell>
          <cell r="BF44" t="str">
            <v>nc</v>
          </cell>
          <cell r="BG44">
            <v>16.032499766955301</v>
          </cell>
          <cell r="BH44">
            <v>20.918669806221974</v>
          </cell>
          <cell r="BI44">
            <v>15.231189672052357</v>
          </cell>
          <cell r="BJ44">
            <v>14.945668686129009</v>
          </cell>
        </row>
        <row r="45">
          <cell r="AJ45" t="str">
            <v xml:space="preserve">Integrated Utilities : Electrabel, Endesa, Union Fenosa, Iberdrola, Fortum, Enel, Edp, ScottishPower, RWE. </v>
          </cell>
        </row>
        <row r="46">
          <cell r="H46" t="str">
            <v>Mean Integrated Utilities</v>
          </cell>
          <cell r="J46">
            <v>1.8440854170179708</v>
          </cell>
          <cell r="K46">
            <v>1.8127434550352399</v>
          </cell>
          <cell r="L46">
            <v>1.7290986316631096</v>
          </cell>
          <cell r="M46">
            <v>1.6323394006178866</v>
          </cell>
          <cell r="N46">
            <v>7.6210493754650708</v>
          </cell>
          <cell r="O46">
            <v>7.4356610176112667</v>
          </cell>
          <cell r="P46">
            <v>6.8440045854708451</v>
          </cell>
          <cell r="Q46">
            <v>6.4210068959032904</v>
          </cell>
          <cell r="R46">
            <v>12.920842164935683</v>
          </cell>
          <cell r="S46">
            <v>12.580211689116688</v>
          </cell>
          <cell r="T46">
            <v>11.024324039853575</v>
          </cell>
          <cell r="U46">
            <v>10.238956649241139</v>
          </cell>
          <cell r="V46">
            <v>20.495944025844025</v>
          </cell>
          <cell r="W46">
            <v>12.359367316002846</v>
          </cell>
          <cell r="X46">
            <v>10.700757297781159</v>
          </cell>
          <cell r="Y46">
            <v>9.7651673544093445</v>
          </cell>
          <cell r="Z46" t="str">
            <v>nc</v>
          </cell>
          <cell r="AA46" t="str">
            <v>nc</v>
          </cell>
          <cell r="AB46" t="str">
            <v>nc</v>
          </cell>
          <cell r="AC46" t="str">
            <v>nc</v>
          </cell>
          <cell r="AD46">
            <v>13.761633631783756</v>
          </cell>
          <cell r="AE46">
            <v>14.677280201379448</v>
          </cell>
          <cell r="AF46">
            <v>12.548273654142804</v>
          </cell>
          <cell r="AG46">
            <v>11.449739519244442</v>
          </cell>
        </row>
        <row r="47">
          <cell r="H47" t="str">
            <v>Median</v>
          </cell>
          <cell r="J47">
            <v>2.0121758573902948</v>
          </cell>
          <cell r="K47">
            <v>1.9572524702458949</v>
          </cell>
          <cell r="L47">
            <v>1.8721505336929443</v>
          </cell>
          <cell r="M47">
            <v>1.722392873485884</v>
          </cell>
          <cell r="N47">
            <v>7.9013183922329535</v>
          </cell>
          <cell r="O47">
            <v>7.7015909897621624</v>
          </cell>
          <cell r="P47">
            <v>6.7988509397663739</v>
          </cell>
          <cell r="Q47">
            <v>6.3616601798419126</v>
          </cell>
          <cell r="R47">
            <v>13.00334333573487</v>
          </cell>
          <cell r="S47">
            <v>12.393545718538704</v>
          </cell>
          <cell r="T47">
            <v>10.770313923631244</v>
          </cell>
          <cell r="U47">
            <v>10.238080397332677</v>
          </cell>
          <cell r="V47">
            <v>12.729452496751197</v>
          </cell>
          <cell r="W47">
            <v>13.038893635568979</v>
          </cell>
          <cell r="X47">
            <v>10.340350877192982</v>
          </cell>
          <cell r="Y47">
            <v>9.4779230598261659</v>
          </cell>
          <cell r="Z47" t="str">
            <v>nc</v>
          </cell>
          <cell r="AA47" t="str">
            <v>nc</v>
          </cell>
          <cell r="AB47" t="str">
            <v>nc</v>
          </cell>
          <cell r="AC47" t="str">
            <v>nc</v>
          </cell>
          <cell r="AD47">
            <v>13.75922747215467</v>
          </cell>
          <cell r="AE47">
            <v>14.651751412429377</v>
          </cell>
          <cell r="AF47">
            <v>13.513729524049554</v>
          </cell>
          <cell r="AG47">
            <v>11.284432439996008</v>
          </cell>
        </row>
        <row r="48">
          <cell r="H48" t="str">
            <v>Maximum</v>
          </cell>
          <cell r="J48">
            <v>2.767867950345519</v>
          </cell>
          <cell r="K48">
            <v>2.5891251139964373</v>
          </cell>
          <cell r="L48">
            <v>2.428595716912096</v>
          </cell>
          <cell r="M48">
            <v>2.340352771778258</v>
          </cell>
          <cell r="N48">
            <v>9.6141466250822347</v>
          </cell>
          <cell r="O48">
            <v>9.5905660610358687</v>
          </cell>
          <cell r="P48">
            <v>9.261474405823618</v>
          </cell>
          <cell r="Q48">
            <v>9.0045857868104378</v>
          </cell>
          <cell r="R48">
            <v>18.583154928766053</v>
          </cell>
          <cell r="S48">
            <v>18.00208793759861</v>
          </cell>
          <cell r="T48">
            <v>14.629963263830472</v>
          </cell>
          <cell r="U48">
            <v>14.020874050575777</v>
          </cell>
          <cell r="V48">
            <v>83.960113960114171</v>
          </cell>
          <cell r="W48">
            <v>14.958511012067012</v>
          </cell>
          <cell r="X48">
            <v>14.661951503827828</v>
          </cell>
          <cell r="Y48">
            <v>13.707944176639371</v>
          </cell>
          <cell r="Z48">
            <v>0</v>
          </cell>
          <cell r="AA48">
            <v>0</v>
          </cell>
          <cell r="AB48">
            <v>0</v>
          </cell>
          <cell r="AC48">
            <v>0</v>
          </cell>
          <cell r="AD48">
            <v>16.367747702589806</v>
          </cell>
          <cell r="AE48">
            <v>20.918669806221974</v>
          </cell>
          <cell r="AF48">
            <v>18.127873223820767</v>
          </cell>
          <cell r="AG48">
            <v>16.691614116080562</v>
          </cell>
        </row>
        <row r="49">
          <cell r="H49" t="str">
            <v>Minimum</v>
          </cell>
          <cell r="J49">
            <v>0.66308858861605013</v>
          </cell>
          <cell r="K49">
            <v>0.74045427224252214</v>
          </cell>
          <cell r="L49">
            <v>0.71356639183638537</v>
          </cell>
          <cell r="M49">
            <v>0.78255747882598592</v>
          </cell>
          <cell r="N49">
            <v>5.7241067444656615</v>
          </cell>
          <cell r="O49">
            <v>4.9916210425686751</v>
          </cell>
          <cell r="P49">
            <v>4.6919397347154099</v>
          </cell>
          <cell r="Q49">
            <v>4.7792153994236584</v>
          </cell>
          <cell r="R49">
            <v>9.2326198106319861</v>
          </cell>
          <cell r="S49">
            <v>7.7869000105835378</v>
          </cell>
          <cell r="T49">
            <v>7.0613048257208906</v>
          </cell>
          <cell r="U49">
            <v>7.3552852082083717</v>
          </cell>
          <cell r="V49">
            <v>9.5827652575711717</v>
          </cell>
          <cell r="W49">
            <v>9.0555670997121336</v>
          </cell>
          <cell r="X49">
            <v>7.4101364593644243</v>
          </cell>
          <cell r="Y49">
            <v>6.6500334843735809</v>
          </cell>
          <cell r="Z49">
            <v>0</v>
          </cell>
          <cell r="AA49">
            <v>0</v>
          </cell>
          <cell r="AB49">
            <v>0</v>
          </cell>
          <cell r="AC49">
            <v>0</v>
          </cell>
          <cell r="AD49">
            <v>10.813881689663518</v>
          </cell>
          <cell r="AE49">
            <v>9.0555670997121336</v>
          </cell>
          <cell r="AF49">
            <v>8.0616723981737106</v>
          </cell>
          <cell r="AG49">
            <v>7.7915289797227478</v>
          </cell>
        </row>
        <row r="50">
          <cell r="H50" t="str">
            <v>Stand. deviation</v>
          </cell>
          <cell r="J50">
            <v>0.67916801653454317</v>
          </cell>
          <cell r="K50">
            <v>0.64077870930841874</v>
          </cell>
          <cell r="L50">
            <v>0.60917787070205742</v>
          </cell>
          <cell r="M50">
            <v>0.56462571594396394</v>
          </cell>
          <cell r="N50">
            <v>1.2848060960250951</v>
          </cell>
          <cell r="O50">
            <v>1.5316731649098903</v>
          </cell>
          <cell r="P50">
            <v>1.4552820175337597</v>
          </cell>
          <cell r="Q50">
            <v>1.3363374593640269</v>
          </cell>
          <cell r="R50">
            <v>2.5299921460338943</v>
          </cell>
          <cell r="S50">
            <v>3.0277176792204261</v>
          </cell>
          <cell r="T50">
            <v>2.3696198359729577</v>
          </cell>
          <cell r="U50">
            <v>2.0299887331053377</v>
          </cell>
          <cell r="V50">
            <v>23.912374491443789</v>
          </cell>
          <cell r="W50">
            <v>1.9982855691992976</v>
          </cell>
          <cell r="X50">
            <v>2.3849657735895424</v>
          </cell>
          <cell r="Y50">
            <v>2.1858308595462237</v>
          </cell>
          <cell r="Z50" t="str">
            <v>nc</v>
          </cell>
          <cell r="AA50" t="str">
            <v>nc</v>
          </cell>
          <cell r="AB50" t="str">
            <v>nc</v>
          </cell>
          <cell r="AC50" t="str">
            <v>nc</v>
          </cell>
          <cell r="AD50">
            <v>1.8210800568079983</v>
          </cell>
          <cell r="AE50">
            <v>3.5529802373184474</v>
          </cell>
          <cell r="AF50">
            <v>3.3348937635447848</v>
          </cell>
          <cell r="AG50">
            <v>3.2563841657501782</v>
          </cell>
        </row>
        <row r="51">
          <cell r="H51" t="str">
            <v>Stand. deviation / mean</v>
          </cell>
          <cell r="J51">
            <v>0.36829531336612953</v>
          </cell>
          <cell r="K51">
            <v>0.35348560080497543</v>
          </cell>
          <cell r="L51">
            <v>0.35230949787758964</v>
          </cell>
          <cell r="M51">
            <v>0.34589970427120559</v>
          </cell>
          <cell r="N51">
            <v>0.16858650728092028</v>
          </cell>
          <cell r="O51">
            <v>0.20599018181196563</v>
          </cell>
          <cell r="P51">
            <v>0.21263603776993104</v>
          </cell>
          <cell r="Q51">
            <v>0.20811961130529738</v>
          </cell>
          <cell r="R51">
            <v>0.19580706224395614</v>
          </cell>
          <cell r="S51">
            <v>0.24067303110962321</v>
          </cell>
          <cell r="T51">
            <v>0.21494468299431727</v>
          </cell>
          <cell r="U51">
            <v>0.19826128800494439</v>
          </cell>
          <cell r="V51">
            <v>1.166688124308491</v>
          </cell>
          <cell r="W51">
            <v>0.16168186591654474</v>
          </cell>
          <cell r="X51">
            <v>0.22287822321547968</v>
          </cell>
          <cell r="Y51">
            <v>0.22383956979080732</v>
          </cell>
          <cell r="Z51" t="str">
            <v>nc</v>
          </cell>
          <cell r="AA51" t="str">
            <v>nc</v>
          </cell>
          <cell r="AB51" t="str">
            <v>nc</v>
          </cell>
          <cell r="AC51" t="str">
            <v>nc</v>
          </cell>
          <cell r="AD51">
            <v>0.13233022368812716</v>
          </cell>
          <cell r="AE51">
            <v>0.24207347605072768</v>
          </cell>
          <cell r="AF51">
            <v>0.26576514470927021</v>
          </cell>
          <cell r="AG51">
            <v>0.2844068339089223</v>
          </cell>
        </row>
        <row r="53">
          <cell r="A53" t="str">
            <v>Zone C</v>
          </cell>
        </row>
        <row r="54">
          <cell r="A54" t="str">
            <v>E.ON</v>
          </cell>
          <cell r="B54">
            <v>1</v>
          </cell>
          <cell r="C54" t="str">
            <v>EUR</v>
          </cell>
          <cell r="D54">
            <v>44.661111111111104</v>
          </cell>
          <cell r="E54">
            <v>30905.488888888885</v>
          </cell>
          <cell r="F54">
            <v>61333.822222222225</v>
          </cell>
          <cell r="G54">
            <v>30905.488888888885</v>
          </cell>
          <cell r="H54">
            <v>61333.822222222225</v>
          </cell>
          <cell r="J54">
            <v>0.7699063845930687</v>
          </cell>
          <cell r="K54">
            <v>1.4004994313687806</v>
          </cell>
          <cell r="L54">
            <v>1.2503646018260388</v>
          </cell>
          <cell r="M54">
            <v>1.2127000760677635</v>
          </cell>
          <cell r="N54">
            <v>6.5731242334393123</v>
          </cell>
          <cell r="O54">
            <v>7.0278520979944687</v>
          </cell>
          <cell r="P54">
            <v>6.5035996312299895</v>
          </cell>
          <cell r="Q54">
            <v>5.8830581000644786</v>
          </cell>
          <cell r="R54">
            <v>12.345777419932009</v>
          </cell>
          <cell r="S54">
            <v>10.765985996528388</v>
          </cell>
          <cell r="T54">
            <v>9.471307913712268</v>
          </cell>
          <cell r="U54">
            <v>9.1618227234628762</v>
          </cell>
          <cell r="V54">
            <v>10.460984373413751</v>
          </cell>
          <cell r="W54">
            <v>7.6022281168139534</v>
          </cell>
          <cell r="X54">
            <v>10.807957608477444</v>
          </cell>
          <cell r="Y54">
            <v>9.2526220518133631</v>
          </cell>
          <cell r="Z54" t="str">
            <v>nc</v>
          </cell>
          <cell r="AA54" t="str">
            <v>nc</v>
          </cell>
          <cell r="AB54" t="str">
            <v>nc</v>
          </cell>
          <cell r="AC54" t="str">
            <v>nc</v>
          </cell>
          <cell r="AD54">
            <v>12.46511945207601</v>
          </cell>
          <cell r="AE54">
            <v>7.6022281168139534</v>
          </cell>
          <cell r="AF54">
            <v>10.807957608477444</v>
          </cell>
          <cell r="AG54">
            <v>9.2526220518133631</v>
          </cell>
          <cell r="AJ54" t="str">
            <v xml:space="preserve">E.ON, </v>
          </cell>
          <cell r="AM54">
            <v>0.7699063845930687</v>
          </cell>
          <cell r="AN54">
            <v>1.4004994313687806</v>
          </cell>
          <cell r="AO54">
            <v>1.2503646018260388</v>
          </cell>
          <cell r="AP54">
            <v>1.2127000760677635</v>
          </cell>
          <cell r="AQ54">
            <v>6.5731242334393123</v>
          </cell>
          <cell r="AR54">
            <v>7.0278520979944687</v>
          </cell>
          <cell r="AS54">
            <v>6.5035996312299895</v>
          </cell>
          <cell r="AT54">
            <v>5.8830581000644786</v>
          </cell>
          <cell r="AU54">
            <v>12.345777419932009</v>
          </cell>
          <cell r="AV54">
            <v>10.765985996528388</v>
          </cell>
          <cell r="AW54">
            <v>9.471307913712268</v>
          </cell>
          <cell r="AX54">
            <v>9.1618227234628762</v>
          </cell>
          <cell r="AY54">
            <v>10.460984373413751</v>
          </cell>
          <cell r="AZ54">
            <v>7.6022281168139534</v>
          </cell>
          <cell r="BA54">
            <v>10.807957608477444</v>
          </cell>
          <cell r="BB54">
            <v>9.2526220518133631</v>
          </cell>
          <cell r="BC54" t="str">
            <v>nc</v>
          </cell>
          <cell r="BD54" t="str">
            <v>nc</v>
          </cell>
          <cell r="BE54" t="str">
            <v>nc</v>
          </cell>
          <cell r="BF54" t="str">
            <v>nc</v>
          </cell>
          <cell r="BG54">
            <v>12.46511945207601</v>
          </cell>
          <cell r="BH54">
            <v>7.6022281168139534</v>
          </cell>
          <cell r="BI54">
            <v>10.807957608477444</v>
          </cell>
          <cell r="BJ54">
            <v>9.2526220518133631</v>
          </cell>
        </row>
        <row r="55">
          <cell r="A55" t="str">
            <v>Suez</v>
          </cell>
          <cell r="B55">
            <v>1</v>
          </cell>
          <cell r="C55" t="str">
            <v>EUR</v>
          </cell>
          <cell r="D55">
            <v>18.336666666666666</v>
          </cell>
          <cell r="E55">
            <v>19000.160613333333</v>
          </cell>
          <cell r="F55">
            <v>49553.960613333336</v>
          </cell>
          <cell r="G55">
            <v>19000.160613333333</v>
          </cell>
          <cell r="H55">
            <v>49553.960613333336</v>
          </cell>
          <cell r="J55">
            <v>1.1940483222813376</v>
          </cell>
          <cell r="K55">
            <v>1.0972308066566658</v>
          </cell>
          <cell r="L55">
            <v>1.0042295988637879</v>
          </cell>
          <cell r="M55">
            <v>0.93552316888257503</v>
          </cell>
          <cell r="N55">
            <v>6.6129259509352556</v>
          </cell>
          <cell r="O55">
            <v>6.4812426005733039</v>
          </cell>
          <cell r="P55">
            <v>5.9918334528379837</v>
          </cell>
          <cell r="Q55">
            <v>5.454180905105205</v>
          </cell>
          <cell r="R55">
            <v>10.585135843467858</v>
          </cell>
          <cell r="S55">
            <v>10.128728599703622</v>
          </cell>
          <cell r="T55">
            <v>8.8895329460481669</v>
          </cell>
          <cell r="U55">
            <v>8.0282915573316771</v>
          </cell>
          <cell r="V55">
            <v>10.284669278352141</v>
          </cell>
          <cell r="W55">
            <v>12.639048418888722</v>
          </cell>
          <cell r="X55">
            <v>9.3683557670948154</v>
          </cell>
          <cell r="Y55">
            <v>8.4259193215970996</v>
          </cell>
          <cell r="Z55" t="str">
            <v>nc</v>
          </cell>
          <cell r="AA55" t="str">
            <v>nc</v>
          </cell>
          <cell r="AB55" t="str">
            <v>nc</v>
          </cell>
          <cell r="AC55" t="str">
            <v>nc</v>
          </cell>
          <cell r="AD55">
            <v>13.336014682234232</v>
          </cell>
          <cell r="AE55">
            <v>17.430693375058954</v>
          </cell>
          <cell r="AF55">
            <v>11.783986854092985</v>
          </cell>
          <cell r="AG55">
            <v>10.308158027536182</v>
          </cell>
          <cell r="AJ55" t="str">
            <v xml:space="preserve">Suez, </v>
          </cell>
          <cell r="AM55">
            <v>1.1940483222813376</v>
          </cell>
          <cell r="AN55">
            <v>1.0972308066566658</v>
          </cell>
          <cell r="AO55">
            <v>1.0042295988637879</v>
          </cell>
          <cell r="AP55">
            <v>0.93552316888257503</v>
          </cell>
          <cell r="AQ55">
            <v>6.6129259509352556</v>
          </cell>
          <cell r="AR55">
            <v>6.4812426005733039</v>
          </cell>
          <cell r="AS55">
            <v>5.9918334528379837</v>
          </cell>
          <cell r="AT55">
            <v>5.454180905105205</v>
          </cell>
          <cell r="AU55">
            <v>10.585135843467858</v>
          </cell>
          <cell r="AV55">
            <v>10.128728599703622</v>
          </cell>
          <cell r="AW55">
            <v>8.8895329460481669</v>
          </cell>
          <cell r="AX55">
            <v>8.0282915573316771</v>
          </cell>
          <cell r="AY55">
            <v>10.284669278352141</v>
          </cell>
          <cell r="AZ55">
            <v>12.639048418888722</v>
          </cell>
          <cell r="BA55">
            <v>9.3683557670948154</v>
          </cell>
          <cell r="BB55">
            <v>8.4259193215970996</v>
          </cell>
          <cell r="BC55" t="str">
            <v>nc</v>
          </cell>
          <cell r="BD55" t="str">
            <v>nc</v>
          </cell>
          <cell r="BE55" t="str">
            <v>nc</v>
          </cell>
          <cell r="BF55" t="str">
            <v>nc</v>
          </cell>
          <cell r="BG55">
            <v>13.336014682234232</v>
          </cell>
          <cell r="BH55">
            <v>17.430693375058954</v>
          </cell>
          <cell r="BI55">
            <v>11.783986854092985</v>
          </cell>
          <cell r="BJ55">
            <v>10.308158027536182</v>
          </cell>
        </row>
        <row r="56">
          <cell r="A56" t="str">
            <v>Vivendi Environnement</v>
          </cell>
          <cell r="B56">
            <v>1</v>
          </cell>
          <cell r="C56" t="str">
            <v>EUR</v>
          </cell>
          <cell r="D56">
            <v>23.753333333333334</v>
          </cell>
          <cell r="E56">
            <v>9593.6625400000012</v>
          </cell>
          <cell r="F56">
            <v>26782.662540000001</v>
          </cell>
          <cell r="G56">
            <v>9593.6625400000012</v>
          </cell>
          <cell r="H56">
            <v>26782.662540000001</v>
          </cell>
          <cell r="J56">
            <v>0.91952209311587441</v>
          </cell>
          <cell r="K56">
            <v>0.85748423320740219</v>
          </cell>
          <cell r="L56">
            <v>0.79607005611765691</v>
          </cell>
          <cell r="M56">
            <v>0.74286093794205266</v>
          </cell>
          <cell r="N56">
            <v>7.2248887348260054</v>
          </cell>
          <cell r="O56">
            <v>6.7917691687376376</v>
          </cell>
          <cell r="P56">
            <v>6.1608995537357387</v>
          </cell>
          <cell r="Q56">
            <v>5.721813053324218</v>
          </cell>
          <cell r="R56">
            <v>13.304849746646797</v>
          </cell>
          <cell r="S56">
            <v>12.670686003548196</v>
          </cell>
          <cell r="T56">
            <v>11.183907522705919</v>
          </cell>
          <cell r="U56">
            <v>10.197092153055397</v>
          </cell>
          <cell r="V56" t="str">
            <v>ns</v>
          </cell>
          <cell r="W56">
            <v>19.272122418642027</v>
          </cell>
          <cell r="X56">
            <v>16.592290799031478</v>
          </cell>
          <cell r="Y56">
            <v>14.383302158920541</v>
          </cell>
          <cell r="Z56" t="str">
            <v>ns</v>
          </cell>
          <cell r="AA56" t="str">
            <v>nc</v>
          </cell>
          <cell r="AB56" t="str">
            <v>nc</v>
          </cell>
          <cell r="AC56" t="str">
            <v>nc</v>
          </cell>
          <cell r="AD56" t="str">
            <v>ns</v>
          </cell>
          <cell r="AE56">
            <v>29.555337461491067</v>
          </cell>
          <cell r="AF56">
            <v>23.924345486284292</v>
          </cell>
          <cell r="AG56">
            <v>19.748173198847265</v>
          </cell>
          <cell r="AJ56" t="str">
            <v xml:space="preserve">Vivendi Environnement, </v>
          </cell>
          <cell r="AM56">
            <v>0.91952209311587441</v>
          </cell>
          <cell r="AN56">
            <v>0.85748423320740219</v>
          </cell>
          <cell r="AO56">
            <v>0.79607005611765691</v>
          </cell>
          <cell r="AP56">
            <v>0.74286093794205266</v>
          </cell>
          <cell r="AQ56">
            <v>7.2248887348260054</v>
          </cell>
          <cell r="AR56">
            <v>6.7917691687376376</v>
          </cell>
          <cell r="AS56">
            <v>6.1608995537357387</v>
          </cell>
          <cell r="AT56">
            <v>5.721813053324218</v>
          </cell>
          <cell r="AU56">
            <v>13.304849746646797</v>
          </cell>
          <cell r="AV56">
            <v>12.670686003548196</v>
          </cell>
          <cell r="AW56">
            <v>11.183907522705919</v>
          </cell>
          <cell r="AX56">
            <v>10.197092153055397</v>
          </cell>
          <cell r="AY56" t="str">
            <v>ns</v>
          </cell>
          <cell r="AZ56">
            <v>19.272122418642027</v>
          </cell>
          <cell r="BA56">
            <v>16.592290799031478</v>
          </cell>
          <cell r="BB56">
            <v>14.383302158920541</v>
          </cell>
          <cell r="BC56" t="str">
            <v>ns</v>
          </cell>
          <cell r="BD56" t="str">
            <v>nc</v>
          </cell>
          <cell r="BE56" t="str">
            <v>nc</v>
          </cell>
          <cell r="BF56" t="str">
            <v>nc</v>
          </cell>
          <cell r="BG56" t="str">
            <v>ns</v>
          </cell>
          <cell r="BH56">
            <v>29.555337461491067</v>
          </cell>
          <cell r="BI56">
            <v>23.924345486284292</v>
          </cell>
          <cell r="BJ56">
            <v>19.748173198847265</v>
          </cell>
        </row>
        <row r="57">
          <cell r="A57" t="str">
            <v>Powergen</v>
          </cell>
          <cell r="B57">
            <v>0</v>
          </cell>
          <cell r="C57" t="str">
            <v>GBP</v>
          </cell>
          <cell r="D57">
            <v>0</v>
          </cell>
          <cell r="E57">
            <v>0</v>
          </cell>
          <cell r="F57">
            <v>4669.5</v>
          </cell>
          <cell r="G57">
            <v>0</v>
          </cell>
          <cell r="H57">
            <v>7592.0656857166077</v>
          </cell>
          <cell r="J57">
            <v>1.1147938882699346</v>
          </cell>
          <cell r="K57">
            <v>0.83855616413755951</v>
          </cell>
          <cell r="L57">
            <v>0.79123951537744641</v>
          </cell>
          <cell r="M57">
            <v>0.76574286651361101</v>
          </cell>
          <cell r="N57">
            <v>6.0933014354066986</v>
          </cell>
          <cell r="O57">
            <v>4.7916880451513597</v>
          </cell>
          <cell r="P57">
            <v>4.6209797130133596</v>
          </cell>
          <cell r="Q57">
            <v>4.4877462758289282</v>
          </cell>
          <cell r="R57">
            <v>8.4388554216867462</v>
          </cell>
          <cell r="S57">
            <v>6.0524951393389497</v>
          </cell>
          <cell r="T57">
            <v>5.844180225281602</v>
          </cell>
          <cell r="U57">
            <v>5.6945121951219511</v>
          </cell>
          <cell r="V57">
            <v>0</v>
          </cell>
          <cell r="W57">
            <v>0</v>
          </cell>
          <cell r="X57">
            <v>0</v>
          </cell>
          <cell r="Y57">
            <v>0</v>
          </cell>
          <cell r="Z57" t="str">
            <v>nc</v>
          </cell>
          <cell r="AA57" t="str">
            <v>nc</v>
          </cell>
          <cell r="AB57" t="str">
            <v>nc</v>
          </cell>
          <cell r="AC57" t="str">
            <v>nc</v>
          </cell>
          <cell r="AD57">
            <v>0</v>
          </cell>
          <cell r="AE57">
            <v>0</v>
          </cell>
          <cell r="AF57" t="str">
            <v>ns</v>
          </cell>
          <cell r="AG57" t="str">
            <v>ns</v>
          </cell>
          <cell r="AJ57">
            <v>0</v>
          </cell>
          <cell r="AM57" t="str">
            <v>ns</v>
          </cell>
          <cell r="AN57" t="str">
            <v>ns</v>
          </cell>
          <cell r="AO57" t="str">
            <v>ns</v>
          </cell>
          <cell r="AP57" t="str">
            <v>ns</v>
          </cell>
          <cell r="AQ57" t="str">
            <v>ns</v>
          </cell>
          <cell r="AR57" t="str">
            <v>ns</v>
          </cell>
          <cell r="AS57" t="str">
            <v>ns</v>
          </cell>
          <cell r="AT57" t="str">
            <v>ns</v>
          </cell>
          <cell r="AU57" t="str">
            <v>ns</v>
          </cell>
          <cell r="AV57" t="str">
            <v>ns</v>
          </cell>
          <cell r="AW57" t="str">
            <v>ns</v>
          </cell>
          <cell r="AX57" t="str">
            <v>ns</v>
          </cell>
          <cell r="AY57" t="str">
            <v>ns</v>
          </cell>
          <cell r="AZ57" t="str">
            <v>ns</v>
          </cell>
          <cell r="BA57" t="str">
            <v>ns</v>
          </cell>
          <cell r="BB57" t="str">
            <v>ns</v>
          </cell>
          <cell r="BC57" t="str">
            <v>ns</v>
          </cell>
          <cell r="BD57" t="str">
            <v>ns</v>
          </cell>
          <cell r="BE57" t="str">
            <v>ns</v>
          </cell>
          <cell r="BF57" t="str">
            <v>ns</v>
          </cell>
          <cell r="BG57" t="str">
            <v>ns</v>
          </cell>
          <cell r="BH57" t="str">
            <v>ns</v>
          </cell>
          <cell r="BI57" t="str">
            <v>ns</v>
          </cell>
          <cell r="BJ57" t="str">
            <v>ns</v>
          </cell>
        </row>
        <row r="58">
          <cell r="A58" t="str">
            <v>Centrica</v>
          </cell>
          <cell r="B58">
            <v>1</v>
          </cell>
          <cell r="C58" t="str">
            <v>GBP</v>
          </cell>
          <cell r="D58">
            <v>1.6950000000000001</v>
          </cell>
          <cell r="E58">
            <v>7155.7069199999996</v>
          </cell>
          <cell r="F58">
            <v>7778.7069199999996</v>
          </cell>
          <cell r="G58">
            <v>11634.349922770505</v>
          </cell>
          <cell r="H58">
            <v>12647.275701162505</v>
          </cell>
          <cell r="J58">
            <v>0.61681919911188643</v>
          </cell>
          <cell r="K58">
            <v>0.53992801521489653</v>
          </cell>
          <cell r="L58">
            <v>0.49882904804860012</v>
          </cell>
          <cell r="M58">
            <v>0.47081252050311745</v>
          </cell>
          <cell r="N58">
            <v>7.5084043629343622</v>
          </cell>
          <cell r="O58">
            <v>6.0008024926070371</v>
          </cell>
          <cell r="P58">
            <v>5.4065103815768136</v>
          </cell>
          <cell r="Q58">
            <v>5.1067818920555261</v>
          </cell>
          <cell r="R58">
            <v>11.456122120765832</v>
          </cell>
          <cell r="S58">
            <v>8.5125864568767398</v>
          </cell>
          <cell r="T58">
            <v>7.4229811669653172</v>
          </cell>
          <cell r="U58">
            <v>6.8563724602622731</v>
          </cell>
          <cell r="V58">
            <v>14.845864979253111</v>
          </cell>
          <cell r="W58">
            <v>11.451574074469219</v>
          </cell>
          <cell r="X58">
            <v>9.8913149149887118</v>
          </cell>
          <cell r="Y58">
            <v>9.0538036853128077</v>
          </cell>
          <cell r="Z58" t="str">
            <v>nc</v>
          </cell>
          <cell r="AA58" t="str">
            <v>nc</v>
          </cell>
          <cell r="AB58" t="str">
            <v>nc</v>
          </cell>
          <cell r="AC58" t="str">
            <v>nc</v>
          </cell>
          <cell r="AD58">
            <v>18.069966969696967</v>
          </cell>
          <cell r="AE58">
            <v>14.147704685778844</v>
          </cell>
          <cell r="AF58">
            <v>12.204261004312553</v>
          </cell>
          <cell r="AG58">
            <v>10.841316139116124</v>
          </cell>
          <cell r="AJ58" t="str">
            <v xml:space="preserve">Centrica, </v>
          </cell>
          <cell r="AM58">
            <v>0.61681919911188643</v>
          </cell>
          <cell r="AN58">
            <v>0.53992801521489653</v>
          </cell>
          <cell r="AO58">
            <v>0.49882904804860012</v>
          </cell>
          <cell r="AP58">
            <v>0.47081252050311745</v>
          </cell>
          <cell r="AQ58">
            <v>7.5084043629343622</v>
          </cell>
          <cell r="AR58">
            <v>6.0008024926070371</v>
          </cell>
          <cell r="AS58">
            <v>5.4065103815768136</v>
          </cell>
          <cell r="AT58">
            <v>5.1067818920555261</v>
          </cell>
          <cell r="AU58">
            <v>11.456122120765832</v>
          </cell>
          <cell r="AV58">
            <v>8.5125864568767398</v>
          </cell>
          <cell r="AW58">
            <v>7.4229811669653172</v>
          </cell>
          <cell r="AX58">
            <v>6.8563724602622731</v>
          </cell>
          <cell r="AY58">
            <v>14.845864979253111</v>
          </cell>
          <cell r="AZ58">
            <v>11.451574074469219</v>
          </cell>
          <cell r="BA58">
            <v>9.8913149149887118</v>
          </cell>
          <cell r="BB58">
            <v>9.0538036853128077</v>
          </cell>
          <cell r="BC58" t="str">
            <v>nc</v>
          </cell>
          <cell r="BD58" t="str">
            <v>nc</v>
          </cell>
          <cell r="BE58" t="str">
            <v>nc</v>
          </cell>
          <cell r="BF58" t="str">
            <v>nc</v>
          </cell>
          <cell r="BG58">
            <v>18.069966969696967</v>
          </cell>
          <cell r="BH58">
            <v>14.147704685778844</v>
          </cell>
          <cell r="BI58">
            <v>12.204261004312553</v>
          </cell>
          <cell r="BJ58">
            <v>10.841316139116124</v>
          </cell>
        </row>
        <row r="59">
          <cell r="A59" t="str">
            <v>Lattice</v>
          </cell>
          <cell r="B59">
            <v>1</v>
          </cell>
          <cell r="C59" t="str">
            <v>GBP</v>
          </cell>
          <cell r="D59" t="e">
            <v>#DIV/0!</v>
          </cell>
          <cell r="E59" t="e">
            <v>#VALUE!</v>
          </cell>
          <cell r="F59">
            <v>0</v>
          </cell>
          <cell r="G59" t="e">
            <v>#VALUE!</v>
          </cell>
          <cell r="H59">
            <v>0</v>
          </cell>
          <cell r="J59">
            <v>0</v>
          </cell>
          <cell r="K59">
            <v>0</v>
          </cell>
          <cell r="L59">
            <v>0</v>
          </cell>
          <cell r="M59">
            <v>0</v>
          </cell>
          <cell r="N59">
            <v>0</v>
          </cell>
          <cell r="O59">
            <v>0</v>
          </cell>
          <cell r="P59">
            <v>0</v>
          </cell>
          <cell r="Q59">
            <v>0</v>
          </cell>
          <cell r="R59">
            <v>0</v>
          </cell>
          <cell r="S59">
            <v>0</v>
          </cell>
          <cell r="T59">
            <v>0</v>
          </cell>
          <cell r="U59">
            <v>0</v>
          </cell>
          <cell r="V59" t="e">
            <v>#VALUE!</v>
          </cell>
          <cell r="W59" t="e">
            <v>#VALUE!</v>
          </cell>
          <cell r="X59" t="e">
            <v>#VALUE!</v>
          </cell>
          <cell r="Y59" t="e">
            <v>#VALUE!</v>
          </cell>
          <cell r="Z59" t="e">
            <v>#VALUE!</v>
          </cell>
          <cell r="AA59" t="e">
            <v>#VALUE!</v>
          </cell>
          <cell r="AB59" t="e">
            <v>#VALUE!</v>
          </cell>
          <cell r="AC59" t="e">
            <v>#VALUE!</v>
          </cell>
          <cell r="AD59" t="e">
            <v>#VALUE!</v>
          </cell>
          <cell r="AE59" t="e">
            <v>#VALUE!</v>
          </cell>
          <cell r="AF59" t="e">
            <v>#VALUE!</v>
          </cell>
          <cell r="AG59" t="e">
            <v>#VALUE!</v>
          </cell>
          <cell r="AJ59" t="str">
            <v xml:space="preserve">Lattice, </v>
          </cell>
          <cell r="AM59">
            <v>0</v>
          </cell>
          <cell r="AN59">
            <v>0</v>
          </cell>
          <cell r="AO59">
            <v>0</v>
          </cell>
          <cell r="AP59">
            <v>0</v>
          </cell>
          <cell r="AQ59">
            <v>0</v>
          </cell>
          <cell r="AR59">
            <v>0</v>
          </cell>
          <cell r="AS59">
            <v>0</v>
          </cell>
          <cell r="AT59">
            <v>0</v>
          </cell>
          <cell r="AU59">
            <v>0</v>
          </cell>
          <cell r="AV59">
            <v>0</v>
          </cell>
          <cell r="AW59">
            <v>0</v>
          </cell>
          <cell r="AX59">
            <v>0</v>
          </cell>
          <cell r="AY59" t="e">
            <v>#VALUE!</v>
          </cell>
          <cell r="AZ59" t="e">
            <v>#VALUE!</v>
          </cell>
          <cell r="BA59" t="e">
            <v>#VALUE!</v>
          </cell>
          <cell r="BB59" t="e">
            <v>#VALUE!</v>
          </cell>
          <cell r="BC59" t="e">
            <v>#VALUE!</v>
          </cell>
          <cell r="BD59" t="e">
            <v>#VALUE!</v>
          </cell>
          <cell r="BE59" t="e">
            <v>#VALUE!</v>
          </cell>
          <cell r="BF59" t="e">
            <v>#VALUE!</v>
          </cell>
          <cell r="BG59" t="e">
            <v>#VALUE!</v>
          </cell>
          <cell r="BH59" t="e">
            <v>#VALUE!</v>
          </cell>
          <cell r="BI59" t="e">
            <v>#VALUE!</v>
          </cell>
          <cell r="BJ59" t="e">
            <v>#VALUE!</v>
          </cell>
        </row>
        <row r="60">
          <cell r="A60" t="str">
            <v xml:space="preserve">National Grid Transco </v>
          </cell>
          <cell r="B60">
            <v>1</v>
          </cell>
          <cell r="C60" t="str">
            <v>GBP</v>
          </cell>
          <cell r="D60" t="e">
            <v>#DIV/0!</v>
          </cell>
          <cell r="E60" t="e">
            <v>#VALUE!</v>
          </cell>
          <cell r="F60">
            <v>0</v>
          </cell>
          <cell r="G60" t="e">
            <v>#VALUE!</v>
          </cell>
          <cell r="H60">
            <v>0</v>
          </cell>
          <cell r="J60">
            <v>0</v>
          </cell>
          <cell r="K60">
            <v>0</v>
          </cell>
          <cell r="L60">
            <v>0</v>
          </cell>
          <cell r="M60">
            <v>0</v>
          </cell>
          <cell r="N60">
            <v>0</v>
          </cell>
          <cell r="O60">
            <v>0</v>
          </cell>
          <cell r="P60">
            <v>0</v>
          </cell>
          <cell r="Q60">
            <v>0</v>
          </cell>
          <cell r="R60">
            <v>0</v>
          </cell>
          <cell r="S60">
            <v>0</v>
          </cell>
          <cell r="T60">
            <v>0</v>
          </cell>
          <cell r="U60">
            <v>0</v>
          </cell>
          <cell r="V60" t="e">
            <v>#VALUE!</v>
          </cell>
          <cell r="W60" t="e">
            <v>#VALUE!</v>
          </cell>
          <cell r="X60" t="e">
            <v>#VALUE!</v>
          </cell>
          <cell r="Y60" t="e">
            <v>#VALUE!</v>
          </cell>
          <cell r="Z60" t="e">
            <v>#VALUE!</v>
          </cell>
          <cell r="AA60" t="e">
            <v>#VALUE!</v>
          </cell>
          <cell r="AB60" t="e">
            <v>#VALUE!</v>
          </cell>
          <cell r="AC60" t="e">
            <v>#VALUE!</v>
          </cell>
          <cell r="AD60" t="e">
            <v>#VALUE!</v>
          </cell>
          <cell r="AE60" t="e">
            <v>#VALUE!</v>
          </cell>
          <cell r="AF60" t="e">
            <v>#VALUE!</v>
          </cell>
          <cell r="AG60" t="e">
            <v>#VALUE!</v>
          </cell>
          <cell r="AJ60" t="str">
            <v xml:space="preserve">National Grid Transco , </v>
          </cell>
          <cell r="AM60">
            <v>0</v>
          </cell>
          <cell r="AN60">
            <v>0</v>
          </cell>
          <cell r="AO60">
            <v>0</v>
          </cell>
          <cell r="AP60">
            <v>0</v>
          </cell>
          <cell r="AQ60">
            <v>0</v>
          </cell>
          <cell r="AR60">
            <v>0</v>
          </cell>
          <cell r="AS60">
            <v>0</v>
          </cell>
          <cell r="AT60">
            <v>0</v>
          </cell>
          <cell r="AU60">
            <v>0</v>
          </cell>
          <cell r="AV60">
            <v>0</v>
          </cell>
          <cell r="AW60">
            <v>0</v>
          </cell>
          <cell r="AX60">
            <v>0</v>
          </cell>
          <cell r="AY60" t="e">
            <v>#VALUE!</v>
          </cell>
          <cell r="AZ60" t="e">
            <v>#VALUE!</v>
          </cell>
          <cell r="BA60" t="e">
            <v>#VALUE!</v>
          </cell>
          <cell r="BB60" t="e">
            <v>#VALUE!</v>
          </cell>
          <cell r="BC60" t="e">
            <v>#VALUE!</v>
          </cell>
          <cell r="BD60" t="e">
            <v>#VALUE!</v>
          </cell>
          <cell r="BE60" t="e">
            <v>#VALUE!</v>
          </cell>
          <cell r="BF60" t="e">
            <v>#VALUE!</v>
          </cell>
          <cell r="BG60" t="e">
            <v>#VALUE!</v>
          </cell>
          <cell r="BH60" t="e">
            <v>#VALUE!</v>
          </cell>
          <cell r="BI60" t="e">
            <v>#VALUE!</v>
          </cell>
          <cell r="BJ60" t="e">
            <v>#VALUE!</v>
          </cell>
        </row>
        <row r="61">
          <cell r="A61" t="str">
            <v>Red Electrica</v>
          </cell>
          <cell r="B61">
            <v>1</v>
          </cell>
          <cell r="C61" t="str">
            <v>EUR</v>
          </cell>
          <cell r="D61">
            <v>8.8377777777777773</v>
          </cell>
          <cell r="E61">
            <v>1195.4862000000001</v>
          </cell>
          <cell r="F61">
            <v>1835.0092</v>
          </cell>
          <cell r="G61">
            <v>1195.4862000000001</v>
          </cell>
          <cell r="H61">
            <v>1835.0092</v>
          </cell>
          <cell r="J61">
            <v>3.0441780179929094</v>
          </cell>
          <cell r="K61">
            <v>2.9131754246705825</v>
          </cell>
          <cell r="L61">
            <v>2.7955655088360758</v>
          </cell>
          <cell r="M61">
            <v>2.702517231222386</v>
          </cell>
          <cell r="N61">
            <v>7.1250041740278389</v>
          </cell>
          <cell r="O61">
            <v>6.6836976871243854</v>
          </cell>
          <cell r="P61">
            <v>6.2256461407972861</v>
          </cell>
          <cell r="Q61">
            <v>5.8449090619525403</v>
          </cell>
          <cell r="R61">
            <v>12.094070969102603</v>
          </cell>
          <cell r="S61">
            <v>11.250822808093195</v>
          </cell>
          <cell r="T61">
            <v>10.323539803094233</v>
          </cell>
          <cell r="U61">
            <v>9.5673055265901965</v>
          </cell>
          <cell r="V61">
            <v>13.723712248153323</v>
          </cell>
          <cell r="W61">
            <v>12.683732699581448</v>
          </cell>
          <cell r="X61">
            <v>11.994443664091502</v>
          </cell>
          <cell r="Y61">
            <v>10.995251431330621</v>
          </cell>
          <cell r="Z61" t="str">
            <v>nc</v>
          </cell>
          <cell r="AA61" t="str">
            <v>nc</v>
          </cell>
          <cell r="AB61" t="str">
            <v>nc</v>
          </cell>
          <cell r="AC61" t="str">
            <v>nc</v>
          </cell>
          <cell r="AD61">
            <v>13.723712248153323</v>
          </cell>
          <cell r="AE61">
            <v>13.646012304952803</v>
          </cell>
          <cell r="AF61">
            <v>13.073996062992126</v>
          </cell>
          <cell r="AG61">
            <v>11.657025010969726</v>
          </cell>
          <cell r="AJ61" t="str">
            <v xml:space="preserve">Red Electrica, </v>
          </cell>
          <cell r="AM61">
            <v>3.0441780179929094</v>
          </cell>
          <cell r="AN61">
            <v>2.9131754246705825</v>
          </cell>
          <cell r="AO61">
            <v>2.7955655088360758</v>
          </cell>
          <cell r="AP61">
            <v>2.702517231222386</v>
          </cell>
          <cell r="AQ61">
            <v>7.1250041740278389</v>
          </cell>
          <cell r="AR61">
            <v>6.6836976871243854</v>
          </cell>
          <cell r="AS61">
            <v>6.2256461407972861</v>
          </cell>
          <cell r="AT61">
            <v>5.8449090619525403</v>
          </cell>
          <cell r="AU61">
            <v>12.094070969102603</v>
          </cell>
          <cell r="AV61">
            <v>11.250822808093195</v>
          </cell>
          <cell r="AW61">
            <v>10.323539803094233</v>
          </cell>
          <cell r="AX61">
            <v>9.5673055265901965</v>
          </cell>
          <cell r="AY61">
            <v>13.723712248153323</v>
          </cell>
          <cell r="AZ61">
            <v>12.683732699581448</v>
          </cell>
          <cell r="BA61">
            <v>11.994443664091502</v>
          </cell>
          <cell r="BB61">
            <v>10.995251431330621</v>
          </cell>
          <cell r="BC61" t="str">
            <v>nc</v>
          </cell>
          <cell r="BD61" t="str">
            <v>nc</v>
          </cell>
          <cell r="BE61" t="str">
            <v>nc</v>
          </cell>
          <cell r="BF61" t="str">
            <v>nc</v>
          </cell>
          <cell r="BG61">
            <v>13.723712248153323</v>
          </cell>
          <cell r="BH61">
            <v>13.646012304952803</v>
          </cell>
          <cell r="BI61">
            <v>13.073996062992126</v>
          </cell>
          <cell r="BJ61">
            <v>11.657025010969726</v>
          </cell>
        </row>
        <row r="62">
          <cell r="A62" t="str">
            <v>Pennon Group</v>
          </cell>
          <cell r="B62">
            <v>1</v>
          </cell>
          <cell r="C62" t="str">
            <v>GBP</v>
          </cell>
          <cell r="D62">
            <v>6.0669444444444443</v>
          </cell>
          <cell r="E62">
            <v>744.97830916666658</v>
          </cell>
          <cell r="F62">
            <v>1388.9783091666666</v>
          </cell>
          <cell r="G62">
            <v>1211.2483686963117</v>
          </cell>
          <cell r="H62">
            <v>2258.3177126520877</v>
          </cell>
          <cell r="J62">
            <v>3.5011846636978525</v>
          </cell>
          <cell r="K62">
            <v>3.5518897060077053</v>
          </cell>
          <cell r="L62">
            <v>3.3853299488983488</v>
          </cell>
          <cell r="M62">
            <v>3.2325626837593573</v>
          </cell>
          <cell r="N62">
            <v>7.115667567452185</v>
          </cell>
          <cell r="O62">
            <v>6.7056129246391274</v>
          </cell>
          <cell r="P62">
            <v>6.3387969142187801</v>
          </cell>
          <cell r="Q62">
            <v>5.9801876139152395</v>
          </cell>
          <cell r="R62">
            <v>11.250431793023381</v>
          </cell>
          <cell r="S62">
            <v>10.571415702615623</v>
          </cell>
          <cell r="T62">
            <v>9.8955922190030616</v>
          </cell>
          <cell r="U62">
            <v>9.2207185667500173</v>
          </cell>
          <cell r="V62">
            <v>12.155964904408364</v>
          </cell>
          <cell r="W62">
            <v>11.376319907866939</v>
          </cell>
          <cell r="X62">
            <v>10.764804698600775</v>
          </cell>
          <cell r="Y62">
            <v>10.021230954622903</v>
          </cell>
          <cell r="Z62" t="str">
            <v>nc</v>
          </cell>
          <cell r="AA62" t="str">
            <v>nc</v>
          </cell>
          <cell r="AB62" t="str">
            <v>nc</v>
          </cell>
          <cell r="AC62" t="str">
            <v>nc</v>
          </cell>
          <cell r="AD62">
            <v>12.155964904408364</v>
          </cell>
          <cell r="AE62">
            <v>11.376319907866939</v>
          </cell>
          <cell r="AF62">
            <v>10.764804698600775</v>
          </cell>
          <cell r="AG62">
            <v>10.021230954622903</v>
          </cell>
          <cell r="AJ62" t="str">
            <v xml:space="preserve">Pennon Group, </v>
          </cell>
          <cell r="AM62">
            <v>3.5011846636978525</v>
          </cell>
          <cell r="AN62">
            <v>3.5518897060077053</v>
          </cell>
          <cell r="AO62">
            <v>3.3853299488983488</v>
          </cell>
          <cell r="AP62">
            <v>3.2325626837593573</v>
          </cell>
          <cell r="AQ62">
            <v>7.115667567452185</v>
          </cell>
          <cell r="AR62">
            <v>6.7056129246391274</v>
          </cell>
          <cell r="AS62">
            <v>6.3387969142187801</v>
          </cell>
          <cell r="AT62">
            <v>5.9801876139152395</v>
          </cell>
          <cell r="AU62">
            <v>11.250431793023381</v>
          </cell>
          <cell r="AV62">
            <v>10.571415702615623</v>
          </cell>
          <cell r="AW62">
            <v>9.8955922190030616</v>
          </cell>
          <cell r="AX62">
            <v>9.2207185667500173</v>
          </cell>
          <cell r="AY62">
            <v>12.155964904408364</v>
          </cell>
          <cell r="AZ62">
            <v>11.376319907866939</v>
          </cell>
          <cell r="BA62">
            <v>10.764804698600775</v>
          </cell>
          <cell r="BB62">
            <v>10.021230954622903</v>
          </cell>
          <cell r="BC62" t="str">
            <v>nc</v>
          </cell>
          <cell r="BD62" t="str">
            <v>nc</v>
          </cell>
          <cell r="BE62" t="str">
            <v>nc</v>
          </cell>
          <cell r="BF62" t="str">
            <v>nc</v>
          </cell>
          <cell r="BG62">
            <v>12.155964904408364</v>
          </cell>
          <cell r="BH62">
            <v>11.376319907866939</v>
          </cell>
          <cell r="BI62">
            <v>10.764804698600775</v>
          </cell>
          <cell r="BJ62">
            <v>10.021230954622903</v>
          </cell>
        </row>
        <row r="63">
          <cell r="A63" t="str">
            <v>Snam Rete Gas</v>
          </cell>
          <cell r="B63">
            <v>1</v>
          </cell>
          <cell r="C63" t="str">
            <v>EUR</v>
          </cell>
          <cell r="D63">
            <v>3.1254444444444447</v>
          </cell>
          <cell r="E63">
            <v>6110.2438888888892</v>
          </cell>
          <cell r="F63">
            <v>10303.24388888889</v>
          </cell>
          <cell r="G63">
            <v>6110.2438888888892</v>
          </cell>
          <cell r="H63">
            <v>10303.24388888889</v>
          </cell>
          <cell r="J63">
            <v>5.7018505195843332</v>
          </cell>
          <cell r="K63">
            <v>5.7773039637147523</v>
          </cell>
          <cell r="L63">
            <v>5.6629899356320159</v>
          </cell>
          <cell r="M63">
            <v>5.521566928665</v>
          </cell>
          <cell r="N63">
            <v>7.933627905942104</v>
          </cell>
          <cell r="O63">
            <v>7.9704519980883832</v>
          </cell>
          <cell r="P63">
            <v>7.4862992188282114</v>
          </cell>
          <cell r="Q63">
            <v>7.2279119236249469</v>
          </cell>
          <cell r="R63">
            <v>11.881046919844199</v>
          </cell>
          <cell r="S63">
            <v>12.144323301377758</v>
          </cell>
          <cell r="T63">
            <v>11.10024120759415</v>
          </cell>
          <cell r="U63">
            <v>10.60004515317787</v>
          </cell>
          <cell r="V63">
            <v>17.782966345806088</v>
          </cell>
          <cell r="W63">
            <v>13.723330024772229</v>
          </cell>
          <cell r="X63">
            <v>13.626887767965041</v>
          </cell>
          <cell r="Y63">
            <v>12.833734969563395</v>
          </cell>
          <cell r="Z63" t="str">
            <v>nc</v>
          </cell>
          <cell r="AA63" t="str">
            <v>nc</v>
          </cell>
          <cell r="AB63" t="str">
            <v>nc</v>
          </cell>
          <cell r="AC63" t="str">
            <v>nc</v>
          </cell>
          <cell r="AD63">
            <v>17.44142864268272</v>
          </cell>
          <cell r="AE63">
            <v>13.027059029876925</v>
          </cell>
          <cell r="AF63">
            <v>14.271090746596119</v>
          </cell>
          <cell r="AG63">
            <v>13.54010656345179</v>
          </cell>
          <cell r="AJ63" t="str">
            <v xml:space="preserve">Snam Rete Gas. </v>
          </cell>
          <cell r="AM63">
            <v>5.7018505195843332</v>
          </cell>
          <cell r="AN63">
            <v>5.7773039637147523</v>
          </cell>
          <cell r="AO63">
            <v>5.6629899356320159</v>
          </cell>
          <cell r="AP63">
            <v>5.521566928665</v>
          </cell>
          <cell r="AQ63">
            <v>7.933627905942104</v>
          </cell>
          <cell r="AR63">
            <v>7.9704519980883832</v>
          </cell>
          <cell r="AS63">
            <v>7.4862992188282114</v>
          </cell>
          <cell r="AT63">
            <v>7.2279119236249469</v>
          </cell>
          <cell r="AU63">
            <v>11.881046919844199</v>
          </cell>
          <cell r="AV63">
            <v>12.144323301377758</v>
          </cell>
          <cell r="AW63">
            <v>11.10024120759415</v>
          </cell>
          <cell r="AX63">
            <v>10.60004515317787</v>
          </cell>
          <cell r="AY63">
            <v>17.782966345806088</v>
          </cell>
          <cell r="AZ63">
            <v>13.723330024772229</v>
          </cell>
          <cell r="BA63">
            <v>13.626887767965041</v>
          </cell>
          <cell r="BB63">
            <v>12.833734969563395</v>
          </cell>
          <cell r="BC63" t="str">
            <v>nc</v>
          </cell>
          <cell r="BD63" t="str">
            <v>nc</v>
          </cell>
          <cell r="BE63" t="str">
            <v>nc</v>
          </cell>
          <cell r="BF63" t="str">
            <v>nc</v>
          </cell>
          <cell r="BG63">
            <v>17.44142864268272</v>
          </cell>
          <cell r="BH63">
            <v>13.027059029876925</v>
          </cell>
          <cell r="BI63">
            <v>14.271090746596119</v>
          </cell>
          <cell r="BJ63">
            <v>13.54010656345179</v>
          </cell>
        </row>
        <row r="64">
          <cell r="A64" t="str">
            <v>British Energy</v>
          </cell>
          <cell r="B64">
            <v>1</v>
          </cell>
          <cell r="C64" t="str">
            <v>GBP</v>
          </cell>
          <cell r="D64">
            <v>9.2583333333333323E-2</v>
          </cell>
          <cell r="E64">
            <v>57.466474999999988</v>
          </cell>
          <cell r="F64">
            <v>4635.4664750000002</v>
          </cell>
          <cell r="G64">
            <v>93.433826518169226</v>
          </cell>
          <cell r="H64">
            <v>7536.7311194211852</v>
          </cell>
          <cell r="J64">
            <v>2.2623067227916058</v>
          </cell>
          <cell r="K64">
            <v>2.4504668590308372</v>
          </cell>
          <cell r="L64">
            <v>2.2243121281190019</v>
          </cell>
          <cell r="M64">
            <v>2.3346595190128432</v>
          </cell>
          <cell r="N64">
            <v>6.5751297517730496</v>
          </cell>
          <cell r="O64">
            <v>8.4898653388278387</v>
          </cell>
          <cell r="P64">
            <v>7.0234340530303037</v>
          </cell>
          <cell r="Q64">
            <v>6.4922499649859944</v>
          </cell>
          <cell r="R64">
            <v>11.03682494047619</v>
          </cell>
          <cell r="S64">
            <v>17.052605058246478</v>
          </cell>
          <cell r="T64">
            <v>11.906163891267122</v>
          </cell>
          <cell r="U64">
            <v>10.767634088269455</v>
          </cell>
          <cell r="V64" t="str">
            <v>ns</v>
          </cell>
          <cell r="W64" t="str">
            <v>ns</v>
          </cell>
          <cell r="X64" t="str">
            <v>ns</v>
          </cell>
          <cell r="Y64" t="str">
            <v>ns</v>
          </cell>
          <cell r="Z64" t="str">
            <v>ns</v>
          </cell>
          <cell r="AA64" t="str">
            <v>ns</v>
          </cell>
          <cell r="AB64" t="str">
            <v>ns</v>
          </cell>
          <cell r="AC64" t="str">
            <v>ns</v>
          </cell>
          <cell r="AD64" t="str">
            <v>ns</v>
          </cell>
          <cell r="AE64" t="str">
            <v>ns</v>
          </cell>
          <cell r="AF64" t="str">
            <v>ns</v>
          </cell>
          <cell r="AG64" t="str">
            <v>ns</v>
          </cell>
          <cell r="AJ64" t="str">
            <v xml:space="preserve">British Energy. </v>
          </cell>
          <cell r="AM64">
            <v>2.2623067227916058</v>
          </cell>
          <cell r="AN64">
            <v>2.4504668590308372</v>
          </cell>
          <cell r="AO64">
            <v>2.2243121281190019</v>
          </cell>
          <cell r="AP64">
            <v>2.3346595190128432</v>
          </cell>
          <cell r="AQ64">
            <v>6.5751297517730496</v>
          </cell>
          <cell r="AR64">
            <v>8.4898653388278387</v>
          </cell>
          <cell r="AS64">
            <v>7.0234340530303037</v>
          </cell>
          <cell r="AT64">
            <v>6.4922499649859944</v>
          </cell>
          <cell r="AU64">
            <v>11.03682494047619</v>
          </cell>
          <cell r="AV64">
            <v>17.052605058246478</v>
          </cell>
          <cell r="AW64">
            <v>11.906163891267122</v>
          </cell>
          <cell r="AX64">
            <v>10.767634088269455</v>
          </cell>
          <cell r="AY64" t="str">
            <v>ns</v>
          </cell>
          <cell r="AZ64" t="str">
            <v>ns</v>
          </cell>
          <cell r="BA64" t="str">
            <v>ns</v>
          </cell>
          <cell r="BB64" t="str">
            <v>ns</v>
          </cell>
          <cell r="BC64" t="str">
            <v>ns</v>
          </cell>
          <cell r="BD64" t="str">
            <v>ns</v>
          </cell>
          <cell r="BE64" t="str">
            <v>ns</v>
          </cell>
          <cell r="BF64" t="str">
            <v>ns</v>
          </cell>
          <cell r="BG64" t="str">
            <v>ns</v>
          </cell>
          <cell r="BH64" t="str">
            <v>ns</v>
          </cell>
          <cell r="BI64" t="str">
            <v>ns</v>
          </cell>
          <cell r="BJ64" t="str">
            <v>ns</v>
          </cell>
        </row>
        <row r="65">
          <cell r="A65" t="str">
            <v>Verbund</v>
          </cell>
          <cell r="B65">
            <v>1</v>
          </cell>
          <cell r="C65" t="str">
            <v>EUR</v>
          </cell>
          <cell r="D65">
            <v>75.493888888888904</v>
          </cell>
          <cell r="E65">
            <v>2321.1351077777781</v>
          </cell>
          <cell r="F65">
            <v>5127.3921077777777</v>
          </cell>
          <cell r="G65">
            <v>2321.1351077777781</v>
          </cell>
          <cell r="H65">
            <v>5127.3921077777777</v>
          </cell>
          <cell r="J65">
            <v>3.0432823553440196</v>
          </cell>
          <cell r="K65">
            <v>3.1379388664490682</v>
          </cell>
          <cell r="L65">
            <v>3.0502035144424613</v>
          </cell>
          <cell r="M65">
            <v>2.9629541218016628</v>
          </cell>
          <cell r="N65">
            <v>9.0759298404404305</v>
          </cell>
          <cell r="O65">
            <v>8.8805232436073229</v>
          </cell>
          <cell r="P65">
            <v>8.6084232659438022</v>
          </cell>
          <cell r="Q65">
            <v>8.664062365288574</v>
          </cell>
          <cell r="R65">
            <v>15.990918613096698</v>
          </cell>
          <cell r="S65">
            <v>12.976632983936167</v>
          </cell>
          <cell r="T65">
            <v>12.366336105584029</v>
          </cell>
          <cell r="U65">
            <v>12.466307094037875</v>
          </cell>
          <cell r="V65">
            <v>18.764987329946869</v>
          </cell>
          <cell r="W65">
            <v>17.601024513954716</v>
          </cell>
          <cell r="X65">
            <v>16.065998323431586</v>
          </cell>
          <cell r="Y65">
            <v>15.072305894660897</v>
          </cell>
          <cell r="Z65" t="str">
            <v>nc</v>
          </cell>
          <cell r="AA65" t="str">
            <v>nc</v>
          </cell>
          <cell r="AB65" t="str">
            <v>nc</v>
          </cell>
          <cell r="AC65" t="str">
            <v>nc</v>
          </cell>
          <cell r="AD65">
            <v>17.571710570254574</v>
          </cell>
          <cell r="AE65">
            <v>17.430301184814354</v>
          </cell>
          <cell r="AF65">
            <v>16.235498538897957</v>
          </cell>
          <cell r="AG65">
            <v>15.898185669710809</v>
          </cell>
          <cell r="AJ65" t="str">
            <v xml:space="preserve">Verbund. </v>
          </cell>
          <cell r="AM65">
            <v>3.0432823553440196</v>
          </cell>
          <cell r="AN65">
            <v>3.1379388664490682</v>
          </cell>
          <cell r="AO65">
            <v>3.0502035144424613</v>
          </cell>
          <cell r="AP65">
            <v>2.9629541218016628</v>
          </cell>
          <cell r="AQ65">
            <v>9.0759298404404305</v>
          </cell>
          <cell r="AR65">
            <v>8.8805232436073229</v>
          </cell>
          <cell r="AS65">
            <v>8.6084232659438022</v>
          </cell>
          <cell r="AT65">
            <v>8.664062365288574</v>
          </cell>
          <cell r="AU65">
            <v>15.990918613096698</v>
          </cell>
          <cell r="AV65">
            <v>12.976632983936167</v>
          </cell>
          <cell r="AW65">
            <v>12.366336105584029</v>
          </cell>
          <cell r="AX65">
            <v>12.466307094037875</v>
          </cell>
          <cell r="AY65">
            <v>18.764987329946869</v>
          </cell>
          <cell r="AZ65">
            <v>17.601024513954716</v>
          </cell>
          <cell r="BA65">
            <v>16.065998323431586</v>
          </cell>
          <cell r="BB65">
            <v>15.072305894660897</v>
          </cell>
          <cell r="BC65" t="str">
            <v>nc</v>
          </cell>
          <cell r="BD65" t="str">
            <v>nc</v>
          </cell>
          <cell r="BE65" t="str">
            <v>nc</v>
          </cell>
          <cell r="BF65" t="str">
            <v>nc</v>
          </cell>
          <cell r="BG65">
            <v>17.571710570254574</v>
          </cell>
          <cell r="BH65">
            <v>17.430301184814354</v>
          </cell>
          <cell r="BI65">
            <v>16.235498538897957</v>
          </cell>
          <cell r="BJ65">
            <v>15.898185669710809</v>
          </cell>
        </row>
        <row r="66">
          <cell r="A66" t="str">
            <v>International Power</v>
          </cell>
          <cell r="B66">
            <v>1</v>
          </cell>
          <cell r="C66" t="str">
            <v>GBP</v>
          </cell>
          <cell r="D66">
            <v>1.0059722222222223</v>
          </cell>
          <cell r="E66">
            <v>1123.6709722222222</v>
          </cell>
          <cell r="F66">
            <v>2020.6709722222222</v>
          </cell>
          <cell r="G66">
            <v>1826.9587386752657</v>
          </cell>
          <cell r="H66">
            <v>3285.3767534708109</v>
          </cell>
          <cell r="J66">
            <v>1.8319773093583156</v>
          </cell>
          <cell r="K66">
            <v>1.8902441274295811</v>
          </cell>
          <cell r="L66">
            <v>1.7977499752866746</v>
          </cell>
          <cell r="M66">
            <v>1.6824904015172542</v>
          </cell>
          <cell r="N66">
            <v>4.8226037523203393</v>
          </cell>
          <cell r="O66">
            <v>4.6081436082604839</v>
          </cell>
          <cell r="P66">
            <v>4.904541194714132</v>
          </cell>
          <cell r="Q66">
            <v>4.704705406803777</v>
          </cell>
          <cell r="R66">
            <v>6.2366388031550066</v>
          </cell>
          <cell r="S66">
            <v>4.9405158245042111</v>
          </cell>
          <cell r="T66">
            <v>5.3245611916264091</v>
          </cell>
          <cell r="U66">
            <v>5.1091554291333052</v>
          </cell>
          <cell r="V66">
            <v>7.8187079041317045</v>
          </cell>
          <cell r="W66">
            <v>6.0738971471471466</v>
          </cell>
          <cell r="X66">
            <v>7.0671130328441647</v>
          </cell>
          <cell r="Y66">
            <v>6.3484235718769613</v>
          </cell>
          <cell r="Z66" t="str">
            <v>nc</v>
          </cell>
          <cell r="AA66" t="str">
            <v>nc</v>
          </cell>
          <cell r="AB66" t="str">
            <v>nc</v>
          </cell>
          <cell r="AC66" t="str">
            <v>nc</v>
          </cell>
          <cell r="AD66">
            <v>7.7646798432807165</v>
          </cell>
          <cell r="AE66">
            <v>6.0738971471471466</v>
          </cell>
          <cell r="AF66">
            <v>7.0671130328441647</v>
          </cell>
          <cell r="AG66">
            <v>6.3484235718769613</v>
          </cell>
          <cell r="AJ66" t="str">
            <v xml:space="preserve">International Power. </v>
          </cell>
          <cell r="AM66">
            <v>1.8319773093583156</v>
          </cell>
          <cell r="AN66">
            <v>1.8902441274295811</v>
          </cell>
          <cell r="AO66">
            <v>1.7977499752866746</v>
          </cell>
          <cell r="AP66">
            <v>1.6824904015172542</v>
          </cell>
          <cell r="AQ66">
            <v>4.8226037523203393</v>
          </cell>
          <cell r="AR66">
            <v>4.6081436082604839</v>
          </cell>
          <cell r="AS66">
            <v>4.904541194714132</v>
          </cell>
          <cell r="AT66">
            <v>4.704705406803777</v>
          </cell>
          <cell r="AU66">
            <v>6.2366388031550066</v>
          </cell>
          <cell r="AV66">
            <v>4.9405158245042111</v>
          </cell>
          <cell r="AW66">
            <v>5.3245611916264091</v>
          </cell>
          <cell r="AX66">
            <v>5.1091554291333052</v>
          </cell>
          <cell r="AY66">
            <v>7.8187079041317045</v>
          </cell>
          <cell r="AZ66">
            <v>6.0738971471471466</v>
          </cell>
          <cell r="BA66">
            <v>7.0671130328441647</v>
          </cell>
          <cell r="BB66">
            <v>6.3484235718769613</v>
          </cell>
          <cell r="BC66" t="str">
            <v>nc</v>
          </cell>
          <cell r="BD66" t="str">
            <v>nc</v>
          </cell>
          <cell r="BE66" t="str">
            <v>nc</v>
          </cell>
          <cell r="BF66" t="str">
            <v>nc</v>
          </cell>
          <cell r="BG66">
            <v>7.7646798432807165</v>
          </cell>
          <cell r="BH66">
            <v>6.0738971471471466</v>
          </cell>
          <cell r="BI66">
            <v>7.0671130328441647</v>
          </cell>
          <cell r="BJ66">
            <v>6.3484235718769613</v>
          </cell>
        </row>
        <row r="67">
          <cell r="A67" t="str">
            <v>Innogy</v>
          </cell>
          <cell r="B67">
            <v>1</v>
          </cell>
          <cell r="C67" t="str">
            <v>GBP</v>
          </cell>
          <cell r="D67" t="e">
            <v>#DIV/0!</v>
          </cell>
          <cell r="E67" t="e">
            <v>#VALUE!</v>
          </cell>
          <cell r="F67">
            <v>0</v>
          </cell>
          <cell r="G67" t="e">
            <v>#VALUE!</v>
          </cell>
          <cell r="H67">
            <v>0</v>
          </cell>
          <cell r="J67">
            <v>0</v>
          </cell>
          <cell r="K67">
            <v>0</v>
          </cell>
          <cell r="L67">
            <v>0</v>
          </cell>
          <cell r="M67">
            <v>0</v>
          </cell>
          <cell r="N67">
            <v>0</v>
          </cell>
          <cell r="O67">
            <v>0</v>
          </cell>
          <cell r="P67">
            <v>0</v>
          </cell>
          <cell r="Q67">
            <v>0</v>
          </cell>
          <cell r="R67">
            <v>0</v>
          </cell>
          <cell r="S67">
            <v>0</v>
          </cell>
          <cell r="T67">
            <v>0</v>
          </cell>
          <cell r="U67">
            <v>0</v>
          </cell>
          <cell r="V67" t="e">
            <v>#VALUE!</v>
          </cell>
          <cell r="W67" t="e">
            <v>#VALUE!</v>
          </cell>
          <cell r="X67" t="e">
            <v>#VALUE!</v>
          </cell>
          <cell r="Y67" t="e">
            <v>#VALUE!</v>
          </cell>
          <cell r="Z67" t="e">
            <v>#VALUE!</v>
          </cell>
          <cell r="AA67" t="e">
            <v>#VALUE!</v>
          </cell>
          <cell r="AB67" t="e">
            <v>#VALUE!</v>
          </cell>
          <cell r="AC67" t="e">
            <v>#VALUE!</v>
          </cell>
          <cell r="AD67" t="e">
            <v>#VALUE!</v>
          </cell>
          <cell r="AE67" t="e">
            <v>#VALUE!</v>
          </cell>
          <cell r="AF67" t="e">
            <v>#VALUE!</v>
          </cell>
          <cell r="AG67" t="e">
            <v>#VALUE!</v>
          </cell>
          <cell r="AJ67" t="str">
            <v xml:space="preserve">Innogy. </v>
          </cell>
          <cell r="AM67">
            <v>0</v>
          </cell>
          <cell r="AN67">
            <v>0</v>
          </cell>
          <cell r="AO67">
            <v>0</v>
          </cell>
          <cell r="AP67">
            <v>0</v>
          </cell>
          <cell r="AQ67">
            <v>0</v>
          </cell>
          <cell r="AR67">
            <v>0</v>
          </cell>
          <cell r="AS67">
            <v>0</v>
          </cell>
          <cell r="AT67">
            <v>0</v>
          </cell>
          <cell r="AU67">
            <v>0</v>
          </cell>
          <cell r="AV67">
            <v>0</v>
          </cell>
          <cell r="AW67">
            <v>0</v>
          </cell>
          <cell r="AX67">
            <v>0</v>
          </cell>
          <cell r="AY67" t="e">
            <v>#VALUE!</v>
          </cell>
          <cell r="AZ67" t="e">
            <v>#VALUE!</v>
          </cell>
          <cell r="BA67" t="e">
            <v>#VALUE!</v>
          </cell>
          <cell r="BB67" t="e">
            <v>#VALUE!</v>
          </cell>
          <cell r="BC67" t="e">
            <v>#VALUE!</v>
          </cell>
          <cell r="BD67" t="e">
            <v>#VALUE!</v>
          </cell>
          <cell r="BE67" t="e">
            <v>#VALUE!</v>
          </cell>
          <cell r="BF67" t="e">
            <v>#VALUE!</v>
          </cell>
          <cell r="BG67" t="e">
            <v>#VALUE!</v>
          </cell>
          <cell r="BH67" t="e">
            <v>#VALUE!</v>
          </cell>
          <cell r="BI67" t="e">
            <v>#VALUE!</v>
          </cell>
          <cell r="BJ67" t="e">
            <v>#VALUE!</v>
          </cell>
        </row>
        <row r="73">
          <cell r="AJ73" t="str">
            <v xml:space="preserve">Zone C : E.ON, Suez, Vivendi Environnement, Centrica, Lattice, National Grid Transco , Red Electrica, Pennon Group, Snam Rete Gas. </v>
          </cell>
        </row>
        <row r="74">
          <cell r="H74" t="str">
            <v>Mean Zone C</v>
          </cell>
          <cell r="J74">
            <v>1.7497232444863624</v>
          </cell>
          <cell r="K74">
            <v>1.793056842315643</v>
          </cell>
          <cell r="L74">
            <v>1.7103754109136138</v>
          </cell>
          <cell r="M74">
            <v>1.6465048385602499</v>
          </cell>
          <cell r="N74">
            <v>5.5659603255063406</v>
          </cell>
          <cell r="O74">
            <v>5.2957143299738156</v>
          </cell>
          <cell r="P74">
            <v>4.9015094770249776</v>
          </cell>
          <cell r="Q74">
            <v>4.5798713944491283</v>
          </cell>
          <cell r="R74">
            <v>9.2130483125314075</v>
          </cell>
          <cell r="S74">
            <v>8.4493943187492793</v>
          </cell>
          <cell r="T74">
            <v>7.5874558643470129</v>
          </cell>
          <cell r="U74">
            <v>7.0701831267367004</v>
          </cell>
          <cell r="V74" t="str">
            <v>nc</v>
          </cell>
          <cell r="W74" t="str">
            <v>nc</v>
          </cell>
          <cell r="X74" t="str">
            <v>nc</v>
          </cell>
          <cell r="Y74" t="str">
            <v>nc</v>
          </cell>
          <cell r="Z74" t="str">
            <v>nc</v>
          </cell>
          <cell r="AA74" t="str">
            <v>nc</v>
          </cell>
          <cell r="AB74" t="str">
            <v>nc</v>
          </cell>
          <cell r="AC74" t="str">
            <v>nc</v>
          </cell>
          <cell r="AD74" t="str">
            <v>nc</v>
          </cell>
          <cell r="AE74" t="str">
            <v>nc</v>
          </cell>
          <cell r="AF74" t="str">
            <v>nc</v>
          </cell>
          <cell r="AG74" t="str">
            <v>nc</v>
          </cell>
        </row>
        <row r="75">
          <cell r="H75" t="str">
            <v>Median</v>
          </cell>
          <cell r="J75">
            <v>0.91952209311587441</v>
          </cell>
          <cell r="K75">
            <v>1.0972308066566658</v>
          </cell>
          <cell r="L75">
            <v>1.0042295988637879</v>
          </cell>
          <cell r="M75">
            <v>0.93552316888257503</v>
          </cell>
          <cell r="N75">
            <v>7.115667567452185</v>
          </cell>
          <cell r="O75">
            <v>6.6836976871243854</v>
          </cell>
          <cell r="P75">
            <v>6.1608995537357387</v>
          </cell>
          <cell r="Q75">
            <v>5.721813053324218</v>
          </cell>
          <cell r="R75">
            <v>11.456122120765832</v>
          </cell>
          <cell r="S75">
            <v>10.571415702615623</v>
          </cell>
          <cell r="T75">
            <v>9.471307913712268</v>
          </cell>
          <cell r="U75">
            <v>9.1618227234628762</v>
          </cell>
          <cell r="V75" t="str">
            <v>nc</v>
          </cell>
          <cell r="W75" t="str">
            <v>nc</v>
          </cell>
          <cell r="X75" t="str">
            <v>nc</v>
          </cell>
          <cell r="Y75" t="str">
            <v>nc</v>
          </cell>
          <cell r="Z75" t="str">
            <v>nc</v>
          </cell>
          <cell r="AA75" t="str">
            <v>nc</v>
          </cell>
          <cell r="AB75" t="str">
            <v>nc</v>
          </cell>
          <cell r="AC75" t="str">
            <v>nc</v>
          </cell>
          <cell r="AD75" t="str">
            <v>nc</v>
          </cell>
          <cell r="AE75" t="str">
            <v>nc</v>
          </cell>
          <cell r="AF75" t="str">
            <v>nc</v>
          </cell>
          <cell r="AG75" t="str">
            <v>nc</v>
          </cell>
        </row>
        <row r="76">
          <cell r="H76" t="str">
            <v>Maximum</v>
          </cell>
          <cell r="J76">
            <v>5.7018505195843332</v>
          </cell>
          <cell r="K76">
            <v>5.7773039637147523</v>
          </cell>
          <cell r="L76">
            <v>5.6629899356320159</v>
          </cell>
          <cell r="M76">
            <v>5.521566928665</v>
          </cell>
          <cell r="N76">
            <v>7.933627905942104</v>
          </cell>
          <cell r="O76">
            <v>7.9704519980883832</v>
          </cell>
          <cell r="P76">
            <v>7.4862992188282114</v>
          </cell>
          <cell r="Q76">
            <v>7.2279119236249469</v>
          </cell>
          <cell r="R76">
            <v>13.304849746646797</v>
          </cell>
          <cell r="S76">
            <v>12.670686003548196</v>
          </cell>
          <cell r="T76">
            <v>11.183907522705919</v>
          </cell>
          <cell r="U76">
            <v>10.60004515317787</v>
          </cell>
          <cell r="V76" t="e">
            <v>#VALUE!</v>
          </cell>
          <cell r="W76" t="e">
            <v>#VALUE!</v>
          </cell>
          <cell r="X76" t="e">
            <v>#VALUE!</v>
          </cell>
          <cell r="Y76" t="e">
            <v>#VALUE!</v>
          </cell>
          <cell r="Z76" t="e">
            <v>#VALUE!</v>
          </cell>
          <cell r="AA76" t="e">
            <v>#VALUE!</v>
          </cell>
          <cell r="AB76" t="e">
            <v>#VALUE!</v>
          </cell>
          <cell r="AC76" t="e">
            <v>#VALUE!</v>
          </cell>
          <cell r="AD76" t="e">
            <v>#VALUE!</v>
          </cell>
          <cell r="AE76" t="e">
            <v>#VALUE!</v>
          </cell>
          <cell r="AF76" t="e">
            <v>#VALUE!</v>
          </cell>
          <cell r="AG76" t="e">
            <v>#VALUE!</v>
          </cell>
        </row>
        <row r="77">
          <cell r="H77" t="str">
            <v>Minimum</v>
          </cell>
          <cell r="J77">
            <v>0</v>
          </cell>
          <cell r="K77">
            <v>0</v>
          </cell>
          <cell r="L77">
            <v>0</v>
          </cell>
          <cell r="M77">
            <v>0</v>
          </cell>
          <cell r="N77">
            <v>0</v>
          </cell>
          <cell r="O77">
            <v>0</v>
          </cell>
          <cell r="P77">
            <v>0</v>
          </cell>
          <cell r="Q77">
            <v>0</v>
          </cell>
          <cell r="R77">
            <v>0</v>
          </cell>
          <cell r="S77">
            <v>0</v>
          </cell>
          <cell r="T77">
            <v>0</v>
          </cell>
          <cell r="U77">
            <v>0</v>
          </cell>
          <cell r="V77" t="e">
            <v>#VALUE!</v>
          </cell>
          <cell r="W77" t="e">
            <v>#VALUE!</v>
          </cell>
          <cell r="X77" t="e">
            <v>#VALUE!</v>
          </cell>
          <cell r="Y77" t="e">
            <v>#VALUE!</v>
          </cell>
          <cell r="Z77" t="e">
            <v>#VALUE!</v>
          </cell>
          <cell r="AA77" t="e">
            <v>#VALUE!</v>
          </cell>
          <cell r="AB77" t="e">
            <v>#VALUE!</v>
          </cell>
          <cell r="AC77" t="e">
            <v>#VALUE!</v>
          </cell>
          <cell r="AD77" t="e">
            <v>#VALUE!</v>
          </cell>
          <cell r="AE77" t="e">
            <v>#VALUE!</v>
          </cell>
          <cell r="AF77" t="e">
            <v>#VALUE!</v>
          </cell>
          <cell r="AG77" t="e">
            <v>#VALUE!</v>
          </cell>
        </row>
        <row r="78">
          <cell r="H78" t="str">
            <v>Stand. deviation</v>
          </cell>
          <cell r="J78">
            <v>1.927664531002047</v>
          </cell>
          <cell r="K78">
            <v>1.9279650101169405</v>
          </cell>
          <cell r="L78">
            <v>1.8865010816988763</v>
          </cell>
          <cell r="M78">
            <v>1.8358005904504959</v>
          </cell>
          <cell r="N78">
            <v>3.1826391796565643</v>
          </cell>
          <cell r="O78">
            <v>3.047515830456125</v>
          </cell>
          <cell r="P78">
            <v>2.8316613919851186</v>
          </cell>
          <cell r="Q78">
            <v>2.659138642801588</v>
          </cell>
          <cell r="R78">
            <v>5.2773193114411692</v>
          </cell>
          <cell r="S78">
            <v>4.9345473778225646</v>
          </cell>
          <cell r="T78">
            <v>4.451096807721882</v>
          </cell>
          <cell r="U78">
            <v>4.1595001322701188</v>
          </cell>
          <cell r="V78" t="str">
            <v>nc</v>
          </cell>
          <cell r="W78" t="str">
            <v>nc</v>
          </cell>
          <cell r="X78" t="str">
            <v>nc</v>
          </cell>
          <cell r="Y78" t="str">
            <v>nc</v>
          </cell>
          <cell r="Z78" t="str">
            <v>nc</v>
          </cell>
          <cell r="AA78" t="str">
            <v>nc</v>
          </cell>
          <cell r="AB78" t="str">
            <v>nc</v>
          </cell>
          <cell r="AC78" t="str">
            <v>nc</v>
          </cell>
          <cell r="AD78" t="str">
            <v>nc</v>
          </cell>
          <cell r="AE78" t="str">
            <v>nc</v>
          </cell>
          <cell r="AF78" t="str">
            <v>nc</v>
          </cell>
          <cell r="AG78" t="str">
            <v>nc</v>
          </cell>
        </row>
        <row r="79">
          <cell r="H79" t="str">
            <v>Stand. deviation / mean</v>
          </cell>
          <cell r="J79">
            <v>1.1016968180976072</v>
          </cell>
          <cell r="K79">
            <v>1.0752392030288735</v>
          </cell>
          <cell r="L79">
            <v>1.1029748613441439</v>
          </cell>
          <cell r="M79">
            <v>1.1149682329848307</v>
          </cell>
          <cell r="N79">
            <v>0.57180414403457624</v>
          </cell>
          <cell r="O79">
            <v>0.57546832033728545</v>
          </cell>
          <cell r="P79">
            <v>0.57771211200510109</v>
          </cell>
          <cell r="Q79">
            <v>0.58061426048436715</v>
          </cell>
          <cell r="R79">
            <v>0.57280925188062493</v>
          </cell>
          <cell r="S79">
            <v>0.58401196484258777</v>
          </cell>
          <cell r="T79">
            <v>0.58663890601819657</v>
          </cell>
          <cell r="U79">
            <v>0.58831575614222731</v>
          </cell>
          <cell r="V79" t="str">
            <v>nc</v>
          </cell>
          <cell r="W79" t="str">
            <v>nc</v>
          </cell>
          <cell r="X79" t="str">
            <v>nc</v>
          </cell>
          <cell r="Y79" t="str">
            <v>nc</v>
          </cell>
          <cell r="Z79" t="str">
            <v>nc</v>
          </cell>
          <cell r="AA79" t="str">
            <v>nc</v>
          </cell>
          <cell r="AB79" t="str">
            <v>nc</v>
          </cell>
          <cell r="AC79" t="str">
            <v>nc</v>
          </cell>
          <cell r="AD79" t="str">
            <v>nc</v>
          </cell>
          <cell r="AE79" t="str">
            <v>nc</v>
          </cell>
          <cell r="AF79" t="str">
            <v>nc</v>
          </cell>
          <cell r="AG79" t="str">
            <v>nc</v>
          </cell>
        </row>
        <row r="82">
          <cell r="H82" t="str">
            <v>Global mean</v>
          </cell>
          <cell r="J82">
            <v>1.9627026671227192</v>
          </cell>
          <cell r="K82">
            <v>1.9153060144605782</v>
          </cell>
          <cell r="L82">
            <v>1.8170427757183509</v>
          </cell>
          <cell r="M82">
            <v>1.7270760140064336</v>
          </cell>
          <cell r="N82">
            <v>6.7908475391885732</v>
          </cell>
          <cell r="O82">
            <v>6.6162215449032455</v>
          </cell>
          <cell r="P82">
            <v>6.1425417082487792</v>
          </cell>
          <cell r="Q82">
            <v>5.7622315453698665</v>
          </cell>
          <cell r="R82">
            <v>11.201392123087611</v>
          </cell>
          <cell r="S82">
            <v>10.734042121162327</v>
          </cell>
          <cell r="T82">
            <v>9.6249319069858963</v>
          </cell>
          <cell r="U82">
            <v>8.9227910131964467</v>
          </cell>
          <cell r="V82" t="str">
            <v>nc</v>
          </cell>
          <cell r="W82" t="str">
            <v>nc</v>
          </cell>
          <cell r="X82" t="str">
            <v>nc</v>
          </cell>
          <cell r="Y82" t="str">
            <v>nc</v>
          </cell>
          <cell r="Z82" t="str">
            <v>nc</v>
          </cell>
          <cell r="AA82" t="str">
            <v>nc</v>
          </cell>
          <cell r="AB82" t="str">
            <v>nc</v>
          </cell>
          <cell r="AC82" t="str">
            <v>nc</v>
          </cell>
          <cell r="AD82" t="str">
            <v>nc</v>
          </cell>
          <cell r="AE82" t="str">
            <v>nc</v>
          </cell>
          <cell r="AF82" t="str">
            <v>nc</v>
          </cell>
          <cell r="AG82" t="str">
            <v>nc</v>
          </cell>
        </row>
        <row r="83">
          <cell r="H83" t="str">
            <v>Median</v>
          </cell>
          <cell r="J83">
            <v>1.8573412127437083</v>
          </cell>
          <cell r="K83">
            <v>1.8154388663789169</v>
          </cell>
          <cell r="L83">
            <v>1.6834101917382753</v>
          </cell>
          <cell r="M83">
            <v>1.547730152646495</v>
          </cell>
          <cell r="N83">
            <v>7.1749464544269221</v>
          </cell>
          <cell r="O83">
            <v>6.864423208810674</v>
          </cell>
          <cell r="P83">
            <v>6.3392152391103824</v>
          </cell>
          <cell r="Q83">
            <v>5.9316228569898595</v>
          </cell>
          <cell r="R83">
            <v>11.733312521156533</v>
          </cell>
          <cell r="S83">
            <v>11.053963505347546</v>
          </cell>
          <cell r="T83">
            <v>10.245516167409606</v>
          </cell>
          <cell r="U83">
            <v>9.5172943749204926</v>
          </cell>
          <cell r="V83" t="str">
            <v>nc</v>
          </cell>
          <cell r="W83" t="str">
            <v>nc</v>
          </cell>
          <cell r="X83" t="str">
            <v>nc</v>
          </cell>
          <cell r="Y83" t="str">
            <v>nc</v>
          </cell>
          <cell r="Z83" t="str">
            <v>nc</v>
          </cell>
          <cell r="AA83" t="str">
            <v>nc</v>
          </cell>
          <cell r="AB83" t="str">
            <v>nc</v>
          </cell>
          <cell r="AC83" t="str">
            <v>nc</v>
          </cell>
          <cell r="AD83" t="str">
            <v>nc</v>
          </cell>
          <cell r="AE83" t="str">
            <v>nc</v>
          </cell>
          <cell r="AF83" t="str">
            <v>nc</v>
          </cell>
          <cell r="AG83" t="str">
            <v>nc</v>
          </cell>
        </row>
        <row r="84">
          <cell r="H84" t="str">
            <v>Maximum</v>
          </cell>
          <cell r="J84">
            <v>5.7018505195843332</v>
          </cell>
          <cell r="K84">
            <v>5.7773039637147523</v>
          </cell>
          <cell r="L84">
            <v>5.6629899356320159</v>
          </cell>
          <cell r="M84">
            <v>5.521566928665</v>
          </cell>
          <cell r="N84">
            <v>9.6141466250822347</v>
          </cell>
          <cell r="O84">
            <v>9.5905660610358687</v>
          </cell>
          <cell r="P84">
            <v>9.261474405823618</v>
          </cell>
          <cell r="Q84">
            <v>9.0045857868104378</v>
          </cell>
          <cell r="R84">
            <v>18.583154928766053</v>
          </cell>
          <cell r="S84">
            <v>18.00208793759861</v>
          </cell>
          <cell r="T84">
            <v>14.629963263830472</v>
          </cell>
          <cell r="U84">
            <v>14.020874050575777</v>
          </cell>
          <cell r="V84" t="str">
            <v>nc</v>
          </cell>
          <cell r="W84" t="str">
            <v>nc</v>
          </cell>
          <cell r="X84" t="str">
            <v>nc</v>
          </cell>
          <cell r="Y84" t="str">
            <v>nc</v>
          </cell>
          <cell r="Z84" t="str">
            <v>nc</v>
          </cell>
          <cell r="AA84" t="str">
            <v>nc</v>
          </cell>
          <cell r="AB84" t="str">
            <v>nc</v>
          </cell>
          <cell r="AC84" t="str">
            <v>nc</v>
          </cell>
          <cell r="AD84" t="str">
            <v>nc</v>
          </cell>
          <cell r="AE84" t="str">
            <v>nc</v>
          </cell>
          <cell r="AF84" t="str">
            <v>nc</v>
          </cell>
          <cell r="AG84" t="str">
            <v>nc</v>
          </cell>
        </row>
        <row r="85">
          <cell r="H85" t="str">
            <v>Minimum</v>
          </cell>
          <cell r="J85">
            <v>0</v>
          </cell>
          <cell r="K85">
            <v>0</v>
          </cell>
          <cell r="L85">
            <v>0</v>
          </cell>
          <cell r="M85">
            <v>0</v>
          </cell>
          <cell r="N85">
            <v>0</v>
          </cell>
          <cell r="O85">
            <v>0</v>
          </cell>
          <cell r="P85">
            <v>0</v>
          </cell>
          <cell r="Q85">
            <v>0</v>
          </cell>
          <cell r="R85">
            <v>0</v>
          </cell>
          <cell r="S85">
            <v>0</v>
          </cell>
          <cell r="T85">
            <v>0</v>
          </cell>
          <cell r="U85">
            <v>0</v>
          </cell>
          <cell r="V85" t="str">
            <v>nc</v>
          </cell>
          <cell r="W85" t="str">
            <v>nc</v>
          </cell>
          <cell r="X85" t="str">
            <v>nc</v>
          </cell>
          <cell r="Y85" t="str">
            <v>nc</v>
          </cell>
          <cell r="Z85" t="str">
            <v>nc</v>
          </cell>
          <cell r="AA85" t="str">
            <v>nc</v>
          </cell>
          <cell r="AB85" t="str">
            <v>nc</v>
          </cell>
          <cell r="AC85" t="str">
            <v>nc</v>
          </cell>
          <cell r="AD85" t="str">
            <v>nc</v>
          </cell>
          <cell r="AE85" t="str">
            <v>nc</v>
          </cell>
          <cell r="AF85" t="str">
            <v>nc</v>
          </cell>
          <cell r="AG85" t="str">
            <v>nc</v>
          </cell>
        </row>
        <row r="86">
          <cell r="H86" t="str">
            <v>Stand. deviation</v>
          </cell>
          <cell r="J86">
            <v>1.2437528193579028</v>
          </cell>
          <cell r="K86">
            <v>1.2205599792736266</v>
          </cell>
          <cell r="L86">
            <v>1.1813941435701416</v>
          </cell>
          <cell r="M86">
            <v>1.1386059216066082</v>
          </cell>
          <cell r="N86">
            <v>2.1556362433412017</v>
          </cell>
          <cell r="O86">
            <v>2.1690807633155771</v>
          </cell>
          <cell r="P86">
            <v>1.993238274818822</v>
          </cell>
          <cell r="Q86">
            <v>1.8645429282853594</v>
          </cell>
          <cell r="R86">
            <v>3.650577556836426</v>
          </cell>
          <cell r="S86">
            <v>3.6782695311183051</v>
          </cell>
          <cell r="T86">
            <v>3.1597100005472378</v>
          </cell>
          <cell r="U86">
            <v>2.9091832037298273</v>
          </cell>
          <cell r="V86" t="str">
            <v>nc</v>
          </cell>
          <cell r="W86" t="str">
            <v>nc</v>
          </cell>
          <cell r="X86" t="str">
            <v>nc</v>
          </cell>
          <cell r="Y86" t="str">
            <v>nc</v>
          </cell>
          <cell r="Z86" t="str">
            <v>nc</v>
          </cell>
          <cell r="AA86" t="str">
            <v>nc</v>
          </cell>
          <cell r="AB86" t="str">
            <v>nc</v>
          </cell>
          <cell r="AC86" t="str">
            <v>nc</v>
          </cell>
          <cell r="AD86" t="str">
            <v>nc</v>
          </cell>
          <cell r="AE86" t="str">
            <v>nc</v>
          </cell>
          <cell r="AF86" t="str">
            <v>nc</v>
          </cell>
          <cell r="AG86" t="str">
            <v>nc</v>
          </cell>
        </row>
        <row r="87">
          <cell r="H87" t="str">
            <v>Stand. deviation / mean</v>
          </cell>
          <cell r="J87">
            <v>0.6336939569054636</v>
          </cell>
          <cell r="K87">
            <v>0.63726630108107396</v>
          </cell>
          <cell r="L87">
            <v>0.65017409571059126</v>
          </cell>
          <cell r="M87">
            <v>0.65926798379029927</v>
          </cell>
          <cell r="N87">
            <v>0.31743257831978583</v>
          </cell>
          <cell r="O87">
            <v>0.32784282518267721</v>
          </cell>
          <cell r="P87">
            <v>0.32449731226767503</v>
          </cell>
          <cell r="Q87">
            <v>0.32358000778076645</v>
          </cell>
          <cell r="R87">
            <v>0.32590391593488482</v>
          </cell>
          <cell r="S87">
            <v>0.34267329022927356</v>
          </cell>
          <cell r="T87">
            <v>0.32828388097518701</v>
          </cell>
          <cell r="U87">
            <v>0.32603959898055029</v>
          </cell>
          <cell r="V87" t="str">
            <v>nc</v>
          </cell>
          <cell r="W87" t="str">
            <v>nc</v>
          </cell>
          <cell r="X87" t="str">
            <v>nc</v>
          </cell>
          <cell r="Y87" t="str">
            <v>nc</v>
          </cell>
          <cell r="Z87" t="str">
            <v>nc</v>
          </cell>
          <cell r="AA87" t="str">
            <v>nc</v>
          </cell>
          <cell r="AB87" t="str">
            <v>nc</v>
          </cell>
          <cell r="AC87" t="str">
            <v>nc</v>
          </cell>
          <cell r="AD87" t="str">
            <v>nc</v>
          </cell>
          <cell r="AE87" t="str">
            <v>nc</v>
          </cell>
          <cell r="AF87" t="str">
            <v>nc</v>
          </cell>
          <cell r="AG87" t="str">
            <v>nc</v>
          </cell>
        </row>
        <row r="89">
          <cell r="A89" t="str">
            <v>Market capitalisation 1 month average, as at 12/17/01</v>
          </cell>
        </row>
        <row r="90">
          <cell r="A90" t="str">
            <v xml:space="preserve">Source : SG, Brokers' consensus, Bloomberg, Datastream, Fininfo </v>
          </cell>
        </row>
        <row r="91">
          <cell r="A91" t="str">
            <v xml:space="preserve">Sample of comparable companies : </v>
          </cell>
        </row>
        <row r="92">
          <cell r="A92" t="str">
            <v xml:space="preserve">Distribution &amp; Supply : Gas Natural, Italgas, Bewag, Scot. &amp; Southern Energy, ACEA, AEM, AWG, Severn Trent, United Utilities, Kelda Group. </v>
          </cell>
        </row>
        <row r="93">
          <cell r="A93" t="str">
            <v xml:space="preserve">Integrated Utilities : Electrabel, Endesa, Union Fenosa, Iberdrola, Fortum, Enel, Edp, ScottishPower, RWE. </v>
          </cell>
        </row>
        <row r="94">
          <cell r="A94" t="str">
            <v xml:space="preserve">Zone C : E.ON, Suez, Vivendi Environnement, Centrica, Lattice, National Grid Transco , Red Electrica, Pennon Group, Snam Rete Gas. </v>
          </cell>
        </row>
        <row r="95">
          <cell r="A95" t="str">
            <v>No cap on multiples</v>
          </cell>
          <cell r="J95">
            <v>10</v>
          </cell>
          <cell r="K95">
            <v>10</v>
          </cell>
          <cell r="L95">
            <v>10</v>
          </cell>
          <cell r="M95">
            <v>10</v>
          </cell>
          <cell r="N95">
            <v>40</v>
          </cell>
          <cell r="O95">
            <v>40</v>
          </cell>
          <cell r="P95">
            <v>40</v>
          </cell>
          <cell r="Q95">
            <v>40</v>
          </cell>
          <cell r="R95">
            <v>40</v>
          </cell>
          <cell r="S95">
            <v>40</v>
          </cell>
          <cell r="T95">
            <v>40</v>
          </cell>
          <cell r="U95">
            <v>40</v>
          </cell>
          <cell r="V95">
            <v>80</v>
          </cell>
          <cell r="W95">
            <v>80</v>
          </cell>
          <cell r="X95">
            <v>80</v>
          </cell>
          <cell r="Y95">
            <v>80</v>
          </cell>
          <cell r="AD95">
            <v>80</v>
          </cell>
          <cell r="AE95">
            <v>80</v>
          </cell>
          <cell r="AF95">
            <v>80</v>
          </cell>
          <cell r="AG95">
            <v>80</v>
          </cell>
        </row>
      </sheetData>
      <sheetData sheetId="14"/>
      <sheetData sheetId="15"/>
      <sheetData sheetId="16"/>
      <sheetData sheetId="17"/>
      <sheetData sheetId="18">
        <row r="1">
          <cell r="A1" t="str">
            <v>COMPARABLE QUOTED COMPANIES - LAURA</v>
          </cell>
        </row>
        <row r="2">
          <cell r="A2" t="str">
            <v>in millions</v>
          </cell>
        </row>
        <row r="3">
          <cell r="A3" t="str">
            <v>Consolidated data</v>
          </cell>
        </row>
        <row r="5">
          <cell r="A5" t="str">
            <v>Margin comparison</v>
          </cell>
        </row>
        <row r="8">
          <cell r="A8" t="str">
            <v>In millions - consolidated</v>
          </cell>
          <cell r="C8" t="str">
            <v>Stock price</v>
          </cell>
          <cell r="G8" t="str">
            <v>Dividend</v>
          </cell>
          <cell r="I8" t="str">
            <v>Book</v>
          </cell>
          <cell r="K8" t="str">
            <v xml:space="preserve">Market </v>
          </cell>
          <cell r="M8" t="str">
            <v>Sales</v>
          </cell>
          <cell r="O8" t="str">
            <v>Yearly margins</v>
          </cell>
        </row>
        <row r="9">
          <cell r="C9" t="str">
            <v>evolution</v>
          </cell>
          <cell r="G9" t="str">
            <v>yield</v>
          </cell>
          <cell r="I9" t="str">
            <v>Gearing</v>
          </cell>
          <cell r="K9" t="str">
            <v>Gearing</v>
          </cell>
          <cell r="M9">
            <v>1</v>
          </cell>
          <cell r="O9" t="str">
            <v>EBITDA/Net Sales</v>
          </cell>
          <cell r="S9" t="str">
            <v>EBIT/Net Sales</v>
          </cell>
          <cell r="W9" t="str">
            <v>Net Income/Net Sales</v>
          </cell>
        </row>
        <row r="10">
          <cell r="C10" t="str">
            <v>low</v>
          </cell>
          <cell r="E10" t="str">
            <v>high</v>
          </cell>
          <cell r="M10" t="str">
            <v>EUR *</v>
          </cell>
          <cell r="O10">
            <v>1</v>
          </cell>
          <cell r="P10">
            <v>2</v>
          </cell>
          <cell r="Q10">
            <v>3</v>
          </cell>
          <cell r="R10">
            <v>4</v>
          </cell>
          <cell r="S10">
            <v>1</v>
          </cell>
          <cell r="T10">
            <v>2</v>
          </cell>
          <cell r="U10">
            <v>3</v>
          </cell>
          <cell r="V10">
            <v>4</v>
          </cell>
          <cell r="W10">
            <v>1</v>
          </cell>
          <cell r="X10">
            <v>2</v>
          </cell>
          <cell r="Y10">
            <v>3</v>
          </cell>
          <cell r="Z10">
            <v>4</v>
          </cell>
        </row>
        <row r="13">
          <cell r="A13" t="str">
            <v>Nom de la société</v>
          </cell>
          <cell r="C13" t="str">
            <v>nc</v>
          </cell>
          <cell r="E13" t="str">
            <v>nc</v>
          </cell>
          <cell r="I13" t="str">
            <v>nc</v>
          </cell>
          <cell r="K13" t="str">
            <v>nc</v>
          </cell>
          <cell r="M13" t="str">
            <v>nc</v>
          </cell>
          <cell r="O13" t="str">
            <v>nc</v>
          </cell>
          <cell r="P13" t="str">
            <v>nc</v>
          </cell>
          <cell r="Q13" t="str">
            <v>nc</v>
          </cell>
          <cell r="R13" t="str">
            <v>nc</v>
          </cell>
          <cell r="S13" t="str">
            <v>nc</v>
          </cell>
          <cell r="T13" t="str">
            <v>nc</v>
          </cell>
          <cell r="U13" t="str">
            <v>nc</v>
          </cell>
          <cell r="V13" t="str">
            <v>nc</v>
          </cell>
          <cell r="W13" t="str">
            <v>nc</v>
          </cell>
          <cell r="X13" t="str">
            <v>nc</v>
          </cell>
          <cell r="Y13" t="str">
            <v>nc</v>
          </cell>
          <cell r="Z13" t="str">
            <v>nc</v>
          </cell>
          <cell r="AC13" t="str">
            <v>EBITDA/Net Sales</v>
          </cell>
          <cell r="AE13" t="str">
            <v>EBIT/Net Sales</v>
          </cell>
          <cell r="AG13" t="str">
            <v>Net Income/Net Sales</v>
          </cell>
        </row>
        <row r="15">
          <cell r="A15" t="str">
            <v>Distribution &amp; Supply</v>
          </cell>
        </row>
        <row r="16">
          <cell r="A16" t="str">
            <v>Gas Natural</v>
          </cell>
          <cell r="B16">
            <v>1</v>
          </cell>
          <cell r="C16" t="str">
            <v>nc</v>
          </cell>
          <cell r="E16" t="str">
            <v>nc</v>
          </cell>
          <cell r="I16">
            <v>0.44686665838254636</v>
          </cell>
          <cell r="K16">
            <v>0.19341658192534161</v>
          </cell>
          <cell r="M16">
            <v>5531</v>
          </cell>
          <cell r="O16">
            <v>0.26623540047007777</v>
          </cell>
          <cell r="P16">
            <v>0.26573548109992795</v>
          </cell>
          <cell r="Q16">
            <v>0.26527219768455762</v>
          </cell>
          <cell r="R16">
            <v>0.27311918593832035</v>
          </cell>
          <cell r="S16">
            <v>0.18474651961670582</v>
          </cell>
          <cell r="T16">
            <v>0.17914821507596637</v>
          </cell>
          <cell r="U16">
            <v>0.18748949380540023</v>
          </cell>
          <cell r="V16">
            <v>0.19402441914026533</v>
          </cell>
          <cell r="W16">
            <v>0.10108397919367029</v>
          </cell>
          <cell r="X16">
            <v>0.10216217927925345</v>
          </cell>
          <cell r="Y16">
            <v>0.12730804506629101</v>
          </cell>
          <cell r="Z16">
            <v>0.13172406451318899</v>
          </cell>
        </row>
        <row r="17">
          <cell r="A17" t="str">
            <v>Italgas</v>
          </cell>
          <cell r="B17">
            <v>1</v>
          </cell>
          <cell r="C17" t="str">
            <v>nc</v>
          </cell>
          <cell r="E17" t="str">
            <v>nc</v>
          </cell>
          <cell r="I17">
            <v>0.70256776034236801</v>
          </cell>
          <cell r="K17">
            <v>0.27309664747428913</v>
          </cell>
          <cell r="M17">
            <v>3572</v>
          </cell>
          <cell r="O17">
            <v>0.18784994400895857</v>
          </cell>
          <cell r="P17">
            <v>0.17857142857142855</v>
          </cell>
          <cell r="Q17">
            <v>0.18346607690261896</v>
          </cell>
          <cell r="R17">
            <v>0.18355067479856249</v>
          </cell>
          <cell r="S17">
            <v>0.13101903695408734</v>
          </cell>
          <cell r="T17">
            <v>0.12464466863608493</v>
          </cell>
          <cell r="U17">
            <v>0.12854896581328185</v>
          </cell>
          <cell r="V17">
            <v>0.1288015777942764</v>
          </cell>
          <cell r="W17">
            <v>4.7793033001405333E-2</v>
          </cell>
          <cell r="X17">
            <v>5.7699969338749067E-2</v>
          </cell>
          <cell r="Y17">
            <v>6.0572966757846396E-2</v>
          </cell>
          <cell r="Z17">
            <v>6.1262903924425641E-2</v>
          </cell>
        </row>
        <row r="18">
          <cell r="A18" t="str">
            <v>Bewag</v>
          </cell>
          <cell r="B18">
            <v>1</v>
          </cell>
          <cell r="C18" t="str">
            <v>nc</v>
          </cell>
          <cell r="E18" t="str">
            <v>nc</v>
          </cell>
          <cell r="I18" t="e">
            <v>#VALUE!</v>
          </cell>
          <cell r="K18">
            <v>4.0636038908737342E-2</v>
          </cell>
          <cell r="M18">
            <v>1979</v>
          </cell>
          <cell r="O18">
            <v>0.32550783223850427</v>
          </cell>
          <cell r="P18">
            <v>0.22872542777556706</v>
          </cell>
          <cell r="Q18">
            <v>0.21431355283307812</v>
          </cell>
          <cell r="R18">
            <v>0.20269401896425968</v>
          </cell>
          <cell r="S18">
            <v>0.13904092976250632</v>
          </cell>
          <cell r="T18">
            <v>0.11332550736171905</v>
          </cell>
          <cell r="U18">
            <v>0.11094448698315466</v>
          </cell>
          <cell r="V18">
            <v>0.11151969365426695</v>
          </cell>
          <cell r="W18">
            <v>5.1289913543501459E-2</v>
          </cell>
          <cell r="X18">
            <v>7.0433744528452052E-2</v>
          </cell>
          <cell r="Y18">
            <v>7.1209800918836136E-2</v>
          </cell>
          <cell r="Z18">
            <v>7.038657913931437E-2</v>
          </cell>
        </row>
        <row r="19">
          <cell r="A19" t="str">
            <v>Scot. &amp; Southern Energy</v>
          </cell>
          <cell r="B19">
            <v>1</v>
          </cell>
          <cell r="C19" t="str">
            <v>nc</v>
          </cell>
          <cell r="E19" t="str">
            <v>nc</v>
          </cell>
          <cell r="I19">
            <v>0.74538420960084406</v>
          </cell>
          <cell r="K19">
            <v>0.23129723784113509</v>
          </cell>
          <cell r="M19">
            <v>6512.6412486789686</v>
          </cell>
          <cell r="O19">
            <v>0.20498801677651288</v>
          </cell>
          <cell r="P19">
            <v>0.18758580334436117</v>
          </cell>
          <cell r="Q19">
            <v>0.18112693757855047</v>
          </cell>
          <cell r="R19">
            <v>0.17670403250075234</v>
          </cell>
          <cell r="S19">
            <v>0.158478130617136</v>
          </cell>
          <cell r="T19">
            <v>0.15166655413769045</v>
          </cell>
          <cell r="U19">
            <v>0.14685798072894846</v>
          </cell>
          <cell r="V19">
            <v>0.13978332831778512</v>
          </cell>
          <cell r="W19">
            <v>0.11049530657080088</v>
          </cell>
          <cell r="X19">
            <v>0.10552967389102692</v>
          </cell>
          <cell r="Y19">
            <v>0.1025974025974026</v>
          </cell>
          <cell r="Z19">
            <v>9.8254589226602462E-2</v>
          </cell>
        </row>
        <row r="20">
          <cell r="A20" t="str">
            <v>ACEA</v>
          </cell>
          <cell r="B20">
            <v>1</v>
          </cell>
          <cell r="C20" t="str">
            <v>nc</v>
          </cell>
          <cell r="E20" t="str">
            <v>nc</v>
          </cell>
          <cell r="I20">
            <v>0.80933852140077822</v>
          </cell>
          <cell r="K20">
            <v>1.0600792076234102</v>
          </cell>
          <cell r="M20">
            <v>1145.662</v>
          </cell>
          <cell r="O20">
            <v>0.24388257618739206</v>
          </cell>
          <cell r="P20">
            <v>0.2252766868975366</v>
          </cell>
          <cell r="Q20">
            <v>0.24065096952908588</v>
          </cell>
          <cell r="R20">
            <v>0.2453594330070874</v>
          </cell>
          <cell r="S20">
            <v>0.12352596140921145</v>
          </cell>
          <cell r="T20">
            <v>0.11317386647625848</v>
          </cell>
          <cell r="U20">
            <v>0.12742382271468145</v>
          </cell>
          <cell r="V20">
            <v>0.13499831252109348</v>
          </cell>
          <cell r="W20">
            <v>3.11784802149325E-2</v>
          </cell>
          <cell r="X20">
            <v>3.9985719385933594E-2</v>
          </cell>
          <cell r="Y20">
            <v>5.1246537396121887E-2</v>
          </cell>
          <cell r="Z20">
            <v>5.3661829227134659E-2</v>
          </cell>
        </row>
        <row r="21">
          <cell r="A21" t="str">
            <v>AEM</v>
          </cell>
          <cell r="B21">
            <v>1</v>
          </cell>
          <cell r="C21" t="str">
            <v>nc</v>
          </cell>
          <cell r="E21" t="str">
            <v>nc</v>
          </cell>
          <cell r="I21">
            <v>0.23152644159712849</v>
          </cell>
          <cell r="K21">
            <v>0.11756088931329157</v>
          </cell>
          <cell r="M21">
            <v>1112.5</v>
          </cell>
          <cell r="O21">
            <v>0.24620224719101122</v>
          </cell>
          <cell r="P21">
            <v>0.23799577824686144</v>
          </cell>
          <cell r="Q21">
            <v>0.24452933245756561</v>
          </cell>
          <cell r="R21">
            <v>0.25719297670377234</v>
          </cell>
          <cell r="S21">
            <v>0.16757624449438199</v>
          </cell>
          <cell r="T21">
            <v>0.16066214865014997</v>
          </cell>
          <cell r="U21">
            <v>0.17562484875721646</v>
          </cell>
          <cell r="V21">
            <v>0.19008475826680002</v>
          </cell>
          <cell r="W21">
            <v>0.10966292134831461</v>
          </cell>
          <cell r="X21">
            <v>9.2589712254193976E-2</v>
          </cell>
          <cell r="Y21">
            <v>9.3597676910844543E-2</v>
          </cell>
          <cell r="Z21">
            <v>0.1040215092545535</v>
          </cell>
        </row>
        <row r="22">
          <cell r="A22" t="str">
            <v>AWG</v>
          </cell>
          <cell r="B22">
            <v>1</v>
          </cell>
          <cell r="C22" t="str">
            <v>nc</v>
          </cell>
          <cell r="E22" t="str">
            <v>nc</v>
          </cell>
          <cell r="I22" t="e">
            <v>#DIV/0!</v>
          </cell>
          <cell r="K22">
            <v>3.8065856156517599</v>
          </cell>
          <cell r="M22">
            <v>2705.4792293309483</v>
          </cell>
          <cell r="O22">
            <v>0.31536714132469551</v>
          </cell>
          <cell r="P22">
            <v>0.31623098685876933</v>
          </cell>
          <cell r="Q22">
            <v>0.32071101051580636</v>
          </cell>
          <cell r="R22">
            <v>0.32951080518424541</v>
          </cell>
          <cell r="S22">
            <v>0.20502492480491347</v>
          </cell>
          <cell r="T22">
            <v>0.20606102236284565</v>
          </cell>
          <cell r="U22">
            <v>0.21048887413813508</v>
          </cell>
          <cell r="V22">
            <v>0.22306414417192966</v>
          </cell>
          <cell r="W22">
            <v>7.4488958867311106E-2</v>
          </cell>
          <cell r="X22">
            <v>7.4592905195100687E-2</v>
          </cell>
          <cell r="Y22">
            <v>8.2097013108372238E-2</v>
          </cell>
          <cell r="Z22">
            <v>8.9255798630338626E-2</v>
          </cell>
        </row>
        <row r="23">
          <cell r="A23" t="str">
            <v>Severn Trent</v>
          </cell>
          <cell r="B23">
            <v>1</v>
          </cell>
          <cell r="C23" t="str">
            <v>nc</v>
          </cell>
          <cell r="E23" t="str">
            <v>nc</v>
          </cell>
          <cell r="I23">
            <v>1.0594744423588982</v>
          </cell>
          <cell r="K23">
            <v>1.1150528911688244</v>
          </cell>
          <cell r="M23">
            <v>2907.5359726851475</v>
          </cell>
          <cell r="O23">
            <v>0.37919429790047787</v>
          </cell>
          <cell r="P23">
            <v>0.38283991637422532</v>
          </cell>
          <cell r="Q23">
            <v>0.37860718436424684</v>
          </cell>
          <cell r="R23">
            <v>0.38347854805866882</v>
          </cell>
          <cell r="S23">
            <v>0.22221284085795653</v>
          </cell>
          <cell r="T23">
            <v>0.22301642115817433</v>
          </cell>
          <cell r="U23">
            <v>0.21813498725126032</v>
          </cell>
          <cell r="V23">
            <v>0.22943799881673957</v>
          </cell>
          <cell r="W23">
            <v>0.12185171172829004</v>
          </cell>
          <cell r="X23">
            <v>0.11584583097780292</v>
          </cell>
          <cell r="Y23">
            <v>0.11717851527190137</v>
          </cell>
          <cell r="Z23">
            <v>0.11273288014617307</v>
          </cell>
        </row>
        <row r="24">
          <cell r="A24" t="str">
            <v>United Utilities</v>
          </cell>
          <cell r="B24">
            <v>1</v>
          </cell>
          <cell r="C24" t="str">
            <v>nc</v>
          </cell>
          <cell r="E24" t="str">
            <v>nc</v>
          </cell>
          <cell r="I24">
            <v>1.1219469644103279</v>
          </cell>
          <cell r="K24">
            <v>0.95634756441369018</v>
          </cell>
          <cell r="M24">
            <v>2839.2488415575972</v>
          </cell>
          <cell r="O24">
            <v>0.50899381215252659</v>
          </cell>
          <cell r="P24">
            <v>0.50127008545653018</v>
          </cell>
          <cell r="Q24">
            <v>0.50051737071159175</v>
          </cell>
          <cell r="R24">
            <v>0.4971813414549564</v>
          </cell>
          <cell r="S24">
            <v>0.31616841023694442</v>
          </cell>
          <cell r="T24">
            <v>0.31168681269785881</v>
          </cell>
          <cell r="U24">
            <v>0.31714382423385318</v>
          </cell>
          <cell r="V24">
            <v>0.32224804370786386</v>
          </cell>
          <cell r="W24">
            <v>0.1610929136984523</v>
          </cell>
          <cell r="X24">
            <v>0.14737537699466854</v>
          </cell>
          <cell r="Y24">
            <v>0.15034093403302329</v>
          </cell>
          <cell r="Z24">
            <v>0.14833185106104652</v>
          </cell>
        </row>
        <row r="25">
          <cell r="A25" t="str">
            <v>Kelda Group</v>
          </cell>
          <cell r="B25">
            <v>1</v>
          </cell>
          <cell r="C25" t="str">
            <v>nc</v>
          </cell>
          <cell r="E25" t="str">
            <v>nc</v>
          </cell>
          <cell r="I25" t="e">
            <v>#DIV/0!</v>
          </cell>
          <cell r="K25">
            <v>1.0414682676215947</v>
          </cell>
          <cell r="M25">
            <v>1262.3363954150068</v>
          </cell>
          <cell r="O25">
            <v>0.50245577880817449</v>
          </cell>
          <cell r="P25">
            <v>0.50039064427521096</v>
          </cell>
          <cell r="Q25">
            <v>0.50275602204817649</v>
          </cell>
          <cell r="R25">
            <v>0.50976253093759805</v>
          </cell>
          <cell r="S25">
            <v>0.34210029194573238</v>
          </cell>
          <cell r="T25">
            <v>0.34483198184120933</v>
          </cell>
          <cell r="U25">
            <v>0.34807478459827684</v>
          </cell>
          <cell r="V25">
            <v>0.35688528590407503</v>
          </cell>
          <cell r="W25">
            <v>0</v>
          </cell>
          <cell r="X25">
            <v>0.15980876429137869</v>
          </cell>
          <cell r="Y25">
            <v>0.15835649337128402</v>
          </cell>
          <cell r="Z25">
            <v>0.16516319946084335</v>
          </cell>
        </row>
        <row r="27">
          <cell r="M27" t="str">
            <v>Mean Distribution &amp; Supply</v>
          </cell>
          <cell r="O27">
            <v>0.31806770470583318</v>
          </cell>
          <cell r="P27">
            <v>0.30246222389004185</v>
          </cell>
          <cell r="Q27">
            <v>0.30319506546252778</v>
          </cell>
          <cell r="R27">
            <v>0.30585535475482234</v>
          </cell>
          <cell r="S27">
            <v>0.19898932906995756</v>
          </cell>
          <cell r="T27">
            <v>0.19282171983979574</v>
          </cell>
          <cell r="U27">
            <v>0.19707320690242083</v>
          </cell>
          <cell r="V27">
            <v>0.20308475622950956</v>
          </cell>
          <cell r="W27">
            <v>8.0893721816667846E-2</v>
          </cell>
          <cell r="X27">
            <v>9.6602387613655985E-2</v>
          </cell>
          <cell r="Y27">
            <v>0.10145053854319235</v>
          </cell>
          <cell r="Z27">
            <v>0.1034795204583621</v>
          </cell>
        </row>
        <row r="28">
          <cell r="M28" t="str">
            <v>Median</v>
          </cell>
          <cell r="O28">
            <v>0.29080127089738661</v>
          </cell>
          <cell r="P28">
            <v>0.25186562967339471</v>
          </cell>
          <cell r="Q28">
            <v>0.25490076507106163</v>
          </cell>
          <cell r="R28">
            <v>0.26515608132104634</v>
          </cell>
          <cell r="S28">
            <v>0.17616138205554391</v>
          </cell>
          <cell r="T28">
            <v>0.16990518186305817</v>
          </cell>
          <cell r="U28">
            <v>0.18155717128130833</v>
          </cell>
          <cell r="V28">
            <v>0.19205458870353267</v>
          </cell>
          <cell r="W28">
            <v>8.7786469030490699E-2</v>
          </cell>
          <cell r="X28">
            <v>9.7375945766723704E-2</v>
          </cell>
          <cell r="Y28">
            <v>9.8097539754123581E-2</v>
          </cell>
          <cell r="Z28">
            <v>0.10113804924057798</v>
          </cell>
        </row>
        <row r="29">
          <cell r="M29" t="str">
            <v>Maximum</v>
          </cell>
          <cell r="O29">
            <v>0.50899381215252659</v>
          </cell>
          <cell r="P29">
            <v>0.50127008545653018</v>
          </cell>
          <cell r="Q29">
            <v>0.50275602204817649</v>
          </cell>
          <cell r="R29">
            <v>0.50976253093759805</v>
          </cell>
          <cell r="S29">
            <v>0.34210029194573238</v>
          </cell>
          <cell r="T29">
            <v>0.34483198184120933</v>
          </cell>
          <cell r="U29">
            <v>0.34807478459827684</v>
          </cell>
          <cell r="V29">
            <v>0.35688528590407503</v>
          </cell>
          <cell r="W29">
            <v>0.1610929136984523</v>
          </cell>
          <cell r="X29">
            <v>0.15980876429137869</v>
          </cell>
          <cell r="Y29">
            <v>0.15835649337128402</v>
          </cell>
          <cell r="Z29">
            <v>0.16516319946084335</v>
          </cell>
        </row>
        <row r="30">
          <cell r="M30" t="str">
            <v>Minimum</v>
          </cell>
          <cell r="O30">
            <v>0.18784994400895857</v>
          </cell>
          <cell r="P30">
            <v>0.17857142857142855</v>
          </cell>
          <cell r="Q30">
            <v>0.18112693757855047</v>
          </cell>
          <cell r="R30">
            <v>0.17670403250075234</v>
          </cell>
          <cell r="S30">
            <v>0.12352596140921145</v>
          </cell>
          <cell r="T30">
            <v>0.11317386647625848</v>
          </cell>
          <cell r="U30">
            <v>0.11094448698315466</v>
          </cell>
          <cell r="V30">
            <v>0.11151969365426695</v>
          </cell>
          <cell r="W30">
            <v>0</v>
          </cell>
          <cell r="X30">
            <v>3.9985719385933594E-2</v>
          </cell>
          <cell r="Y30">
            <v>5.1246537396121887E-2</v>
          </cell>
          <cell r="Z30">
            <v>5.3661829227134659E-2</v>
          </cell>
        </row>
        <row r="31">
          <cell r="M31" t="str">
            <v>Stand. deviation</v>
          </cell>
          <cell r="O31">
            <v>0.11418756274674638</v>
          </cell>
          <cell r="P31">
            <v>0.12055215438119682</v>
          </cell>
          <cell r="Q31">
            <v>0.12049971021180647</v>
          </cell>
          <cell r="R31">
            <v>0.12208781469593624</v>
          </cell>
          <cell r="S31">
            <v>7.56650017631188E-2</v>
          </cell>
          <cell r="T31">
            <v>8.0656692388243675E-2</v>
          </cell>
          <cell r="U31">
            <v>8.0194362246316084E-2</v>
          </cell>
          <cell r="V31">
            <v>8.2827958832224047E-2</v>
          </cell>
          <cell r="W31">
            <v>4.8590689552077439E-2</v>
          </cell>
          <cell r="X31">
            <v>3.7944436525589528E-2</v>
          </cell>
          <cell r="Y31">
            <v>3.6648480125614405E-2</v>
          </cell>
          <cell r="Z31">
            <v>3.6952044759770639E-2</v>
          </cell>
        </row>
        <row r="32">
          <cell r="M32" t="str">
            <v>Stand. deviation / mean</v>
          </cell>
          <cell r="O32">
            <v>0.35900395122589834</v>
          </cell>
          <cell r="P32">
            <v>0.39856929183005269</v>
          </cell>
          <cell r="Q32">
            <v>0.39743295303300102</v>
          </cell>
          <cell r="R32">
            <v>0.39916847227933422</v>
          </cell>
          <cell r="S32">
            <v>0.38024652938307901</v>
          </cell>
          <cell r="T32">
            <v>0.41829671706722976</v>
          </cell>
          <cell r="U32">
            <v>0.40692676344391987</v>
          </cell>
          <cell r="V32">
            <v>0.40784921709544142</v>
          </cell>
          <cell r="W32">
            <v>0.60067318527141267</v>
          </cell>
          <cell r="X32">
            <v>0.39278984156521612</v>
          </cell>
          <cell r="Y32">
            <v>0.36124480610826326</v>
          </cell>
          <cell r="Z32">
            <v>0.35709524547554639</v>
          </cell>
        </row>
        <row r="34">
          <cell r="A34" t="str">
            <v>Integrated Utilities</v>
          </cell>
        </row>
        <row r="35">
          <cell r="A35" t="str">
            <v>Electrabel</v>
          </cell>
          <cell r="B35">
            <v>1</v>
          </cell>
          <cell r="C35" t="str">
            <v>nc</v>
          </cell>
          <cell r="E35" t="str">
            <v>nc</v>
          </cell>
          <cell r="I35">
            <v>1.0618187770382783</v>
          </cell>
          <cell r="K35">
            <v>0.38738509837132074</v>
          </cell>
          <cell r="M35">
            <v>8550</v>
          </cell>
          <cell r="O35">
            <v>0.26823976608187133</v>
          </cell>
          <cell r="P35">
            <v>0.1832410415555448</v>
          </cell>
          <cell r="Q35">
            <v>0.17731931668856765</v>
          </cell>
          <cell r="R35">
            <v>0.15631893739319558</v>
          </cell>
          <cell r="S35">
            <v>0.17069590643274854</v>
          </cell>
          <cell r="T35">
            <v>0.1230364156524269</v>
          </cell>
          <cell r="U35">
            <v>0.12593502197652814</v>
          </cell>
          <cell r="V35">
            <v>0.10039226347677489</v>
          </cell>
          <cell r="W35">
            <v>0.10257309941520468</v>
          </cell>
          <cell r="X35">
            <v>8.8869131924401476E-2</v>
          </cell>
          <cell r="Y35">
            <v>8.6753681318002318E-2</v>
          </cell>
          <cell r="Z35">
            <v>8.1935782397083656E-2</v>
          </cell>
        </row>
        <row r="36">
          <cell r="A36" t="str">
            <v>Endesa</v>
          </cell>
          <cell r="B36">
            <v>1</v>
          </cell>
          <cell r="C36" t="str">
            <v>nc</v>
          </cell>
          <cell r="E36" t="str">
            <v>nc</v>
          </cell>
          <cell r="I36">
            <v>2.9398105360443623</v>
          </cell>
          <cell r="K36">
            <v>2.0855583611655719</v>
          </cell>
          <cell r="M36">
            <v>15576</v>
          </cell>
          <cell r="O36">
            <v>0.33044427324088343</v>
          </cell>
          <cell r="P36">
            <v>0.31632128450525981</v>
          </cell>
          <cell r="Q36">
            <v>0.31174974757862461</v>
          </cell>
          <cell r="R36">
            <v>0.31655724435650684</v>
          </cell>
          <cell r="S36">
            <v>0.21302003081664098</v>
          </cell>
          <cell r="T36">
            <v>0.20123783912046195</v>
          </cell>
          <cell r="U36">
            <v>0.20582625930219514</v>
          </cell>
          <cell r="V36">
            <v>0.21386815361093622</v>
          </cell>
          <cell r="W36">
            <v>8.1746177551262303E-2</v>
          </cell>
          <cell r="X36">
            <v>7.3749841136506511E-2</v>
          </cell>
          <cell r="Y36">
            <v>9.2363770129126346E-2</v>
          </cell>
          <cell r="Z36">
            <v>9.9009286417504935E-2</v>
          </cell>
        </row>
        <row r="37">
          <cell r="A37" t="str">
            <v>Union Fenosa</v>
          </cell>
          <cell r="B37">
            <v>1</v>
          </cell>
          <cell r="C37" t="str">
            <v>nc</v>
          </cell>
          <cell r="E37" t="str">
            <v>nc</v>
          </cell>
          <cell r="I37">
            <v>2.346490895417821</v>
          </cell>
          <cell r="K37">
            <v>2.0198331660664852</v>
          </cell>
          <cell r="M37">
            <v>6022.54</v>
          </cell>
          <cell r="O37">
            <v>0.21562995015392178</v>
          </cell>
          <cell r="P37">
            <v>0.23492558093280741</v>
          </cell>
          <cell r="Q37">
            <v>0.23877223246683718</v>
          </cell>
          <cell r="R37">
            <v>0.23647401781177291</v>
          </cell>
          <cell r="S37">
            <v>0.13861593281240142</v>
          </cell>
          <cell r="T37">
            <v>0.14598733715649551</v>
          </cell>
          <cell r="U37">
            <v>0.15293557789542564</v>
          </cell>
          <cell r="V37">
            <v>0.15407450990880159</v>
          </cell>
          <cell r="W37">
            <v>3.5097999859182223E-2</v>
          </cell>
          <cell r="X37">
            <v>4.5889387226279138E-2</v>
          </cell>
          <cell r="Y37">
            <v>5.3957863304754973E-2</v>
          </cell>
          <cell r="Z37">
            <v>6.1736701525759413E-2</v>
          </cell>
        </row>
        <row r="38">
          <cell r="A38" t="str">
            <v>Iberdrola</v>
          </cell>
          <cell r="B38">
            <v>1</v>
          </cell>
          <cell r="C38" t="str">
            <v>nc</v>
          </cell>
          <cell r="E38" t="str">
            <v>nc</v>
          </cell>
          <cell r="I38">
            <v>1.3348170693520711</v>
          </cell>
          <cell r="K38">
            <v>0.90315680241349683</v>
          </cell>
          <cell r="M38">
            <v>8113.4</v>
          </cell>
          <cell r="O38">
            <v>0.28789533364557401</v>
          </cell>
          <cell r="P38">
            <v>0.29630542013908234</v>
          </cell>
          <cell r="Q38">
            <v>0.30782898649988283</v>
          </cell>
          <cell r="R38">
            <v>0.31765039907245834</v>
          </cell>
          <cell r="S38">
            <v>0.20392313949762123</v>
          </cell>
          <cell r="T38">
            <v>0.19781019232875555</v>
          </cell>
          <cell r="U38">
            <v>0.20438456408500208</v>
          </cell>
          <cell r="V38">
            <v>0.21699292868137915</v>
          </cell>
          <cell r="W38">
            <v>0.11425127902137452</v>
          </cell>
          <cell r="X38">
            <v>0.10820893295613174</v>
          </cell>
          <cell r="Y38">
            <v>0.12052725051125623</v>
          </cell>
          <cell r="Z38">
            <v>0.12832877922829616</v>
          </cell>
        </row>
        <row r="39">
          <cell r="A39" t="str">
            <v>Fortum</v>
          </cell>
          <cell r="B39">
            <v>1</v>
          </cell>
          <cell r="C39" t="str">
            <v>nc</v>
          </cell>
          <cell r="E39" t="str">
            <v>nc</v>
          </cell>
          <cell r="I39">
            <v>0.73454876937101188</v>
          </cell>
          <cell r="K39">
            <v>0.81171387201027401</v>
          </cell>
          <cell r="M39">
            <v>10410</v>
          </cell>
          <cell r="O39">
            <v>0.15091258405379443</v>
          </cell>
          <cell r="P39">
            <v>0.16710881892782714</v>
          </cell>
          <cell r="Q39">
            <v>0.17891749593920947</v>
          </cell>
          <cell r="R39">
            <v>0.17180737413027997</v>
          </cell>
          <cell r="S39">
            <v>9.3563880883765604E-2</v>
          </cell>
          <cell r="T39">
            <v>0.10712143418115255</v>
          </cell>
          <cell r="U39">
            <v>0.11888314258508989</v>
          </cell>
          <cell r="V39">
            <v>0.11163461714056137</v>
          </cell>
          <cell r="W39">
            <v>4.6589817483189244E-2</v>
          </cell>
          <cell r="X39">
            <v>5.0843532174596993E-2</v>
          </cell>
          <cell r="Y39">
            <v>5.7476522096301413E-2</v>
          </cell>
          <cell r="Z39">
            <v>5.3306305812743107E-2</v>
          </cell>
        </row>
        <row r="40">
          <cell r="A40" t="str">
            <v>Enel</v>
          </cell>
          <cell r="B40">
            <v>1</v>
          </cell>
          <cell r="C40" t="str">
            <v>nc</v>
          </cell>
          <cell r="E40" t="str">
            <v>nc</v>
          </cell>
          <cell r="I40">
            <v>1.1341219116665078</v>
          </cell>
          <cell r="K40">
            <v>0.78299727831390797</v>
          </cell>
          <cell r="M40">
            <v>28781</v>
          </cell>
          <cell r="O40">
            <v>0.30506236753413712</v>
          </cell>
          <cell r="P40">
            <v>0.29992680083501272</v>
          </cell>
          <cell r="Q40">
            <v>0.32246053426374199</v>
          </cell>
          <cell r="R40">
            <v>0.33842082589697825</v>
          </cell>
          <cell r="S40">
            <v>0.14467878114033564</v>
          </cell>
          <cell r="T40">
            <v>0.12915585999981927</v>
          </cell>
          <cell r="U40">
            <v>0.15355349399111062</v>
          </cell>
          <cell r="V40">
            <v>0.17123984186572652</v>
          </cell>
          <cell r="W40">
            <v>9.3011656478646759E-2</v>
          </cell>
          <cell r="X40">
            <v>7.3385085427174854E-2</v>
          </cell>
          <cell r="Y40">
            <v>7.4692558755342045E-2</v>
          </cell>
          <cell r="Z40">
            <v>7.790728246906288E-2</v>
          </cell>
        </row>
        <row r="41">
          <cell r="A41" t="str">
            <v>Edp</v>
          </cell>
          <cell r="B41">
            <v>1</v>
          </cell>
          <cell r="C41" t="str">
            <v>nc</v>
          </cell>
          <cell r="E41" t="str">
            <v>nc</v>
          </cell>
          <cell r="I41">
            <v>1.1356933479331521</v>
          </cell>
          <cell r="K41">
            <v>1.3930804787251838</v>
          </cell>
          <cell r="M41">
            <v>5942.5349999999999</v>
          </cell>
          <cell r="O41">
            <v>0.23803332528091314</v>
          </cell>
          <cell r="P41">
            <v>0.23849646776670752</v>
          </cell>
          <cell r="Q41">
            <v>0.25465388549369206</v>
          </cell>
          <cell r="R41">
            <v>0.27074581552526206</v>
          </cell>
          <cell r="S41">
            <v>0.10827956098431485</v>
          </cell>
          <cell r="T41">
            <v>0.11101861384726909</v>
          </cell>
          <cell r="U41">
            <v>0.12796686498328025</v>
          </cell>
          <cell r="V41">
            <v>0.14356955394174067</v>
          </cell>
          <cell r="W41">
            <v>6.4146885831782352E-2</v>
          </cell>
          <cell r="X41">
            <v>6.183725988529809E-2</v>
          </cell>
          <cell r="Y41">
            <v>6.5366908385753431E-2</v>
          </cell>
          <cell r="Z41">
            <v>7.0971868246529179E-2</v>
          </cell>
        </row>
        <row r="42">
          <cell r="A42" t="str">
            <v>ScottishPower</v>
          </cell>
          <cell r="B42">
            <v>1</v>
          </cell>
          <cell r="C42" t="str">
            <v>nc</v>
          </cell>
          <cell r="E42" t="str">
            <v>nc</v>
          </cell>
          <cell r="I42">
            <v>1.3779431035211567</v>
          </cell>
          <cell r="K42">
            <v>1.0055834901440603</v>
          </cell>
          <cell r="M42">
            <v>10265.832046175108</v>
          </cell>
          <cell r="O42">
            <v>0.24206525182134936</v>
          </cell>
          <cell r="P42">
            <v>0.28528274083624977</v>
          </cell>
          <cell r="Q42">
            <v>0.30437088514996341</v>
          </cell>
          <cell r="R42">
            <v>0.30809935205183586</v>
          </cell>
          <cell r="S42">
            <v>0.15210643015521064</v>
          </cell>
          <cell r="T42">
            <v>0.20488119358997972</v>
          </cell>
          <cell r="U42">
            <v>0.22079370885149963</v>
          </cell>
          <cell r="V42">
            <v>0.22278617710583151</v>
          </cell>
          <cell r="W42">
            <v>1.2229965156794394E-2</v>
          </cell>
          <cell r="X42">
            <v>0.10876772886351077</v>
          </cell>
          <cell r="Y42">
            <v>0.11466715435259693</v>
          </cell>
          <cell r="Z42">
            <v>0.11555075593952484</v>
          </cell>
        </row>
        <row r="43">
          <cell r="A43" t="str">
            <v>Enagas</v>
          </cell>
          <cell r="B43">
            <v>1</v>
          </cell>
          <cell r="C43" t="str">
            <v>nc</v>
          </cell>
          <cell r="E43" t="str">
            <v>nc</v>
          </cell>
          <cell r="I43">
            <v>1.2938216594005203</v>
          </cell>
          <cell r="K43">
            <v>0.74301598022181281</v>
          </cell>
          <cell r="M43">
            <v>2414.2579999999998</v>
          </cell>
          <cell r="O43">
            <v>0.10331165931727264</v>
          </cell>
          <cell r="P43">
            <v>0.12326452329278757</v>
          </cell>
          <cell r="Q43">
            <v>0.13716461508310546</v>
          </cell>
          <cell r="R43">
            <v>0.14550499069531381</v>
          </cell>
          <cell r="S43">
            <v>5.720722474565685E-2</v>
          </cell>
          <cell r="T43">
            <v>7.7775198102256082E-2</v>
          </cell>
          <cell r="U43">
            <v>8.7650369098392023E-2</v>
          </cell>
          <cell r="V43">
            <v>9.4217560480460177E-2</v>
          </cell>
          <cell r="W43">
            <v>3.0242554861512221E-2</v>
          </cell>
          <cell r="X43">
            <v>3.8907787816080348E-2</v>
          </cell>
          <cell r="Y43">
            <v>4.1645124261569917E-2</v>
          </cell>
          <cell r="Z43">
            <v>4.3410590424632044E-2</v>
          </cell>
        </row>
        <row r="44">
          <cell r="A44" t="str">
            <v>RWE</v>
          </cell>
          <cell r="B44">
            <v>1</v>
          </cell>
          <cell r="C44" t="str">
            <v>nc</v>
          </cell>
          <cell r="E44" t="str">
            <v>nc</v>
          </cell>
          <cell r="I44">
            <v>3.1970383608859385</v>
          </cell>
          <cell r="K44">
            <v>1.5041726669618785</v>
          </cell>
          <cell r="M44">
            <v>62878</v>
          </cell>
          <cell r="O44">
            <v>0.1019911574795636</v>
          </cell>
          <cell r="P44">
            <v>0.13371486416288911</v>
          </cell>
          <cell r="Q44">
            <v>0.14386017456785899</v>
          </cell>
          <cell r="R44">
            <v>0.16180465945616215</v>
          </cell>
          <cell r="S44">
            <v>5.7575781672445051E-2</v>
          </cell>
          <cell r="T44">
            <v>7.6143371530814755E-2</v>
          </cell>
          <cell r="U44">
            <v>8.656512065719664E-2</v>
          </cell>
          <cell r="V44">
            <v>9.8543040142645991E-2</v>
          </cell>
          <cell r="W44">
            <v>2.300480036965686E-2</v>
          </cell>
          <cell r="X44">
            <v>2.267739839223953E-2</v>
          </cell>
          <cell r="Y44">
            <v>2.9467697755344916E-2</v>
          </cell>
          <cell r="Z44">
            <v>3.2971506926275269E-2</v>
          </cell>
        </row>
        <row r="46">
          <cell r="M46" t="str">
            <v>Mean Integrated Utilities</v>
          </cell>
          <cell r="O46">
            <v>0.22435856686092809</v>
          </cell>
          <cell r="P46">
            <v>0.22785875429541683</v>
          </cell>
          <cell r="Q46">
            <v>0.23770978737314835</v>
          </cell>
          <cell r="R46">
            <v>0.24233836163897657</v>
          </cell>
          <cell r="S46">
            <v>0.13396666691411407</v>
          </cell>
          <cell r="T46">
            <v>0.13741674555094313</v>
          </cell>
          <cell r="U46">
            <v>0.148449412342572</v>
          </cell>
          <cell r="V46">
            <v>0.1527318646354858</v>
          </cell>
          <cell r="W46">
            <v>6.0289423602860562E-2</v>
          </cell>
          <cell r="X46">
            <v>6.7313608580221951E-2</v>
          </cell>
          <cell r="Y46">
            <v>7.3691853087004849E-2</v>
          </cell>
          <cell r="Z46">
            <v>7.6512885938741143E-2</v>
          </cell>
        </row>
        <row r="47">
          <cell r="M47" t="str">
            <v>Median</v>
          </cell>
          <cell r="O47">
            <v>0.24004928855113125</v>
          </cell>
          <cell r="P47">
            <v>0.23671102434975747</v>
          </cell>
          <cell r="Q47">
            <v>0.24671305898026463</v>
          </cell>
          <cell r="R47">
            <v>0.25360991666851751</v>
          </cell>
          <cell r="S47">
            <v>0.14164735697636854</v>
          </cell>
          <cell r="T47">
            <v>0.12609613782612308</v>
          </cell>
          <cell r="U47">
            <v>0.14045122143935296</v>
          </cell>
          <cell r="V47">
            <v>0.14882203192527113</v>
          </cell>
          <cell r="W47">
            <v>5.5368351657485798E-2</v>
          </cell>
          <cell r="X47">
            <v>6.7611172656236479E-2</v>
          </cell>
          <cell r="Y47">
            <v>7.0029733570547731E-2</v>
          </cell>
          <cell r="Z47">
            <v>7.4439575357796023E-2</v>
          </cell>
        </row>
        <row r="48">
          <cell r="M48" t="str">
            <v>Maximum</v>
          </cell>
          <cell r="O48">
            <v>0.33044427324088343</v>
          </cell>
          <cell r="P48">
            <v>0.31632128450525981</v>
          </cell>
          <cell r="Q48">
            <v>0.32246053426374199</v>
          </cell>
          <cell r="R48">
            <v>0.33842082589697825</v>
          </cell>
          <cell r="S48">
            <v>0.21302003081664098</v>
          </cell>
          <cell r="T48">
            <v>0.20488119358997972</v>
          </cell>
          <cell r="U48">
            <v>0.22079370885149963</v>
          </cell>
          <cell r="V48">
            <v>0.22278617710583151</v>
          </cell>
          <cell r="W48">
            <v>0.11425127902137452</v>
          </cell>
          <cell r="X48">
            <v>0.10876772886351077</v>
          </cell>
          <cell r="Y48">
            <v>0.12052725051125623</v>
          </cell>
          <cell r="Z48">
            <v>0.12832877922829616</v>
          </cell>
        </row>
        <row r="49">
          <cell r="M49" t="str">
            <v>Minimum</v>
          </cell>
          <cell r="O49">
            <v>0.1019911574795636</v>
          </cell>
          <cell r="P49">
            <v>0.12326452329278757</v>
          </cell>
          <cell r="Q49">
            <v>0.13716461508310546</v>
          </cell>
          <cell r="R49">
            <v>0.14550499069531381</v>
          </cell>
          <cell r="S49">
            <v>5.720722474565685E-2</v>
          </cell>
          <cell r="T49">
            <v>7.6143371530814755E-2</v>
          </cell>
          <cell r="U49">
            <v>8.656512065719664E-2</v>
          </cell>
          <cell r="V49">
            <v>9.4217560480460177E-2</v>
          </cell>
          <cell r="W49">
            <v>1.2229965156794394E-2</v>
          </cell>
          <cell r="X49">
            <v>2.267739839223953E-2</v>
          </cell>
          <cell r="Y49">
            <v>2.9467697755344916E-2</v>
          </cell>
          <cell r="Z49">
            <v>3.2971506926275269E-2</v>
          </cell>
        </row>
        <row r="50">
          <cell r="M50" t="str">
            <v>Stand. deviation</v>
          </cell>
          <cell r="O50">
            <v>8.1190396582214053E-2</v>
          </cell>
          <cell r="P50">
            <v>7.1994833156243512E-2</v>
          </cell>
          <cell r="Q50">
            <v>7.3283213232801361E-2</v>
          </cell>
          <cell r="R50">
            <v>7.7326442048648483E-2</v>
          </cell>
          <cell r="S50">
            <v>5.4749517858214629E-2</v>
          </cell>
          <cell r="T50">
            <v>4.8929258572618331E-2</v>
          </cell>
          <cell r="U50">
            <v>4.8336211845033478E-2</v>
          </cell>
          <cell r="V50">
            <v>5.1630958439251494E-2</v>
          </cell>
          <cell r="W50">
            <v>3.6010436673333791E-2</v>
          </cell>
          <cell r="X50">
            <v>2.8854680223538418E-2</v>
          </cell>
          <cell r="Y50">
            <v>2.9994858410595113E-2</v>
          </cell>
          <cell r="Z50">
            <v>3.0777841582689317E-2</v>
          </cell>
        </row>
        <row r="51">
          <cell r="M51" t="str">
            <v>Stand. deviation / mean</v>
          </cell>
          <cell r="O51">
            <v>0.3618778534654355</v>
          </cell>
          <cell r="P51">
            <v>0.31596255047942051</v>
          </cell>
          <cell r="Q51">
            <v>0.30828858181495061</v>
          </cell>
          <cell r="R51">
            <v>0.31908461180341519</v>
          </cell>
          <cell r="S51">
            <v>0.40868015245400185</v>
          </cell>
          <cell r="T51">
            <v>0.35606474579533159</v>
          </cell>
          <cell r="U51">
            <v>0.32560729666945082</v>
          </cell>
          <cell r="V51">
            <v>0.33804968309969502</v>
          </cell>
          <cell r="W51">
            <v>0.59729276747680171</v>
          </cell>
          <cell r="X51">
            <v>0.42866042739560517</v>
          </cell>
          <cell r="Y51">
            <v>0.40703086099872471</v>
          </cell>
          <cell r="Z51">
            <v>0.40225696894155999</v>
          </cell>
        </row>
        <row r="53">
          <cell r="A53" t="str">
            <v>Zone C</v>
          </cell>
        </row>
        <row r="54">
          <cell r="A54" t="str">
            <v>E.ON</v>
          </cell>
          <cell r="B54">
            <v>1</v>
          </cell>
          <cell r="C54" t="str">
            <v>nc</v>
          </cell>
          <cell r="E54" t="str">
            <v>nc</v>
          </cell>
          <cell r="I54">
            <v>1.2439021066688469</v>
          </cell>
          <cell r="K54">
            <v>0.98456081515904781</v>
          </cell>
          <cell r="M54">
            <v>79664</v>
          </cell>
          <cell r="O54">
            <v>0.11712944366338622</v>
          </cell>
          <cell r="P54">
            <v>0.19927844408797959</v>
          </cell>
          <cell r="Q54">
            <v>0.1922573148294438</v>
          </cell>
          <cell r="R54">
            <v>0.20613430216751935</v>
          </cell>
          <cell r="S54">
            <v>6.2361920064269931E-2</v>
          </cell>
          <cell r="T54">
            <v>0.13008557059431319</v>
          </cell>
          <cell r="U54">
            <v>0.1320160439526836</v>
          </cell>
          <cell r="V54">
            <v>0.13236449914732706</v>
          </cell>
          <cell r="W54">
            <v>3.7085228199587573E-2</v>
          </cell>
          <cell r="X54">
            <v>9.2827708039570023E-2</v>
          </cell>
          <cell r="Y54">
            <v>5.8294640121373351E-2</v>
          </cell>
          <cell r="Z54">
            <v>6.6042601173318477E-2</v>
          </cell>
        </row>
        <row r="55">
          <cell r="A55" t="str">
            <v>Suez</v>
          </cell>
          <cell r="B55">
            <v>1</v>
          </cell>
          <cell r="C55" t="str">
            <v>nc</v>
          </cell>
          <cell r="E55" t="str">
            <v>nc</v>
          </cell>
          <cell r="I55">
            <v>2.1222043175061818</v>
          </cell>
          <cell r="K55">
            <v>1.608081143196175</v>
          </cell>
          <cell r="M55">
            <v>41500.800000000003</v>
          </cell>
          <cell r="O55">
            <v>0.18056278433186829</v>
          </cell>
          <cell r="P55">
            <v>0.16929327819940104</v>
          </cell>
          <cell r="Q55">
            <v>0.16759971831128628</v>
          </cell>
          <cell r="R55">
            <v>0.17152404461078832</v>
          </cell>
          <cell r="S55">
            <v>0.11280425116302979</v>
          </cell>
          <cell r="T55">
            <v>0.10832858199880802</v>
          </cell>
          <cell r="U55">
            <v>0.11296764463989273</v>
          </cell>
          <cell r="V55">
            <v>0.11652830022450132</v>
          </cell>
          <cell r="W55">
            <v>4.4515419751716717E-2</v>
          </cell>
          <cell r="X55">
            <v>3.328606952414747E-2</v>
          </cell>
          <cell r="Y55">
            <v>4.1100636131937852E-2</v>
          </cell>
          <cell r="Z55">
            <v>4.2571225460301718E-2</v>
          </cell>
        </row>
        <row r="56">
          <cell r="A56" t="str">
            <v>Vivendi Environnement</v>
          </cell>
          <cell r="B56">
            <v>1</v>
          </cell>
          <cell r="C56" t="str">
            <v>nc</v>
          </cell>
          <cell r="E56" t="str">
            <v>nc</v>
          </cell>
          <cell r="I56">
            <v>2.9945993031358884</v>
          </cell>
          <cell r="K56">
            <v>1.7917036302175371</v>
          </cell>
          <cell r="M56">
            <v>29126.720000000001</v>
          </cell>
          <cell r="O56">
            <v>0.12727145384032257</v>
          </cell>
          <cell r="P56">
            <v>0.12625344176218223</v>
          </cell>
          <cell r="Q56">
            <v>0.12921328276403238</v>
          </cell>
          <cell r="R56">
            <v>0.1298296415872012</v>
          </cell>
          <cell r="S56">
            <v>6.9111798376198894E-2</v>
          </cell>
          <cell r="T56">
            <v>6.7674649420503302E-2</v>
          </cell>
          <cell r="U56">
            <v>7.1179956960610635E-2</v>
          </cell>
          <cell r="V56">
            <v>7.2850272096390348E-2</v>
          </cell>
          <cell r="W56">
            <v>-5.717018600103272E-2</v>
          </cell>
          <cell r="X56">
            <v>1.5937760133188192E-2</v>
          </cell>
          <cell r="Y56">
            <v>1.7186032410324698E-2</v>
          </cell>
          <cell r="Z56">
            <v>1.8500335613284739E-2</v>
          </cell>
        </row>
        <row r="57">
          <cell r="A57" t="str">
            <v>Powergen</v>
          </cell>
          <cell r="B57">
            <v>1</v>
          </cell>
          <cell r="C57" t="str">
            <v>nc</v>
          </cell>
          <cell r="E57" t="str">
            <v>nc</v>
          </cell>
          <cell r="I57">
            <v>1.857398568019093</v>
          </cell>
          <cell r="K57" t="e">
            <v>#DIV/0!</v>
          </cell>
          <cell r="M57">
            <v>6810.2864265777853</v>
          </cell>
          <cell r="O57">
            <v>0.18295400286487346</v>
          </cell>
          <cell r="P57">
            <v>0.17500224476968662</v>
          </cell>
          <cell r="Q57">
            <v>0.17122765398627468</v>
          </cell>
          <cell r="R57">
            <v>0.17062971466054444</v>
          </cell>
          <cell r="S57">
            <v>0.13210249880630273</v>
          </cell>
          <cell r="T57">
            <v>0.13854718505881297</v>
          </cell>
          <cell r="U57">
            <v>0.13538930780310091</v>
          </cell>
          <cell r="V57">
            <v>0.13447031813709412</v>
          </cell>
          <cell r="W57">
            <v>9.5853891453127477E-2</v>
          </cell>
          <cell r="X57">
            <v>2.9053344667962611E-2</v>
          </cell>
          <cell r="Y57">
            <v>1.7961535202914512E-2</v>
          </cell>
          <cell r="Z57">
            <v>1.8530665792062972E-2</v>
          </cell>
        </row>
        <row r="58">
          <cell r="A58" t="str">
            <v>Centrica</v>
          </cell>
          <cell r="B58">
            <v>1</v>
          </cell>
          <cell r="C58" t="str">
            <v>nc</v>
          </cell>
          <cell r="E58" t="str">
            <v>nc</v>
          </cell>
          <cell r="I58">
            <v>0.41478029294274299</v>
          </cell>
          <cell r="K58">
            <v>8.7063375703486753E-2</v>
          </cell>
          <cell r="M58">
            <v>20504.0240630843</v>
          </cell>
          <cell r="O58">
            <v>8.2150503528665444E-2</v>
          </cell>
          <cell r="P58">
            <v>8.997596836091265E-2</v>
          </cell>
          <cell r="Q58">
            <v>9.2264513122624611E-2</v>
          </cell>
          <cell r="R58">
            <v>9.2193583053849809E-2</v>
          </cell>
          <cell r="S58">
            <v>5.3841884069463164E-2</v>
          </cell>
          <cell r="T58">
            <v>6.3427022791495452E-2</v>
          </cell>
          <cell r="U58">
            <v>6.7200635004781059E-2</v>
          </cell>
          <cell r="V58">
            <v>6.8667874044448823E-2</v>
          </cell>
          <cell r="W58">
            <v>3.8220601062564426E-2</v>
          </cell>
          <cell r="X58">
            <v>4.3372635397771447E-2</v>
          </cell>
          <cell r="Y58">
            <v>4.6391972946744249E-2</v>
          </cell>
          <cell r="Z58">
            <v>4.7836794043127337E-2</v>
          </cell>
        </row>
        <row r="59">
          <cell r="A59" t="str">
            <v>Lattice</v>
          </cell>
          <cell r="B59">
            <v>1</v>
          </cell>
          <cell r="C59" t="str">
            <v>nc</v>
          </cell>
          <cell r="E59" t="str">
            <v>nc</v>
          </cell>
          <cell r="I59">
            <v>0.91510574018126889</v>
          </cell>
          <cell r="K59" t="e">
            <v>#VALUE!</v>
          </cell>
          <cell r="M59">
            <v>5139.4195593854156</v>
          </cell>
          <cell r="O59">
            <v>0.47200253084466942</v>
          </cell>
          <cell r="P59">
            <v>0.42889399492753044</v>
          </cell>
          <cell r="Q59">
            <v>0.4403335517488845</v>
          </cell>
          <cell r="R59">
            <v>0.43581183611532626</v>
          </cell>
          <cell r="S59">
            <v>0.30401771591268584</v>
          </cell>
          <cell r="T59">
            <v>0.2682445916184994</v>
          </cell>
          <cell r="U59">
            <v>0.27649068613685296</v>
          </cell>
          <cell r="V59">
            <v>0.2770864946889226</v>
          </cell>
          <cell r="W59">
            <v>0.12944497817567147</v>
          </cell>
          <cell r="X59">
            <v>8.0598268430702016E-2</v>
          </cell>
          <cell r="Y59">
            <v>9.1071792713618135E-2</v>
          </cell>
          <cell r="Z59">
            <v>8.8922610015174514E-2</v>
          </cell>
        </row>
        <row r="60">
          <cell r="A60" t="str">
            <v xml:space="preserve">National Grid Transco </v>
          </cell>
          <cell r="B60">
            <v>1</v>
          </cell>
          <cell r="C60" t="str">
            <v>nc</v>
          </cell>
          <cell r="E60" t="str">
            <v>nc</v>
          </cell>
          <cell r="I60">
            <v>6.688607997456077</v>
          </cell>
          <cell r="K60" t="e">
            <v>#VALUE!</v>
          </cell>
          <cell r="M60">
            <v>12281.928298512315</v>
          </cell>
          <cell r="O60">
            <v>0.34339422822345778</v>
          </cell>
          <cell r="P60">
            <v>0.3378803052802431</v>
          </cell>
          <cell r="Q60">
            <v>0.36620550611790875</v>
          </cell>
          <cell r="R60">
            <v>0.38005473828258635</v>
          </cell>
          <cell r="S60">
            <v>0.23980672491395288</v>
          </cell>
          <cell r="T60">
            <v>0.22612839727872361</v>
          </cell>
          <cell r="U60">
            <v>0.24836624026696327</v>
          </cell>
          <cell r="V60">
            <v>0.25610673965104347</v>
          </cell>
          <cell r="W60">
            <v>0.1016726237754832</v>
          </cell>
          <cell r="X60">
            <v>9.3325966087647205E-2</v>
          </cell>
          <cell r="Y60">
            <v>0.1101202725250278</v>
          </cell>
          <cell r="Z60">
            <v>0.11745980157372563</v>
          </cell>
        </row>
        <row r="61">
          <cell r="A61" t="str">
            <v>Red Electrica</v>
          </cell>
          <cell r="B61">
            <v>1</v>
          </cell>
          <cell r="C61" t="str">
            <v>nc</v>
          </cell>
          <cell r="E61" t="str">
            <v>nc</v>
          </cell>
          <cell r="I61">
            <v>0.82403519193080144</v>
          </cell>
          <cell r="K61">
            <v>0.53494804038724986</v>
          </cell>
          <cell r="M61">
            <v>602.79300000000001</v>
          </cell>
          <cell r="O61">
            <v>0.42725280486004319</v>
          </cell>
          <cell r="P61">
            <v>0.43586283537069381</v>
          </cell>
          <cell r="Q61">
            <v>0.44904021937842781</v>
          </cell>
          <cell r="R61">
            <v>0.46237113402061852</v>
          </cell>
          <cell r="S61">
            <v>0.25170829787339932</v>
          </cell>
          <cell r="T61">
            <v>0.25892998888712493</v>
          </cell>
          <cell r="U61">
            <v>0.27079524680073125</v>
          </cell>
          <cell r="V61">
            <v>0.28247422680412371</v>
          </cell>
          <cell r="W61">
            <v>0.14451228346158568</v>
          </cell>
          <cell r="X61">
            <v>0.14963248134624543</v>
          </cell>
          <cell r="Y61">
            <v>0.1518433881779403</v>
          </cell>
          <cell r="Z61">
            <v>0.16012886597938142</v>
          </cell>
        </row>
        <row r="62">
          <cell r="A62" t="str">
            <v>Pennon Group</v>
          </cell>
          <cell r="B62">
            <v>1</v>
          </cell>
          <cell r="C62" t="str">
            <v>nc</v>
          </cell>
          <cell r="E62" t="str">
            <v>nc</v>
          </cell>
          <cell r="I62" t="e">
            <v>#DIV/0!</v>
          </cell>
          <cell r="K62">
            <v>0.86445469898362404</v>
          </cell>
          <cell r="M62">
            <v>645.0153104083679</v>
          </cell>
          <cell r="O62">
            <v>0.49203881863630633</v>
          </cell>
          <cell r="P62">
            <v>0.52968904497255276</v>
          </cell>
          <cell r="Q62">
            <v>0.53406505914467695</v>
          </cell>
          <cell r="R62">
            <v>0.54054536286412469</v>
          </cell>
          <cell r="S62">
            <v>0.31120447002478674</v>
          </cell>
          <cell r="T62">
            <v>0.33598997579187828</v>
          </cell>
          <cell r="U62">
            <v>0.3421048355647992</v>
          </cell>
          <cell r="V62">
            <v>0.35057600558550867</v>
          </cell>
          <cell r="W62">
            <v>0.15448052766458006</v>
          </cell>
          <cell r="X62">
            <v>0.16745797674656482</v>
          </cell>
          <cell r="Y62">
            <v>0.16867200701936824</v>
          </cell>
          <cell r="Z62">
            <v>0.17301113222916101</v>
          </cell>
        </row>
        <row r="63">
          <cell r="A63" t="str">
            <v>Snam Rete Gas</v>
          </cell>
          <cell r="B63">
            <v>1</v>
          </cell>
          <cell r="C63" t="str">
            <v>nc</v>
          </cell>
          <cell r="E63" t="str">
            <v>nc</v>
          </cell>
          <cell r="I63">
            <v>0.80588122237170867</v>
          </cell>
          <cell r="K63">
            <v>0.68622465424411594</v>
          </cell>
          <cell r="M63">
            <v>1807</v>
          </cell>
          <cell r="O63">
            <v>0.71869396790260087</v>
          </cell>
          <cell r="P63">
            <v>0.72484019288998525</v>
          </cell>
          <cell r="Q63">
            <v>0.75644718038913927</v>
          </cell>
          <cell r="R63">
            <v>0.76392282958199353</v>
          </cell>
          <cell r="S63">
            <v>0.47991145545102382</v>
          </cell>
          <cell r="T63">
            <v>0.47572053381182006</v>
          </cell>
          <cell r="U63">
            <v>0.51016818731449931</v>
          </cell>
          <cell r="V63">
            <v>0.52090032154340837</v>
          </cell>
          <cell r="W63">
            <v>0.19014993714893735</v>
          </cell>
          <cell r="X63">
            <v>0.24966075266421994</v>
          </cell>
          <cell r="Y63">
            <v>0.2464527542003776</v>
          </cell>
          <cell r="Z63">
            <v>0.25514898177920686</v>
          </cell>
        </row>
        <row r="64">
          <cell r="A64" t="str">
            <v>British Energy</v>
          </cell>
          <cell r="B64">
            <v>2</v>
          </cell>
          <cell r="C64" t="str">
            <v>nc</v>
          </cell>
          <cell r="E64" t="str">
            <v>nc</v>
          </cell>
          <cell r="I64">
            <v>9.3428571428571434</v>
          </cell>
          <cell r="K64">
            <v>79.663838786005243</v>
          </cell>
          <cell r="M64">
            <v>3331.43646857979</v>
          </cell>
          <cell r="O64">
            <v>0.34407027818448022</v>
          </cell>
          <cell r="P64">
            <v>0.28863436123348019</v>
          </cell>
          <cell r="Q64">
            <v>0.31669865642994244</v>
          </cell>
          <cell r="R64">
            <v>0.35960715185091918</v>
          </cell>
          <cell r="S64">
            <v>0.20497803806734993</v>
          </cell>
          <cell r="T64">
            <v>0.14370044052863434</v>
          </cell>
          <cell r="U64">
            <v>0.1868202175303903</v>
          </cell>
          <cell r="V64">
            <v>0.21682195920423067</v>
          </cell>
          <cell r="W64">
            <v>-9.8828696925329432E-2</v>
          </cell>
          <cell r="X64">
            <v>-4.9691629955947135E-2</v>
          </cell>
          <cell r="Y64">
            <v>-7.677543186180422E-3</v>
          </cell>
          <cell r="Z64">
            <v>-4.8854192898514226E-2</v>
          </cell>
        </row>
        <row r="65">
          <cell r="A65" t="str">
            <v>Verbund</v>
          </cell>
          <cell r="B65">
            <v>3</v>
          </cell>
          <cell r="C65" t="str">
            <v>nc</v>
          </cell>
          <cell r="E65" t="str">
            <v>nc</v>
          </cell>
          <cell r="I65">
            <v>2.7785465552049402</v>
          </cell>
          <cell r="K65">
            <v>1.209002005353609</v>
          </cell>
          <cell r="M65">
            <v>1684.8230000000001</v>
          </cell>
          <cell r="O65">
            <v>0.3353135611277861</v>
          </cell>
          <cell r="P65">
            <v>0.35335067319461444</v>
          </cell>
          <cell r="Q65">
            <v>0.35432778108268886</v>
          </cell>
          <cell r="R65">
            <v>0.34198208610228253</v>
          </cell>
          <cell r="S65">
            <v>0.19031316642757132</v>
          </cell>
          <cell r="T65">
            <v>0.24181456548347613</v>
          </cell>
          <cell r="U65">
            <v>0.24665377751338488</v>
          </cell>
          <cell r="V65">
            <v>0.23767697197341808</v>
          </cell>
          <cell r="W65">
            <v>7.3417207623590136E-2</v>
          </cell>
          <cell r="X65">
            <v>8.0706854345165238E-2</v>
          </cell>
          <cell r="Y65">
            <v>8.5945865556216527E-2</v>
          </cell>
          <cell r="Z65">
            <v>8.8991620918809591E-2</v>
          </cell>
        </row>
        <row r="66">
          <cell r="A66" t="str">
            <v>International Power</v>
          </cell>
          <cell r="B66">
            <v>4</v>
          </cell>
          <cell r="C66" t="str">
            <v>nc</v>
          </cell>
          <cell r="E66" t="str">
            <v>nc</v>
          </cell>
          <cell r="I66">
            <v>0.49150684931506849</v>
          </cell>
          <cell r="K66">
            <v>0.79827638354495578</v>
          </cell>
          <cell r="M66">
            <v>1793.3501341354361</v>
          </cell>
          <cell r="O66">
            <v>0.3798730734360834</v>
          </cell>
          <cell r="P66">
            <v>0.41019644527595883</v>
          </cell>
          <cell r="Q66">
            <v>0.36654804270462632</v>
          </cell>
          <cell r="R66">
            <v>0.35761865112406327</v>
          </cell>
          <cell r="S66">
            <v>0.29374433363553942</v>
          </cell>
          <cell r="T66">
            <v>0.38260056127221703</v>
          </cell>
          <cell r="U66">
            <v>0.33763345195729538</v>
          </cell>
          <cell r="V66">
            <v>0.32930890924229811</v>
          </cell>
          <cell r="W66">
            <v>0.13029527314098804</v>
          </cell>
          <cell r="X66">
            <v>0.17305893358278765</v>
          </cell>
          <cell r="Y66">
            <v>0.14145907473309607</v>
          </cell>
          <cell r="Z66">
            <v>0.14737718567860117</v>
          </cell>
        </row>
        <row r="67">
          <cell r="A67" t="str">
            <v>Innogy</v>
          </cell>
          <cell r="B67">
            <v>4</v>
          </cell>
          <cell r="C67" t="str">
            <v>nc</v>
          </cell>
          <cell r="E67" t="str">
            <v>nc</v>
          </cell>
          <cell r="I67">
            <v>3.361842105263158</v>
          </cell>
          <cell r="K67" t="e">
            <v>#VALUE!</v>
          </cell>
          <cell r="M67">
            <v>6274.2866433623276</v>
          </cell>
          <cell r="O67">
            <v>0.1204975382223374</v>
          </cell>
          <cell r="P67">
            <v>0.11147111008254262</v>
          </cell>
          <cell r="Q67">
            <v>0.10764872521246459</v>
          </cell>
          <cell r="R67">
            <v>0.11347914191880373</v>
          </cell>
          <cell r="S67">
            <v>8.3700440528634359E-2</v>
          </cell>
          <cell r="T67">
            <v>8.5859754686415185E-2</v>
          </cell>
          <cell r="U67">
            <v>8.3498583569405094E-2</v>
          </cell>
          <cell r="V67">
            <v>8.9301935574033972E-2</v>
          </cell>
          <cell r="W67">
            <v>6.5039191120007792E-2</v>
          </cell>
          <cell r="X67">
            <v>4.8267987487195352E-2</v>
          </cell>
          <cell r="Y67">
            <v>4.9098910262268113E-2</v>
          </cell>
          <cell r="Z67">
            <v>5.2162901730673623E-2</v>
          </cell>
        </row>
        <row r="69">
          <cell r="M69" t="str">
            <v>Mean Zone C</v>
          </cell>
          <cell r="O69">
            <v>0.31434505386961936</v>
          </cell>
          <cell r="P69">
            <v>0.3216969750621167</v>
          </cell>
          <cell r="Q69">
            <v>0.32986539997926995</v>
          </cell>
          <cell r="R69">
            <v>0.33530171869445524</v>
          </cell>
          <cell r="S69">
            <v>0.20168710166551129</v>
          </cell>
          <cell r="T69">
            <v>0.20730764972519794</v>
          </cell>
          <cell r="U69">
            <v>0.21666787844449148</v>
          </cell>
          <cell r="V69">
            <v>0.22120250519227688</v>
          </cell>
          <cell r="W69">
            <v>8.7876530469222128E-2</v>
          </cell>
          <cell r="X69">
            <v>9.5515296303801928E-2</v>
          </cell>
          <cell r="Y69">
            <v>9.4909503144962687E-2</v>
          </cell>
          <cell r="Z69">
            <v>9.881530136587445E-2</v>
          </cell>
        </row>
        <row r="70">
          <cell r="M70" t="str">
            <v>Median</v>
          </cell>
          <cell r="O70">
            <v>0.26317411554416559</v>
          </cell>
          <cell r="P70">
            <v>0.26857937468411136</v>
          </cell>
          <cell r="Q70">
            <v>0.27923141047367628</v>
          </cell>
          <cell r="R70">
            <v>0.29309452022505283</v>
          </cell>
          <cell r="S70">
            <v>0.18595461186012779</v>
          </cell>
          <cell r="T70">
            <v>0.1823377911687683</v>
          </cell>
          <cell r="U70">
            <v>0.19187777403503209</v>
          </cell>
          <cell r="V70">
            <v>0.19528852889406878</v>
          </cell>
          <cell r="W70">
            <v>9.8763257614305336E-2</v>
          </cell>
          <cell r="X70">
            <v>8.6712988235136013E-2</v>
          </cell>
          <cell r="Y70">
            <v>7.4683216417495743E-2</v>
          </cell>
          <cell r="Z70">
            <v>7.7482605594246495E-2</v>
          </cell>
        </row>
        <row r="71">
          <cell r="M71" t="str">
            <v>Maximum</v>
          </cell>
          <cell r="O71">
            <v>0.71869396790260087</v>
          </cell>
          <cell r="P71">
            <v>0.72484019288998525</v>
          </cell>
          <cell r="Q71">
            <v>0.75644718038913927</v>
          </cell>
          <cell r="R71">
            <v>0.76392282958199353</v>
          </cell>
          <cell r="S71">
            <v>0.47991145545102382</v>
          </cell>
          <cell r="T71">
            <v>0.47572053381182006</v>
          </cell>
          <cell r="U71">
            <v>0.51016818731449931</v>
          </cell>
          <cell r="V71">
            <v>0.52090032154340837</v>
          </cell>
          <cell r="W71">
            <v>0.19014993714893735</v>
          </cell>
          <cell r="X71">
            <v>0.24966075266421994</v>
          </cell>
          <cell r="Y71">
            <v>0.2464527542003776</v>
          </cell>
          <cell r="Z71">
            <v>0.25514898177920686</v>
          </cell>
        </row>
        <row r="72">
          <cell r="M72" t="str">
            <v>Minimum</v>
          </cell>
          <cell r="O72">
            <v>8.2150503528665444E-2</v>
          </cell>
          <cell r="P72">
            <v>8.997596836091265E-2</v>
          </cell>
          <cell r="Q72">
            <v>9.2264513122624611E-2</v>
          </cell>
          <cell r="R72">
            <v>9.2193583053849809E-2</v>
          </cell>
          <cell r="S72">
            <v>5.3841884069463164E-2</v>
          </cell>
          <cell r="T72">
            <v>6.3427022791495452E-2</v>
          </cell>
          <cell r="U72">
            <v>6.7200635004781059E-2</v>
          </cell>
          <cell r="V72">
            <v>6.8667874044448823E-2</v>
          </cell>
          <cell r="W72">
            <v>-5.717018600103272E-2</v>
          </cell>
          <cell r="X72">
            <v>1.5937760133188192E-2</v>
          </cell>
          <cell r="Y72">
            <v>1.7186032410324698E-2</v>
          </cell>
          <cell r="Z72">
            <v>1.8500335613284739E-2</v>
          </cell>
        </row>
        <row r="73">
          <cell r="M73" t="str">
            <v>Stand. deviation</v>
          </cell>
          <cell r="O73">
            <v>0.20989075332946247</v>
          </cell>
          <cell r="P73">
            <v>0.20607372661944931</v>
          </cell>
          <cell r="Q73">
            <v>0.21564979176815643</v>
          </cell>
          <cell r="R73">
            <v>0.21757178124995963</v>
          </cell>
          <cell r="S73">
            <v>0.13960966580497758</v>
          </cell>
          <cell r="T73">
            <v>0.13166630006164368</v>
          </cell>
          <cell r="U73">
            <v>0.14040546751170321</v>
          </cell>
          <cell r="V73">
            <v>0.1438743220866821</v>
          </cell>
          <cell r="W73">
            <v>7.3067442658390533E-2</v>
          </cell>
          <cell r="X73">
            <v>7.4117687011186831E-2</v>
          </cell>
          <cell r="Y73">
            <v>7.4867102613117895E-2</v>
          </cell>
          <cell r="Z73">
            <v>7.7375310072359968E-2</v>
          </cell>
        </row>
        <row r="74">
          <cell r="M74" t="str">
            <v>Stand. deviation / mean</v>
          </cell>
          <cell r="O74">
            <v>0.66770814665504064</v>
          </cell>
          <cell r="P74">
            <v>0.64058335201833461</v>
          </cell>
          <cell r="Q74">
            <v>0.65375086863220189</v>
          </cell>
          <cell r="R74">
            <v>0.64888358490110398</v>
          </cell>
          <cell r="S74">
            <v>0.69220919261616309</v>
          </cell>
          <cell r="T74">
            <v>0.63512514003307341</v>
          </cell>
          <cell r="U74">
            <v>0.64802161040070339</v>
          </cell>
          <cell r="V74">
            <v>0.65041904458370192</v>
          </cell>
          <cell r="W74">
            <v>0.83147846493531818</v>
          </cell>
          <cell r="X74">
            <v>0.77597714585361777</v>
          </cell>
          <cell r="Y74">
            <v>0.78882619898207174</v>
          </cell>
          <cell r="Z74">
            <v>0.78302964219953575</v>
          </cell>
        </row>
      </sheetData>
      <sheetData sheetId="19">
        <row r="1">
          <cell r="A1" t="str">
            <v>COMPARABLE QUOTED COMPANIES - LAURA</v>
          </cell>
        </row>
        <row r="2">
          <cell r="A2" t="str">
            <v>in millions</v>
          </cell>
        </row>
        <row r="3">
          <cell r="A3" t="str">
            <v>Consolidated data</v>
          </cell>
        </row>
        <row r="5">
          <cell r="A5" t="str">
            <v>Growth rate comparison</v>
          </cell>
        </row>
        <row r="8">
          <cell r="C8" t="str">
            <v>LT growth</v>
          </cell>
          <cell r="D8" t="str">
            <v>Sales</v>
          </cell>
          <cell r="F8" t="str">
            <v>Yearly growth rates</v>
          </cell>
        </row>
        <row r="9">
          <cell r="A9" t="str">
            <v>In millions - consolidated</v>
          </cell>
          <cell r="C9" t="str">
            <v>rate</v>
          </cell>
          <cell r="D9">
            <v>1</v>
          </cell>
          <cell r="F9" t="str">
            <v>Net Sales</v>
          </cell>
          <cell r="J9" t="str">
            <v>EBITDA</v>
          </cell>
          <cell r="N9" t="str">
            <v>EBITA</v>
          </cell>
          <cell r="R9" t="str">
            <v>Net income</v>
          </cell>
        </row>
        <row r="10">
          <cell r="C10" t="str">
            <v>IBES</v>
          </cell>
          <cell r="D10" t="str">
            <v>EUR *</v>
          </cell>
          <cell r="F10">
            <v>2</v>
          </cell>
          <cell r="G10">
            <v>3</v>
          </cell>
          <cell r="H10">
            <v>4</v>
          </cell>
          <cell r="J10">
            <v>2</v>
          </cell>
          <cell r="K10">
            <v>3</v>
          </cell>
          <cell r="L10">
            <v>4</v>
          </cell>
          <cell r="N10">
            <v>2</v>
          </cell>
          <cell r="O10">
            <v>3</v>
          </cell>
          <cell r="P10">
            <v>4</v>
          </cell>
          <cell r="R10">
            <v>2</v>
          </cell>
          <cell r="S10">
            <v>3</v>
          </cell>
          <cell r="T10">
            <v>4</v>
          </cell>
        </row>
        <row r="13">
          <cell r="A13" t="str">
            <v>Nom de la société</v>
          </cell>
          <cell r="D13" t="str">
            <v>nc</v>
          </cell>
          <cell r="F13" t="str">
            <v>nc</v>
          </cell>
          <cell r="G13" t="str">
            <v>nc</v>
          </cell>
          <cell r="H13" t="str">
            <v>nc</v>
          </cell>
          <cell r="J13" t="str">
            <v>nc</v>
          </cell>
          <cell r="K13" t="str">
            <v>nc</v>
          </cell>
          <cell r="L13" t="str">
            <v>nc</v>
          </cell>
          <cell r="N13" t="str">
            <v>nc</v>
          </cell>
          <cell r="O13" t="str">
            <v>nc</v>
          </cell>
          <cell r="P13" t="str">
            <v>nc</v>
          </cell>
          <cell r="R13" t="str">
            <v>nc</v>
          </cell>
          <cell r="S13" t="str">
            <v>nc</v>
          </cell>
          <cell r="T13" t="str">
            <v>nc</v>
          </cell>
          <cell r="W13" t="str">
            <v>Net Sales</v>
          </cell>
          <cell r="Y13" t="str">
            <v>EBITDA</v>
          </cell>
          <cell r="AA13" t="str">
            <v>EBITA</v>
          </cell>
          <cell r="AC13" t="str">
            <v>Net income</v>
          </cell>
        </row>
        <row r="15">
          <cell r="A15" t="str">
            <v>Distribution &amp; Supply</v>
          </cell>
        </row>
        <row r="16">
          <cell r="A16" t="str">
            <v>Gas Natural</v>
          </cell>
          <cell r="B16">
            <v>1</v>
          </cell>
          <cell r="D16">
            <v>5531</v>
          </cell>
          <cell r="F16">
            <v>-5.6459320195263007E-2</v>
          </cell>
          <cell r="G16">
            <v>-2.5377565989077588E-2</v>
          </cell>
          <cell r="H16">
            <v>5.9163711825035437E-2</v>
          </cell>
          <cell r="I16">
            <v>-0.72665843544017283</v>
          </cell>
          <cell r="J16">
            <v>-5.823103898820281E-2</v>
          </cell>
          <cell r="K16">
            <v>-2.7076723391981528E-2</v>
          </cell>
          <cell r="L16">
            <v>9.0494719288493508E-2</v>
          </cell>
          <cell r="M16">
            <v>-0.30551330410847177</v>
          </cell>
          <cell r="N16">
            <v>-8.5051079775266603E-2</v>
          </cell>
          <cell r="O16">
            <v>2.0001604406770568E-2</v>
          </cell>
          <cell r="P16">
            <v>9.608074452746096E-2</v>
          </cell>
          <cell r="Q16">
            <v>-0.4651083578854911</v>
          </cell>
          <cell r="R16">
            <v>-4.6395157210864513E-2</v>
          </cell>
          <cell r="S16">
            <v>0.21451282291584506</v>
          </cell>
          <cell r="T16">
            <v>9.5903633064360561E-2</v>
          </cell>
        </row>
        <row r="17">
          <cell r="A17" t="str">
            <v>Italgas</v>
          </cell>
          <cell r="B17">
            <v>1</v>
          </cell>
          <cell r="D17">
            <v>3572</v>
          </cell>
          <cell r="F17">
            <v>4.535274356103125E-3</v>
          </cell>
          <cell r="G17">
            <v>-4.5008639429241493E-3</v>
          </cell>
          <cell r="H17">
            <v>2.4374425516626941E-2</v>
          </cell>
          <cell r="I17">
            <v>-0.81662240886917159</v>
          </cell>
          <cell r="J17">
            <v>-4.5081967213114749E-2</v>
          </cell>
          <cell r="K17">
            <v>2.2785797893094095E-2</v>
          </cell>
          <cell r="L17">
            <v>2.4846773988453918E-2</v>
          </cell>
          <cell r="M17">
            <v>-0.30319122537098619</v>
          </cell>
          <cell r="N17">
            <v>-4.4337606837606791E-2</v>
          </cell>
          <cell r="O17">
            <v>2.6681572573132195E-2</v>
          </cell>
          <cell r="P17">
            <v>2.6387426953649706E-2</v>
          </cell>
          <cell r="Q17">
            <v>-0.63777484854440947</v>
          </cell>
          <cell r="R17">
            <v>0.2127636789306655</v>
          </cell>
          <cell r="S17">
            <v>4.506703845602722E-2</v>
          </cell>
          <cell r="T17">
            <v>3.6042237520661491E-2</v>
          </cell>
        </row>
        <row r="18">
          <cell r="A18" t="str">
            <v>Bewag</v>
          </cell>
          <cell r="B18">
            <v>1</v>
          </cell>
          <cell r="D18">
            <v>1979</v>
          </cell>
          <cell r="F18">
            <v>0.26983324911571493</v>
          </cell>
          <cell r="G18">
            <v>3.9395145244727425E-2</v>
          </cell>
          <cell r="H18">
            <v>4.9770290964777919E-2</v>
          </cell>
          <cell r="I18">
            <v>-0.76506929248723565</v>
          </cell>
          <cell r="J18">
            <v>-0.10772299667794705</v>
          </cell>
          <cell r="K18">
            <v>-2.6096623618836245E-2</v>
          </cell>
          <cell r="L18">
            <v>-7.1455750133533336E-3</v>
          </cell>
          <cell r="M18">
            <v>-0.5049146525557453</v>
          </cell>
          <cell r="N18">
            <v>3.4979393957014437E-2</v>
          </cell>
          <cell r="O18">
            <v>1.7556981182427656E-2</v>
          </cell>
          <cell r="P18">
            <v>5.5212966765244786E-2</v>
          </cell>
          <cell r="Q18">
            <v>-0.66806064710864299</v>
          </cell>
          <cell r="R18">
            <v>0.74379530950257577</v>
          </cell>
          <cell r="S18">
            <v>5.0847457627118731E-2</v>
          </cell>
          <cell r="T18">
            <v>3.7634408602150504E-2</v>
          </cell>
        </row>
        <row r="19">
          <cell r="A19" t="str">
            <v>Scot. &amp; Southern Energy</v>
          </cell>
          <cell r="B19">
            <v>1</v>
          </cell>
          <cell r="D19">
            <v>6512.6412486789686</v>
          </cell>
          <cell r="F19">
            <v>0.10927201917315754</v>
          </cell>
          <cell r="G19">
            <v>7.4426664866203085E-2</v>
          </cell>
          <cell r="H19">
            <v>0.11369920402178479</v>
          </cell>
          <cell r="I19">
            <v>-0.84556500150466452</v>
          </cell>
          <cell r="J19">
            <v>1.5101692851053672E-2</v>
          </cell>
          <cell r="K19">
            <v>3.7432513497300368E-2</v>
          </cell>
          <cell r="L19">
            <v>8.6503989823060179E-2</v>
          </cell>
          <cell r="M19">
            <v>-0.32432144757849923</v>
          </cell>
          <cell r="N19">
            <v>6.1594202898550776E-2</v>
          </cell>
          <cell r="O19">
            <v>4.0362071523964982E-2</v>
          </cell>
          <cell r="P19">
            <v>6.004849522179434E-2</v>
          </cell>
          <cell r="Q19">
            <v>-0.40446716899892354</v>
          </cell>
          <cell r="R19">
            <v>5.9421599638499689E-2</v>
          </cell>
          <cell r="S19">
            <v>4.457240349754743E-2</v>
          </cell>
          <cell r="T19">
            <v>6.6557778685177649E-2</v>
          </cell>
        </row>
        <row r="20">
          <cell r="A20" t="str">
            <v>ACEA</v>
          </cell>
          <cell r="B20">
            <v>1</v>
          </cell>
          <cell r="D20">
            <v>1145.662</v>
          </cell>
          <cell r="F20">
            <v>0.2224373331750551</v>
          </cell>
          <cell r="G20">
            <v>3.1060335594430555E-2</v>
          </cell>
          <cell r="H20">
            <v>2.5969529085872578E-2</v>
          </cell>
          <cell r="I20">
            <v>-0.81140263246709421</v>
          </cell>
          <cell r="J20">
            <v>0.12917715017877152</v>
          </cell>
          <cell r="K20">
            <v>0.10142630744849446</v>
          </cell>
          <cell r="L20">
            <v>4.6043165467625879E-2</v>
          </cell>
          <cell r="M20">
            <v>-0.6106767537826685</v>
          </cell>
          <cell r="N20">
            <v>0.11999095527808978</v>
          </cell>
          <cell r="O20">
            <v>0.1608832807570979</v>
          </cell>
          <cell r="P20">
            <v>8.6956521739130377E-2</v>
          </cell>
          <cell r="Q20">
            <v>-0.82140000000000002</v>
          </cell>
          <cell r="R20">
            <v>0.56774916013437848</v>
          </cell>
          <cell r="S20">
            <v>0.3214285714285714</v>
          </cell>
          <cell r="T20">
            <v>7.4324324324324342E-2</v>
          </cell>
        </row>
        <row r="21">
          <cell r="A21" t="str">
            <v>AEM</v>
          </cell>
          <cell r="B21">
            <v>1</v>
          </cell>
          <cell r="D21">
            <v>1112.5</v>
          </cell>
          <cell r="F21">
            <v>1.1348314606741683E-2</v>
          </cell>
          <cell r="G21">
            <v>0.28550161093211868</v>
          </cell>
          <cell r="H21">
            <v>5.43264078542538E-2</v>
          </cell>
          <cell r="I21">
            <v>-0.82038460907913502</v>
          </cell>
          <cell r="J21">
            <v>-2.2362175976633814E-2</v>
          </cell>
          <cell r="K21">
            <v>0.32079170945756719</v>
          </cell>
          <cell r="L21">
            <v>0.10892768784901397</v>
          </cell>
          <cell r="M21">
            <v>-0.52465942886282513</v>
          </cell>
          <cell r="N21">
            <v>-3.0379313316844958E-2</v>
          </cell>
          <cell r="O21">
            <v>0.40522224988244404</v>
          </cell>
          <cell r="P21">
            <v>0.14113339763399813</v>
          </cell>
          <cell r="Q21">
            <v>-0.57911441533127483</v>
          </cell>
          <cell r="R21">
            <v>-0.14610655737704925</v>
          </cell>
          <cell r="S21">
            <v>0.29949604031677479</v>
          </cell>
          <cell r="T21">
            <v>0.17174515235457055</v>
          </cell>
        </row>
        <row r="22">
          <cell r="A22" t="str">
            <v>AWG</v>
          </cell>
          <cell r="B22">
            <v>1</v>
          </cell>
          <cell r="D22">
            <v>2705.4792293309483</v>
          </cell>
          <cell r="F22">
            <v>4.9866136219542723E-2</v>
          </cell>
          <cell r="G22">
            <v>5.2069783183288809E-2</v>
          </cell>
          <cell r="H22">
            <v>3.4944324216732658E-2</v>
          </cell>
          <cell r="I22">
            <v>-0.7241195159221383</v>
          </cell>
          <cell r="J22">
            <v>5.2741902443440125E-2</v>
          </cell>
          <cell r="K22">
            <v>6.6974386822336918E-2</v>
          </cell>
          <cell r="L22">
            <v>6.3341533067548861E-2</v>
          </cell>
          <cell r="M22">
            <v>-0.45569598374779297</v>
          </cell>
          <cell r="N22">
            <v>5.5171655735902991E-2</v>
          </cell>
          <cell r="O22">
            <v>7.4676722641221049E-2</v>
          </cell>
          <cell r="P22">
            <v>9.6775166346789732E-2</v>
          </cell>
          <cell r="Q22">
            <v>-0.70787637871979392</v>
          </cell>
          <cell r="R22">
            <v>5.1331181928196745E-2</v>
          </cell>
          <cell r="S22">
            <v>0.15790887290167865</v>
          </cell>
          <cell r="T22">
            <v>0.12519053615216391</v>
          </cell>
        </row>
        <row r="23">
          <cell r="A23" t="str">
            <v>Severn Trent</v>
          </cell>
          <cell r="B23">
            <v>1</v>
          </cell>
          <cell r="D23">
            <v>2907.5359726851475</v>
          </cell>
          <cell r="F23">
            <v>4.8504708434920607E-2</v>
          </cell>
          <cell r="G23">
            <v>5.3164766242493444E-2</v>
          </cell>
          <cell r="H23">
            <v>6.5655376372673491E-2</v>
          </cell>
          <cell r="I23">
            <v>-0.67776084403559933</v>
          </cell>
          <cell r="J23">
            <v>5.8585155730794369E-2</v>
          </cell>
          <cell r="K23">
            <v>4.1520828326942594E-2</v>
          </cell>
          <cell r="L23">
            <v>7.9366671682466361E-2</v>
          </cell>
          <cell r="M23">
            <v>-0.50756990111283928</v>
          </cell>
          <cell r="N23">
            <v>5.2296378282310263E-2</v>
          </cell>
          <cell r="O23">
            <v>3.0112857451180419E-2</v>
          </cell>
          <cell r="P23">
            <v>0.12087400588157116</v>
          </cell>
          <cell r="Q23">
            <v>-0.54868184754645843</v>
          </cell>
          <cell r="R23">
            <v>-3.174452701741437E-3</v>
          </cell>
          <cell r="S23">
            <v>6.5280317844330416E-2</v>
          </cell>
          <cell r="T23">
            <v>2.5225482188311776E-2</v>
          </cell>
        </row>
        <row r="24">
          <cell r="A24" t="str">
            <v>United Utilities</v>
          </cell>
          <cell r="B24">
            <v>1</v>
          </cell>
          <cell r="D24">
            <v>2839.2488415575972</v>
          </cell>
          <cell r="F24">
            <v>8.3219758572508518E-2</v>
          </cell>
          <cell r="G24">
            <v>9.5885064094600292E-2</v>
          </cell>
          <cell r="H24">
            <v>9.8916616885982966E-2</v>
          </cell>
          <cell r="I24">
            <v>-0.60981894287542926</v>
          </cell>
          <cell r="J24">
            <v>6.6782440147092892E-2</v>
          </cell>
          <cell r="K24">
            <v>9.4239466500739111E-2</v>
          </cell>
          <cell r="L24">
            <v>9.1592159836026088E-2</v>
          </cell>
          <cell r="M24">
            <v>-0.51251940548212127</v>
          </cell>
          <cell r="N24">
            <v>6.7865425732395179E-2</v>
          </cell>
          <cell r="O24">
            <v>0.11507181564537983</v>
          </cell>
          <cell r="P24">
            <v>0.11660295086954298</v>
          </cell>
          <cell r="Q24">
            <v>-0.61678735998576006</v>
          </cell>
          <cell r="R24">
            <v>-9.0195985496598352E-3</v>
          </cell>
          <cell r="S24">
            <v>0.11793698166269695</v>
          </cell>
          <cell r="T24">
            <v>8.4231230787989109E-2</v>
          </cell>
        </row>
        <row r="25">
          <cell r="A25" t="str">
            <v>Kelda Group</v>
          </cell>
          <cell r="B25">
            <v>1</v>
          </cell>
          <cell r="D25">
            <v>1262.3363954150068</v>
          </cell>
          <cell r="F25">
            <v>4.4083805598488679E-2</v>
          </cell>
          <cell r="G25">
            <v>2.8003026465121428E-2</v>
          </cell>
          <cell r="H25">
            <v>3.2732261858095191E-2</v>
          </cell>
          <cell r="I25">
            <v>-0.5467056057572014</v>
          </cell>
          <cell r="J25">
            <v>3.979253537494043E-2</v>
          </cell>
          <cell r="K25">
            <v>3.2862460863348097E-2</v>
          </cell>
          <cell r="L25">
            <v>4.7124626058175911E-2</v>
          </cell>
          <cell r="M25">
            <v>-0.39456428414038347</v>
          </cell>
          <cell r="N25">
            <v>5.2420872970056154E-2</v>
          </cell>
          <cell r="O25">
            <v>3.7670375272779166E-2</v>
          </cell>
          <cell r="P25">
            <v>5.8872876876048696E-2</v>
          </cell>
          <cell r="Q25">
            <v>-1</v>
          </cell>
          <cell r="R25" t="e">
            <v>#DIV/0!</v>
          </cell>
          <cell r="S25">
            <v>1.8660992517705699E-2</v>
          </cell>
          <cell r="T25">
            <v>7.7122642233546035E-2</v>
          </cell>
        </row>
        <row r="27">
          <cell r="D27" t="str">
            <v>Mean Distribution &amp; Supply</v>
          </cell>
          <cell r="F27">
            <v>7.866412790569699E-2</v>
          </cell>
          <cell r="G27">
            <v>6.2962796669098195E-2</v>
          </cell>
          <cell r="H27">
            <v>5.595521486018358E-2</v>
          </cell>
          <cell r="I27">
            <v>-0.73441072884378422</v>
          </cell>
          <cell r="J27">
            <v>1.2878269787019458E-2</v>
          </cell>
          <cell r="K27">
            <v>6.6486012379900511E-2</v>
          </cell>
          <cell r="L27">
            <v>6.3109575204751134E-2</v>
          </cell>
          <cell r="M27" t="str">
            <v>nc</v>
          </cell>
          <cell r="N27">
            <v>2.8455088492460125E-2</v>
          </cell>
          <cell r="O27">
            <v>9.2823953133639781E-2</v>
          </cell>
          <cell r="P27">
            <v>8.5894455281523091E-2</v>
          </cell>
          <cell r="Q27">
            <v>-0.6449271024120754</v>
          </cell>
          <cell r="R27" t="str">
            <v>nc</v>
          </cell>
          <cell r="S27">
            <v>0.13357114991682964</v>
          </cell>
          <cell r="T27">
            <v>7.9397742591325593E-2</v>
          </cell>
        </row>
        <row r="28">
          <cell r="D28" t="str">
            <v>Median</v>
          </cell>
          <cell r="F28">
            <v>4.9185422327231665E-2</v>
          </cell>
          <cell r="G28">
            <v>4.5732464214008117E-2</v>
          </cell>
          <cell r="H28">
            <v>5.2048349409515859E-2</v>
          </cell>
          <cell r="I28">
            <v>-0.7458638639637043</v>
          </cell>
          <cell r="J28">
            <v>2.7447114112997051E-2</v>
          </cell>
          <cell r="K28">
            <v>3.9476670912121481E-2</v>
          </cell>
          <cell r="L28">
            <v>7.1354102375007611E-2</v>
          </cell>
          <cell r="M28" t="str">
            <v>nc</v>
          </cell>
          <cell r="N28">
            <v>5.2358625626183208E-2</v>
          </cell>
          <cell r="O28">
            <v>3.9016223398372074E-2</v>
          </cell>
          <cell r="P28">
            <v>9.1518633133295668E-2</v>
          </cell>
          <cell r="Q28">
            <v>-0.62728110426508477</v>
          </cell>
          <cell r="R28" t="str">
            <v>nc</v>
          </cell>
          <cell r="S28">
            <v>9.1608649753513682E-2</v>
          </cell>
          <cell r="T28">
            <v>7.5723483278935189E-2</v>
          </cell>
        </row>
        <row r="29">
          <cell r="D29" t="str">
            <v>Maximum</v>
          </cell>
          <cell r="F29">
            <v>0.26983324911571493</v>
          </cell>
          <cell r="G29">
            <v>0.28550161093211868</v>
          </cell>
          <cell r="H29">
            <v>0.11369920402178479</v>
          </cell>
          <cell r="I29">
            <v>-0.5467056057572014</v>
          </cell>
          <cell r="J29">
            <v>0.12917715017877152</v>
          </cell>
          <cell r="K29">
            <v>0.32079170945756719</v>
          </cell>
          <cell r="L29">
            <v>0.10892768784901397</v>
          </cell>
          <cell r="M29">
            <v>0</v>
          </cell>
          <cell r="N29">
            <v>0.11999095527808978</v>
          </cell>
          <cell r="O29">
            <v>0.40522224988244404</v>
          </cell>
          <cell r="P29">
            <v>0.14113339763399813</v>
          </cell>
          <cell r="Q29">
            <v>-0.40446716899892354</v>
          </cell>
          <cell r="R29" t="e">
            <v>#DIV/0!</v>
          </cell>
          <cell r="S29">
            <v>0.3214285714285714</v>
          </cell>
          <cell r="T29">
            <v>0.17174515235457055</v>
          </cell>
        </row>
        <row r="30">
          <cell r="D30" t="str">
            <v>Minimum</v>
          </cell>
          <cell r="F30">
            <v>-5.6459320195263007E-2</v>
          </cell>
          <cell r="G30">
            <v>-2.5377565989077588E-2</v>
          </cell>
          <cell r="H30">
            <v>2.4374425516626941E-2</v>
          </cell>
          <cell r="I30">
            <v>-0.84556500150466452</v>
          </cell>
          <cell r="J30">
            <v>-0.10772299667794705</v>
          </cell>
          <cell r="K30">
            <v>-2.7076723391981528E-2</v>
          </cell>
          <cell r="L30">
            <v>-7.1455750133533336E-3</v>
          </cell>
          <cell r="M30">
            <v>0</v>
          </cell>
          <cell r="N30">
            <v>-8.5051079775266603E-2</v>
          </cell>
          <cell r="O30">
            <v>1.7556981182427656E-2</v>
          </cell>
          <cell r="P30">
            <v>2.6387426953649706E-2</v>
          </cell>
          <cell r="Q30">
            <v>-1</v>
          </cell>
          <cell r="R30" t="e">
            <v>#DIV/0!</v>
          </cell>
          <cell r="S30">
            <v>1.8660992517705699E-2</v>
          </cell>
          <cell r="T30">
            <v>2.5225482188311776E-2</v>
          </cell>
        </row>
        <row r="31">
          <cell r="D31" t="str">
            <v>Stand. deviation</v>
          </cell>
          <cell r="F31">
            <v>9.9662502538684056E-2</v>
          </cell>
          <cell r="G31">
            <v>8.570247687971258E-2</v>
          </cell>
          <cell r="H31">
            <v>3.018939274535554E-2</v>
          </cell>
          <cell r="I31">
            <v>9.8604025398581305E-2</v>
          </cell>
          <cell r="J31">
            <v>7.0742974880322509E-2</v>
          </cell>
          <cell r="K31">
            <v>9.9160841677305003E-2</v>
          </cell>
          <cell r="L31">
            <v>3.5619529358262271E-2</v>
          </cell>
          <cell r="M31" t="str">
            <v>nc</v>
          </cell>
          <cell r="N31">
            <v>6.1979576841637941E-2</v>
          </cell>
          <cell r="O31">
            <v>0.11931234964047885</v>
          </cell>
          <cell r="P31">
            <v>3.5468012614890153E-2</v>
          </cell>
          <cell r="Q31">
            <v>0.1720175823141285</v>
          </cell>
          <cell r="R31" t="str">
            <v>nc</v>
          </cell>
          <cell r="S31">
            <v>0.1108927070894293</v>
          </cell>
          <cell r="T31">
            <v>4.4315937779135811E-2</v>
          </cell>
        </row>
        <row r="32">
          <cell r="D32" t="str">
            <v>Stand. deviation / mean</v>
          </cell>
          <cell r="F32">
            <v>1.2669371057943977</v>
          </cell>
          <cell r="G32">
            <v>1.3611605807493443</v>
          </cell>
          <cell r="H32">
            <v>0.53952777807734953</v>
          </cell>
          <cell r="I32">
            <v>-0.13426277902260231</v>
          </cell>
          <cell r="J32">
            <v>5.4932049141902031</v>
          </cell>
          <cell r="K32">
            <v>1.4914541890510864</v>
          </cell>
          <cell r="L32">
            <v>0.56440768683197684</v>
          </cell>
          <cell r="M32" t="str">
            <v>nc</v>
          </cell>
          <cell r="N32">
            <v>2.1781544224703766</v>
          </cell>
          <cell r="O32">
            <v>1.2853616508737071</v>
          </cell>
          <cell r="P32">
            <v>0.41292552003085747</v>
          </cell>
          <cell r="Q32">
            <v>-0.26672407109388013</v>
          </cell>
          <cell r="R32" t="str">
            <v>nc</v>
          </cell>
          <cell r="S32">
            <v>0.8302145123290362</v>
          </cell>
          <cell r="T32">
            <v>0.55815110521766198</v>
          </cell>
        </row>
        <row r="34">
          <cell r="A34" t="str">
            <v>Integrated Utilities</v>
          </cell>
        </row>
        <row r="35">
          <cell r="A35" t="str">
            <v>Electrabel</v>
          </cell>
          <cell r="B35">
            <v>1</v>
          </cell>
          <cell r="D35">
            <v>8550</v>
          </cell>
          <cell r="F35">
            <v>0.20602339181286555</v>
          </cell>
          <cell r="G35">
            <v>7.0115890025699512E-2</v>
          </cell>
          <cell r="H35">
            <v>0.16670442702433275</v>
          </cell>
          <cell r="I35">
            <v>-0.82185412459220131</v>
          </cell>
          <cell r="J35">
            <v>-0.17613638841047319</v>
          </cell>
          <cell r="K35">
            <v>3.5533397901020614E-2</v>
          </cell>
          <cell r="L35">
            <v>2.8528643637274476E-2</v>
          </cell>
          <cell r="M35">
            <v>-0.27478943576237913</v>
          </cell>
          <cell r="N35">
            <v>-0.13070677309945522</v>
          </cell>
          <cell r="O35">
            <v>9.5326675547217965E-2</v>
          </cell>
          <cell r="P35">
            <v>-6.9932284133186418E-2</v>
          </cell>
          <cell r="Q35">
            <v>-0.32144376958489695</v>
          </cell>
          <cell r="R35">
            <v>4.4896298561534431E-2</v>
          </cell>
          <cell r="S35">
            <v>4.4642733492585407E-2</v>
          </cell>
          <cell r="T35">
            <v>0.10191104979130072</v>
          </cell>
        </row>
        <row r="36">
          <cell r="A36" t="str">
            <v>Endesa</v>
          </cell>
          <cell r="B36">
            <v>1</v>
          </cell>
          <cell r="D36">
            <v>15576</v>
          </cell>
          <cell r="F36">
            <v>8.2263311076870238E-2</v>
          </cell>
          <cell r="G36">
            <v>5.7541722692398878E-2</v>
          </cell>
          <cell r="H36">
            <v>3.9508619722523619E-2</v>
          </cell>
          <cell r="I36">
            <v>-0.72225919597086063</v>
          </cell>
          <cell r="J36">
            <v>3.6008030567968419E-2</v>
          </cell>
          <cell r="K36">
            <v>4.2257923360630167E-2</v>
          </cell>
          <cell r="L36">
            <v>5.5538895219816364E-2</v>
          </cell>
          <cell r="M36">
            <v>-0.43439968180010224</v>
          </cell>
          <cell r="N36">
            <v>2.2403054048623749E-2</v>
          </cell>
          <cell r="O36">
            <v>8.1654711604598695E-2</v>
          </cell>
          <cell r="P36">
            <v>8.0123546511627897E-2</v>
          </cell>
          <cell r="Q36">
            <v>-0.67873545966228899</v>
          </cell>
          <cell r="R36">
            <v>-2.3602697389289662E-2</v>
          </cell>
          <cell r="S36">
            <v>0.32445764047035608</v>
          </cell>
          <cell r="T36">
            <v>0.11430062371519667</v>
          </cell>
        </row>
        <row r="37">
          <cell r="A37" t="str">
            <v>Union Fenosa</v>
          </cell>
          <cell r="B37">
            <v>1</v>
          </cell>
          <cell r="D37">
            <v>6022.54</v>
          </cell>
          <cell r="F37">
            <v>1.8032258814386637E-3</v>
          </cell>
          <cell r="G37">
            <v>0.11452912122517978</v>
          </cell>
          <cell r="H37">
            <v>0.11209922074831957</v>
          </cell>
          <cell r="I37">
            <v>-0.82634323767751594</v>
          </cell>
          <cell r="J37">
            <v>9.1449516417174914E-2</v>
          </cell>
          <cell r="K37">
            <v>0.13277832651333421</v>
          </cell>
          <cell r="L37">
            <v>0.10139511709018456</v>
          </cell>
          <cell r="M37">
            <v>-0.52792354670888941</v>
          </cell>
          <cell r="N37">
            <v>5.5077741309503825E-2</v>
          </cell>
          <cell r="O37">
            <v>0.16757493188010919</v>
          </cell>
          <cell r="P37">
            <v>0.12038117464021769</v>
          </cell>
          <cell r="Q37">
            <v>-0.81654304107627207</v>
          </cell>
          <cell r="R37">
            <v>0.30982210785387099</v>
          </cell>
          <cell r="S37">
            <v>0.31049058632446447</v>
          </cell>
          <cell r="T37">
            <v>0.27242506380563603</v>
          </cell>
        </row>
        <row r="38">
          <cell r="A38" t="str">
            <v>Iberdrola</v>
          </cell>
          <cell r="B38">
            <v>1</v>
          </cell>
          <cell r="D38">
            <v>8113.4</v>
          </cell>
          <cell r="F38">
            <v>6.903599806082128E-2</v>
          </cell>
          <cell r="G38">
            <v>6.6099678907632686E-2</v>
          </cell>
          <cell r="H38">
            <v>9.3178565635082089E-2</v>
          </cell>
          <cell r="I38">
            <v>-0.76892477968905193</v>
          </cell>
          <cell r="J38">
            <v>0.10026500443101094</v>
          </cell>
          <cell r="K38">
            <v>0.10756118977487783</v>
          </cell>
          <cell r="L38">
            <v>0.12805688502493751</v>
          </cell>
          <cell r="M38">
            <v>-0.48472881857394234</v>
          </cell>
          <cell r="N38">
            <v>3.6989803627660134E-2</v>
          </cell>
          <cell r="O38">
            <v>0.10153231023890985</v>
          </cell>
          <cell r="P38">
            <v>0.16061611399484632</v>
          </cell>
          <cell r="Q38">
            <v>-0.57739538117311462</v>
          </cell>
          <cell r="R38">
            <v>1.2498465073752962E-2</v>
          </cell>
          <cell r="S38">
            <v>0.18746262031584782</v>
          </cell>
          <cell r="T38">
            <v>0.16393819830303324</v>
          </cell>
        </row>
        <row r="39">
          <cell r="A39" t="str">
            <v>Fortum</v>
          </cell>
          <cell r="B39">
            <v>1</v>
          </cell>
          <cell r="D39">
            <v>10410</v>
          </cell>
          <cell r="F39">
            <v>3.5600384245917382E-2</v>
          </cell>
          <cell r="G39">
            <v>-6.3447303489601037E-3</v>
          </cell>
          <cell r="H39">
            <v>2.2367020780045044E-2</v>
          </cell>
          <cell r="I39">
            <v>-0.85655326065121717</v>
          </cell>
          <cell r="J39">
            <v>0.14674305113515795</v>
          </cell>
          <cell r="K39">
            <v>6.3871516856011556E-2</v>
          </cell>
          <cell r="L39">
            <v>-1.8261504747991264E-2</v>
          </cell>
          <cell r="M39">
            <v>-0.48235544217687076</v>
          </cell>
          <cell r="N39">
            <v>0.18566050650239552</v>
          </cell>
          <cell r="O39">
            <v>0.10275653052388511</v>
          </cell>
          <cell r="P39">
            <v>-3.9968590498625889E-2</v>
          </cell>
          <cell r="Q39">
            <v>-0.60330443317520044</v>
          </cell>
          <cell r="R39">
            <v>0.13015212981744417</v>
          </cell>
          <cell r="S39">
            <v>0.12328641657078232</v>
          </cell>
          <cell r="T39">
            <v>-5.1810946889719212E-2</v>
          </cell>
        </row>
        <row r="40">
          <cell r="A40" t="str">
            <v>Enel</v>
          </cell>
          <cell r="B40">
            <v>1</v>
          </cell>
          <cell r="D40">
            <v>28781</v>
          </cell>
          <cell r="F40">
            <v>-3.8801639970814095E-2</v>
          </cell>
          <cell r="G40">
            <v>2.3676766946509886E-3</v>
          </cell>
          <cell r="H40">
            <v>2.5460020375228876E-2</v>
          </cell>
          <cell r="I40">
            <v>-0.69123374625251666</v>
          </cell>
          <cell r="J40">
            <v>-5.4982915717539882E-2</v>
          </cell>
          <cell r="K40">
            <v>7.7676338545903834E-2</v>
          </cell>
          <cell r="L40">
            <v>7.6215505913272086E-2</v>
          </cell>
          <cell r="M40">
            <v>-0.56729795027667373</v>
          </cell>
          <cell r="N40">
            <v>-0.14193083573487031</v>
          </cell>
          <cell r="O40">
            <v>0.1917156451161488</v>
          </cell>
          <cell r="P40">
            <v>0.14357288241741029</v>
          </cell>
          <cell r="Q40">
            <v>-0.45023922129409932</v>
          </cell>
          <cell r="R40">
            <v>-0.24162598072429853</v>
          </cell>
          <cell r="S40">
            <v>2.0226469045526496E-2</v>
          </cell>
          <cell r="T40">
            <v>6.9595215365280128E-2</v>
          </cell>
        </row>
        <row r="41">
          <cell r="A41" t="str">
            <v>Edp</v>
          </cell>
          <cell r="B41">
            <v>1</v>
          </cell>
          <cell r="D41">
            <v>5942.5349999999999</v>
          </cell>
          <cell r="F41">
            <v>6.8093835374971601E-3</v>
          </cell>
          <cell r="G41">
            <v>6.7524653184021455E-2</v>
          </cell>
          <cell r="H41">
            <v>8.6947445331663209E-2</v>
          </cell>
          <cell r="I41">
            <v>-0.79624698228527224</v>
          </cell>
          <cell r="J41">
            <v>8.7683369742159734E-3</v>
          </cell>
          <cell r="K41">
            <v>0.13984623478589486</v>
          </cell>
          <cell r="L41">
            <v>0.15563315261769706</v>
          </cell>
          <cell r="M41">
            <v>-0.65766522400379435</v>
          </cell>
          <cell r="N41">
            <v>3.2277755401574515E-2</v>
          </cell>
          <cell r="O41">
            <v>0.23049440473340144</v>
          </cell>
          <cell r="P41">
            <v>0.2194763066577492</v>
          </cell>
          <cell r="Q41">
            <v>-0.61754573160874626</v>
          </cell>
          <cell r="R41">
            <v>-2.9441060193785562E-2</v>
          </cell>
          <cell r="S41">
            <v>0.1284585755198322</v>
          </cell>
          <cell r="T41">
            <v>0.18014898954274772</v>
          </cell>
        </row>
        <row r="42">
          <cell r="A42" t="str">
            <v>ScottishPower</v>
          </cell>
          <cell r="B42">
            <v>1</v>
          </cell>
          <cell r="D42">
            <v>10265.832046175108</v>
          </cell>
          <cell r="F42">
            <v>-0.140164713335445</v>
          </cell>
          <cell r="G42">
            <v>7.1836433965739577E-3</v>
          </cell>
          <cell r="H42">
            <v>1.6093635698610109E-2</v>
          </cell>
          <cell r="I42">
            <v>-0.72491000719942411</v>
          </cell>
          <cell r="J42">
            <v>1.3347291285003893E-2</v>
          </cell>
          <cell r="K42">
            <v>7.4573863636363535E-2</v>
          </cell>
          <cell r="L42">
            <v>2.8540527549119732E-2</v>
          </cell>
          <cell r="M42">
            <v>-0.43895314873232849</v>
          </cell>
          <cell r="N42">
            <v>0.15816326530612246</v>
          </cell>
          <cell r="O42">
            <v>8.540861278432077E-2</v>
          </cell>
          <cell r="P42">
            <v>2.5262983516938675E-2</v>
          </cell>
          <cell r="Q42">
            <v>-0.93761512360639865</v>
          </cell>
          <cell r="R42">
            <v>6.6469826469826669</v>
          </cell>
          <cell r="S42">
            <v>6.1812023708721409E-2</v>
          </cell>
          <cell r="T42">
            <v>2.3923444976076569E-2</v>
          </cell>
        </row>
        <row r="43">
          <cell r="A43" t="str">
            <v>Enagas</v>
          </cell>
          <cell r="B43">
            <v>1</v>
          </cell>
          <cell r="D43">
            <v>2414.2579999999998</v>
          </cell>
          <cell r="F43">
            <v>2.5832781749092426E-2</v>
          </cell>
          <cell r="G43">
            <v>8.1643365467117368E-2</v>
          </cell>
          <cell r="H43">
            <v>0.10328222261625908</v>
          </cell>
          <cell r="I43">
            <v>-0.91560784977161225</v>
          </cell>
          <cell r="J43">
            <v>0.22395467903664912</v>
          </cell>
          <cell r="K43">
            <v>0.20361635220125751</v>
          </cell>
          <cell r="L43">
            <v>0.17036795123013282</v>
          </cell>
          <cell r="M43">
            <v>-0.67883685238582459</v>
          </cell>
          <cell r="N43">
            <v>0.39465510125766556</v>
          </cell>
          <cell r="O43">
            <v>0.21898037586958807</v>
          </cell>
          <cell r="P43">
            <v>0.18594548551959122</v>
          </cell>
          <cell r="Q43">
            <v>-0.73779598500738075</v>
          </cell>
          <cell r="R43">
            <v>0.31975900812096203</v>
          </cell>
          <cell r="S43">
            <v>0.15774180157741813</v>
          </cell>
          <cell r="T43">
            <v>0.15005378271781988</v>
          </cell>
        </row>
        <row r="44">
          <cell r="A44" t="str">
            <v>RWE</v>
          </cell>
          <cell r="B44">
            <v>1</v>
          </cell>
          <cell r="D44">
            <v>62878</v>
          </cell>
          <cell r="F44">
            <v>-0.10448408028245171</v>
          </cell>
          <cell r="G44">
            <v>3.7680979252596281E-2</v>
          </cell>
          <cell r="H44">
            <v>-8.8161047407153914E-2</v>
          </cell>
          <cell r="I44">
            <v>-0.87963306196185154</v>
          </cell>
          <cell r="J44">
            <v>0.17406050210509894</v>
          </cell>
          <cell r="K44">
            <v>0.11641265730318429</v>
          </cell>
          <cell r="L44">
            <v>2.5577729530380955E-2</v>
          </cell>
          <cell r="M44">
            <v>-0.58005393962242269</v>
          </cell>
          <cell r="N44">
            <v>0.18431047579587045</v>
          </cell>
          <cell r="O44">
            <v>0.17970845481049569</v>
          </cell>
          <cell r="P44">
            <v>3.8009094503756335E-2</v>
          </cell>
          <cell r="Q44">
            <v>-0.72449010282495419</v>
          </cell>
          <cell r="R44">
            <v>-0.11722897170567581</v>
          </cell>
          <cell r="S44">
            <v>0.34839406770531567</v>
          </cell>
          <cell r="T44">
            <v>2.0259695571548608E-2</v>
          </cell>
        </row>
        <row r="46">
          <cell r="D46" t="str">
            <v>Mean Integrated Utilities</v>
          </cell>
          <cell r="F46">
            <v>1.439180427757919E-2</v>
          </cell>
          <cell r="G46">
            <v>4.983420004969108E-2</v>
          </cell>
          <cell r="H46">
            <v>5.774801305249104E-2</v>
          </cell>
          <cell r="I46">
            <v>-0.80035662460515233</v>
          </cell>
          <cell r="J46">
            <v>5.6347710782426709E-2</v>
          </cell>
          <cell r="K46">
            <v>9.9412780087847846E-2</v>
          </cell>
          <cell r="L46">
            <v>7.5159290306482426E-2</v>
          </cell>
          <cell r="M46" t="str">
            <v>nc</v>
          </cell>
          <cell r="N46">
            <v>7.9690009441509072E-2</v>
          </cell>
          <cell r="O46">
            <v>0.14551526531086756</v>
          </cell>
          <cell r="P46">
            <v>8.6348671313032532E-2</v>
          </cell>
          <cell r="Q46">
            <v>-0.64651082490133516</v>
          </cell>
          <cell r="R46">
            <v>0.70522119463971822</v>
          </cell>
          <cell r="S46">
            <v>0.17069729347308499</v>
          </cell>
          <cell r="T46">
            <v>0.10447451168989204</v>
          </cell>
        </row>
        <row r="47">
          <cell r="D47" t="str">
            <v>Median</v>
          </cell>
          <cell r="F47">
            <v>1.6321082643294793E-2</v>
          </cell>
          <cell r="G47">
            <v>6.1820700800015782E-2</v>
          </cell>
          <cell r="H47">
            <v>6.3228032527093414E-2</v>
          </cell>
          <cell r="I47">
            <v>-0.80905055343873677</v>
          </cell>
          <cell r="J47">
            <v>6.3728773492571666E-2</v>
          </cell>
          <cell r="K47">
            <v>9.2618764160390832E-2</v>
          </cell>
          <cell r="L47">
            <v>6.5877200566544225E-2</v>
          </cell>
          <cell r="M47" t="str">
            <v>nc</v>
          </cell>
          <cell r="N47">
            <v>4.6033772468581979E-2</v>
          </cell>
          <cell r="O47">
            <v>0.13516573120199715</v>
          </cell>
          <cell r="P47">
            <v>0.10025236057592279</v>
          </cell>
          <cell r="Q47">
            <v>-0.64814059563551762</v>
          </cell>
          <cell r="R47">
            <v>2.8697381817643697E-2</v>
          </cell>
          <cell r="S47">
            <v>0.14310018854862516</v>
          </cell>
          <cell r="T47">
            <v>0.1081058367532487</v>
          </cell>
        </row>
        <row r="48">
          <cell r="D48" t="str">
            <v>Maximum</v>
          </cell>
          <cell r="F48">
            <v>0.20602339181286555</v>
          </cell>
          <cell r="G48">
            <v>0.11452912122517978</v>
          </cell>
          <cell r="H48">
            <v>0.16670442702433275</v>
          </cell>
          <cell r="I48">
            <v>-0.69123374625251666</v>
          </cell>
          <cell r="J48">
            <v>0.22395467903664912</v>
          </cell>
          <cell r="K48">
            <v>0.20361635220125751</v>
          </cell>
          <cell r="L48">
            <v>0.17036795123013282</v>
          </cell>
          <cell r="M48">
            <v>0</v>
          </cell>
          <cell r="N48">
            <v>0.39465510125766556</v>
          </cell>
          <cell r="O48">
            <v>0.23049440473340144</v>
          </cell>
          <cell r="P48">
            <v>0.2194763066577492</v>
          </cell>
          <cell r="Q48">
            <v>-0.32144376958489695</v>
          </cell>
          <cell r="R48">
            <v>6.6469826469826669</v>
          </cell>
          <cell r="S48">
            <v>0.34839406770531567</v>
          </cell>
          <cell r="T48">
            <v>0.27242506380563603</v>
          </cell>
        </row>
        <row r="49">
          <cell r="D49" t="str">
            <v>Minimum</v>
          </cell>
          <cell r="F49">
            <v>-0.140164713335445</v>
          </cell>
          <cell r="G49">
            <v>-6.3447303489601037E-3</v>
          </cell>
          <cell r="H49">
            <v>-8.8161047407153914E-2</v>
          </cell>
          <cell r="I49">
            <v>-0.91560784977161225</v>
          </cell>
          <cell r="J49">
            <v>-0.17613638841047319</v>
          </cell>
          <cell r="K49">
            <v>3.5533397901020614E-2</v>
          </cell>
          <cell r="L49">
            <v>-1.8261504747991264E-2</v>
          </cell>
          <cell r="M49">
            <v>0</v>
          </cell>
          <cell r="N49">
            <v>-0.14193083573487031</v>
          </cell>
          <cell r="O49">
            <v>8.1654711604598695E-2</v>
          </cell>
          <cell r="P49">
            <v>-6.9932284133186418E-2</v>
          </cell>
          <cell r="Q49">
            <v>-0.93761512360639865</v>
          </cell>
          <cell r="R49">
            <v>-0.24162598072429853</v>
          </cell>
          <cell r="S49">
            <v>2.0226469045526496E-2</v>
          </cell>
          <cell r="T49">
            <v>-5.1810946889719212E-2</v>
          </cell>
        </row>
        <row r="50">
          <cell r="D50" t="str">
            <v>Stand. deviation</v>
          </cell>
          <cell r="F50">
            <v>9.7730124724737702E-2</v>
          </cell>
          <cell r="G50">
            <v>3.8903642270668781E-2</v>
          </cell>
          <cell r="H50">
            <v>7.0441776349329174E-2</v>
          </cell>
          <cell r="I50">
            <v>7.3459860499872881E-2</v>
          </cell>
          <cell r="J50">
            <v>0.11749727197809035</v>
          </cell>
          <cell r="K50">
            <v>5.1274620063204157E-2</v>
          </cell>
          <cell r="L50">
            <v>6.2313529497895835E-2</v>
          </cell>
          <cell r="M50" t="str">
            <v>nc</v>
          </cell>
          <cell r="N50">
            <v>0.15947052765220404</v>
          </cell>
          <cell r="O50">
            <v>5.8101003123280308E-2</v>
          </cell>
          <cell r="P50">
            <v>9.6653840033788366E-2</v>
          </cell>
          <cell r="Q50">
            <v>0.17662851440250554</v>
          </cell>
          <cell r="R50">
            <v>2.0949650119925045</v>
          </cell>
          <cell r="S50">
            <v>0.12001323870136665</v>
          </cell>
          <cell r="T50">
            <v>9.3614373195992792E-2</v>
          </cell>
        </row>
        <row r="51">
          <cell r="D51" t="str">
            <v>Stand. deviation / mean</v>
          </cell>
          <cell r="F51">
            <v>6.7906791142921685</v>
          </cell>
          <cell r="G51">
            <v>0.78066151823199459</v>
          </cell>
          <cell r="H51">
            <v>1.2198129879429778</v>
          </cell>
          <cell r="I51">
            <v>-9.178391012395698E-2</v>
          </cell>
          <cell r="J51">
            <v>2.0852181986909484</v>
          </cell>
          <cell r="K51">
            <v>0.51577493374488104</v>
          </cell>
          <cell r="L51">
            <v>0.8290861880653142</v>
          </cell>
          <cell r="M51" t="str">
            <v>nc</v>
          </cell>
          <cell r="N51">
            <v>2.0011357605529252</v>
          </cell>
          <cell r="O51">
            <v>0.39927771838341369</v>
          </cell>
          <cell r="P51">
            <v>1.1193436860585542</v>
          </cell>
          <cell r="Q51">
            <v>-0.27320271772628252</v>
          </cell>
          <cell r="R51">
            <v>2.9706495322545936</v>
          </cell>
          <cell r="S51">
            <v>0.70307640068288468</v>
          </cell>
          <cell r="T51">
            <v>0.89604987553198612</v>
          </cell>
        </row>
        <row r="53">
          <cell r="A53" t="str">
            <v>Zone C</v>
          </cell>
        </row>
        <row r="54">
          <cell r="A54" t="str">
            <v>E.ON</v>
          </cell>
          <cell r="B54">
            <v>1</v>
          </cell>
          <cell r="D54">
            <v>79664</v>
          </cell>
          <cell r="F54">
            <v>-0.45026297951395866</v>
          </cell>
          <cell r="G54">
            <v>0.12007284061263745</v>
          </cell>
          <cell r="H54">
            <v>3.1058401414803427E-2</v>
          </cell>
          <cell r="I54">
            <v>-0.81550629000766173</v>
          </cell>
          <cell r="J54">
            <v>-6.4703675918979742E-2</v>
          </cell>
          <cell r="K54">
            <v>8.0609584920794175E-2</v>
          </cell>
          <cell r="L54">
            <v>0.1054794157410599</v>
          </cell>
          <cell r="M54">
            <v>-0.5234760922737518</v>
          </cell>
          <cell r="N54">
            <v>0.14673913043478271</v>
          </cell>
          <cell r="O54">
            <v>0.13669475162366163</v>
          </cell>
          <cell r="P54">
            <v>3.377987105740643E-2</v>
          </cell>
          <cell r="Q54">
            <v>-0.55868883123579893</v>
          </cell>
          <cell r="R54">
            <v>0.37604189359656903</v>
          </cell>
          <cell r="S54">
            <v>-0.29660825919126588</v>
          </cell>
          <cell r="T54">
            <v>0.1680967349530138</v>
          </cell>
        </row>
        <row r="55">
          <cell r="A55" t="str">
            <v>Suez</v>
          </cell>
          <cell r="B55">
            <v>1</v>
          </cell>
          <cell r="D55">
            <v>41500.800000000003</v>
          </cell>
          <cell r="F55">
            <v>8.8238058061531177E-2</v>
          </cell>
          <cell r="G55">
            <v>9.2609506728443147E-2</v>
          </cell>
          <cell r="H55">
            <v>7.3441719314422338E-2</v>
          </cell>
          <cell r="I55">
            <v>-0.85853112890969763</v>
          </cell>
          <cell r="J55">
            <v>2.03176085941148E-2</v>
          </cell>
          <cell r="K55">
            <v>8.1679364352744921E-2</v>
          </cell>
          <cell r="L55">
            <v>9.8576222000544167E-2</v>
          </cell>
          <cell r="M55">
            <v>-0.48473208225560871</v>
          </cell>
          <cell r="N55">
            <v>4.5060664748939105E-2</v>
          </cell>
          <cell r="O55">
            <v>0.13939941065254047</v>
          </cell>
          <cell r="P55">
            <v>0.10727579866353731</v>
          </cell>
          <cell r="Q55">
            <v>-0.70069656152527315</v>
          </cell>
          <cell r="R55">
            <v>-0.18627819615106667</v>
          </cell>
          <cell r="S55">
            <v>0.34912131147728265</v>
          </cell>
          <cell r="T55">
            <v>0.11184968779395832</v>
          </cell>
        </row>
        <row r="56">
          <cell r="A56" t="str">
            <v>Vivendi Environnement</v>
          </cell>
          <cell r="B56">
            <v>1</v>
          </cell>
          <cell r="D56">
            <v>29126.720000000001</v>
          </cell>
          <cell r="F56">
            <v>7.2348688764131364E-2</v>
          </cell>
          <cell r="G56">
            <v>7.7146699109944317E-2</v>
          </cell>
          <cell r="H56">
            <v>7.1627293155310356E-2</v>
          </cell>
          <cell r="I56">
            <v>-0.89718029367549246</v>
          </cell>
          <cell r="J56">
            <v>6.3771243593202076E-2</v>
          </cell>
          <cell r="K56">
            <v>0.1023989450727798</v>
          </cell>
          <cell r="L56">
            <v>7.6739050423261013E-2</v>
          </cell>
          <cell r="M56">
            <v>-0.56994530849427449</v>
          </cell>
          <cell r="N56">
            <v>5.0049677098857437E-2</v>
          </cell>
          <cell r="O56">
            <v>0.13293908929627429</v>
          </cell>
          <cell r="P56">
            <v>9.6774193548387011E-2</v>
          </cell>
          <cell r="Q56">
            <v>-1.6339920045688179</v>
          </cell>
          <cell r="R56">
            <v>-1.2989466604210955</v>
          </cell>
          <cell r="S56">
            <v>0.16151064684612293</v>
          </cell>
          <cell r="T56">
            <v>0.15358007609823576</v>
          </cell>
        </row>
        <row r="57">
          <cell r="A57" t="str">
            <v>Powergen</v>
          </cell>
          <cell r="B57">
            <v>1</v>
          </cell>
          <cell r="D57">
            <v>6810.2864265777853</v>
          </cell>
          <cell r="F57">
            <v>0.32942065892089767</v>
          </cell>
          <cell r="G57">
            <v>5.980066445182719E-2</v>
          </cell>
          <cell r="H57">
            <v>3.3296619503516034E-2</v>
          </cell>
          <cell r="I57">
            <v>-0.87433038154586207</v>
          </cell>
          <cell r="J57">
            <v>0.27163984341017833</v>
          </cell>
          <cell r="K57">
            <v>3.6942021549512649E-2</v>
          </cell>
          <cell r="L57">
            <v>2.9688273132112863E-2</v>
          </cell>
          <cell r="M57">
            <v>-0.46820438891558547</v>
          </cell>
          <cell r="N57">
            <v>0.39427710843373487</v>
          </cell>
          <cell r="O57">
            <v>3.5644847699286997E-2</v>
          </cell>
          <cell r="P57">
            <v>2.6282853566958808E-2</v>
          </cell>
          <cell r="Q57">
            <v>-0.51036585365853659</v>
          </cell>
          <cell r="R57">
            <v>-0.59705217986662573</v>
          </cell>
          <cell r="S57">
            <v>-0.34480359627528634</v>
          </cell>
          <cell r="T57">
            <v>6.60377358490567E-2</v>
          </cell>
        </row>
        <row r="58">
          <cell r="A58" t="str">
            <v>Centrica</v>
          </cell>
          <cell r="B58">
            <v>1</v>
          </cell>
          <cell r="D58">
            <v>20504.0240630843</v>
          </cell>
          <cell r="F58">
            <v>0.14241006528691869</v>
          </cell>
          <cell r="G58">
            <v>8.2390885869766395E-2</v>
          </cell>
          <cell r="H58">
            <v>5.9506759751299265E-2</v>
          </cell>
          <cell r="I58">
            <v>-0.93729526304852351</v>
          </cell>
          <cell r="J58">
            <v>0.25123337623337627</v>
          </cell>
          <cell r="K58">
            <v>0.10992157030814731</v>
          </cell>
          <cell r="L58">
            <v>5.8692244128844884E-2</v>
          </cell>
          <cell r="M58">
            <v>-0.55423119287470179</v>
          </cell>
          <cell r="N58">
            <v>0.34578628702340053</v>
          </cell>
          <cell r="O58">
            <v>0.14678809839374529</v>
          </cell>
          <cell r="P58">
            <v>8.263972092924643E-2</v>
          </cell>
          <cell r="Q58">
            <v>-0.57515155670032425</v>
          </cell>
          <cell r="R58">
            <v>0.29640387275242053</v>
          </cell>
          <cell r="S58">
            <v>0.1577403179344925</v>
          </cell>
          <cell r="T58">
            <v>9.2503798269287119E-2</v>
          </cell>
        </row>
        <row r="59">
          <cell r="A59" t="str">
            <v>Lattice</v>
          </cell>
          <cell r="B59">
            <v>1</v>
          </cell>
          <cell r="D59">
            <v>5139.4195593854156</v>
          </cell>
          <cell r="F59">
            <v>-5.2435937994305126E-3</v>
          </cell>
          <cell r="G59">
            <v>1.9232451084061353E-2</v>
          </cell>
          <cell r="H59">
            <v>2.811320165995812E-2</v>
          </cell>
          <cell r="I59">
            <v>-0.54719271623672228</v>
          </cell>
          <cell r="J59">
            <v>-9.6095844504021422E-2</v>
          </cell>
          <cell r="K59">
            <v>4.641764760404099E-2</v>
          </cell>
          <cell r="L59">
            <v>1.7555669719570011E-2</v>
          </cell>
          <cell r="M59">
            <v>-0.33077994428969359</v>
          </cell>
          <cell r="N59">
            <v>-0.12229448491155048</v>
          </cell>
          <cell r="O59">
            <v>5.0564628471501782E-2</v>
          </cell>
          <cell r="P59">
            <v>3.032867823388341E-2</v>
          </cell>
          <cell r="Q59">
            <v>-0.5518339802702108</v>
          </cell>
          <cell r="R59">
            <v>-0.38061989750342762</v>
          </cell>
          <cell r="S59">
            <v>0.15167891717090187</v>
          </cell>
          <cell r="T59">
            <v>3.8509900661078955E-3</v>
          </cell>
        </row>
        <row r="60">
          <cell r="A60" t="str">
            <v xml:space="preserve">National Grid Transco </v>
          </cell>
          <cell r="B60">
            <v>1</v>
          </cell>
          <cell r="D60">
            <v>12281.928298512315</v>
          </cell>
          <cell r="F60">
            <v>0.2777777777777779</v>
          </cell>
          <cell r="G60">
            <v>-6.5269192250578811E-3</v>
          </cell>
          <cell r="H60">
            <v>1.6059510567296931E-2</v>
          </cell>
          <cell r="I60">
            <v>-0.73376667807047558</v>
          </cell>
          <cell r="J60">
            <v>0.25726034438447698</v>
          </cell>
          <cell r="K60">
            <v>7.6757972199509306E-2</v>
          </cell>
          <cell r="L60">
            <v>5.4485049833887134E-2</v>
          </cell>
          <cell r="M60">
            <v>-0.51080205238995413</v>
          </cell>
          <cell r="N60">
            <v>0.20489465452203515</v>
          </cell>
          <cell r="O60">
            <v>9.1172877214416692E-2</v>
          </cell>
          <cell r="P60">
            <v>4.77256822953116E-2</v>
          </cell>
          <cell r="Q60">
            <v>-0.69221146139460332</v>
          </cell>
          <cell r="R60">
            <v>0.17288057618901909</v>
          </cell>
          <cell r="S60">
            <v>0.17225174286940681</v>
          </cell>
          <cell r="T60">
            <v>8.377999583325435E-2</v>
          </cell>
        </row>
        <row r="61">
          <cell r="A61" t="str">
            <v>Red Electrica</v>
          </cell>
          <cell r="B61">
            <v>1</v>
          </cell>
          <cell r="D61">
            <v>602.79300000000001</v>
          </cell>
          <cell r="F61">
            <v>4.4969002626108701E-2</v>
          </cell>
          <cell r="G61">
            <v>4.2070169868233087E-2</v>
          </cell>
          <cell r="H61">
            <v>3.4430225472273035E-2</v>
          </cell>
          <cell r="I61">
            <v>-0.62069955817378497</v>
          </cell>
          <cell r="J61">
            <v>6.6027296200663832E-2</v>
          </cell>
          <cell r="K61">
            <v>7.3574940812238143E-2</v>
          </cell>
          <cell r="L61">
            <v>6.5139949109414674E-2</v>
          </cell>
          <cell r="M61">
            <v>-0.51671285236502618</v>
          </cell>
          <cell r="N61">
            <v>7.4949910365917916E-2</v>
          </cell>
          <cell r="O61">
            <v>8.9822194972409619E-2</v>
          </cell>
          <cell r="P61">
            <v>7.9043600562588079E-2</v>
          </cell>
          <cell r="Q61">
            <v>-0.54582381186308859</v>
          </cell>
          <cell r="R61">
            <v>8.1993177655517169E-2</v>
          </cell>
          <cell r="S61">
            <v>5.7467361954728569E-2</v>
          </cell>
          <cell r="T61">
            <v>9.0874887127520676E-2</v>
          </cell>
        </row>
        <row r="62">
          <cell r="A62" t="str">
            <v>Pennon Group</v>
          </cell>
          <cell r="B62">
            <v>1</v>
          </cell>
          <cell r="D62">
            <v>645.0153104083679</v>
          </cell>
          <cell r="F62">
            <v>-1.4275511490148385E-2</v>
          </cell>
          <cell r="G62">
            <v>4.92004500664871E-2</v>
          </cell>
          <cell r="H62">
            <v>4.7258871701546745E-2</v>
          </cell>
          <cell r="I62">
            <v>-0.54571195841899067</v>
          </cell>
          <cell r="J62">
            <v>6.1150956284152791E-2</v>
          </cell>
          <cell r="K62">
            <v>5.7868396067008998E-2</v>
          </cell>
          <cell r="L62">
            <v>5.9966229064301713E-2</v>
          </cell>
          <cell r="M62">
            <v>-0.46844816946282242</v>
          </cell>
          <cell r="N62">
            <v>6.4231329985420249E-2</v>
          </cell>
          <cell r="O62">
            <v>6.8295405535682807E-2</v>
          </cell>
          <cell r="P62">
            <v>7.3191004298368334E-2</v>
          </cell>
          <cell r="Q62">
            <v>-0.59316014250625126</v>
          </cell>
          <cell r="R62">
            <v>6.8532267275842385E-2</v>
          </cell>
          <cell r="S62">
            <v>5.6806902344048282E-2</v>
          </cell>
          <cell r="T62">
            <v>7.4199841051947102E-2</v>
          </cell>
        </row>
        <row r="63">
          <cell r="A63" t="str">
            <v>Snam Rete Gas</v>
          </cell>
          <cell r="B63">
            <v>1</v>
          </cell>
          <cell r="D63">
            <v>1807</v>
          </cell>
          <cell r="F63">
            <v>-1.3060320973990014E-2</v>
          </cell>
          <cell r="G63">
            <v>2.0186161264999392E-2</v>
          </cell>
          <cell r="H63">
            <v>2.5612839397603615E-2</v>
          </cell>
          <cell r="I63">
            <v>-0.30403001071811375</v>
          </cell>
          <cell r="J63">
            <v>-4.6200757692426153E-3</v>
          </cell>
          <cell r="K63">
            <v>6.4671844540025392E-2</v>
          </cell>
          <cell r="L63">
            <v>3.5748539541372359E-2</v>
          </cell>
          <cell r="M63">
            <v>-0.39164351656985719</v>
          </cell>
          <cell r="N63">
            <v>-2.1678966789667964E-2</v>
          </cell>
          <cell r="O63">
            <v>9.4059405940594143E-2</v>
          </cell>
          <cell r="P63">
            <v>4.7188106011635478E-2</v>
          </cell>
          <cell r="Q63">
            <v>-0.646501094209743</v>
          </cell>
          <cell r="R63">
            <v>0.29582006070725808</v>
          </cell>
          <cell r="S63">
            <v>7.0773501953917961E-3</v>
          </cell>
          <cell r="T63">
            <v>6.1802179979771665E-2</v>
          </cell>
        </row>
        <row r="65">
          <cell r="D65" t="str">
            <v>Mean Zone C</v>
          </cell>
          <cell r="F65">
            <v>4.7232184565983791E-2</v>
          </cell>
          <cell r="G65">
            <v>5.5618290983134158E-2</v>
          </cell>
          <cell r="H65">
            <v>4.2040544193802987E-2</v>
          </cell>
          <cell r="I65">
            <v>-0.7134244278805324</v>
          </cell>
          <cell r="J65">
            <v>8.2598107250792127E-2</v>
          </cell>
          <cell r="K65">
            <v>7.3084228742680168E-2</v>
          </cell>
          <cell r="L65">
            <v>6.0207064269436873E-2</v>
          </cell>
          <cell r="M65" t="str">
            <v>nc</v>
          </cell>
          <cell r="N65">
            <v>0.11820153109118695</v>
          </cell>
          <cell r="O65">
            <v>9.8538070980011369E-2</v>
          </cell>
          <cell r="P65">
            <v>6.2422950916732292E-2</v>
          </cell>
          <cell r="Q65">
            <v>-0.70084252979326478</v>
          </cell>
          <cell r="R65">
            <v>-0.11712250857655893</v>
          </cell>
          <cell r="S65">
            <v>4.7224269532582318E-2</v>
          </cell>
          <cell r="T65">
            <v>9.0657592702215337E-2</v>
          </cell>
        </row>
        <row r="66">
          <cell r="D66" t="str">
            <v>Median</v>
          </cell>
          <cell r="F66">
            <v>5.8658845695120032E-2</v>
          </cell>
          <cell r="G66">
            <v>5.4500557259157145E-2</v>
          </cell>
          <cell r="H66">
            <v>3.3863422487894534E-2</v>
          </cell>
          <cell r="I66">
            <v>-0.77463648403906871</v>
          </cell>
          <cell r="J66">
            <v>6.2461099938677433E-2</v>
          </cell>
          <cell r="K66">
            <v>7.5166456505873724E-2</v>
          </cell>
          <cell r="L66">
            <v>5.9329236596573298E-2</v>
          </cell>
          <cell r="M66" t="str">
            <v>nc</v>
          </cell>
          <cell r="N66">
            <v>6.9590620175669082E-2</v>
          </cell>
          <cell r="O66">
            <v>9.2616141577505418E-2</v>
          </cell>
          <cell r="P66">
            <v>6.0458343296839967E-2</v>
          </cell>
          <cell r="Q66">
            <v>-0.5841558496032877</v>
          </cell>
          <cell r="R66">
            <v>7.5262722465679777E-2</v>
          </cell>
          <cell r="S66">
            <v>0.10457313956281522</v>
          </cell>
          <cell r="T66">
            <v>8.7327441480387513E-2</v>
          </cell>
        </row>
        <row r="67">
          <cell r="D67" t="str">
            <v>Maximum</v>
          </cell>
          <cell r="F67">
            <v>0.32942065892089767</v>
          </cell>
          <cell r="G67">
            <v>0.12007284061263745</v>
          </cell>
          <cell r="H67">
            <v>7.3441719314422338E-2</v>
          </cell>
          <cell r="I67">
            <v>-0.30403001071811375</v>
          </cell>
          <cell r="J67">
            <v>0.27163984341017833</v>
          </cell>
          <cell r="K67">
            <v>0.10992157030814731</v>
          </cell>
          <cell r="L67">
            <v>0.1054794157410599</v>
          </cell>
          <cell r="M67">
            <v>0</v>
          </cell>
          <cell r="N67">
            <v>0.39427710843373487</v>
          </cell>
          <cell r="O67">
            <v>0.14678809839374529</v>
          </cell>
          <cell r="P67">
            <v>0.10727579866353731</v>
          </cell>
          <cell r="Q67">
            <v>-0.51036585365853659</v>
          </cell>
          <cell r="R67">
            <v>0.37604189359656903</v>
          </cell>
          <cell r="S67">
            <v>0.34912131147728265</v>
          </cell>
          <cell r="T67">
            <v>0.1680967349530138</v>
          </cell>
        </row>
        <row r="68">
          <cell r="D68" t="str">
            <v>Minimum</v>
          </cell>
          <cell r="F68">
            <v>-0.45026297951395866</v>
          </cell>
          <cell r="G68">
            <v>-6.5269192250578811E-3</v>
          </cell>
          <cell r="H68">
            <v>1.6059510567296931E-2</v>
          </cell>
          <cell r="I68">
            <v>-0.93729526304852351</v>
          </cell>
          <cell r="J68">
            <v>-9.6095844504021422E-2</v>
          </cell>
          <cell r="K68">
            <v>3.6942021549512649E-2</v>
          </cell>
          <cell r="L68">
            <v>1.7555669719570011E-2</v>
          </cell>
          <cell r="M68">
            <v>0</v>
          </cell>
          <cell r="N68">
            <v>-0.12229448491155048</v>
          </cell>
          <cell r="O68">
            <v>3.5644847699286997E-2</v>
          </cell>
          <cell r="P68">
            <v>2.6282853566958808E-2</v>
          </cell>
          <cell r="Q68">
            <v>-1.6339920045688179</v>
          </cell>
          <cell r="R68">
            <v>-1.2989466604210955</v>
          </cell>
          <cell r="S68">
            <v>-0.34480359627528634</v>
          </cell>
          <cell r="T68">
            <v>3.8509900661078955E-3</v>
          </cell>
        </row>
        <row r="69">
          <cell r="D69" t="str">
            <v>Stand. deviation</v>
          </cell>
          <cell r="F69">
            <v>0.2113005772510988</v>
          </cell>
          <cell r="G69">
            <v>3.8566836693153653E-2</v>
          </cell>
          <cell r="H69">
            <v>1.9965370670863621E-2</v>
          </cell>
          <cell r="I69">
            <v>0.20375031234177254</v>
          </cell>
          <cell r="J69">
            <v>0.13370189376832997</v>
          </cell>
          <cell r="K69">
            <v>2.2804098853335709E-2</v>
          </cell>
          <cell r="L69">
            <v>2.8290692666709423E-2</v>
          </cell>
          <cell r="M69" t="str">
            <v>nc</v>
          </cell>
          <cell r="N69">
            <v>0.15934772319939142</v>
          </cell>
          <cell r="O69">
            <v>3.9382702227206162E-2</v>
          </cell>
          <cell r="P69">
            <v>2.9054328005935222E-2</v>
          </cell>
          <cell r="Q69">
            <v>0.3339847895234267</v>
          </cell>
          <cell r="R69">
            <v>0.52113204777776245</v>
          </cell>
          <cell r="S69">
            <v>0.21516784604266639</v>
          </cell>
          <cell r="T69">
            <v>4.6786676213131935E-2</v>
          </cell>
        </row>
        <row r="70">
          <cell r="D70" t="str">
            <v>Stand. deviation / mean</v>
          </cell>
          <cell r="F70">
            <v>4.4736566642584563</v>
          </cell>
          <cell r="G70">
            <v>0.69342002444571271</v>
          </cell>
          <cell r="H70">
            <v>0.47490752210116799</v>
          </cell>
          <cell r="I70">
            <v>-0.28559480777393825</v>
          </cell>
          <cell r="J70">
            <v>1.6187040867942861</v>
          </cell>
          <cell r="K70">
            <v>0.31202489573538367</v>
          </cell>
          <cell r="L70">
            <v>0.46988992089206927</v>
          </cell>
          <cell r="M70" t="str">
            <v>nc</v>
          </cell>
          <cell r="N70">
            <v>1.3481020231156067</v>
          </cell>
          <cell r="O70">
            <v>0.3996699127101343</v>
          </cell>
          <cell r="P70">
            <v>0.46544303944700721</v>
          </cell>
          <cell r="Q70">
            <v>-0.4765475485940413</v>
          </cell>
          <cell r="R70">
            <v>-4.4494611164950966</v>
          </cell>
          <cell r="S70">
            <v>4.5562980258320698</v>
          </cell>
          <cell r="T70">
            <v>0.51608116671278703</v>
          </cell>
        </row>
      </sheetData>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I_HEMP_GROW Data"/>
      <sheetName val="Instruction Sheet"/>
      <sheetName val="Site Data Input Sheet"/>
      <sheetName val="Central Data Sheet"/>
      <sheetName val="BIPT Submission"/>
      <sheetName val="2008 Q1 LE Data Sheet"/>
      <sheetName val="2009 Plan in 2007 BP Data Sheet"/>
      <sheetName val="Variance Analysis "/>
      <sheetName val="2007 NECC Actual Data Sheet"/>
      <sheetName val="NECC Enhanced - LC"/>
      <sheetName val="NECC Enhanced - USD"/>
      <sheetName val="2008 Plan NECC"/>
      <sheetName val="2005 NECC Actual Data Sheet"/>
      <sheetName val="2006 NECC Actual Data Sheet"/>
      <sheetName val="NIBIAT History"/>
      <sheetName val="Output - Financial KPIs"/>
      <sheetName val="GtP"/>
      <sheetName val="NECC Bridge"/>
      <sheetName val="GRAPH DIRECT EXPENSES TREND"/>
      <sheetName val="GRAPH DIRECT EXP - 08P to 08LE"/>
      <sheetName val="GRAPH DIRECT EXP - 08LE to 09P"/>
      <sheetName val="GRAPH NIBIAT - 08P to 08LE"/>
      <sheetName val="GRAPH NIBIAT - 08LE to 09P"/>
      <sheetName val="GtP Trend Chart"/>
      <sheetName val="GtP Waterfall"/>
      <sheetName val="Maintenance Chart"/>
      <sheetName val="TABLE MAJOR CAPITAL PROJ"/>
      <sheetName val="TABLE TURNAROUNDS"/>
      <sheetName val="TABLE SPI"/>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Contents"/>
      <sheetName val="Ass_SC"/>
      <sheetName val="TS_BA"/>
      <sheetName val="Mthly_Hist_Ass_SSC"/>
      <sheetName val="IS_Mthly_Hist_TA"/>
      <sheetName val="BS_Mthly_Hist_TA"/>
      <sheetName val="Mthly_Fcast_Ass_SSC"/>
      <sheetName val="Op_Mthly_Fcast_TA"/>
      <sheetName val="WC_Mthly_Fcast_TA"/>
      <sheetName val="Assets_BA"/>
      <sheetName val="Assets_Mthly_Fcast_TA"/>
      <sheetName val="CS_Mthly_Fcast_TA"/>
      <sheetName val="Tax_Mthly_Fcast_TA"/>
      <sheetName val="OFSI_Mthly_Fcast_TA"/>
      <sheetName val="Out_SC"/>
      <sheetName val="Mthly_Fcast_Out_SSC"/>
      <sheetName val="CFS_Mthly_Fcast_TO"/>
      <sheetName val="Op_Mthly_Fcast_TO"/>
      <sheetName val="WC_Mthly_Fcast_TO"/>
      <sheetName val="Assets_Mthly_Fcast_TO"/>
      <sheetName val="CS_Mthly_Fcast_TO"/>
      <sheetName val="Tax_Mthly_Fcast_TO"/>
      <sheetName val="OFSI_Mthly_Fcast_TO"/>
      <sheetName val="Mthly_All_Out_SSC"/>
      <sheetName val="IS_Mthly_All_TO"/>
      <sheetName val="BS_Mthly_All_TO"/>
      <sheetName val="Pres_Out_SC"/>
      <sheetName val="FS_Sum_P_MS"/>
      <sheetName val="App_SC"/>
      <sheetName val="LU_SSC"/>
      <sheetName val="TS_LU"/>
      <sheetName val="WC_LU"/>
      <sheetName val="Assets_LU"/>
      <sheetName val="Eq_Ord_LU"/>
      <sheetName val="Tax_LU"/>
      <sheetName val="OFSI_LU"/>
      <sheetName val="FS_Sum_LU"/>
      <sheetName val="Chks_SSC"/>
      <sheetName val="Chks_BO"/>
    </sheetNames>
    <sheetDataSet>
      <sheetData sheetId="0">
        <row r="10">
          <cell r="C10" t="str">
            <v>[Insert Model Name]</v>
          </cell>
        </row>
      </sheetData>
      <sheetData sheetId="1"/>
      <sheetData sheetId="2"/>
      <sheetData sheetId="3">
        <row r="12">
          <cell r="H12">
            <v>12</v>
          </cell>
        </row>
      </sheetData>
      <sheetData sheetId="4"/>
      <sheetData sheetId="5">
        <row r="19">
          <cell r="B19" t="str">
            <v>Income Statement - Historical</v>
          </cell>
        </row>
        <row r="110">
          <cell r="I110">
            <v>0</v>
          </cell>
        </row>
      </sheetData>
      <sheetData sheetId="6">
        <row r="19">
          <cell r="B19" t="str">
            <v>Balance Sheet - Historical</v>
          </cell>
        </row>
        <row r="171">
          <cell r="I171">
            <v>0</v>
          </cell>
        </row>
        <row r="173">
          <cell r="I173">
            <v>0</v>
          </cell>
        </row>
      </sheetData>
      <sheetData sheetId="7"/>
      <sheetData sheetId="8">
        <row r="19">
          <cell r="B19" t="str">
            <v>Revenue - Assumptions</v>
          </cell>
        </row>
        <row r="33">
          <cell r="B33" t="str">
            <v>Cost of Goods Sold - Assumptions</v>
          </cell>
        </row>
        <row r="48">
          <cell r="B48" t="str">
            <v>Salaries &amp; Wages - Assumptions</v>
          </cell>
        </row>
        <row r="95">
          <cell r="B95" t="str">
            <v>Operating Expenditure - Assumptions</v>
          </cell>
        </row>
        <row r="110">
          <cell r="B110" t="str">
            <v>Capital Expenditure - Assumptions</v>
          </cell>
        </row>
        <row r="125">
          <cell r="B125" t="str">
            <v>Intangibles Capital Expenditure - Assumptions</v>
          </cell>
        </row>
      </sheetData>
      <sheetData sheetId="9">
        <row r="19">
          <cell r="B19" t="str">
            <v>Trade Debtors - Assumptions</v>
          </cell>
        </row>
        <row r="61">
          <cell r="B61" t="str">
            <v>Inventory - Assumptions</v>
          </cell>
        </row>
        <row r="97">
          <cell r="B97" t="str">
            <v>Trade Creditors - Assumptions</v>
          </cell>
        </row>
        <row r="139">
          <cell r="B139" t="str">
            <v>Inventory Payables - Assumptions</v>
          </cell>
        </row>
        <row r="175">
          <cell r="B175" t="str">
            <v>Capital Payables - Assumptions</v>
          </cell>
        </row>
        <row r="217">
          <cell r="B217" t="str">
            <v>Employment Provisions - Assumptions</v>
          </cell>
        </row>
      </sheetData>
      <sheetData sheetId="10">
        <row r="7">
          <cell r="B7" t="str">
            <v>Book Assets - Assumptions</v>
          </cell>
        </row>
        <row r="26">
          <cell r="B26" t="str">
            <v>Book Intangibles - Assumptions</v>
          </cell>
        </row>
      </sheetData>
      <sheetData sheetId="11">
        <row r="19">
          <cell r="B19" t="str">
            <v>Book Assets - Capital Expenditure Assumptions</v>
          </cell>
        </row>
        <row r="45">
          <cell r="B45" t="str">
            <v>Book Intangibles - Capital Expenditure Assumptions</v>
          </cell>
        </row>
      </sheetData>
      <sheetData sheetId="12">
        <row r="19">
          <cell r="B19" t="str">
            <v>Debt - Assumptions</v>
          </cell>
        </row>
        <row r="78">
          <cell r="B78" t="str">
            <v>Ordinary Equity - Assumptions</v>
          </cell>
        </row>
      </sheetData>
      <sheetData sheetId="13">
        <row r="19">
          <cell r="B19" t="str">
            <v>Payroll Tax - Assumptions</v>
          </cell>
        </row>
        <row r="60">
          <cell r="B60" t="str">
            <v>VAT - Assumptions</v>
          </cell>
        </row>
        <row r="156">
          <cell r="B156" t="str">
            <v>Corporate Taxation - Assumptions</v>
          </cell>
        </row>
        <row r="235">
          <cell r="I235">
            <v>0</v>
          </cell>
        </row>
      </sheetData>
      <sheetData sheetId="14">
        <row r="19">
          <cell r="B19" t="str">
            <v>Interest on Cash - Assumptions</v>
          </cell>
        </row>
        <row r="39">
          <cell r="B39" t="str">
            <v>Other Income Statement Items - Assumptions</v>
          </cell>
        </row>
        <row r="75">
          <cell r="B75" t="str">
            <v>Other Balance Sheet Items - Assumptions</v>
          </cell>
        </row>
      </sheetData>
      <sheetData sheetId="15"/>
      <sheetData sheetId="16"/>
      <sheetData sheetId="17">
        <row r="19">
          <cell r="B19" t="str">
            <v>Cash Flow Statement</v>
          </cell>
        </row>
        <row r="184">
          <cell r="I184">
            <v>0</v>
          </cell>
        </row>
      </sheetData>
      <sheetData sheetId="18">
        <row r="19">
          <cell r="B19" t="str">
            <v>Revenue - Outputs</v>
          </cell>
        </row>
        <row r="33">
          <cell r="I33">
            <v>0</v>
          </cell>
        </row>
        <row r="34">
          <cell r="I34">
            <v>0</v>
          </cell>
        </row>
        <row r="42">
          <cell r="B42" t="str">
            <v>Cost of Goods Sold - Outputs</v>
          </cell>
        </row>
        <row r="56">
          <cell r="I56">
            <v>0</v>
          </cell>
        </row>
        <row r="57">
          <cell r="I57">
            <v>0</v>
          </cell>
        </row>
        <row r="65">
          <cell r="B65" t="str">
            <v>Salaries &amp; Wages - Outputs</v>
          </cell>
        </row>
        <row r="234">
          <cell r="I234">
            <v>0</v>
          </cell>
        </row>
        <row r="236">
          <cell r="I236">
            <v>0</v>
          </cell>
        </row>
        <row r="244">
          <cell r="B244" t="str">
            <v>Operating Expenditure - Outputs</v>
          </cell>
        </row>
        <row r="258">
          <cell r="I258">
            <v>0</v>
          </cell>
        </row>
        <row r="259">
          <cell r="I259">
            <v>0</v>
          </cell>
        </row>
        <row r="267">
          <cell r="B267" t="str">
            <v>Capital Expenditure - Outputs</v>
          </cell>
        </row>
        <row r="281">
          <cell r="I281">
            <v>0</v>
          </cell>
        </row>
        <row r="282">
          <cell r="I282">
            <v>0</v>
          </cell>
        </row>
        <row r="290">
          <cell r="B290" t="str">
            <v>Intangibles Capital Expenditure - Outputs</v>
          </cell>
        </row>
        <row r="304">
          <cell r="I304">
            <v>0</v>
          </cell>
        </row>
        <row r="305">
          <cell r="I305">
            <v>0</v>
          </cell>
        </row>
      </sheetData>
      <sheetData sheetId="19">
        <row r="19">
          <cell r="B19" t="str">
            <v>Trade Debtors - Summary</v>
          </cell>
        </row>
        <row r="48">
          <cell r="I48">
            <v>0</v>
          </cell>
        </row>
        <row r="52">
          <cell r="I52">
            <v>0</v>
          </cell>
        </row>
        <row r="61">
          <cell r="B61" t="str">
            <v>Inventory - Summary</v>
          </cell>
        </row>
        <row r="90">
          <cell r="I90">
            <v>0</v>
          </cell>
        </row>
        <row r="94">
          <cell r="I94">
            <v>0</v>
          </cell>
        </row>
        <row r="103">
          <cell r="B103" t="str">
            <v>Trade Creditors - Summary</v>
          </cell>
        </row>
        <row r="132">
          <cell r="I132">
            <v>0</v>
          </cell>
        </row>
        <row r="136">
          <cell r="I136">
            <v>0</v>
          </cell>
        </row>
        <row r="145">
          <cell r="B145" t="str">
            <v>Inventory Payables - Summary</v>
          </cell>
        </row>
        <row r="174">
          <cell r="I174">
            <v>0</v>
          </cell>
        </row>
        <row r="178">
          <cell r="I178">
            <v>0</v>
          </cell>
        </row>
        <row r="187">
          <cell r="B187" t="str">
            <v>Capital Payables - Summary</v>
          </cell>
        </row>
        <row r="216">
          <cell r="I216">
            <v>0</v>
          </cell>
        </row>
        <row r="220">
          <cell r="I220">
            <v>0</v>
          </cell>
        </row>
        <row r="229">
          <cell r="B229" t="str">
            <v>Trade Debtors - Outputs</v>
          </cell>
        </row>
        <row r="310">
          <cell r="B310" t="str">
            <v>Inventory - Schedules</v>
          </cell>
        </row>
        <row r="379">
          <cell r="B379" t="str">
            <v>Trade Creditors - Outputs</v>
          </cell>
        </row>
        <row r="460">
          <cell r="B460" t="str">
            <v>Inventory Payables - Outputs</v>
          </cell>
        </row>
        <row r="541">
          <cell r="B541" t="str">
            <v>Capital Payables - Outputs</v>
          </cell>
        </row>
        <row r="622">
          <cell r="B622" t="str">
            <v>Employment Provisions - Outputs</v>
          </cell>
        </row>
        <row r="687">
          <cell r="I687">
            <v>0</v>
          </cell>
        </row>
      </sheetData>
      <sheetData sheetId="20">
        <row r="19">
          <cell r="B19" t="str">
            <v>Book Assets - Summary</v>
          </cell>
        </row>
        <row r="43">
          <cell r="I43">
            <v>0</v>
          </cell>
        </row>
        <row r="48">
          <cell r="I48">
            <v>0</v>
          </cell>
        </row>
        <row r="58">
          <cell r="B58" t="str">
            <v>Book Intangibles - Summary</v>
          </cell>
        </row>
        <row r="82">
          <cell r="I82">
            <v>0</v>
          </cell>
        </row>
        <row r="87">
          <cell r="I87">
            <v>0</v>
          </cell>
        </row>
        <row r="97">
          <cell r="B97" t="str">
            <v>Book Assets - Schedules</v>
          </cell>
        </row>
        <row r="170">
          <cell r="B170" t="str">
            <v>Book Intangibles - Schedules</v>
          </cell>
        </row>
      </sheetData>
      <sheetData sheetId="21">
        <row r="19">
          <cell r="B19" t="str">
            <v>Debt - Summary</v>
          </cell>
        </row>
        <row r="68">
          <cell r="I68">
            <v>0</v>
          </cell>
        </row>
        <row r="72">
          <cell r="I72">
            <v>0</v>
          </cell>
        </row>
        <row r="81">
          <cell r="B81" t="str">
            <v>Ordinary Equity - Calculations</v>
          </cell>
        </row>
        <row r="118">
          <cell r="I118">
            <v>0</v>
          </cell>
        </row>
        <row r="122">
          <cell r="I122">
            <v>0</v>
          </cell>
        </row>
        <row r="130">
          <cell r="B130" t="str">
            <v>Debt - Schedules</v>
          </cell>
        </row>
      </sheetData>
      <sheetData sheetId="22">
        <row r="19">
          <cell r="B19" t="str">
            <v>Payroll Tax - Summary</v>
          </cell>
        </row>
        <row r="28">
          <cell r="I28">
            <v>0</v>
          </cell>
        </row>
        <row r="37">
          <cell r="B37" t="str">
            <v>VAT - Summary</v>
          </cell>
        </row>
        <row r="52">
          <cell r="I52">
            <v>0</v>
          </cell>
        </row>
        <row r="61">
          <cell r="B61" t="str">
            <v>Corporate Taxation - Summary</v>
          </cell>
        </row>
        <row r="95">
          <cell r="I95">
            <v>0</v>
          </cell>
        </row>
        <row r="104">
          <cell r="B104" t="str">
            <v>Payroll Tax - Calculations</v>
          </cell>
        </row>
        <row r="162">
          <cell r="I162">
            <v>0</v>
          </cell>
        </row>
        <row r="171">
          <cell r="B171" t="str">
            <v>VAT - Calculations</v>
          </cell>
        </row>
        <row r="361">
          <cell r="I361">
            <v>0</v>
          </cell>
        </row>
        <row r="370">
          <cell r="B370" t="str">
            <v>Corporate Taxation - Calculations</v>
          </cell>
        </row>
        <row r="518">
          <cell r="I518">
            <v>0</v>
          </cell>
        </row>
      </sheetData>
      <sheetData sheetId="23">
        <row r="19">
          <cell r="B19" t="str">
            <v>Interest on Cash - Outputs</v>
          </cell>
        </row>
        <row r="36">
          <cell r="I36">
            <v>0</v>
          </cell>
        </row>
        <row r="44">
          <cell r="B44" t="str">
            <v>Other Income Statement Items - Summary</v>
          </cell>
        </row>
        <row r="71">
          <cell r="I71">
            <v>0</v>
          </cell>
        </row>
        <row r="80">
          <cell r="B80" t="str">
            <v>Other Balance Sheet Items - Summary</v>
          </cell>
        </row>
        <row r="117">
          <cell r="I117">
            <v>0</v>
          </cell>
        </row>
        <row r="126">
          <cell r="B126" t="str">
            <v>Other Income Statement Items - Calculations</v>
          </cell>
        </row>
        <row r="167">
          <cell r="B167" t="str">
            <v>Other Balance Sheet Items - Calculations</v>
          </cell>
        </row>
      </sheetData>
      <sheetData sheetId="24"/>
      <sheetData sheetId="25">
        <row r="19">
          <cell r="B19" t="str">
            <v>Income Statement</v>
          </cell>
        </row>
        <row r="100">
          <cell r="I100">
            <v>0</v>
          </cell>
        </row>
      </sheetData>
      <sheetData sheetId="26">
        <row r="19">
          <cell r="B19" t="str">
            <v>Balance Sheet</v>
          </cell>
        </row>
        <row r="149">
          <cell r="I149">
            <v>0</v>
          </cell>
        </row>
        <row r="151">
          <cell r="I151">
            <v>0</v>
          </cell>
        </row>
      </sheetData>
      <sheetData sheetId="27"/>
      <sheetData sheetId="28">
        <row r="1">
          <cell r="B1" t="str">
            <v>Financial Statements Summary</v>
          </cell>
        </row>
        <row r="220">
          <cell r="K220">
            <v>0</v>
          </cell>
        </row>
      </sheetData>
      <sheetData sheetId="29"/>
      <sheetData sheetId="30"/>
      <sheetData sheetId="31">
        <row r="47">
          <cell r="D47" t="str">
            <v>January</v>
          </cell>
        </row>
      </sheetData>
      <sheetData sheetId="32">
        <row r="12">
          <cell r="D12" t="str">
            <v>Trade Debtors Category 1</v>
          </cell>
        </row>
      </sheetData>
      <sheetData sheetId="33">
        <row r="7">
          <cell r="B7" t="str">
            <v>Book Assets - Lookups</v>
          </cell>
        </row>
        <row r="24">
          <cell r="B24" t="str">
            <v>Book Intangibles - Lookups</v>
          </cell>
        </row>
      </sheetData>
      <sheetData sheetId="34">
        <row r="12">
          <cell r="D12" t="str">
            <v>% of Net Profit After Tax</v>
          </cell>
        </row>
      </sheetData>
      <sheetData sheetId="35">
        <row r="7">
          <cell r="B7" t="str">
            <v>Payroll Tax - Lookups</v>
          </cell>
        </row>
        <row r="38">
          <cell r="B38" t="str">
            <v>VAT - Lookups</v>
          </cell>
        </row>
        <row r="77">
          <cell r="B77" t="str">
            <v>Corporate Taxation - Lookups</v>
          </cell>
        </row>
      </sheetData>
      <sheetData sheetId="36">
        <row r="7">
          <cell r="B7" t="str">
            <v>Other Income Statement Items - Lookups</v>
          </cell>
        </row>
        <row r="19">
          <cell r="B19" t="str">
            <v>Other Balance Sheet Items - Lookups</v>
          </cell>
        </row>
      </sheetData>
      <sheetData sheetId="37">
        <row r="12">
          <cell r="D12" t="str">
            <v>First Month of Last Historical Financial Year</v>
          </cell>
        </row>
      </sheetData>
      <sheetData sheetId="38"/>
      <sheetData sheetId="39">
        <row r="7">
          <cell r="B7" t="str">
            <v>Error Checks</v>
          </cell>
        </row>
        <row r="55">
          <cell r="B55" t="str">
            <v>Sensitivity Checks</v>
          </cell>
        </row>
        <row r="71">
          <cell r="B71" t="str">
            <v>Alert Checks</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XLQUERY"/>
      <sheetName val="Loc Table"/>
      <sheetName val="Master Code"/>
      <sheetName val="EY Price Index"/>
      <sheetName val="Detail"/>
      <sheetName val="spl_output_dft1"/>
    </sheetNames>
    <definedNames>
      <definedName name="Register.DClick" refersTo="='XLQUERY'!$B$5"/>
    </definedNames>
    <sheetDataSet>
      <sheetData sheetId="0" refreshError="1">
        <row r="5">
          <cell r="B5" t="b">
            <v>1</v>
          </cell>
        </row>
      </sheetData>
      <sheetData sheetId="1"/>
      <sheetData sheetId="2" refreshError="1"/>
      <sheetData sheetId="3" refreshError="1"/>
      <sheetData sheetId="4" refreshError="1"/>
      <sheetData sheetId="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e de balanço"/>
      <sheetName val="Data"/>
      <sheetName val="Purchasing"/>
      <sheetName val="#REF"/>
      <sheetName val="Hershey_Lance"/>
      <sheetName val="Food Indus Transactions"/>
      <sheetName val="Assumptions"/>
      <sheetName val="P&amp;L99YTD - Envasados"/>
      <sheetName val="P&amp;L98YTD -Envasados"/>
      <sheetName val="P&amp;L98YTD -Farinaceo"/>
      <sheetName val="P&amp;L99YTD - Farinaceo"/>
      <sheetName val="P&amp;L98YTD -Exportacion"/>
      <sheetName val="Control 1998"/>
      <sheetName val="Hoja1"/>
      <sheetName val="P&amp;L month"/>
      <sheetName val="Control 1999"/>
      <sheetName val="Tootsie"/>
      <sheetName val="Summary"/>
      <sheetName val="Controle"/>
      <sheetName val="MARECTR"/>
      <sheetName val="L100100"/>
      <sheetName val="Sheet2"/>
      <sheetName val="TAB"/>
      <sheetName val="Macro1"/>
      <sheetName val="Antigos - Trimestre"/>
      <sheetName val="FAT94=100"/>
      <sheetName val="D"/>
      <sheetName val="F"/>
      <sheetName val="G"/>
      <sheetName val="H"/>
      <sheetName val="PROD"/>
      <sheetName val="Capex 2RF"/>
      <sheetName val="2RFAFRES"/>
      <sheetName val="DEVELOP"/>
      <sheetName val="Volume"/>
      <sheetName val="PP"/>
      <sheetName val="A"/>
      <sheetName val="A&amp;C"/>
      <sheetName val="CH-OV"/>
      <sheetName val="AM"/>
      <sheetName val="BS"/>
      <sheetName val="ROMI"/>
      <sheetName val="OB97LST"/>
      <sheetName val="FINALPHP"/>
      <sheetName val="BASIS"/>
      <sheetName val="WACC"/>
      <sheetName val="DEPREC (Actual)"/>
      <sheetName val="Sheet1"/>
      <sheetName val="Sheet3"/>
      <sheetName val="Bands"/>
      <sheetName val="15120"/>
      <sheetName val="14020nenapril"/>
      <sheetName val="14020spd-APRIL"/>
      <sheetName val="14020trm"/>
      <sheetName val="17060"/>
      <sheetName val="22930,24300,24301,24302,35540"/>
      <sheetName val="30090"/>
      <sheetName val="30102"/>
      <sheetName val="32120"/>
      <sheetName val="32160"/>
      <sheetName val="INVENTORY WSHEET"/>
      <sheetName val="50428"/>
      <sheetName val="51690"/>
      <sheetName val="51820"/>
      <sheetName val="51861"/>
      <sheetName val="52537"/>
      <sheetName val="52540"/>
      <sheetName val="52546"/>
      <sheetName val="JnlInfo"/>
      <sheetName val="DUMP movement"/>
      <sheetName val="DUMP opening bal"/>
      <sheetName val="PRODUCT PORTFOLI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Operations Meeting Report"/>
      <sheetName val="1.1 Tmg"/>
      <sheetName val="4.1 P&amp;L Report (Qtr)"/>
      <sheetName val="4.2 Balance Sheet (Qtr)"/>
      <sheetName val="2.3 Cashflow - Notional"/>
      <sheetName val="1.2 Account Codes"/>
      <sheetName val="1.3 Actuals"/>
      <sheetName val="Mining May20"/>
      <sheetName val="Mining Apr20"/>
      <sheetName val="Mill May20"/>
      <sheetName val="Mining Feb20"/>
      <sheetName val="Mill Mar20"/>
      <sheetName val="Mill Apr20"/>
      <sheetName val="Mill Feb20"/>
      <sheetName val="Mining Mar20"/>
      <sheetName val="Mill Jan20"/>
      <sheetName val="EBIT Summary"/>
      <sheetName val="2.1 P&amp;L Report"/>
      <sheetName val="2.0 C1 &amp; AISC"/>
      <sheetName val="2.31 Cashflow - Stat style"/>
      <sheetName val="2.2 Brook Hunt"/>
      <sheetName val="2.4 Unit Costs"/>
      <sheetName val="2.5 EMR P&amp;L Report Draft"/>
      <sheetName val="2.6 Physicals"/>
      <sheetName val="2.7 Balance Sheet"/>
      <sheetName val="2.35 Cashflow - Indirect"/>
      <sheetName val="2.5 KPIs"/>
      <sheetName val="3.2 Manual Input"/>
      <sheetName val="TB"/>
      <sheetName val="1.4 Forecasts"/>
      <sheetName val="1.5 Budget"/>
      <sheetName val="Capex"/>
      <sheetName val="GL account - Mapping"/>
      <sheetName val="3.1 Charts"/>
      <sheetName val="2.9 Charts"/>
      <sheetName val="3.0 Charts"/>
      <sheetName val="2.8 Graphs"/>
      <sheetName val="S&amp;N"/>
    </sheetNames>
    <sheetDataSet>
      <sheetData sheetId="0" refreshError="1"/>
      <sheetData sheetId="1" refreshError="1"/>
      <sheetData sheetId="2" refreshError="1"/>
      <sheetData sheetId="3" refreshError="1"/>
      <sheetData sheetId="4" refreshError="1"/>
      <sheetData sheetId="5" refreshError="1"/>
      <sheetData sheetId="6">
        <row r="196">
          <cell r="C196" t="str">
            <v>1100</v>
          </cell>
        </row>
        <row r="197">
          <cell r="C197" t="str">
            <v>1103</v>
          </cell>
        </row>
        <row r="198">
          <cell r="C198" t="str">
            <v>1104</v>
          </cell>
        </row>
        <row r="199">
          <cell r="C199" t="str">
            <v>1105</v>
          </cell>
        </row>
        <row r="200">
          <cell r="C200" t="str">
            <v>1000</v>
          </cell>
        </row>
        <row r="201">
          <cell r="C201" t="str">
            <v>1005</v>
          </cell>
        </row>
        <row r="202">
          <cell r="C202" t="str">
            <v>1010</v>
          </cell>
        </row>
        <row r="203">
          <cell r="C203" t="str">
            <v>1015</v>
          </cell>
        </row>
        <row r="204">
          <cell r="C204">
            <v>0</v>
          </cell>
        </row>
        <row r="205">
          <cell r="C205" t="str">
            <v>1110</v>
          </cell>
        </row>
        <row r="206">
          <cell r="C206" t="str">
            <v>1112</v>
          </cell>
        </row>
        <row r="207">
          <cell r="C207" t="str">
            <v>1114</v>
          </cell>
        </row>
        <row r="208">
          <cell r="C208" t="str">
            <v>1129</v>
          </cell>
        </row>
        <row r="209">
          <cell r="C209" t="str">
            <v>1140</v>
          </cell>
        </row>
        <row r="210">
          <cell r="C210" t="str">
            <v>1142</v>
          </cell>
        </row>
        <row r="211">
          <cell r="C211" t="str">
            <v>1149</v>
          </cell>
        </row>
        <row r="212">
          <cell r="C212" t="str">
            <v>2152</v>
          </cell>
        </row>
        <row r="213">
          <cell r="C213" t="str">
            <v>2154</v>
          </cell>
        </row>
        <row r="214">
          <cell r="C214" t="str">
            <v>2156</v>
          </cell>
        </row>
        <row r="215">
          <cell r="C215" t="str">
            <v>2157</v>
          </cell>
        </row>
        <row r="216">
          <cell r="C216" t="str">
            <v>2160</v>
          </cell>
        </row>
        <row r="217">
          <cell r="C217" t="str">
            <v>2162</v>
          </cell>
        </row>
        <row r="218">
          <cell r="C218" t="str">
            <v>2163</v>
          </cell>
        </row>
        <row r="219">
          <cell r="C219" t="str">
            <v>2164</v>
          </cell>
        </row>
        <row r="220">
          <cell r="C220" t="str">
            <v>2166</v>
          </cell>
        </row>
        <row r="221">
          <cell r="C221" t="str">
            <v>2168</v>
          </cell>
        </row>
        <row r="222">
          <cell r="C222" t="str">
            <v>2170</v>
          </cell>
        </row>
        <row r="223">
          <cell r="C223" t="str">
            <v>2172</v>
          </cell>
        </row>
        <row r="224">
          <cell r="C224" t="str">
            <v>2174</v>
          </cell>
        </row>
        <row r="225">
          <cell r="C225" t="str">
            <v>2176</v>
          </cell>
        </row>
        <row r="226">
          <cell r="C226" t="str">
            <v>2178</v>
          </cell>
        </row>
        <row r="227">
          <cell r="C227" t="str">
            <v>2179</v>
          </cell>
        </row>
        <row r="228">
          <cell r="C228" t="str">
            <v>2180</v>
          </cell>
        </row>
        <row r="229">
          <cell r="C229" t="str">
            <v>2810</v>
          </cell>
        </row>
        <row r="230">
          <cell r="C230" t="str">
            <v>2830</v>
          </cell>
        </row>
        <row r="231">
          <cell r="C231" t="str">
            <v>3200</v>
          </cell>
        </row>
        <row r="232">
          <cell r="C232" t="str">
            <v>3202</v>
          </cell>
        </row>
        <row r="233">
          <cell r="C233" t="str">
            <v>3203</v>
          </cell>
        </row>
        <row r="234">
          <cell r="C234" t="str">
            <v>3204</v>
          </cell>
        </row>
        <row r="235">
          <cell r="C235" t="str">
            <v>3206</v>
          </cell>
        </row>
        <row r="236">
          <cell r="C236" t="str">
            <v>3208</v>
          </cell>
        </row>
        <row r="237">
          <cell r="C237" t="str">
            <v>3210</v>
          </cell>
        </row>
        <row r="238">
          <cell r="C238" t="str">
            <v>3212</v>
          </cell>
        </row>
        <row r="239">
          <cell r="C239" t="str">
            <v>3214</v>
          </cell>
        </row>
        <row r="240">
          <cell r="C240" t="str">
            <v>3216</v>
          </cell>
        </row>
        <row r="241">
          <cell r="C241" t="str">
            <v>3245</v>
          </cell>
        </row>
        <row r="242">
          <cell r="C242" t="str">
            <v>3247</v>
          </cell>
        </row>
        <row r="243">
          <cell r="C243" t="str">
            <v>3248</v>
          </cell>
        </row>
        <row r="244">
          <cell r="C244" t="str">
            <v>3250</v>
          </cell>
        </row>
        <row r="245">
          <cell r="C245" t="str">
            <v>3252</v>
          </cell>
        </row>
        <row r="246">
          <cell r="C246" t="str">
            <v>3254</v>
          </cell>
        </row>
        <row r="247">
          <cell r="C247" t="str">
            <v>3255</v>
          </cell>
        </row>
        <row r="248">
          <cell r="C248" t="str">
            <v>3256</v>
          </cell>
        </row>
        <row r="249">
          <cell r="C249" t="str">
            <v>3257</v>
          </cell>
        </row>
        <row r="250">
          <cell r="C250" t="str">
            <v>3258</v>
          </cell>
        </row>
        <row r="251">
          <cell r="C251" t="str">
            <v>3259</v>
          </cell>
        </row>
        <row r="252">
          <cell r="C252" t="str">
            <v>3260</v>
          </cell>
        </row>
        <row r="253">
          <cell r="C253" t="str">
            <v>3261</v>
          </cell>
        </row>
        <row r="254">
          <cell r="C254" t="str">
            <v>3263</v>
          </cell>
        </row>
        <row r="255">
          <cell r="C255" t="str">
            <v>3265</v>
          </cell>
        </row>
        <row r="256">
          <cell r="C256" t="str">
            <v>3266</v>
          </cell>
        </row>
        <row r="257">
          <cell r="C257" t="str">
            <v>3267</v>
          </cell>
        </row>
        <row r="258">
          <cell r="C258" t="str">
            <v>3269</v>
          </cell>
        </row>
        <row r="259">
          <cell r="C259" t="str">
            <v>3271</v>
          </cell>
        </row>
        <row r="260">
          <cell r="C260" t="str">
            <v>3272</v>
          </cell>
        </row>
        <row r="261">
          <cell r="C261" t="str">
            <v>3273</v>
          </cell>
        </row>
        <row r="262">
          <cell r="C262" t="str">
            <v>3275</v>
          </cell>
        </row>
        <row r="263">
          <cell r="C263" t="str">
            <v>3277</v>
          </cell>
        </row>
        <row r="264">
          <cell r="C264" t="str">
            <v>3279</v>
          </cell>
        </row>
        <row r="265">
          <cell r="C265" t="str">
            <v>3281</v>
          </cell>
        </row>
        <row r="266">
          <cell r="C266" t="str">
            <v>3300</v>
          </cell>
        </row>
        <row r="267">
          <cell r="C267" t="str">
            <v>3302</v>
          </cell>
        </row>
        <row r="268">
          <cell r="C268" t="str">
            <v>3304</v>
          </cell>
        </row>
        <row r="269">
          <cell r="C269" t="str">
            <v>3306</v>
          </cell>
        </row>
        <row r="270">
          <cell r="C270" t="str">
            <v>3308</v>
          </cell>
        </row>
        <row r="271">
          <cell r="C271" t="str">
            <v>3310</v>
          </cell>
        </row>
        <row r="272">
          <cell r="C272" t="str">
            <v>3311</v>
          </cell>
        </row>
        <row r="273">
          <cell r="C273" t="str">
            <v>3312</v>
          </cell>
        </row>
        <row r="274">
          <cell r="C274" t="str">
            <v>3314</v>
          </cell>
        </row>
        <row r="275">
          <cell r="C275" t="str">
            <v>3320</v>
          </cell>
        </row>
        <row r="276">
          <cell r="C276" t="str">
            <v>3322</v>
          </cell>
        </row>
        <row r="277">
          <cell r="C277" t="str">
            <v>3330</v>
          </cell>
        </row>
        <row r="278">
          <cell r="C278" t="str">
            <v>3331</v>
          </cell>
        </row>
        <row r="279">
          <cell r="C279" t="str">
            <v>3332</v>
          </cell>
        </row>
        <row r="280">
          <cell r="C280" t="str">
            <v>3334</v>
          </cell>
        </row>
        <row r="281">
          <cell r="C281" t="str">
            <v>3336</v>
          </cell>
        </row>
        <row r="282">
          <cell r="C282" t="str">
            <v>3338</v>
          </cell>
        </row>
        <row r="283">
          <cell r="C283" t="str">
            <v>3350</v>
          </cell>
        </row>
        <row r="284">
          <cell r="C284" t="str">
            <v>3360</v>
          </cell>
        </row>
        <row r="285">
          <cell r="C285" t="str">
            <v>3362</v>
          </cell>
        </row>
        <row r="286">
          <cell r="C286" t="str">
            <v>3364</v>
          </cell>
        </row>
        <row r="287">
          <cell r="C287" t="str">
            <v>3864</v>
          </cell>
        </row>
        <row r="288">
          <cell r="C288" t="str">
            <v>4400</v>
          </cell>
        </row>
        <row r="289">
          <cell r="C289" t="str">
            <v>4405</v>
          </cell>
        </row>
        <row r="290">
          <cell r="C290" t="str">
            <v>4406</v>
          </cell>
        </row>
        <row r="291">
          <cell r="C291" t="str">
            <v>4408</v>
          </cell>
        </row>
        <row r="292">
          <cell r="C292" t="str">
            <v>5420</v>
          </cell>
        </row>
        <row r="293">
          <cell r="C293" t="str">
            <v>5422</v>
          </cell>
        </row>
        <row r="294">
          <cell r="C294" t="str">
            <v>5424</v>
          </cell>
        </row>
        <row r="295">
          <cell r="C295" t="str">
            <v>5426</v>
          </cell>
        </row>
        <row r="296">
          <cell r="C296" t="str">
            <v>5428</v>
          </cell>
        </row>
        <row r="297">
          <cell r="C297" t="str">
            <v>5430</v>
          </cell>
        </row>
        <row r="298">
          <cell r="C298" t="str">
            <v>5432</v>
          </cell>
        </row>
        <row r="299">
          <cell r="C299" t="str">
            <v>5434</v>
          </cell>
        </row>
        <row r="300">
          <cell r="C300" t="str">
            <v>5436</v>
          </cell>
        </row>
        <row r="301">
          <cell r="C301" t="str">
            <v>5438</v>
          </cell>
        </row>
        <row r="302">
          <cell r="C302" t="str">
            <v>5440</v>
          </cell>
        </row>
        <row r="303">
          <cell r="C303" t="str">
            <v>5442</v>
          </cell>
        </row>
        <row r="304">
          <cell r="C304" t="str">
            <v>5444</v>
          </cell>
        </row>
        <row r="305">
          <cell r="C305" t="str">
            <v>5446</v>
          </cell>
        </row>
        <row r="306">
          <cell r="C306" t="str">
            <v>5448</v>
          </cell>
        </row>
        <row r="307">
          <cell r="C307" t="str">
            <v>5450</v>
          </cell>
        </row>
        <row r="308">
          <cell r="C308" t="str">
            <v>5452</v>
          </cell>
        </row>
        <row r="309">
          <cell r="C309" t="str">
            <v>5460</v>
          </cell>
        </row>
        <row r="310">
          <cell r="C310" t="str">
            <v>5462</v>
          </cell>
        </row>
        <row r="311">
          <cell r="C311" t="str">
            <v>5464</v>
          </cell>
        </row>
        <row r="312">
          <cell r="C312" t="str">
            <v>5466</v>
          </cell>
        </row>
        <row r="313">
          <cell r="C313" t="str">
            <v>5550</v>
          </cell>
        </row>
        <row r="314">
          <cell r="C314" t="str">
            <v>5552</v>
          </cell>
        </row>
        <row r="315">
          <cell r="C315" t="str">
            <v>5553</v>
          </cell>
        </row>
        <row r="316">
          <cell r="C316" t="str">
            <v>5554</v>
          </cell>
        </row>
        <row r="317">
          <cell r="C317" t="str">
            <v>5556</v>
          </cell>
        </row>
        <row r="318">
          <cell r="C318" t="str">
            <v>5558</v>
          </cell>
        </row>
        <row r="319">
          <cell r="C319" t="str">
            <v>5559</v>
          </cell>
        </row>
        <row r="320">
          <cell r="C320" t="str">
            <v>5560</v>
          </cell>
        </row>
        <row r="321">
          <cell r="C321" t="str">
            <v>5562</v>
          </cell>
        </row>
        <row r="322">
          <cell r="C322" t="str">
            <v>5564</v>
          </cell>
        </row>
        <row r="323">
          <cell r="C323" t="str">
            <v>5569</v>
          </cell>
        </row>
        <row r="324">
          <cell r="C324" t="str">
            <v>5580</v>
          </cell>
        </row>
        <row r="325">
          <cell r="C325" t="str">
            <v>5582</v>
          </cell>
        </row>
        <row r="326">
          <cell r="C326" t="str">
            <v>5584</v>
          </cell>
        </row>
        <row r="327">
          <cell r="C327" t="str">
            <v>5590</v>
          </cell>
        </row>
        <row r="328">
          <cell r="C328" t="str">
            <v>5592</v>
          </cell>
        </row>
        <row r="329">
          <cell r="C329" t="str">
            <v>5594</v>
          </cell>
        </row>
        <row r="330">
          <cell r="C330" t="str">
            <v>5596</v>
          </cell>
        </row>
        <row r="331">
          <cell r="C331" t="str">
            <v>6600</v>
          </cell>
        </row>
        <row r="332">
          <cell r="C332" t="str">
            <v>6602</v>
          </cell>
        </row>
        <row r="333">
          <cell r="C333" t="str">
            <v>6603</v>
          </cell>
        </row>
        <row r="334">
          <cell r="C334" t="str">
            <v>6606</v>
          </cell>
        </row>
        <row r="335">
          <cell r="C335" t="str">
            <v>6609</v>
          </cell>
        </row>
        <row r="336">
          <cell r="C336" t="str">
            <v>6612</v>
          </cell>
        </row>
        <row r="337">
          <cell r="C337" t="str">
            <v>6615</v>
          </cell>
        </row>
        <row r="338">
          <cell r="C338" t="str">
            <v>6618</v>
          </cell>
        </row>
        <row r="339">
          <cell r="C339" t="str">
            <v>6621</v>
          </cell>
        </row>
        <row r="340">
          <cell r="C340" t="str">
            <v>6624</v>
          </cell>
        </row>
        <row r="341">
          <cell r="C341" t="str">
            <v>6627</v>
          </cell>
        </row>
        <row r="342">
          <cell r="C342" t="str">
            <v>6630</v>
          </cell>
        </row>
        <row r="343">
          <cell r="C343" t="str">
            <v>6633</v>
          </cell>
        </row>
        <row r="344">
          <cell r="C344" t="str">
            <v>6636</v>
          </cell>
        </row>
        <row r="345">
          <cell r="C345" t="str">
            <v>6639</v>
          </cell>
        </row>
        <row r="346">
          <cell r="C346" t="str">
            <v>6642</v>
          </cell>
        </row>
        <row r="347">
          <cell r="C347" t="str">
            <v>6645</v>
          </cell>
        </row>
        <row r="348">
          <cell r="C348" t="str">
            <v>6648</v>
          </cell>
        </row>
        <row r="349">
          <cell r="C349" t="str">
            <v>6651</v>
          </cell>
        </row>
        <row r="350">
          <cell r="C350" t="str">
            <v>6654</v>
          </cell>
        </row>
        <row r="351">
          <cell r="C351" t="str">
            <v>6657</v>
          </cell>
        </row>
        <row r="352">
          <cell r="C352" t="str">
            <v>6660</v>
          </cell>
        </row>
        <row r="353">
          <cell r="C353" t="str">
            <v>6663</v>
          </cell>
        </row>
        <row r="354">
          <cell r="C354" t="str">
            <v>6666</v>
          </cell>
        </row>
        <row r="355">
          <cell r="C355" t="str">
            <v>6669</v>
          </cell>
        </row>
        <row r="356">
          <cell r="C356" t="str">
            <v>6672</v>
          </cell>
        </row>
        <row r="357">
          <cell r="C357" t="str">
            <v>6675</v>
          </cell>
        </row>
        <row r="358">
          <cell r="C358" t="str">
            <v>6678</v>
          </cell>
        </row>
        <row r="359">
          <cell r="C359" t="str">
            <v>6681</v>
          </cell>
        </row>
        <row r="360">
          <cell r="C360" t="str">
            <v>6684</v>
          </cell>
        </row>
        <row r="361">
          <cell r="C361" t="str">
            <v>6687</v>
          </cell>
        </row>
        <row r="362">
          <cell r="C362" t="str">
            <v>6690</v>
          </cell>
        </row>
        <row r="363">
          <cell r="C363" t="str">
            <v>6693</v>
          </cell>
        </row>
        <row r="364">
          <cell r="C364" t="str">
            <v>6696</v>
          </cell>
        </row>
        <row r="365">
          <cell r="C365" t="str">
            <v>7700</v>
          </cell>
        </row>
        <row r="366">
          <cell r="C366" t="str">
            <v>7702</v>
          </cell>
        </row>
        <row r="367">
          <cell r="C367" t="str">
            <v>7704</v>
          </cell>
        </row>
        <row r="368">
          <cell r="C368" t="str">
            <v>7706</v>
          </cell>
        </row>
        <row r="369">
          <cell r="C369" t="str">
            <v>7708</v>
          </cell>
        </row>
        <row r="370">
          <cell r="C370" t="str">
            <v>7710</v>
          </cell>
        </row>
        <row r="371">
          <cell r="C371" t="str">
            <v>7712</v>
          </cell>
        </row>
        <row r="372">
          <cell r="C372" t="str">
            <v>7713</v>
          </cell>
        </row>
        <row r="373">
          <cell r="C373" t="str">
            <v>7714</v>
          </cell>
        </row>
        <row r="374">
          <cell r="C374" t="str">
            <v>7715</v>
          </cell>
        </row>
        <row r="375">
          <cell r="C375" t="str">
            <v>7717</v>
          </cell>
        </row>
        <row r="376">
          <cell r="C376" t="str">
            <v>7719</v>
          </cell>
        </row>
        <row r="377">
          <cell r="C377" t="str">
            <v>7720</v>
          </cell>
        </row>
        <row r="378">
          <cell r="C378" t="str">
            <v>7721</v>
          </cell>
        </row>
        <row r="379">
          <cell r="C379" t="str">
            <v>7725</v>
          </cell>
        </row>
        <row r="380">
          <cell r="C380" t="str">
            <v>7729</v>
          </cell>
        </row>
        <row r="381">
          <cell r="C381" t="str">
            <v>8740</v>
          </cell>
        </row>
        <row r="382">
          <cell r="C382" t="str">
            <v>8741</v>
          </cell>
        </row>
        <row r="383">
          <cell r="C383" t="str">
            <v>8742</v>
          </cell>
        </row>
        <row r="384">
          <cell r="C384" t="str">
            <v>8750</v>
          </cell>
        </row>
        <row r="385">
          <cell r="C385" t="str">
            <v>8751</v>
          </cell>
        </row>
        <row r="386">
          <cell r="C386" t="str">
            <v>8758</v>
          </cell>
        </row>
        <row r="387">
          <cell r="C387" t="str">
            <v>8759</v>
          </cell>
        </row>
        <row r="388">
          <cell r="C388" t="str">
            <v>8760</v>
          </cell>
        </row>
        <row r="389">
          <cell r="C389" t="str">
            <v>8761</v>
          </cell>
        </row>
        <row r="390">
          <cell r="C390" t="str">
            <v>8762</v>
          </cell>
        </row>
        <row r="391">
          <cell r="C391" t="str">
            <v>8765</v>
          </cell>
        </row>
        <row r="392">
          <cell r="C392" t="str">
            <v>8766</v>
          </cell>
        </row>
        <row r="393">
          <cell r="C393" t="str">
            <v>8767</v>
          </cell>
        </row>
        <row r="394">
          <cell r="C394" t="str">
            <v>8768</v>
          </cell>
        </row>
        <row r="395">
          <cell r="C395" t="str">
            <v>8769</v>
          </cell>
        </row>
        <row r="396">
          <cell r="C396" t="str">
            <v>8775</v>
          </cell>
        </row>
        <row r="397">
          <cell r="C397" t="str">
            <v>8776</v>
          </cell>
        </row>
        <row r="398">
          <cell r="C398" t="str">
            <v>8777</v>
          </cell>
        </row>
        <row r="399">
          <cell r="C399" t="str">
            <v>8780</v>
          </cell>
        </row>
        <row r="400">
          <cell r="C400" t="str">
            <v>8781</v>
          </cell>
        </row>
        <row r="401">
          <cell r="C401" t="str">
            <v>8782</v>
          </cell>
        </row>
        <row r="402">
          <cell r="C402" t="str">
            <v>8783</v>
          </cell>
        </row>
        <row r="403">
          <cell r="C403" t="str">
            <v>8785</v>
          </cell>
        </row>
        <row r="404">
          <cell r="C404" t="str">
            <v>8786</v>
          </cell>
        </row>
        <row r="405">
          <cell r="C405" t="str">
            <v>8790</v>
          </cell>
        </row>
        <row r="406">
          <cell r="C406" t="str">
            <v>8792</v>
          </cell>
        </row>
        <row r="407">
          <cell r="C407" t="str">
            <v>8795</v>
          </cell>
        </row>
        <row r="408">
          <cell r="C408" t="str">
            <v>8797</v>
          </cell>
        </row>
        <row r="409">
          <cell r="C409" t="str">
            <v>8798</v>
          </cell>
        </row>
        <row r="410">
          <cell r="C410" t="str">
            <v>8799</v>
          </cell>
        </row>
        <row r="411">
          <cell r="C411">
            <v>0</v>
          </cell>
        </row>
        <row r="412">
          <cell r="C412" t="str">
            <v>9000</v>
          </cell>
        </row>
        <row r="413">
          <cell r="C413" t="str">
            <v>9001</v>
          </cell>
        </row>
        <row r="414">
          <cell r="C414" t="str">
            <v>9002</v>
          </cell>
        </row>
        <row r="415">
          <cell r="C415" t="str">
            <v>9003</v>
          </cell>
        </row>
        <row r="416">
          <cell r="C416" t="str">
            <v>9004</v>
          </cell>
        </row>
        <row r="417">
          <cell r="C417" t="str">
            <v>9005</v>
          </cell>
        </row>
        <row r="418">
          <cell r="C418" t="str">
            <v>9006</v>
          </cell>
        </row>
        <row r="419">
          <cell r="C419" t="str">
            <v>9007</v>
          </cell>
        </row>
        <row r="420">
          <cell r="C420" t="str">
            <v>9008</v>
          </cell>
        </row>
        <row r="421">
          <cell r="C421" t="str">
            <v>9009</v>
          </cell>
        </row>
        <row r="422">
          <cell r="C422" t="str">
            <v>9010</v>
          </cell>
        </row>
        <row r="423">
          <cell r="C423" t="str">
            <v>9020</v>
          </cell>
        </row>
        <row r="424">
          <cell r="C424" t="str">
            <v>9021</v>
          </cell>
        </row>
        <row r="425">
          <cell r="C425" t="str">
            <v>9022</v>
          </cell>
        </row>
        <row r="426">
          <cell r="C426" t="str">
            <v>9025</v>
          </cell>
        </row>
        <row r="427">
          <cell r="C427" t="str">
            <v>9026</v>
          </cell>
        </row>
        <row r="428">
          <cell r="C428" t="str">
            <v>9027</v>
          </cell>
        </row>
        <row r="429">
          <cell r="C429" t="str">
            <v>9028</v>
          </cell>
        </row>
        <row r="430">
          <cell r="C430" t="str">
            <v>9032</v>
          </cell>
        </row>
        <row r="431">
          <cell r="C431" t="str">
            <v>9015</v>
          </cell>
        </row>
        <row r="432">
          <cell r="C432" t="str">
            <v>9030</v>
          </cell>
        </row>
        <row r="433">
          <cell r="C433" t="str">
            <v>9031</v>
          </cell>
        </row>
        <row r="434">
          <cell r="C434" t="str">
            <v>9033</v>
          </cell>
        </row>
        <row r="435">
          <cell r="C435" t="str">
            <v>9035</v>
          </cell>
        </row>
        <row r="436">
          <cell r="C436" t="str">
            <v>9040</v>
          </cell>
        </row>
        <row r="437">
          <cell r="C437" t="str">
            <v>9041</v>
          </cell>
        </row>
        <row r="438">
          <cell r="C438" t="str">
            <v>9042</v>
          </cell>
        </row>
        <row r="439">
          <cell r="C439" t="str">
            <v>9043</v>
          </cell>
        </row>
        <row r="440">
          <cell r="C440" t="str">
            <v>9044</v>
          </cell>
        </row>
        <row r="441">
          <cell r="C441" t="str">
            <v>9048</v>
          </cell>
        </row>
        <row r="442">
          <cell r="C442" t="str">
            <v>9049</v>
          </cell>
        </row>
        <row r="443">
          <cell r="C443" t="str">
            <v>9050</v>
          </cell>
        </row>
        <row r="444">
          <cell r="C444" t="str">
            <v>9060</v>
          </cell>
        </row>
        <row r="445">
          <cell r="C445" t="str">
            <v>9065</v>
          </cell>
        </row>
        <row r="446">
          <cell r="C446" t="str">
            <v>9066</v>
          </cell>
        </row>
        <row r="447">
          <cell r="C447" t="str">
            <v>9125</v>
          </cell>
        </row>
        <row r="448">
          <cell r="C448" t="str">
            <v>9239</v>
          </cell>
        </row>
        <row r="449">
          <cell r="C449" t="str">
            <v>9546</v>
          </cell>
        </row>
        <row r="450">
          <cell r="C450" t="str">
            <v>9070</v>
          </cell>
        </row>
        <row r="451">
          <cell r="C451" t="str">
            <v>9075</v>
          </cell>
        </row>
        <row r="452">
          <cell r="C452" t="str">
            <v>9080</v>
          </cell>
        </row>
        <row r="453">
          <cell r="C453" t="str">
            <v>9085</v>
          </cell>
        </row>
        <row r="454">
          <cell r="C454" t="str">
            <v>9090</v>
          </cell>
        </row>
        <row r="455">
          <cell r="C455" t="str">
            <v>9092</v>
          </cell>
        </row>
        <row r="456">
          <cell r="C456" t="str">
            <v>9095</v>
          </cell>
        </row>
        <row r="457">
          <cell r="C457" t="str">
            <v>9100</v>
          </cell>
        </row>
        <row r="458">
          <cell r="C458" t="str">
            <v>9105</v>
          </cell>
        </row>
        <row r="459">
          <cell r="C459" t="str">
            <v>9110</v>
          </cell>
        </row>
        <row r="460">
          <cell r="C460" t="str">
            <v>9213</v>
          </cell>
        </row>
        <row r="461">
          <cell r="C461" t="str">
            <v>9214</v>
          </cell>
        </row>
        <row r="462">
          <cell r="C462" t="str">
            <v>9115</v>
          </cell>
        </row>
        <row r="463">
          <cell r="C463" t="str">
            <v>9117</v>
          </cell>
        </row>
        <row r="464">
          <cell r="C464" t="str">
            <v>9120</v>
          </cell>
        </row>
        <row r="465">
          <cell r="C465" t="str">
            <v>9275</v>
          </cell>
        </row>
        <row r="466">
          <cell r="C466" t="str">
            <v>9540</v>
          </cell>
        </row>
        <row r="467">
          <cell r="C467" t="str">
            <v>9247</v>
          </cell>
        </row>
        <row r="468">
          <cell r="C468" t="str">
            <v>9250</v>
          </cell>
        </row>
        <row r="469">
          <cell r="C469" t="str">
            <v>9255</v>
          </cell>
        </row>
        <row r="470">
          <cell r="C470" t="str">
            <v>9260</v>
          </cell>
        </row>
        <row r="471">
          <cell r="C471" t="str">
            <v>9200</v>
          </cell>
        </row>
        <row r="472">
          <cell r="C472" t="str">
            <v>9202</v>
          </cell>
        </row>
        <row r="473">
          <cell r="C473" t="str">
            <v>9205</v>
          </cell>
        </row>
        <row r="474">
          <cell r="C474" t="str">
            <v>9207</v>
          </cell>
        </row>
        <row r="475">
          <cell r="C475" t="str">
            <v>9210</v>
          </cell>
        </row>
        <row r="476">
          <cell r="C476" t="str">
            <v>9212</v>
          </cell>
        </row>
        <row r="477">
          <cell r="C477" t="str">
            <v>9215</v>
          </cell>
        </row>
        <row r="478">
          <cell r="C478" t="str">
            <v>9217</v>
          </cell>
        </row>
        <row r="479">
          <cell r="C479" t="str">
            <v>9220</v>
          </cell>
        </row>
        <row r="480">
          <cell r="C480" t="str">
            <v>9222</v>
          </cell>
        </row>
        <row r="481">
          <cell r="C481" t="str">
            <v>9225</v>
          </cell>
        </row>
        <row r="482">
          <cell r="C482" t="str">
            <v>9227</v>
          </cell>
        </row>
        <row r="483">
          <cell r="C483" t="str">
            <v>9230</v>
          </cell>
        </row>
        <row r="484">
          <cell r="C484" t="str">
            <v>9232</v>
          </cell>
        </row>
        <row r="485">
          <cell r="C485" t="str">
            <v>9235</v>
          </cell>
        </row>
        <row r="486">
          <cell r="C486" t="str">
            <v>9237</v>
          </cell>
        </row>
        <row r="487">
          <cell r="C487" t="str">
            <v>9238</v>
          </cell>
        </row>
        <row r="488">
          <cell r="C488" t="str">
            <v>9241</v>
          </cell>
        </row>
        <row r="489">
          <cell r="C489" t="str">
            <v>9280</v>
          </cell>
        </row>
        <row r="490">
          <cell r="C490" t="str">
            <v>9265</v>
          </cell>
        </row>
        <row r="491">
          <cell r="C491" t="str">
            <v>9270</v>
          </cell>
        </row>
        <row r="492">
          <cell r="C492" t="str">
            <v>9240</v>
          </cell>
        </row>
        <row r="493">
          <cell r="C493" t="str">
            <v>9242</v>
          </cell>
        </row>
        <row r="494">
          <cell r="C494" t="str">
            <v>9245</v>
          </cell>
        </row>
        <row r="495">
          <cell r="C495" t="str">
            <v>9542</v>
          </cell>
        </row>
        <row r="496">
          <cell r="C496" t="str">
            <v>9290</v>
          </cell>
        </row>
        <row r="497">
          <cell r="C497" t="str">
            <v>9291</v>
          </cell>
        </row>
        <row r="498">
          <cell r="C498" t="str">
            <v>9292</v>
          </cell>
        </row>
        <row r="499">
          <cell r="C499" t="str">
            <v>9293</v>
          </cell>
        </row>
        <row r="500">
          <cell r="C500" t="str">
            <v>9300</v>
          </cell>
        </row>
        <row r="501">
          <cell r="C501" t="str">
            <v>9301</v>
          </cell>
        </row>
        <row r="502">
          <cell r="C502" t="str">
            <v>9302</v>
          </cell>
        </row>
        <row r="503">
          <cell r="C503" t="str">
            <v>9303</v>
          </cell>
        </row>
        <row r="504">
          <cell r="C504" t="str">
            <v>9305</v>
          </cell>
        </row>
        <row r="505">
          <cell r="C505" t="str">
            <v>9307</v>
          </cell>
        </row>
        <row r="506">
          <cell r="C506" t="str">
            <v>9310</v>
          </cell>
        </row>
        <row r="507">
          <cell r="C507" t="str">
            <v>9311</v>
          </cell>
        </row>
        <row r="508">
          <cell r="C508" t="str">
            <v>9315</v>
          </cell>
        </row>
        <row r="509">
          <cell r="C509" t="str">
            <v>9320</v>
          </cell>
        </row>
        <row r="510">
          <cell r="C510" t="str">
            <v>9321</v>
          </cell>
        </row>
        <row r="511">
          <cell r="C511" t="str">
            <v>9325</v>
          </cell>
        </row>
        <row r="512">
          <cell r="C512" t="str">
            <v>9330</v>
          </cell>
        </row>
        <row r="513">
          <cell r="C513" t="str">
            <v>9332</v>
          </cell>
        </row>
        <row r="514">
          <cell r="C514" t="str">
            <v>9335</v>
          </cell>
        </row>
        <row r="515">
          <cell r="C515" t="str">
            <v>9337</v>
          </cell>
        </row>
        <row r="516">
          <cell r="C516" t="str">
            <v>9340</v>
          </cell>
        </row>
        <row r="517">
          <cell r="C517" t="str">
            <v>9345</v>
          </cell>
        </row>
        <row r="518">
          <cell r="C518" t="str">
            <v>9350</v>
          </cell>
        </row>
        <row r="519">
          <cell r="C519" t="str">
            <v>9355</v>
          </cell>
        </row>
        <row r="520">
          <cell r="C520" t="str">
            <v>9400</v>
          </cell>
        </row>
        <row r="521">
          <cell r="C521" t="str">
            <v>9401</v>
          </cell>
        </row>
        <row r="522">
          <cell r="C522" t="str">
            <v>9402</v>
          </cell>
        </row>
        <row r="523">
          <cell r="C523" t="str">
            <v>9405</v>
          </cell>
        </row>
        <row r="524">
          <cell r="C524" t="str">
            <v>9410</v>
          </cell>
        </row>
        <row r="525">
          <cell r="C525" t="str">
            <v>9415</v>
          </cell>
        </row>
        <row r="526">
          <cell r="C526" t="str">
            <v>9420</v>
          </cell>
        </row>
        <row r="527">
          <cell r="C527" t="str">
            <v>9425</v>
          </cell>
        </row>
        <row r="528">
          <cell r="C528" t="str">
            <v>9365</v>
          </cell>
        </row>
        <row r="529">
          <cell r="C529" t="str">
            <v>9500</v>
          </cell>
        </row>
        <row r="530">
          <cell r="C530" t="str">
            <v>9501</v>
          </cell>
        </row>
        <row r="531">
          <cell r="C531" t="str">
            <v>9505</v>
          </cell>
        </row>
        <row r="532">
          <cell r="C532" t="str">
            <v>9510</v>
          </cell>
        </row>
        <row r="533">
          <cell r="C533" t="str">
            <v>9515</v>
          </cell>
        </row>
        <row r="534">
          <cell r="C534" t="str">
            <v>9520</v>
          </cell>
        </row>
        <row r="535">
          <cell r="C535" t="str">
            <v>9525</v>
          </cell>
        </row>
        <row r="536">
          <cell r="C536" t="str">
            <v>9530</v>
          </cell>
        </row>
        <row r="537">
          <cell r="C537" t="str">
            <v>9535</v>
          </cell>
        </row>
        <row r="538">
          <cell r="C538" t="str">
            <v>9555</v>
          </cell>
        </row>
        <row r="539">
          <cell r="C539" t="str">
            <v>9557</v>
          </cell>
        </row>
        <row r="540">
          <cell r="C540" t="str">
            <v>9574</v>
          </cell>
        </row>
        <row r="541">
          <cell r="C541" t="str">
            <v>9575</v>
          </cell>
        </row>
        <row r="542">
          <cell r="C542" t="str">
            <v>9544</v>
          </cell>
        </row>
        <row r="543">
          <cell r="C543" t="str">
            <v>9548</v>
          </cell>
        </row>
        <row r="544">
          <cell r="C544" t="str">
            <v>9550</v>
          </cell>
        </row>
        <row r="545">
          <cell r="C545" t="str">
            <v>9552</v>
          </cell>
        </row>
        <row r="546">
          <cell r="C546" t="str">
            <v>9554</v>
          </cell>
        </row>
        <row r="547">
          <cell r="C547" t="str">
            <v>9558</v>
          </cell>
        </row>
        <row r="548">
          <cell r="C548" t="str">
            <v>9560</v>
          </cell>
        </row>
        <row r="549">
          <cell r="C549" t="str">
            <v>9250</v>
          </cell>
        </row>
        <row r="550">
          <cell r="C550" t="str">
            <v>9255</v>
          </cell>
        </row>
        <row r="551">
          <cell r="C551" t="str">
            <v>9260</v>
          </cell>
        </row>
        <row r="552">
          <cell r="C552" t="str">
            <v>9360</v>
          </cell>
        </row>
        <row r="553">
          <cell r="C553" t="str">
            <v>9365</v>
          </cell>
        </row>
        <row r="554">
          <cell r="C554" t="str">
            <v>9370</v>
          </cell>
        </row>
        <row r="555">
          <cell r="C555" t="str">
            <v>9500</v>
          </cell>
        </row>
        <row r="556">
          <cell r="C556" t="str">
            <v>9502</v>
          </cell>
        </row>
        <row r="557">
          <cell r="C557" t="str">
            <v>9505</v>
          </cell>
        </row>
        <row r="558">
          <cell r="C558" t="str">
            <v>9510</v>
          </cell>
        </row>
        <row r="559">
          <cell r="C559" t="str">
            <v>9520</v>
          </cell>
        </row>
        <row r="560">
          <cell r="C560" t="str">
            <v>9525</v>
          </cell>
        </row>
        <row r="561">
          <cell r="C561" t="str">
            <v>9530</v>
          </cell>
        </row>
        <row r="562">
          <cell r="C562" t="str">
            <v>9535</v>
          </cell>
        </row>
        <row r="563">
          <cell r="C563" t="str">
            <v>9537</v>
          </cell>
        </row>
        <row r="564">
          <cell r="C564" t="str">
            <v>9570</v>
          </cell>
        </row>
        <row r="565">
          <cell r="C565" t="str">
            <v>9575</v>
          </cell>
        </row>
        <row r="566">
          <cell r="C566" t="str">
            <v>9544</v>
          </cell>
        </row>
        <row r="567">
          <cell r="C567" t="str">
            <v>9550</v>
          </cell>
        </row>
        <row r="568">
          <cell r="C568" t="str">
            <v>9552</v>
          </cell>
        </row>
        <row r="569">
          <cell r="C569" t="str">
            <v>9554</v>
          </cell>
        </row>
        <row r="570">
          <cell r="C570" t="str">
            <v>9556</v>
          </cell>
        </row>
        <row r="571">
          <cell r="C571" t="str">
            <v>9558</v>
          </cell>
        </row>
        <row r="572">
          <cell r="C572" t="str">
            <v>9580</v>
          </cell>
        </row>
        <row r="573">
          <cell r="C573" t="str">
            <v>9600</v>
          </cell>
        </row>
        <row r="574">
          <cell r="C574" t="str">
            <v>9602</v>
          </cell>
        </row>
        <row r="575">
          <cell r="C575" t="str">
            <v>9618</v>
          </cell>
        </row>
        <row r="576">
          <cell r="C576" t="str">
            <v>9630</v>
          </cell>
        </row>
        <row r="577">
          <cell r="C577" t="str">
            <v>9635</v>
          </cell>
        </row>
        <row r="578">
          <cell r="C578" t="str">
            <v>9619</v>
          </cell>
        </row>
        <row r="579">
          <cell r="C579" t="str">
            <v>9800</v>
          </cell>
        </row>
        <row r="580">
          <cell r="C580" t="str">
            <v>9802</v>
          </cell>
        </row>
        <row r="581">
          <cell r="C581" t="str">
            <v>9804</v>
          </cell>
        </row>
        <row r="582">
          <cell r="C582" t="str">
            <v>9806</v>
          </cell>
        </row>
        <row r="583">
          <cell r="C583" t="str">
            <v>9808</v>
          </cell>
        </row>
        <row r="584">
          <cell r="C584" t="str">
            <v>9810</v>
          </cell>
        </row>
        <row r="585">
          <cell r="C585" t="str">
            <v>9830</v>
          </cell>
        </row>
        <row r="586">
          <cell r="C586" t="str">
            <v>9832</v>
          </cell>
        </row>
        <row r="587">
          <cell r="C587" t="str">
            <v>9834</v>
          </cell>
        </row>
        <row r="588">
          <cell r="C588" t="str">
            <v>9836</v>
          </cell>
        </row>
        <row r="589">
          <cell r="C589" t="str">
            <v>9838</v>
          </cell>
        </row>
        <row r="590">
          <cell r="C590" t="str">
            <v>9840</v>
          </cell>
        </row>
        <row r="591">
          <cell r="C591" t="str">
            <v>9860</v>
          </cell>
        </row>
        <row r="592">
          <cell r="C592" t="str">
            <v>9861</v>
          </cell>
        </row>
        <row r="593">
          <cell r="C593" t="str">
            <v>9862</v>
          </cell>
        </row>
        <row r="594">
          <cell r="C594" t="str">
            <v>9863</v>
          </cell>
        </row>
        <row r="595">
          <cell r="C595" t="str">
            <v>9864</v>
          </cell>
        </row>
        <row r="596">
          <cell r="C596" t="str">
            <v>9865</v>
          </cell>
        </row>
        <row r="597">
          <cell r="C597" t="str">
            <v>9872</v>
          </cell>
        </row>
        <row r="598">
          <cell r="C598" t="str">
            <v>Sustaining</v>
          </cell>
        </row>
        <row r="599">
          <cell r="C599" t="str">
            <v>Development</v>
          </cell>
        </row>
        <row r="600">
          <cell r="C600" t="str">
            <v>Exploration</v>
          </cell>
        </row>
        <row r="601">
          <cell r="C601">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Input sheet"/>
      <sheetName val="Comparison"/>
      <sheetName val="Analysis"/>
      <sheetName val="Rust"/>
      <sheetName val="Analysis - Turf"/>
      <sheetName val="Turf BA"/>
      <sheetName val="Analysis - Paard"/>
      <sheetName val="Paard"/>
      <sheetName val="Analysis -Town"/>
      <sheetName val="Town BA"/>
      <sheetName val="Analysis -Frank"/>
      <sheetName val="Frank BA"/>
      <sheetName val="Analysis -Process"/>
      <sheetName val="Process"/>
      <sheetName val=" Income Statement - RPM Actual"/>
      <sheetName val=" Income Statement - RPM Plan"/>
      <sheetName val="Plan vs Actual"/>
      <sheetName val="Input sheet TP -Actual"/>
      <sheetName val="Input sheet TP -Plan"/>
      <sheetName val="TransferParameters"/>
      <sheetName val="Rate summary"/>
      <sheetName val="Tr"/>
      <sheetName val="Transfer"/>
      <sheetName val="summary"/>
      <sheetName val="RPM PLAN"/>
      <sheetName val="Graph Info"/>
      <sheetName val="BU MAN report MAR 2000"/>
      <sheetName val="IS - KON"/>
      <sheetName val="INDX(_x0000_ _x0000_iü$_x0003__x0000__x0000__x0000__x0000__x0001_"/>
      <sheetName val=""/>
      <sheetName val="Data input"/>
      <sheetName val="BU 4"/>
      <sheetName val="INDX(_x0000__x0009__x0000_iü$_x0003__x0000__x0000__x0000__x0000__x0001_"/>
      <sheetName val="Projects completed"/>
      <sheetName val="Dropdown list"/>
      <sheetName val="INDX("/>
      <sheetName val="Data"/>
      <sheetName val="Settings"/>
      <sheetName val="Actual operational info "/>
      <sheetName val="Assumptions"/>
      <sheetName val="Capital Classification"/>
      <sheetName val="Deferred Tax"/>
      <sheetName val="ND Reserves"/>
      <sheetName val="Share Capital"/>
      <sheetName val="Invest Group"/>
      <sheetName val="Lookups"/>
      <sheetName val="Parameters"/>
      <sheetName val="Graphs Info"/>
      <sheetName val="MES_Recon"/>
      <sheetName val="HR monthly"/>
      <sheetName val="Lists"/>
      <sheetName val="8. Lookups"/>
      <sheetName val="7. Lookups"/>
      <sheetName val="Guia Suporte"/>
      <sheetName val="Categorização"/>
      <sheetName val="Menu"/>
      <sheetName val="POP  Summary"/>
      <sheetName val="AƦ_x0000_Ʀ_x0000__x0006__x0000__x0006__x0000_- Paard"/>
      <sheetName val="SUMIoCoalSALIVE"/>
      <sheetName val="2008"/>
      <sheetName val="Input_sheet"/>
      <sheetName val="Analysis_-_Turf"/>
      <sheetName val="Turf_BA"/>
      <sheetName val="Analysis_-_Paard"/>
      <sheetName val="Analysis_-Town"/>
      <sheetName val="Town_BA"/>
      <sheetName val="Analysis_-Frank"/>
      <sheetName val="Frank_BA"/>
      <sheetName val="Analysis_-Process"/>
      <sheetName val="_Income_Statement_-_RPM_Actual"/>
      <sheetName val="_Income_Statement_-_RPM_Plan"/>
      <sheetName val="Plan_vs_Actual"/>
      <sheetName val="Input_sheet_TP_-Actual"/>
      <sheetName val="Input_sheet_TP_-Plan"/>
      <sheetName val="Rate_summary"/>
      <sheetName val="RPM_PLAN"/>
      <sheetName val="Graph_Info"/>
      <sheetName val="INDX(_iü$"/>
      <sheetName val="INDX( iü$"/>
      <sheetName val="BU_4"/>
      <sheetName val="Data_input"/>
      <sheetName val="BU_MAN_report_MAR_2000"/>
      <sheetName val="Projects_completed"/>
      <sheetName val="Dropdown_list"/>
      <sheetName val="INDX(_x005f_x0000_ _x005f_x0000_iü$_x005f_x0003__"/>
      <sheetName val="INDX(_x005f_x0000__x005f_x0009__x005f_x0000_iü$_x"/>
      <sheetName val="Merged"/>
      <sheetName val="SCH02 SCP"/>
      <sheetName val="DL Data to HR"/>
      <sheetName val="Inputs"/>
      <sheetName val="Total"/>
      <sheetName val="141"/>
      <sheetName val="145"/>
      <sheetName val="131"/>
      <sheetName val="132"/>
      <sheetName val="147"/>
      <sheetName val="137"/>
      <sheetName val="AƦ"/>
      <sheetName val="Input Current"/>
      <sheetName val="Contraloría"/>
      <sheetName val="Tabla MES"/>
      <sheetName val="Graficos CEO"/>
      <sheetName val="MAPA  SUR"/>
      <sheetName val="MAPA CHAG"/>
      <sheetName val="MAPA SOLD"/>
      <sheetName val="MAPA BRON"/>
      <sheetName val="Parâmetros"/>
      <sheetName val="RAZÓN ANO CL02"/>
      <sheetName val="BAL. CL02"/>
      <sheetName val="BAL. CHAG"/>
      <sheetName val="BAL. BRON"/>
      <sheetName val="BAL. SOLD"/>
      <sheetName val="CL02 CONSOLIDADO"/>
      <sheetName val="SOLD"/>
      <sheetName val="CHAG"/>
      <sheetName val="BRON"/>
      <sheetName val="WIP"/>
      <sheetName val="Cuadro Activo Fijo"/>
      <sheetName val="Molino Bolas 1"/>
      <sheetName val="Valida Depr Costo"/>
      <sheetName val="Charts"/>
      <sheetName val="BAL AASUR"/>
      <sheetName val="BAL CHAG"/>
      <sheetName val="BAL BRON"/>
      <sheetName val="BAL SOLD"/>
      <sheetName val="Matriz"/>
      <sheetName val="Journal Template"/>
      <sheetName val=" Preparer Guide"/>
      <sheetName val="Reconciling Items guide"/>
      <sheetName val="Review Queries"/>
      <sheetName val="GL Extract"/>
      <sheetName val="TB"/>
      <sheetName val="One Pager"/>
      <sheetName val="61000100"/>
      <sheetName val="1. GL Balance"/>
      <sheetName val="1. Supporting Info"/>
      <sheetName val="71000350"/>
      <sheetName val="2. GL Balance"/>
      <sheetName val="2. Supporting Info"/>
      <sheetName val="71000440"/>
      <sheetName val="3. GL Balance"/>
      <sheetName val="3. Supporting Info"/>
      <sheetName val="4.Reconciled Items"/>
      <sheetName val="71000480"/>
      <sheetName val="4. GL Balance"/>
      <sheetName val="4. Supporting Info"/>
      <sheetName val="71000500"/>
      <sheetName val="5. GL Balance"/>
      <sheetName val="5. Supporting Info"/>
      <sheetName val="4.Reconciled Items (2)"/>
      <sheetName val="71000600"/>
      <sheetName val="7. GL Balance"/>
      <sheetName val="7. Supporting Info"/>
      <sheetName val="71400100"/>
      <sheetName val="8. GL Balance"/>
      <sheetName val="8. Supporting Info"/>
      <sheetName val="80000000"/>
      <sheetName val="9. GL Balance"/>
      <sheetName val="9. Supporting Info"/>
      <sheetName val="82150120"/>
      <sheetName val="10. GL Balance"/>
      <sheetName val="10. Supporting Info"/>
      <sheetName val="82150300"/>
      <sheetName val="11. GL Balance"/>
      <sheetName val="11. Supporting Info"/>
      <sheetName val="84000000"/>
      <sheetName val="12. GL Balance"/>
      <sheetName val="12. Supporting Info"/>
      <sheetName val="87000000"/>
      <sheetName val="13. GL Balance"/>
      <sheetName val="13. Supporting Info"/>
      <sheetName val="Customer 2716"/>
      <sheetName val="14. GL Balance"/>
      <sheetName val="14. Supporting Info"/>
      <sheetName val="3. Reconciled Items"/>
      <sheetName val="4. Unreconciled Items"/>
      <sheetName val="C__Tables Calcs"/>
      <sheetName val="Deferred_Tax"/>
      <sheetName val="ND_Reserves"/>
      <sheetName val="Share_Capital"/>
      <sheetName val="Invest_Group"/>
      <sheetName val="IS_-_KON"/>
      <sheetName val="Graphs_Info"/>
      <sheetName val="Actual_operational_info_"/>
      <sheetName val="Capital_Classification"/>
      <sheetName val="HR_monthly"/>
      <sheetName val="8__Lookups"/>
      <sheetName val="7__Lookups"/>
      <sheetName val="Guia_Suporte"/>
      <sheetName val="AƦƦ-_Paard"/>
      <sheetName val="Tea"/>
      <sheetName val="SCC"/>
      <sheetName val="Total Category"/>
      <sheetName val="Savoury"/>
      <sheetName val="Dressings"/>
      <sheetName val="Desserts"/>
      <sheetName val="June 2019 Carat_Schedule "/>
      <sheetName val="July 2019 Carat_Schedule"/>
      <sheetName val="August 2019 Carat_Schedule"/>
      <sheetName val="September 2019 Carat_Schedule"/>
      <sheetName val="October 2019 Carat_Schedule"/>
      <sheetName val="Review Notes"/>
      <sheetName val="Full TB"/>
      <sheetName val="Reconciliation 89500000"/>
      <sheetName val="1. GL Balance 89500000"/>
      <sheetName val="1. Supporting Info 89500000"/>
      <sheetName val="1. Reconciled Items 89500000"/>
      <sheetName val="1. Unreconciled Items 89500000"/>
      <sheetName val="Reconciliation 53750000"/>
      <sheetName val="GL Balance 53750000"/>
      <sheetName val="Supporting Info 53750000"/>
      <sheetName val="Reconciled Items 53750000"/>
      <sheetName val="Reconciliation 54050000"/>
      <sheetName val="GL Balance 54050000"/>
      <sheetName val="Supporting Info 54050000"/>
      <sheetName val="Reconciled Items 54050000"/>
      <sheetName val="Unreconciled Items 54050000"/>
      <sheetName val="Reconciliation 54050010"/>
      <sheetName val="GL Balance 54050010"/>
      <sheetName val="Supporting Info 54050010"/>
      <sheetName val="Reconciled Items 54050010"/>
      <sheetName val="Unreconciled Items 54050010"/>
      <sheetName val="Reconciliation 54050020"/>
      <sheetName val="GL Balance 54050020"/>
      <sheetName val="Supporting Info 54050020"/>
      <sheetName val="Reconciled Items 54050020"/>
      <sheetName val="Unreconciled Items 54050020"/>
      <sheetName val="Reconciliation 54050030"/>
      <sheetName val="GL Balance 54050030"/>
      <sheetName val="Supporting Info 54050030"/>
      <sheetName val="Reconciled Items 54050030"/>
      <sheetName val="Unreconciled Items 54050030"/>
      <sheetName val="Reconciliation 54050040"/>
      <sheetName val="GL Balance 54050040"/>
      <sheetName val="Supporting Info 54050040"/>
      <sheetName val="Reconciled Items 54050040"/>
      <sheetName val="Unreconciled Items 54050040"/>
      <sheetName val="Reconciliation 54050050"/>
      <sheetName val="GL Balance 54050050"/>
      <sheetName val="Supporting Info 54050050"/>
      <sheetName val="Reconciled Items 54050050"/>
      <sheetName val="Unreconciled Items 54050050"/>
      <sheetName val="Reconciliation 54050060"/>
      <sheetName val="GL Balance 54050060"/>
      <sheetName val="Supporting Info 54050060"/>
      <sheetName val="Reconciled Items 54050060"/>
      <sheetName val="Unreconciled Items 54050060"/>
      <sheetName val="Reconciliation 54050070"/>
      <sheetName val="GL Balance 54050070"/>
      <sheetName val="Supporting Info 54050070"/>
      <sheetName val="Reconciled Items 54050070"/>
      <sheetName val="Unreconciled Items 54050070"/>
      <sheetName val="Reconciliation 54050080"/>
      <sheetName val="GL Balance 54050080"/>
      <sheetName val="Supporting Info 54050080"/>
      <sheetName val="Reconciled Items 54050080"/>
      <sheetName val="Unreconciled Items 54050080"/>
      <sheetName val="Reconciliation 54050090"/>
      <sheetName val="GL Balance 54050090"/>
      <sheetName val="Supporting Info 54050090"/>
      <sheetName val="Reconciled Items 54050090"/>
      <sheetName val="Unreconciled Items 54050090"/>
      <sheetName val="Reconciliation 54050100"/>
      <sheetName val="GL Balance 54050100"/>
      <sheetName val="Supporting Info 54050100"/>
      <sheetName val="Reconciled Items 54050100"/>
      <sheetName val="Unreconciled Items 54050100"/>
      <sheetName val="Reconciliation 54050110"/>
      <sheetName val="GL Balance 54050110"/>
      <sheetName val="Supporting Info 85050110"/>
      <sheetName val="Reconciled Items 85050110"/>
      <sheetName val="Unreconciled Items 85050110"/>
      <sheetName val="Reconciliation 54250040"/>
      <sheetName val="GL Balance 54250040"/>
      <sheetName val="Supporting Info 54250040"/>
      <sheetName val="Reconciled Items 54250040"/>
      <sheetName val="Unreconciled Items 54250040"/>
      <sheetName val="Reconciliation 54250050"/>
      <sheetName val="GL Balance 54250050"/>
      <sheetName val="Supporting Info 54250050"/>
      <sheetName val="Reconciled Items 54250050"/>
      <sheetName val="Unreconciled Items 54250050"/>
      <sheetName val="Reconciliation 54260050"/>
      <sheetName val="GL Balance 54260050"/>
      <sheetName val="Supporting Info 54260050"/>
      <sheetName val="Reconciled Items 54260050"/>
      <sheetName val="Unreconciled Items 54260050"/>
      <sheetName val="Reconciliation 54260060"/>
      <sheetName val="GL Balance 54260060"/>
      <sheetName val="Supporting Info 54260060"/>
      <sheetName val="Reconciled Items 54260060"/>
      <sheetName val="Unreconciled Items 54260060"/>
      <sheetName val="Reconciliation 54260070"/>
      <sheetName val="GL Balance 54260070"/>
      <sheetName val="Supporting Info 54260070"/>
      <sheetName val="Reconciled Items 54260070"/>
      <sheetName val="Unreconciled Items 54260070"/>
      <sheetName val="Reconciliation 54260080"/>
      <sheetName val="GL Balance 54260080"/>
      <sheetName val="Supporting Info 54260080"/>
      <sheetName val="Reconciled Items 54260080"/>
      <sheetName val="Unreconciled Items 54260080"/>
      <sheetName val="Reconciliation 54260090"/>
      <sheetName val="GL Balance 54260090"/>
      <sheetName val="Supporting Info 54260090"/>
      <sheetName val="Reconciled Items 54260090"/>
      <sheetName val="Unreconciled Items 54260090"/>
      <sheetName val="Reconciliation 54300060"/>
      <sheetName val="GL Balance 54300060"/>
      <sheetName val="Supporting Info 54300060"/>
      <sheetName val="Reconciled Items 54300060"/>
      <sheetName val="Unreconciled Items 54300060"/>
      <sheetName val="Reconciliation 54300070"/>
      <sheetName val="GL Balance 54300070"/>
      <sheetName val="Supporting Info 54300070"/>
      <sheetName val="Reconciled Items 54300070"/>
      <sheetName val="Unreconciled Items 54300070"/>
      <sheetName val="Reconciliation 54300080"/>
      <sheetName val="GL Balance 54300080"/>
      <sheetName val="Supporting Info 54300080"/>
      <sheetName val="Reconciled Items 54300080"/>
      <sheetName val="Unreconciled Items 54300080"/>
      <sheetName val="Reconciliation 54300110"/>
      <sheetName val="GL Balance 54300110"/>
      <sheetName val="Supporting Info 54300110"/>
      <sheetName val="Reconciled Items 54300110"/>
      <sheetName val="Unreconciled Items 54300110"/>
      <sheetName val="Reconciliation 54300120"/>
      <sheetName val="GL Balance 54300120"/>
      <sheetName val="Supporting Info 54300120"/>
      <sheetName val="Reconciled Items 54300120"/>
      <sheetName val="Unreconciled Items 54300120"/>
      <sheetName val="Reconciliation 54300130"/>
      <sheetName val="GL Balance 54300130"/>
      <sheetName val="Supporting Info 54300130"/>
      <sheetName val="Reconciled Items 54300130"/>
      <sheetName val="Unreconciled Items 54300130"/>
      <sheetName val="Reconciliation 54300140"/>
      <sheetName val="GL Balance 54300140"/>
      <sheetName val="Supporting Info 54300140"/>
      <sheetName val="Reconciled Items 54300140"/>
      <sheetName val="Unreconciled Items 54300140"/>
      <sheetName val="Reconciliation 54300150"/>
      <sheetName val="GL Balance 54300150"/>
      <sheetName val="Supporting Info 54300150"/>
      <sheetName val="Reconciled Items 54300150"/>
      <sheetName val="Unreconciled Items 54300150"/>
      <sheetName val="Reconciliation 54300160"/>
      <sheetName val="GL Balance 54300160"/>
      <sheetName val="Supporting Info 54300160"/>
      <sheetName val="Reconciled Items 54300160"/>
      <sheetName val="Unreconciled Items 54300160"/>
      <sheetName val="Reconciliation 54300180"/>
      <sheetName val="GL Balance 54300180"/>
      <sheetName val="Supporting Info 54300180"/>
      <sheetName val="Reconciled Items 54300180"/>
      <sheetName val="Unreconciled Items 54300180"/>
      <sheetName val="Reconciliation 54300190"/>
      <sheetName val="GL Balance 54300190"/>
      <sheetName val="Supporting Info 54300190"/>
      <sheetName val="Reconciled Items 54300190"/>
      <sheetName val="Unreconciled Items 54300190"/>
      <sheetName val="Reconciliation 54300200"/>
      <sheetName val="GL Balance 54300200"/>
      <sheetName val="Supporting Info 54300200"/>
      <sheetName val="Reconciled Items 54300200"/>
      <sheetName val="4. Unreconciled Items 54300200"/>
      <sheetName val="Reconciliation 54300210"/>
      <sheetName val="GL Balance 54300210"/>
      <sheetName val="Supporting Info 54300210"/>
      <sheetName val="Reconciled Items 54300210"/>
      <sheetName val="Unreconciled Items 54300210"/>
      <sheetName val="Reconciliation 54300220"/>
      <sheetName val="GL Balance 54300220"/>
      <sheetName val="Supporting Info 54300220"/>
      <sheetName val="Reconciled Items 54300220"/>
      <sheetName val="Unreconciled Items 54300220"/>
      <sheetName val="Reconciliation 54300250"/>
      <sheetName val="GL Balance 54300250"/>
      <sheetName val="Supporting Info 54300250"/>
      <sheetName val="Reconciled Items 54300250"/>
      <sheetName val="Unreconciled Items 54300250"/>
      <sheetName val="Reconciliation 54300270"/>
      <sheetName val="GL Balance 54300270"/>
      <sheetName val="Supporting Info 54300270"/>
      <sheetName val="Reconciled Items 54300270"/>
      <sheetName val="Unreconciled Items 54300270"/>
      <sheetName val="Reconciliation 54300330"/>
      <sheetName val="GL Balance 54300330"/>
      <sheetName val="Dropdown"/>
      <sheetName val="Supporting Info 54300330"/>
      <sheetName val="Reconciled Items 54300330"/>
      <sheetName val="Unreconciled Items 54300330"/>
      <sheetName val="Reconciliation 54300400"/>
      <sheetName val="GL Balance 54300400"/>
      <sheetName val="Supporting Info 54300400"/>
      <sheetName val="Reconciled Items 54300400"/>
      <sheetName val="Unreconciled Items 54300400"/>
      <sheetName val="Reconciliation 54800100"/>
      <sheetName val="GL Balance 54800100"/>
      <sheetName val="Supporting Info 54800100"/>
      <sheetName val="Reconciled Items 54800100"/>
      <sheetName val="Unreconciled Items 54800100"/>
      <sheetName val="Reconciliation 55550000"/>
      <sheetName val="GL Balance 55550000"/>
      <sheetName val="Supporting Info 55550000"/>
      <sheetName val="Reconciled Items 55550000"/>
      <sheetName val="Unreconciled Items 55550000"/>
      <sheetName val="Reconciliation 61000150"/>
      <sheetName val="GL Balance 61000150"/>
      <sheetName val="Supporting Info 61000150"/>
      <sheetName val="Reconciled Items 61000150"/>
      <sheetName val="Unreconciled Items 61000150"/>
      <sheetName val="Reconciliation 71000600"/>
      <sheetName val="GL Balance 71000600"/>
      <sheetName val="Supporting Info 71000600"/>
      <sheetName val="Reconciled Items 71000600"/>
      <sheetName val="Unreconciled Items 71000600"/>
      <sheetName val="Reconciliation 72500100"/>
      <sheetName val="GL Balance 72500100"/>
      <sheetName val="Supporting Info 72500100"/>
      <sheetName val="Reconciled Items 72500100"/>
      <sheetName val="Unreconciled Items 72500100"/>
      <sheetName val="Reconciliation 72950010"/>
      <sheetName val="GL Balance 72950010"/>
      <sheetName val="Supporting Info 72950010"/>
      <sheetName val="Reconciled Items 72950010"/>
      <sheetName val="Unreconciled Items 72950010"/>
      <sheetName val="Reconciliation 80000000"/>
      <sheetName val="GL Balance 80000000"/>
      <sheetName val="Supporting Info 80000000"/>
      <sheetName val="Reconciled Items 80000000"/>
      <sheetName val="Unreconciled Items 80000000"/>
      <sheetName val="Reconciliation 82700100"/>
      <sheetName val="GL Balance 82700100"/>
      <sheetName val="Supporting Info 82700100"/>
      <sheetName val="Reconciled Items 82700100"/>
      <sheetName val="Unreconciled Items 82700100"/>
      <sheetName val="Reconciliation 84000000"/>
      <sheetName val="GL Balance 84000000"/>
      <sheetName val="Supporting Info 84000000"/>
      <sheetName val="Reconciled Items 84000000"/>
      <sheetName val="Unreconciled Items 84000000"/>
      <sheetName val="Reconciliation 84050000"/>
      <sheetName val="GL Balance 84050000"/>
      <sheetName val="Supporting Info 84050000"/>
      <sheetName val="Reconciled Items 84050000"/>
      <sheetName val="Unreconciled Items 84050000"/>
      <sheetName val="Reconciliation 84250000"/>
      <sheetName val="GL Balance 84250000"/>
      <sheetName val="Supporting Info 84250000"/>
      <sheetName val="Reconciled Items 84250000"/>
      <sheetName val="Unreconciled Items 84250000"/>
      <sheetName val="Reconciliation 84350000"/>
      <sheetName val="GL Balance 84350000"/>
      <sheetName val="Supporting Info 84350000"/>
      <sheetName val="Reconciled Items 84350000"/>
      <sheetName val="Unreconciled Items 84350000"/>
      <sheetName val="Reconciliation 84450000"/>
      <sheetName val="GL Balance 84450000"/>
      <sheetName val="Supporting Info 84450000"/>
      <sheetName val="Reconciliation 85000050"/>
      <sheetName val="GL Balance 85000050"/>
      <sheetName val="Supporting Info 85000050"/>
      <sheetName val="Reconciled Items 85000050"/>
      <sheetName val="Unreconciled Items 85000050"/>
      <sheetName val="Reconciliation 85000100"/>
      <sheetName val="GL Balance 85000100"/>
      <sheetName val="Supporting Info 85000100"/>
      <sheetName val="Reconciled Items 85000100"/>
      <sheetName val="Unreconciled Items 85000100"/>
      <sheetName val="Reconciliation 85050000"/>
      <sheetName val="GL Balance 85050000"/>
      <sheetName val="Supporting Info 85050000"/>
      <sheetName val="Reconciled Items 85050000"/>
      <sheetName val="Unreconciled Items 85050000"/>
      <sheetName val="Reconciliation 86100000"/>
      <sheetName val="GL Balance 86100000"/>
      <sheetName val="Supporting Info 86100000"/>
      <sheetName val="Reconciled Items 86100000"/>
      <sheetName val="Unreconciled Items 86100000"/>
      <sheetName val="Reconciliation 87000000"/>
      <sheetName val="GL Balance 87000000"/>
      <sheetName val="Supporting Info 87000000"/>
      <sheetName val="Reconciled Items 87000000"/>
      <sheetName val="Unreconciled Items 87000000"/>
      <sheetName val="Reconciliation 87100000"/>
      <sheetName val="GL Balance 87100000"/>
      <sheetName val="Supporting Info 87100000"/>
      <sheetName val="Reconciled Items 87100000"/>
      <sheetName val="Unreconciled Items 87100000"/>
      <sheetName val="Reconciliation 88050000"/>
      <sheetName val="GL Balance 88050000"/>
      <sheetName val="Supporting Info 88050000"/>
      <sheetName val="Reconciled Items 88050000"/>
      <sheetName val="Unreconciled Items 88050000"/>
      <sheetName val="Offshore"/>
      <sheetName val=" "/>
      <sheetName val="Cost 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refreshError="1"/>
      <sheetData sheetId="99" refreshError="1"/>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refreshError="1"/>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refreshError="1"/>
      <sheetData sheetId="498" refreshError="1"/>
      <sheetData sheetId="499"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4 PG deal allocation (Z&amp;P)"/>
      <sheetName val="Project Zeuss - Funds Flow - De"/>
    </sheetNames>
    <definedNames>
      <definedName name="Header1" refersTo="#REF!"/>
      <definedName name="x" refersTo="#REF!"/>
    </definedNames>
    <sheetDataSet>
      <sheetData sheetId="0" refreshError="1"/>
      <sheetData sheetId="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passung"/>
      <sheetName val="ChangeLog"/>
      <sheetName val="Instructions"/>
      <sheetName val="Input"/>
      <sheetName val="Timeline"/>
      <sheetName val="TaxRates"/>
      <sheetName val="Industry_Ratios"/>
      <sheetName val="Comparability"/>
      <sheetName val="Report"/>
      <sheetName val="Graphs"/>
      <sheetName val="Comp_Financials"/>
      <sheetName val="CoCos_Actuals"/>
      <sheetName val="CoCos_Estimates"/>
      <sheetName val="CoCos_Desc"/>
      <sheetName val="CoTrans"/>
      <sheetName val="CoCos_Data"/>
      <sheetName val="CoCos_Ratios"/>
      <sheetName val="CoCos_Multiples"/>
      <sheetName val="CoCos_Segments"/>
      <sheetName val="CoCos_Ratin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6">
          <cell r="H6">
            <v>0</v>
          </cell>
          <cell r="I6">
            <v>103.11499999999999</v>
          </cell>
          <cell r="J6">
            <v>184.773</v>
          </cell>
          <cell r="K6">
            <v>0</v>
          </cell>
          <cell r="L6">
            <v>2.5230000000000001</v>
          </cell>
          <cell r="M6">
            <v>0</v>
          </cell>
        </row>
        <row r="7">
          <cell r="H7">
            <v>0</v>
          </cell>
          <cell r="I7">
            <v>0</v>
          </cell>
          <cell r="J7">
            <v>0</v>
          </cell>
          <cell r="K7">
            <v>0</v>
          </cell>
          <cell r="L7">
            <v>468.6</v>
          </cell>
        </row>
        <row r="8">
          <cell r="H8">
            <v>1942</v>
          </cell>
          <cell r="I8">
            <v>0</v>
          </cell>
          <cell r="J8">
            <v>8996</v>
          </cell>
          <cell r="K8">
            <v>0</v>
          </cell>
          <cell r="L8">
            <v>0</v>
          </cell>
          <cell r="M8">
            <v>0</v>
          </cell>
          <cell r="N8">
            <v>0</v>
          </cell>
          <cell r="O8">
            <v>0</v>
          </cell>
          <cell r="P8">
            <v>0</v>
          </cell>
          <cell r="Q8">
            <v>0</v>
          </cell>
          <cell r="R8">
            <v>2444</v>
          </cell>
          <cell r="S8">
            <v>13599</v>
          </cell>
          <cell r="T8">
            <v>0</v>
          </cell>
        </row>
        <row r="9">
          <cell r="H9">
            <v>732.93899999999996</v>
          </cell>
          <cell r="I9">
            <v>36.406999999999996</v>
          </cell>
          <cell r="J9">
            <v>2.46</v>
          </cell>
          <cell r="K9">
            <v>-219.27699999999999</v>
          </cell>
          <cell r="L9">
            <v>0</v>
          </cell>
          <cell r="M9">
            <v>254.53100000000001</v>
          </cell>
        </row>
        <row r="10">
          <cell r="H10">
            <v>0</v>
          </cell>
          <cell r="I10">
            <v>29.843</v>
          </cell>
          <cell r="J10">
            <v>13.481999999999999</v>
          </cell>
          <cell r="K10">
            <v>-6.798</v>
          </cell>
          <cell r="L10">
            <v>0</v>
          </cell>
        </row>
        <row r="11">
          <cell r="H11">
            <v>0</v>
          </cell>
          <cell r="I11">
            <v>0</v>
          </cell>
          <cell r="J11">
            <v>0</v>
          </cell>
          <cell r="K11">
            <v>6056</v>
          </cell>
          <cell r="L11">
            <v>3720</v>
          </cell>
          <cell r="M11">
            <v>0</v>
          </cell>
          <cell r="N11">
            <v>830</v>
          </cell>
          <cell r="O11">
            <v>10308</v>
          </cell>
          <cell r="P11">
            <v>-1990</v>
          </cell>
        </row>
        <row r="12">
          <cell r="H12">
            <v>3343.1</v>
          </cell>
          <cell r="I12">
            <v>430.8</v>
          </cell>
          <cell r="J12">
            <v>0</v>
          </cell>
          <cell r="K12">
            <v>0</v>
          </cell>
          <cell r="L12">
            <v>0</v>
          </cell>
          <cell r="M12">
            <v>635.4</v>
          </cell>
          <cell r="N12">
            <v>-484.9</v>
          </cell>
          <cell r="O12">
            <v>0</v>
          </cell>
          <cell r="P12">
            <v>541.29999999999995</v>
          </cell>
        </row>
        <row r="13">
          <cell r="H13">
            <v>2877</v>
          </cell>
          <cell r="I13">
            <v>735</v>
          </cell>
          <cell r="J13">
            <v>88</v>
          </cell>
          <cell r="K13">
            <v>78</v>
          </cell>
          <cell r="L13">
            <v>0</v>
          </cell>
          <cell r="M13">
            <v>0</v>
          </cell>
          <cell r="N13">
            <v>0</v>
          </cell>
          <cell r="O13">
            <v>-198</v>
          </cell>
          <cell r="P13">
            <v>342</v>
          </cell>
        </row>
        <row r="14">
          <cell r="H14">
            <v>0</v>
          </cell>
          <cell r="I14">
            <v>0</v>
          </cell>
          <cell r="J14">
            <v>0</v>
          </cell>
          <cell r="K14">
            <v>0</v>
          </cell>
          <cell r="L14">
            <v>0</v>
          </cell>
          <cell r="M14">
            <v>0</v>
          </cell>
          <cell r="N14">
            <v>0</v>
          </cell>
          <cell r="O14">
            <v>0</v>
          </cell>
          <cell r="P14">
            <v>0</v>
          </cell>
          <cell r="Q14">
            <v>0</v>
          </cell>
          <cell r="R14">
            <v>0</v>
          </cell>
          <cell r="S14">
            <v>80.099999999999994</v>
          </cell>
          <cell r="T14">
            <v>0.1</v>
          </cell>
          <cell r="U14">
            <v>0</v>
          </cell>
          <cell r="V14">
            <v>4194.3</v>
          </cell>
          <cell r="W14">
            <v>4955.7</v>
          </cell>
          <cell r="X14">
            <v>0</v>
          </cell>
          <cell r="Y14">
            <v>-1774.6</v>
          </cell>
        </row>
        <row r="15">
          <cell r="H15">
            <v>0</v>
          </cell>
          <cell r="I15">
            <v>6.3170000000000002</v>
          </cell>
          <cell r="J15">
            <v>0</v>
          </cell>
          <cell r="K15">
            <v>647.29399999999998</v>
          </cell>
          <cell r="L15">
            <v>365.303</v>
          </cell>
          <cell r="M15">
            <v>13.484</v>
          </cell>
          <cell r="N15">
            <v>0</v>
          </cell>
        </row>
        <row r="16">
          <cell r="H16">
            <v>0</v>
          </cell>
          <cell r="I16">
            <v>0</v>
          </cell>
          <cell r="J16">
            <v>0</v>
          </cell>
          <cell r="K16">
            <v>1039</v>
          </cell>
          <cell r="L16">
            <v>2704</v>
          </cell>
          <cell r="M16">
            <v>0</v>
          </cell>
          <cell r="N16">
            <v>4264</v>
          </cell>
          <cell r="O16">
            <v>0</v>
          </cell>
          <cell r="P16">
            <v>0</v>
          </cell>
        </row>
        <row r="17">
          <cell r="H17">
            <v>716</v>
          </cell>
          <cell r="I17">
            <v>306</v>
          </cell>
          <cell r="J17">
            <v>0</v>
          </cell>
          <cell r="K17">
            <v>0</v>
          </cell>
          <cell r="L17">
            <v>0</v>
          </cell>
          <cell r="M17">
            <v>0</v>
          </cell>
          <cell r="N17">
            <v>0</v>
          </cell>
          <cell r="O17">
            <v>0</v>
          </cell>
          <cell r="P17">
            <v>0</v>
          </cell>
          <cell r="Q17">
            <v>0</v>
          </cell>
          <cell r="R17">
            <v>0</v>
          </cell>
          <cell r="S17">
            <v>0</v>
          </cell>
          <cell r="T17">
            <v>-146</v>
          </cell>
          <cell r="U17">
            <v>8</v>
          </cell>
          <cell r="V17">
            <v>14200</v>
          </cell>
          <cell r="W17">
            <v>32</v>
          </cell>
        </row>
        <row r="18">
          <cell r="H18">
            <v>538.56299999999999</v>
          </cell>
          <cell r="I18">
            <v>162.36600000000001</v>
          </cell>
          <cell r="J18">
            <v>284.99799999999999</v>
          </cell>
          <cell r="K18">
            <v>0</v>
          </cell>
          <cell r="L18">
            <v>0</v>
          </cell>
          <cell r="M18">
            <v>-0.40699999999999997</v>
          </cell>
          <cell r="N18">
            <v>0</v>
          </cell>
        </row>
        <row r="19">
          <cell r="H19">
            <v>1165</v>
          </cell>
          <cell r="I19">
            <v>796</v>
          </cell>
          <cell r="J19">
            <v>33068</v>
          </cell>
          <cell r="K19">
            <v>0</v>
          </cell>
          <cell r="L19">
            <v>-754</v>
          </cell>
          <cell r="M19">
            <v>0</v>
          </cell>
        </row>
        <row r="20">
          <cell r="H20">
            <v>0</v>
          </cell>
          <cell r="I20">
            <v>366.25799999999998</v>
          </cell>
          <cell r="J20">
            <v>290.7</v>
          </cell>
          <cell r="K20">
            <v>191.62700000000001</v>
          </cell>
          <cell r="L20">
            <v>4.1020000000000003</v>
          </cell>
          <cell r="M20">
            <v>76.111000000000004</v>
          </cell>
          <cell r="N20">
            <v>0</v>
          </cell>
          <cell r="O20">
            <v>291.34100000000001</v>
          </cell>
          <cell r="P20">
            <v>0</v>
          </cell>
          <cell r="Q20">
            <v>0</v>
          </cell>
          <cell r="R20">
            <v>0</v>
          </cell>
        </row>
        <row r="21">
          <cell r="H21">
            <v>0</v>
          </cell>
          <cell r="I21">
            <v>0</v>
          </cell>
          <cell r="J21">
            <v>0</v>
          </cell>
          <cell r="K21">
            <v>609.05799999999999</v>
          </cell>
          <cell r="L21">
            <v>214.61199999999999</v>
          </cell>
          <cell r="M21">
            <v>381.00900000000001</v>
          </cell>
          <cell r="N21">
            <v>97.078999999999994</v>
          </cell>
          <cell r="O21">
            <v>-49.198</v>
          </cell>
          <cell r="P21">
            <v>0</v>
          </cell>
          <cell r="Q21">
            <v>0</v>
          </cell>
        </row>
        <row r="22">
          <cell r="H22">
            <v>0</v>
          </cell>
          <cell r="I22">
            <v>0</v>
          </cell>
          <cell r="J22">
            <v>0</v>
          </cell>
          <cell r="K22">
            <v>0</v>
          </cell>
          <cell r="L22">
            <v>0</v>
          </cell>
          <cell r="M22">
            <v>0</v>
          </cell>
          <cell r="N22">
            <v>0</v>
          </cell>
          <cell r="O22">
            <v>0</v>
          </cell>
          <cell r="P22">
            <v>0</v>
          </cell>
          <cell r="Q22">
            <v>0</v>
          </cell>
          <cell r="R22">
            <v>715</v>
          </cell>
          <cell r="S22">
            <v>0</v>
          </cell>
          <cell r="T22">
            <v>0</v>
          </cell>
          <cell r="U22">
            <v>0</v>
          </cell>
          <cell r="V22">
            <v>0</v>
          </cell>
          <cell r="W22">
            <v>0</v>
          </cell>
          <cell r="X22">
            <v>0</v>
          </cell>
          <cell r="Y22">
            <v>3804</v>
          </cell>
          <cell r="Z22">
            <v>0</v>
          </cell>
          <cell r="AA22">
            <v>1605</v>
          </cell>
          <cell r="AB22">
            <v>-87</v>
          </cell>
          <cell r="AC22">
            <v>0</v>
          </cell>
          <cell r="AD22">
            <v>0</v>
          </cell>
          <cell r="AE22">
            <v>7795</v>
          </cell>
          <cell r="AF22">
            <v>0</v>
          </cell>
          <cell r="AG22">
            <v>0</v>
          </cell>
          <cell r="AH22">
            <v>0</v>
          </cell>
          <cell r="AI22">
            <v>0</v>
          </cell>
          <cell r="AJ22">
            <v>0</v>
          </cell>
          <cell r="AK22">
            <v>0</v>
          </cell>
          <cell r="AL22">
            <v>0</v>
          </cell>
          <cell r="AM22">
            <v>0</v>
          </cell>
          <cell r="AN22">
            <v>0</v>
          </cell>
          <cell r="AO22">
            <v>0</v>
          </cell>
          <cell r="AP22">
            <v>0</v>
          </cell>
        </row>
        <row r="23">
          <cell r="H23">
            <v>6024</v>
          </cell>
          <cell r="I23">
            <v>5090</v>
          </cell>
          <cell r="J23">
            <v>0</v>
          </cell>
          <cell r="K23">
            <v>0</v>
          </cell>
          <cell r="L23">
            <v>0</v>
          </cell>
          <cell r="M23">
            <v>521</v>
          </cell>
        </row>
        <row r="24">
          <cell r="H24">
            <v>-16</v>
          </cell>
          <cell r="I24">
            <v>0</v>
          </cell>
          <cell r="J24">
            <v>4650</v>
          </cell>
          <cell r="K24">
            <v>1238</v>
          </cell>
          <cell r="L24">
            <v>48</v>
          </cell>
          <cell r="M24">
            <v>0</v>
          </cell>
          <cell r="N24">
            <v>0</v>
          </cell>
          <cell r="O24">
            <v>0</v>
          </cell>
        </row>
        <row r="25">
          <cell r="H25">
            <v>914</v>
          </cell>
          <cell r="I25">
            <v>4265.1000000000004</v>
          </cell>
          <cell r="J25">
            <v>1433.7</v>
          </cell>
          <cell r="K25">
            <v>1314.6</v>
          </cell>
          <cell r="L25">
            <v>302.39999999999998</v>
          </cell>
          <cell r="M25">
            <v>0</v>
          </cell>
          <cell r="N25">
            <v>0</v>
          </cell>
          <cell r="O25">
            <v>36.200000000000003</v>
          </cell>
          <cell r="P25">
            <v>-1.1000000000000001</v>
          </cell>
          <cell r="Q25">
            <v>0</v>
          </cell>
          <cell r="R25">
            <v>0</v>
          </cell>
        </row>
        <row r="26">
          <cell r="H26">
            <v>636.4</v>
          </cell>
          <cell r="I26">
            <v>202</v>
          </cell>
          <cell r="J26">
            <v>-12.8</v>
          </cell>
          <cell r="K26">
            <v>0</v>
          </cell>
          <cell r="L26">
            <v>0</v>
          </cell>
          <cell r="M26">
            <v>571.4</v>
          </cell>
          <cell r="N26">
            <v>138.4</v>
          </cell>
        </row>
        <row r="27">
          <cell r="H27">
            <v>0</v>
          </cell>
          <cell r="I27">
            <v>0</v>
          </cell>
          <cell r="J27">
            <v>0</v>
          </cell>
          <cell r="K27">
            <v>0</v>
          </cell>
          <cell r="L27">
            <v>-28.425000000000001</v>
          </cell>
          <cell r="M27">
            <v>2471.3690000000001</v>
          </cell>
          <cell r="N27">
            <v>257.77499999999998</v>
          </cell>
        </row>
        <row r="41">
          <cell r="H41" t="str">
            <v>Ownership of Utility Distribution</v>
          </cell>
          <cell r="I41" t="str">
            <v>CHEDHA</v>
          </cell>
          <cell r="J41" t="str">
            <v>ETSA Utilities</v>
          </cell>
          <cell r="K41" t="str">
            <v>Spark Trust</v>
          </cell>
          <cell r="L41" t="str">
            <v>Corporate</v>
          </cell>
          <cell r="M41" t="str">
            <v>Segment Adjustment</v>
          </cell>
        </row>
        <row r="42">
          <cell r="H42" t="str">
            <v>Victoria and New South Wales</v>
          </cell>
          <cell r="I42" t="str">
            <v>South Australia</v>
          </cell>
          <cell r="J42" t="str">
            <v>Queensland and Other</v>
          </cell>
          <cell r="K42" t="str">
            <v>Corporate</v>
          </cell>
          <cell r="L42" t="str">
            <v>Gas Distribution Networks and Transmission Pipelines</v>
          </cell>
        </row>
        <row r="43">
          <cell r="H43" t="str">
            <v>Liquids Pipelines</v>
          </cell>
          <cell r="I43" t="str">
            <v>Gas Pipelines</v>
          </cell>
          <cell r="J43" t="str">
            <v>Sponsored Investments</v>
          </cell>
          <cell r="K43" t="str">
            <v>Natural Gas Delivery and Services</v>
          </cell>
          <cell r="L43" t="str">
            <v>Corporate</v>
          </cell>
          <cell r="M43" t="str">
            <v>Segment Adjustment</v>
          </cell>
          <cell r="N43" t="str">
            <v>Energy Services</v>
          </cell>
          <cell r="O43" t="str">
            <v>Energy Transportation</v>
          </cell>
          <cell r="P43" t="str">
            <v>International</v>
          </cell>
          <cell r="Q43" t="str">
            <v>International and Corporate</v>
          </cell>
          <cell r="R43" t="str">
            <v>Gas Distribution</v>
          </cell>
          <cell r="S43" t="str">
            <v>Gas Pipelines, Processing and Energy Services</v>
          </cell>
          <cell r="T43" t="str">
            <v>Discontinued Operations</v>
          </cell>
        </row>
        <row r="44">
          <cell r="H44" t="str">
            <v>Retail</v>
          </cell>
          <cell r="I44" t="str">
            <v>Generation Australia</v>
          </cell>
          <cell r="J44" t="str">
            <v>Other</v>
          </cell>
          <cell r="K44" t="str">
            <v>Corporate</v>
          </cell>
          <cell r="L44" t="str">
            <v>Segment Adjustment</v>
          </cell>
          <cell r="M44" t="str">
            <v>Generation New Zealand</v>
          </cell>
        </row>
        <row r="45">
          <cell r="H45" t="str">
            <v>Electricity Distribution Operations</v>
          </cell>
          <cell r="I45" t="str">
            <v>Regulated</v>
          </cell>
          <cell r="J45" t="str">
            <v>Unregulated</v>
          </cell>
          <cell r="K45" t="str">
            <v>Corporate</v>
          </cell>
          <cell r="L45" t="str">
            <v>Segment Adjustment</v>
          </cell>
        </row>
        <row r="46">
          <cell r="H46" t="str">
            <v>Segment Adjustment</v>
          </cell>
          <cell r="I46" t="str">
            <v>Energy Delivery</v>
          </cell>
          <cell r="J46" t="str">
            <v>Enterprises</v>
          </cell>
          <cell r="K46" t="str">
            <v>Commonwealth Edison Company (ComEd)</v>
          </cell>
          <cell r="L46" t="str">
            <v>PECO Energy Company (PECO)</v>
          </cell>
          <cell r="M46" t="str">
            <v>BGE</v>
          </cell>
          <cell r="N46" t="str">
            <v>Other</v>
          </cell>
          <cell r="O46" t="str">
            <v>Generation</v>
          </cell>
          <cell r="P46" t="str">
            <v>Corporate</v>
          </cell>
        </row>
        <row r="47">
          <cell r="H47" t="str">
            <v>Distribution - Electric</v>
          </cell>
          <cell r="I47" t="str">
            <v>Distribution - Natural Gas</v>
          </cell>
          <cell r="J47" t="str">
            <v>NU Parent and Other Companies</v>
          </cell>
          <cell r="K47" t="str">
            <v>Segment Adjustment</v>
          </cell>
          <cell r="L47" t="str">
            <v>Competitive</v>
          </cell>
          <cell r="M47" t="str">
            <v>Regulated Companies - Transmission</v>
          </cell>
          <cell r="N47" t="str">
            <v>Corporate</v>
          </cell>
          <cell r="O47" t="str">
            <v>Distribution/Generation</v>
          </cell>
          <cell r="P47" t="str">
            <v>Other</v>
          </cell>
        </row>
        <row r="48">
          <cell r="H48" t="str">
            <v>Distributions Operations</v>
          </cell>
          <cell r="I48" t="str">
            <v>Retail Operations</v>
          </cell>
          <cell r="J48" t="str">
            <v>Wholesale Services</v>
          </cell>
          <cell r="K48" t="str">
            <v>Midstream Operations</v>
          </cell>
          <cell r="L48" t="str">
            <v>Segment Adjustment</v>
          </cell>
          <cell r="M48" t="str">
            <v>Utility</v>
          </cell>
          <cell r="N48" t="str">
            <v>Non-Utility</v>
          </cell>
          <cell r="O48" t="str">
            <v>Corporate and Other</v>
          </cell>
          <cell r="P48" t="str">
            <v>Cargo Shipping</v>
          </cell>
        </row>
        <row r="49">
          <cell r="H49" t="str">
            <v>Corporate</v>
          </cell>
          <cell r="I49" t="str">
            <v>Segment Adjustment</v>
          </cell>
          <cell r="J49" t="str">
            <v>Energy Networks - Gas Networks</v>
          </cell>
          <cell r="K49" t="str">
            <v>Energy Networks - Electricity Networks</v>
          </cell>
          <cell r="L49" t="str">
            <v>Agility</v>
          </cell>
          <cell r="M49" t="str">
            <v>New Zealand Business</v>
          </cell>
          <cell r="N49" t="str">
            <v>Property</v>
          </cell>
          <cell r="O49" t="str">
            <v>Telecommunications</v>
          </cell>
          <cell r="P49" t="str">
            <v>Power Generation</v>
          </cell>
          <cell r="Q49" t="str">
            <v>LPG</v>
          </cell>
          <cell r="R49" t="str">
            <v>Gas &amp; Power Development</v>
          </cell>
          <cell r="S49" t="str">
            <v>Upstream Gas</v>
          </cell>
          <cell r="T49" t="str">
            <v>Other</v>
          </cell>
          <cell r="U49" t="str">
            <v>Discontinued Operations</v>
          </cell>
          <cell r="V49" t="str">
            <v>Retail Energy</v>
          </cell>
          <cell r="W49" t="str">
            <v>Merchant Energy</v>
          </cell>
          <cell r="X49" t="str">
            <v>Energy Investments</v>
          </cell>
          <cell r="Y49" t="str">
            <v>Corporate</v>
          </cell>
        </row>
        <row r="50">
          <cell r="H50" t="str">
            <v>Electricity Transmission</v>
          </cell>
          <cell r="I50" t="str">
            <v>Corporate</v>
          </cell>
          <cell r="J50" t="str">
            <v>Segment Adjustment</v>
          </cell>
          <cell r="K50" t="str">
            <v>Gas Transmission and Distribution</v>
          </cell>
          <cell r="L50" t="str">
            <v>Asset Management</v>
          </cell>
          <cell r="M50" t="str">
            <v>Energy Investments</v>
          </cell>
          <cell r="N50" t="str">
            <v>Complementary Assets</v>
          </cell>
        </row>
        <row r="51">
          <cell r="H51" t="str">
            <v>Segment Adjustment</v>
          </cell>
          <cell r="I51" t="str">
            <v>Gas Transmission</v>
          </cell>
          <cell r="J51" t="str">
            <v>Gas Marketing</v>
          </cell>
          <cell r="K51" t="str">
            <v>Oil Pipelines</v>
          </cell>
          <cell r="L51" t="str">
            <v>Energy</v>
          </cell>
          <cell r="M51" t="str">
            <v>Corporate</v>
          </cell>
          <cell r="N51" t="str">
            <v>Natural Gas Pipelines</v>
          </cell>
          <cell r="O51" t="str">
            <v>Discontinued Operations</v>
          </cell>
          <cell r="P51" t="str">
            <v>Pipelines</v>
          </cell>
        </row>
        <row r="52">
          <cell r="H52" t="str">
            <v>AEP River Operations</v>
          </cell>
          <cell r="I52" t="str">
            <v>Generation and Marketing</v>
          </cell>
          <cell r="J52" t="str">
            <v>Segment Adjustment</v>
          </cell>
          <cell r="K52" t="str">
            <v>Investments - Gas Operations</v>
          </cell>
          <cell r="L52" t="str">
            <v>Investments - UK Operations</v>
          </cell>
          <cell r="M52" t="str">
            <v>Wholesale</v>
          </cell>
          <cell r="N52" t="str">
            <v>Energy Delivery</v>
          </cell>
          <cell r="O52" t="str">
            <v>Domestic Electric Utilities</v>
          </cell>
          <cell r="P52" t="str">
            <v>Foreign Energy Delivery</v>
          </cell>
          <cell r="Q52" t="str">
            <v>Worldwide Energy Investments</v>
          </cell>
          <cell r="R52" t="str">
            <v>Worldwide Electric and Gas Operations</v>
          </cell>
          <cell r="S52" t="str">
            <v xml:space="preserve">Investments - Other </v>
          </cell>
          <cell r="T52" t="str">
            <v>Corporate and Other</v>
          </cell>
          <cell r="U52" t="str">
            <v>Transmission Operations</v>
          </cell>
          <cell r="V52" t="str">
            <v>Utility Operations</v>
          </cell>
          <cell r="W52" t="str">
            <v>Parent &amp; ALL Other</v>
          </cell>
        </row>
        <row r="53">
          <cell r="H53" t="str">
            <v>Central Hudson - Electric</v>
          </cell>
          <cell r="I53" t="str">
            <v>Central Hudson - Natural Gas</v>
          </cell>
          <cell r="J53" t="str">
            <v>Griffith</v>
          </cell>
          <cell r="K53" t="str">
            <v>Other Businesses and Investments</v>
          </cell>
          <cell r="L53" t="str">
            <v>Segment Adjustment</v>
          </cell>
          <cell r="M53" t="str">
            <v>Corporate</v>
          </cell>
          <cell r="N53" t="str">
            <v>Unregulated Fuel Oil Distribution</v>
          </cell>
        </row>
        <row r="54">
          <cell r="H54" t="str">
            <v>Transportation</v>
          </cell>
          <cell r="I54" t="str">
            <v>Facilities</v>
          </cell>
          <cell r="J54" t="str">
            <v>Supply and Logistics</v>
          </cell>
          <cell r="K54" t="str">
            <v>Pipeline</v>
          </cell>
          <cell r="L54" t="str">
            <v>Corporate</v>
          </cell>
          <cell r="M54" t="str">
            <v>Segment Adjustment</v>
          </cell>
        </row>
        <row r="55">
          <cell r="H55" t="str">
            <v>Gas Transmission</v>
          </cell>
          <cell r="I55" t="str">
            <v>Dampier Bunbury Pipeline (DBP)</v>
          </cell>
          <cell r="J55" t="str">
            <v>United Energy (UEDH)</v>
          </cell>
          <cell r="K55" t="str">
            <v>Multinet Gas (MGH)</v>
          </cell>
          <cell r="L55" t="str">
            <v>WA Gas Networks (WAGN)</v>
          </cell>
          <cell r="M55" t="str">
            <v>Duquesne (DQE)</v>
          </cell>
          <cell r="N55" t="str">
            <v>Segment Adjustment</v>
          </cell>
          <cell r="O55" t="str">
            <v>Corporate</v>
          </cell>
          <cell r="P55" t="str">
            <v>Gas Distribution</v>
          </cell>
          <cell r="Q55" t="str">
            <v>Electricity Distribution</v>
          </cell>
          <cell r="R55" t="str">
            <v>DBP Services Co</v>
          </cell>
        </row>
        <row r="56">
          <cell r="H56" t="str">
            <v>Segment Adjustment</v>
          </cell>
          <cell r="I56" t="str">
            <v>Infrastructure</v>
          </cell>
          <cell r="J56" t="str">
            <v>Distribution Network Providing Utilities</v>
          </cell>
          <cell r="K56" t="str">
            <v>Electricity</v>
          </cell>
          <cell r="L56" t="str">
            <v>Gas Transportation</v>
          </cell>
          <cell r="M56" t="str">
            <v>Gas Wholesale</v>
          </cell>
          <cell r="N56" t="str">
            <v>Technology</v>
          </cell>
          <cell r="O56" t="str">
            <v>Corporate</v>
          </cell>
          <cell r="P56" t="str">
            <v>Gas</v>
          </cell>
          <cell r="Q56" t="str">
            <v>Energy</v>
          </cell>
        </row>
        <row r="57">
          <cell r="H57" t="str">
            <v>Gas Distribution US</v>
          </cell>
          <cell r="I57" t="str">
            <v>US Stranded Cost Recoveries</v>
          </cell>
          <cell r="J57" t="str">
            <v>Segment Adjustment</v>
          </cell>
          <cell r="K57" t="str">
            <v>US Electricity and Gas Distribution</v>
          </cell>
          <cell r="L57" t="str">
            <v>Electricity Distribution - US</v>
          </cell>
          <cell r="M57" t="str">
            <v>Distribution - USA</v>
          </cell>
          <cell r="N57" t="str">
            <v>Interconnectors - UK</v>
          </cell>
          <cell r="O57" t="str">
            <v>Interconnectors - USA</v>
          </cell>
          <cell r="P57" t="str">
            <v>Telecommunications - USA</v>
          </cell>
          <cell r="Q57" t="str">
            <v>Interconnectors - Others</v>
          </cell>
          <cell r="R57" t="str">
            <v>Other Activities</v>
          </cell>
          <cell r="S57" t="str">
            <v>UK Electricity</v>
          </cell>
          <cell r="T57" t="str">
            <v>US Electricity</v>
          </cell>
          <cell r="U57" t="str">
            <v>Telecommunications - Energis</v>
          </cell>
          <cell r="V57" t="str">
            <v>Other Electricity Activities</v>
          </cell>
          <cell r="W57" t="str">
            <v>Other Activities - UK</v>
          </cell>
          <cell r="X57" t="str">
            <v>Other Activities - USA</v>
          </cell>
          <cell r="Y57" t="str">
            <v>UK Transmission</v>
          </cell>
          <cell r="Z57" t="str">
            <v>US Electricity Transmission</v>
          </cell>
          <cell r="AA57" t="str">
            <v>UK Gas Distribution</v>
          </cell>
          <cell r="AB57" t="str">
            <v>Corporate</v>
          </cell>
          <cell r="AC57" t="str">
            <v>Wireless Infrastructure</v>
          </cell>
          <cell r="AD57" t="str">
            <v>Discontinued Operations</v>
          </cell>
          <cell r="AE57" t="str">
            <v>US Regulated</v>
          </cell>
          <cell r="AF57" t="str">
            <v>UK Electricity and Gas Transmission</v>
          </cell>
          <cell r="AG57" t="str">
            <v>US Electricity Distribution</v>
          </cell>
          <cell r="AH57" t="str">
            <v>US Gas</v>
          </cell>
          <cell r="AI57" t="str">
            <v>Telecommunications</v>
          </cell>
          <cell r="AJ57" t="str">
            <v>Other Acquisition - USA</v>
          </cell>
          <cell r="AK57" t="str">
            <v>Telecommunications - Intelig</v>
          </cell>
          <cell r="AL57" t="str">
            <v>Telecommunications - Other</v>
          </cell>
          <cell r="AM57" t="str">
            <v>Generation - USA</v>
          </cell>
          <cell r="AN57" t="str">
            <v>Interconnectors</v>
          </cell>
          <cell r="AO57" t="str">
            <v>Ancillary Services</v>
          </cell>
          <cell r="AP57" t="str">
            <v>NEES (New England Electric System)</v>
          </cell>
        </row>
        <row r="58">
          <cell r="H58" t="str">
            <v>Exploration and Production</v>
          </cell>
          <cell r="I58" t="str">
            <v>Marketing, Gathering and Compression</v>
          </cell>
          <cell r="J58" t="str">
            <v>Other Operations</v>
          </cell>
          <cell r="K58" t="str">
            <v>Corporate</v>
          </cell>
          <cell r="L58" t="str">
            <v>Segment Adjustment</v>
          </cell>
          <cell r="M58" t="str">
            <v>Oilfield Services</v>
          </cell>
        </row>
        <row r="59">
          <cell r="H59" t="str">
            <v xml:space="preserve">Corporate and Other </v>
          </cell>
          <cell r="I59" t="str">
            <v>Segment Adjustment</v>
          </cell>
          <cell r="J59" t="str">
            <v>Power Delivery</v>
          </cell>
          <cell r="K59" t="str">
            <v>Pepco Energy Services</v>
          </cell>
          <cell r="L59" t="str">
            <v>Other Non-Regulated</v>
          </cell>
          <cell r="M59" t="str">
            <v>Pepco</v>
          </cell>
          <cell r="N59" t="str">
            <v>Competitive Energy - Conectiv Energy</v>
          </cell>
          <cell r="O59" t="str">
            <v>Pepmarket</v>
          </cell>
        </row>
        <row r="60">
          <cell r="H60" t="str">
            <v>Products Pipelines–KMP</v>
          </cell>
          <cell r="I60" t="str">
            <v>Natural Gas Pipelines</v>
          </cell>
          <cell r="J60" t="str">
            <v>CO2–KMP</v>
          </cell>
          <cell r="K60" t="str">
            <v>Terminals–KMP</v>
          </cell>
          <cell r="L60" t="str">
            <v>Kinder Morgan Canada–KMP</v>
          </cell>
          <cell r="M60" t="str">
            <v>NGPL Pipeco LLC</v>
          </cell>
          <cell r="N60" t="str">
            <v>Power</v>
          </cell>
          <cell r="O60" t="str">
            <v>Other</v>
          </cell>
          <cell r="P60" t="str">
            <v>Corporate</v>
          </cell>
          <cell r="Q60" t="str">
            <v>Segment Adjustment</v>
          </cell>
          <cell r="R60" t="str">
            <v>Express</v>
          </cell>
        </row>
        <row r="61">
          <cell r="H61" t="str">
            <v>Electricity Distribution</v>
          </cell>
          <cell r="I61" t="str">
            <v>Gas Distribution</v>
          </cell>
          <cell r="J61" t="str">
            <v>Corporate</v>
          </cell>
          <cell r="K61" t="str">
            <v>Discontinued Operations</v>
          </cell>
          <cell r="L61" t="str">
            <v>Segment Adjustment</v>
          </cell>
          <cell r="M61" t="str">
            <v>Electricity Transmission</v>
          </cell>
          <cell r="N61" t="str">
            <v>Select Solutions</v>
          </cell>
        </row>
        <row r="62">
          <cell r="H62" t="str">
            <v>Retail</v>
          </cell>
          <cell r="I62" t="str">
            <v>Generation</v>
          </cell>
          <cell r="J62" t="str">
            <v>Integrated Energy</v>
          </cell>
          <cell r="K62" t="str">
            <v>Segment Adjustment</v>
          </cell>
          <cell r="L62" t="str">
            <v>Corporate</v>
          </cell>
          <cell r="M62" t="str">
            <v>Integrated Energy</v>
          </cell>
          <cell r="N62" t="str">
            <v>Other</v>
          </cell>
        </row>
        <row r="115">
          <cell r="H115">
            <v>290.411</v>
          </cell>
        </row>
        <row r="116">
          <cell r="H116">
            <v>0</v>
          </cell>
          <cell r="I116">
            <v>0</v>
          </cell>
          <cell r="J116">
            <v>70.7</v>
          </cell>
          <cell r="K116">
            <v>0</v>
          </cell>
          <cell r="L116">
            <v>0</v>
          </cell>
          <cell r="M116">
            <v>177.7</v>
          </cell>
          <cell r="N116">
            <v>24</v>
          </cell>
          <cell r="O116">
            <v>196.2</v>
          </cell>
        </row>
        <row r="117">
          <cell r="H117">
            <v>0</v>
          </cell>
          <cell r="I117">
            <v>14956</v>
          </cell>
          <cell r="J117">
            <v>12025</v>
          </cell>
        </row>
        <row r="118">
          <cell r="H118">
            <v>0</v>
          </cell>
          <cell r="I118">
            <v>0</v>
          </cell>
          <cell r="J118">
            <v>0</v>
          </cell>
        </row>
        <row r="119">
          <cell r="H119">
            <v>36.527000000000001</v>
          </cell>
        </row>
        <row r="120">
          <cell r="H120">
            <v>18924</v>
          </cell>
          <cell r="I120">
            <v>0</v>
          </cell>
        </row>
        <row r="121">
          <cell r="H121">
            <v>4465.6570000000002</v>
          </cell>
        </row>
        <row r="122">
          <cell r="H122">
            <v>3922</v>
          </cell>
        </row>
        <row r="123">
          <cell r="H123">
            <v>0</v>
          </cell>
          <cell r="I123">
            <v>0</v>
          </cell>
          <cell r="J123">
            <v>0</v>
          </cell>
          <cell r="K123">
            <v>0</v>
          </cell>
          <cell r="L123">
            <v>0</v>
          </cell>
          <cell r="M123">
            <v>7458.5</v>
          </cell>
        </row>
        <row r="124">
          <cell r="H124">
            <v>1060.6610000000001</v>
          </cell>
        </row>
        <row r="125">
          <cell r="H125">
            <v>0</v>
          </cell>
          <cell r="I125">
            <v>4648</v>
          </cell>
          <cell r="J125">
            <v>3252</v>
          </cell>
          <cell r="K125">
            <v>107</v>
          </cell>
        </row>
        <row r="126">
          <cell r="H126">
            <v>0</v>
          </cell>
          <cell r="I126">
            <v>0</v>
          </cell>
          <cell r="J126">
            <v>15116</v>
          </cell>
        </row>
        <row r="127">
          <cell r="H127">
            <v>985.52</v>
          </cell>
        </row>
        <row r="128">
          <cell r="H128">
            <v>28181</v>
          </cell>
          <cell r="I128">
            <v>6094</v>
          </cell>
        </row>
        <row r="129">
          <cell r="H129">
            <v>0</v>
          </cell>
          <cell r="I129">
            <v>76.111000000000004</v>
          </cell>
          <cell r="J129">
            <v>852.68700000000001</v>
          </cell>
          <cell r="K129">
            <v>291.34100000000001</v>
          </cell>
        </row>
        <row r="130">
          <cell r="H130">
            <v>1252.56</v>
          </cell>
        </row>
        <row r="131">
          <cell r="H131">
            <v>6000</v>
          </cell>
          <cell r="I131">
            <v>0</v>
          </cell>
          <cell r="J131">
            <v>0</v>
          </cell>
          <cell r="K131">
            <v>7832</v>
          </cell>
          <cell r="L131">
            <v>0</v>
          </cell>
          <cell r="M131">
            <v>0</v>
          </cell>
          <cell r="N131">
            <v>0</v>
          </cell>
          <cell r="O131">
            <v>0</v>
          </cell>
        </row>
        <row r="132">
          <cell r="H132">
            <v>11635</v>
          </cell>
          <cell r="I132">
            <v>0</v>
          </cell>
        </row>
        <row r="133">
          <cell r="H133">
            <v>5920</v>
          </cell>
        </row>
        <row r="134">
          <cell r="H134">
            <v>7834.9</v>
          </cell>
          <cell r="I134">
            <v>411.5</v>
          </cell>
          <cell r="J134">
            <v>18.5</v>
          </cell>
        </row>
        <row r="135">
          <cell r="H135">
            <v>1535.4</v>
          </cell>
        </row>
        <row r="136">
          <cell r="H136">
            <v>2700.7190000000001</v>
          </cell>
        </row>
        <row r="150">
          <cell r="H150" t="str">
            <v>Australia</v>
          </cell>
        </row>
        <row r="151">
          <cell r="H151" t="str">
            <v>Australia</v>
          </cell>
          <cell r="I151" t="str">
            <v>Victoria and Nsw</v>
          </cell>
          <cell r="J151" t="str">
            <v>Queensland</v>
          </cell>
          <cell r="K151" t="str">
            <v>Corporate</v>
          </cell>
          <cell r="L151" t="str">
            <v>Segment Adjustment</v>
          </cell>
          <cell r="M151" t="str">
            <v>Victoria</v>
          </cell>
          <cell r="N151" t="str">
            <v>New South Wales</v>
          </cell>
          <cell r="O151" t="str">
            <v>South Australia/Northern Territory</v>
          </cell>
        </row>
        <row r="152">
          <cell r="H152" t="str">
            <v>Other</v>
          </cell>
          <cell r="I152" t="str">
            <v>United States</v>
          </cell>
          <cell r="J152" t="str">
            <v>Canada</v>
          </cell>
        </row>
        <row r="153">
          <cell r="H153" t="str">
            <v>New Zealand</v>
          </cell>
          <cell r="I153" t="str">
            <v>Australia</v>
          </cell>
          <cell r="J153" t="str">
            <v>Segment Adjustment</v>
          </cell>
        </row>
        <row r="154">
          <cell r="H154" t="str">
            <v>New Zealand</v>
          </cell>
        </row>
        <row r="155">
          <cell r="H155" t="str">
            <v>United States</v>
          </cell>
          <cell r="I155" t="str">
            <v>Segment Adjustment</v>
          </cell>
        </row>
        <row r="156">
          <cell r="H156" t="str">
            <v>United States</v>
          </cell>
        </row>
        <row r="157">
          <cell r="H157" t="str">
            <v>United States</v>
          </cell>
        </row>
        <row r="158">
          <cell r="H158" t="str">
            <v>Papua New Guinea</v>
          </cell>
          <cell r="I158" t="str">
            <v>Other Countries</v>
          </cell>
          <cell r="J158" t="str">
            <v>Segment Adjustment</v>
          </cell>
          <cell r="K158" t="str">
            <v>New Zealand</v>
          </cell>
          <cell r="L158" t="str">
            <v>Chile</v>
          </cell>
          <cell r="M158" t="str">
            <v>Australia</v>
          </cell>
        </row>
        <row r="159">
          <cell r="H159" t="str">
            <v>Australia</v>
          </cell>
        </row>
        <row r="160">
          <cell r="H160" t="str">
            <v>United States and Other</v>
          </cell>
          <cell r="I160" t="str">
            <v>Canada</v>
          </cell>
          <cell r="J160" t="str">
            <v>United States</v>
          </cell>
          <cell r="K160" t="str">
            <v>Mexico</v>
          </cell>
        </row>
        <row r="161">
          <cell r="H161" t="str">
            <v>United Kingdom</v>
          </cell>
          <cell r="I161" t="str">
            <v>Other Foreign</v>
          </cell>
          <cell r="J161" t="str">
            <v>United States</v>
          </cell>
        </row>
        <row r="162">
          <cell r="H162" t="str">
            <v>United States</v>
          </cell>
        </row>
        <row r="163">
          <cell r="H163" t="str">
            <v>United States</v>
          </cell>
          <cell r="I163" t="str">
            <v>Canada</v>
          </cell>
        </row>
        <row r="164">
          <cell r="H164" t="str">
            <v>Segment Adjustment</v>
          </cell>
          <cell r="I164" t="str">
            <v>United States</v>
          </cell>
          <cell r="J164" t="str">
            <v>Australia</v>
          </cell>
          <cell r="K164" t="str">
            <v>Corporate</v>
          </cell>
        </row>
        <row r="165">
          <cell r="H165" t="str">
            <v>New Zealand</v>
          </cell>
        </row>
        <row r="166">
          <cell r="H166" t="str">
            <v>United Kingdom (UK)</v>
          </cell>
          <cell r="I166" t="str">
            <v>Segment Adjustment</v>
          </cell>
          <cell r="J166" t="str">
            <v>Africa</v>
          </cell>
          <cell r="K166" t="str">
            <v>United States (US)</v>
          </cell>
          <cell r="L166" t="str">
            <v>Rest of the World</v>
          </cell>
          <cell r="M166" t="str">
            <v>Latin America</v>
          </cell>
          <cell r="N166" t="str">
            <v>Corporate</v>
          </cell>
          <cell r="O166" t="str">
            <v>Europe</v>
          </cell>
        </row>
        <row r="167">
          <cell r="H167" t="str">
            <v>United States</v>
          </cell>
          <cell r="I167" t="str">
            <v>Canada</v>
          </cell>
        </row>
        <row r="168">
          <cell r="H168" t="str">
            <v>United States</v>
          </cell>
        </row>
        <row r="169">
          <cell r="H169" t="str">
            <v>United States</v>
          </cell>
          <cell r="I169" t="str">
            <v>Canada</v>
          </cell>
          <cell r="J169" t="str">
            <v>Mexico and Other</v>
          </cell>
        </row>
        <row r="170">
          <cell r="H170" t="str">
            <v>Australia</v>
          </cell>
        </row>
        <row r="171">
          <cell r="H171" t="str">
            <v>New Zealand</v>
          </cell>
        </row>
      </sheetData>
      <sheetData sheetId="19"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IQHiddenCacheSheet"/>
      <sheetName val="Slide 11 Summary Output"/>
      <sheetName val="Ownership"/>
      <sheetName val="Summary"/>
      <sheetName val="Detailed"/>
      <sheetName val="Historical"/>
      <sheetName val="Crossholdings"/>
    </sheetNames>
    <sheetDataSet>
      <sheetData sheetId="0"/>
      <sheetData sheetId="1"/>
      <sheetData sheetId="2">
        <row r="9">
          <cell r="EB9">
            <v>41366</v>
          </cell>
          <cell r="EC9">
            <v>7.7818399999999999</v>
          </cell>
          <cell r="ED9">
            <v>40.343969999999999</v>
          </cell>
          <cell r="EE9">
            <v>23372747</v>
          </cell>
          <cell r="EF9">
            <v>23372747</v>
          </cell>
        </row>
        <row r="10">
          <cell r="EB10">
            <v>41620</v>
          </cell>
          <cell r="EC10">
            <v>4.8761900000000002</v>
          </cell>
          <cell r="ED10">
            <v>25.280249999999999</v>
          </cell>
          <cell r="EE10">
            <v>14645625</v>
          </cell>
          <cell r="EF10">
            <v>15035816</v>
          </cell>
        </row>
        <row r="11">
          <cell r="EB11">
            <v>41214</v>
          </cell>
          <cell r="EC11">
            <v>3.7709299999999999</v>
          </cell>
          <cell r="ED11">
            <v>19.54974</v>
          </cell>
          <cell r="EE11">
            <v>11326000</v>
          </cell>
          <cell r="EF11">
            <v>11326000</v>
          </cell>
        </row>
        <row r="12">
          <cell r="EB12">
            <v>41608</v>
          </cell>
          <cell r="EC12">
            <v>3.6623899999999998</v>
          </cell>
          <cell r="ED12">
            <v>18.987310000000001</v>
          </cell>
          <cell r="EE12">
            <v>11000000</v>
          </cell>
          <cell r="EF12">
            <v>11000000</v>
          </cell>
        </row>
        <row r="13">
          <cell r="EB13">
            <v>41578</v>
          </cell>
          <cell r="EC13">
            <v>3.4423599999999999</v>
          </cell>
          <cell r="ED13">
            <v>17.82555</v>
          </cell>
          <cell r="EE13">
            <v>10339134</v>
          </cell>
          <cell r="EF13">
            <v>10368934</v>
          </cell>
        </row>
        <row r="14">
          <cell r="EB14">
            <v>41639</v>
          </cell>
          <cell r="EC14">
            <v>2.3760599999999998</v>
          </cell>
          <cell r="ED14">
            <v>12.316420000000001</v>
          </cell>
          <cell r="EE14">
            <v>7136490</v>
          </cell>
          <cell r="EF14">
            <v>7126290</v>
          </cell>
        </row>
        <row r="15">
          <cell r="EB15">
            <v>41639</v>
          </cell>
          <cell r="EC15">
            <v>1.9976400000000001</v>
          </cell>
          <cell r="ED15">
            <v>10.356310000000001</v>
          </cell>
          <cell r="EE15">
            <v>5999916</v>
          </cell>
          <cell r="EF15">
            <v>6400562</v>
          </cell>
        </row>
        <row r="16">
          <cell r="EB16">
            <v>41578</v>
          </cell>
          <cell r="EC16">
            <v>1.1835899999999999</v>
          </cell>
          <cell r="ED16">
            <v>6.1364099999999997</v>
          </cell>
          <cell r="EE16">
            <v>3554916</v>
          </cell>
          <cell r="EF16">
            <v>3554716</v>
          </cell>
        </row>
        <row r="17">
          <cell r="EB17">
            <v>41364</v>
          </cell>
          <cell r="EC17">
            <v>0.84501000000000004</v>
          </cell>
          <cell r="ED17">
            <v>4.3809100000000001</v>
          </cell>
          <cell r="EE17">
            <v>2538000</v>
          </cell>
          <cell r="EF17">
            <v>2538000</v>
          </cell>
        </row>
        <row r="18">
          <cell r="EB18">
            <v>41455</v>
          </cell>
          <cell r="EC18">
            <v>0.76305999999999996</v>
          </cell>
          <cell r="ED18">
            <v>3.64405</v>
          </cell>
          <cell r="EE18">
            <v>2291861</v>
          </cell>
          <cell r="EF18">
            <v>2291861</v>
          </cell>
        </row>
        <row r="19">
          <cell r="EB19">
            <v>41639</v>
          </cell>
          <cell r="EC19">
            <v>0.72648000000000001</v>
          </cell>
          <cell r="ED19">
            <v>3.76593</v>
          </cell>
          <cell r="EE19">
            <v>2181981</v>
          </cell>
          <cell r="EF19">
            <v>1487191</v>
          </cell>
        </row>
        <row r="20">
          <cell r="EB20">
            <v>41639</v>
          </cell>
          <cell r="EC20">
            <v>0.72594000000000003</v>
          </cell>
          <cell r="ED20">
            <v>3.76369</v>
          </cell>
          <cell r="EE20">
            <v>2180348</v>
          </cell>
          <cell r="EF20">
            <v>2175000</v>
          </cell>
        </row>
        <row r="21">
          <cell r="EB21">
            <v>41628</v>
          </cell>
          <cell r="EC21">
            <v>0.67896000000000001</v>
          </cell>
          <cell r="ED21">
            <v>3.2437499999999999</v>
          </cell>
          <cell r="EE21">
            <v>2039260</v>
          </cell>
          <cell r="EF21">
            <v>8837956</v>
          </cell>
        </row>
        <row r="22">
          <cell r="EB22">
            <v>41639</v>
          </cell>
          <cell r="EC22">
            <v>0.63239999999999996</v>
          </cell>
          <cell r="ED22">
            <v>3.2784200000000001</v>
          </cell>
          <cell r="EE22">
            <v>1899418</v>
          </cell>
          <cell r="EF22">
            <v>1785618</v>
          </cell>
        </row>
        <row r="23">
          <cell r="EB23">
            <v>41639</v>
          </cell>
          <cell r="EC23">
            <v>0.62412000000000001</v>
          </cell>
          <cell r="ED23">
            <v>3.2359300000000002</v>
          </cell>
          <cell r="EE23">
            <v>1874549</v>
          </cell>
          <cell r="EF23">
            <v>1870081</v>
          </cell>
        </row>
        <row r="24">
          <cell r="EB24">
            <v>41639</v>
          </cell>
          <cell r="EC24">
            <v>0.59933999999999998</v>
          </cell>
          <cell r="ED24">
            <v>3.0804999999999998</v>
          </cell>
          <cell r="EE24">
            <v>1800120</v>
          </cell>
          <cell r="EF24">
            <v>1002007</v>
          </cell>
        </row>
        <row r="25">
          <cell r="EB25">
            <v>41455</v>
          </cell>
          <cell r="EC25">
            <v>0.43282999999999999</v>
          </cell>
          <cell r="ED25">
            <v>2.2441300000000002</v>
          </cell>
          <cell r="EE25">
            <v>1300000</v>
          </cell>
          <cell r="EF25">
            <v>1300000</v>
          </cell>
        </row>
        <row r="26">
          <cell r="EB26">
            <v>41366</v>
          </cell>
          <cell r="EC26">
            <v>0.42930000000000001</v>
          </cell>
          <cell r="ED26">
            <v>2.22512</v>
          </cell>
          <cell r="EE26">
            <v>1289396</v>
          </cell>
          <cell r="EF26">
            <v>1289396</v>
          </cell>
        </row>
        <row r="27">
          <cell r="EB27">
            <v>41455</v>
          </cell>
          <cell r="EC27">
            <v>0.40081</v>
          </cell>
          <cell r="ED27">
            <v>2.0775199999999998</v>
          </cell>
          <cell r="EE27">
            <v>1203834</v>
          </cell>
          <cell r="EF27">
            <v>1203834</v>
          </cell>
        </row>
        <row r="28">
          <cell r="EB28">
            <v>41366</v>
          </cell>
          <cell r="EC28">
            <v>0.37411</v>
          </cell>
          <cell r="ED28">
            <v>1.9399900000000001</v>
          </cell>
          <cell r="EE28">
            <v>1123653</v>
          </cell>
          <cell r="EF28">
            <v>1123653</v>
          </cell>
        </row>
        <row r="29">
          <cell r="EB29">
            <v>41376</v>
          </cell>
          <cell r="EC29">
            <v>0.36524000000000001</v>
          </cell>
          <cell r="ED29">
            <v>1.89303</v>
          </cell>
          <cell r="EE29">
            <v>1097008</v>
          </cell>
          <cell r="EF29">
            <v>1097008</v>
          </cell>
        </row>
        <row r="30">
          <cell r="EB30">
            <v>41264</v>
          </cell>
          <cell r="EC30">
            <v>0.36524000000000001</v>
          </cell>
          <cell r="ED30">
            <v>1.89303</v>
          </cell>
          <cell r="EE30">
            <v>1097008</v>
          </cell>
          <cell r="EF30">
            <v>1097008</v>
          </cell>
        </row>
        <row r="31">
          <cell r="EB31">
            <v>41263</v>
          </cell>
          <cell r="EC31">
            <v>0.36524000000000001</v>
          </cell>
          <cell r="ED31">
            <v>1.89303</v>
          </cell>
          <cell r="EE31">
            <v>1097008</v>
          </cell>
          <cell r="EF31">
            <v>1097008</v>
          </cell>
        </row>
        <row r="32">
          <cell r="EB32">
            <v>41639</v>
          </cell>
          <cell r="EC32">
            <v>0.30708000000000002</v>
          </cell>
          <cell r="ED32">
            <v>1.5922499999999999</v>
          </cell>
          <cell r="EE32">
            <v>922313</v>
          </cell>
          <cell r="EF32">
            <v>502319</v>
          </cell>
        </row>
        <row r="33">
          <cell r="EB33">
            <v>41455</v>
          </cell>
          <cell r="EC33">
            <v>0.27182000000000001</v>
          </cell>
          <cell r="ED33">
            <v>1.4088700000000001</v>
          </cell>
          <cell r="EE33">
            <v>816400</v>
          </cell>
          <cell r="EF33">
            <v>816400</v>
          </cell>
        </row>
        <row r="34">
          <cell r="EB34">
            <v>41366</v>
          </cell>
          <cell r="EC34">
            <v>0.26635999999999999</v>
          </cell>
          <cell r="ED34">
            <v>1.3809199999999999</v>
          </cell>
          <cell r="EE34">
            <v>800000</v>
          </cell>
          <cell r="EF34">
            <v>800000</v>
          </cell>
        </row>
        <row r="35">
          <cell r="EB35">
            <v>41366</v>
          </cell>
          <cell r="EC35">
            <v>0.22717000000000001</v>
          </cell>
          <cell r="ED35">
            <v>1.1774100000000001</v>
          </cell>
          <cell r="EE35">
            <v>682315</v>
          </cell>
          <cell r="EF35">
            <v>682315</v>
          </cell>
        </row>
        <row r="36">
          <cell r="EB36">
            <v>41639</v>
          </cell>
          <cell r="EC36">
            <v>0.22636999999999999</v>
          </cell>
          <cell r="ED36">
            <v>1.08125</v>
          </cell>
          <cell r="EE36">
            <v>679908</v>
          </cell>
          <cell r="EF36">
            <v>466195</v>
          </cell>
        </row>
        <row r="37">
          <cell r="EB37">
            <v>41347</v>
          </cell>
          <cell r="EC37">
            <v>0.21162</v>
          </cell>
          <cell r="ED37">
            <v>1.0969100000000001</v>
          </cell>
          <cell r="EE37">
            <v>635601</v>
          </cell>
          <cell r="EF37">
            <v>635601</v>
          </cell>
        </row>
        <row r="38">
          <cell r="EB38">
            <v>41638</v>
          </cell>
          <cell r="EC38">
            <v>0.16647000000000001</v>
          </cell>
          <cell r="ED38">
            <v>0.79500999999999999</v>
          </cell>
          <cell r="EE38">
            <v>500000</v>
          </cell>
          <cell r="EF38">
            <v>500000</v>
          </cell>
        </row>
        <row r="39">
          <cell r="EB39">
            <v>41214</v>
          </cell>
          <cell r="EC39">
            <v>0.16647000000000001</v>
          </cell>
          <cell r="ED39">
            <v>0.86321000000000003</v>
          </cell>
          <cell r="EE39">
            <v>500000</v>
          </cell>
          <cell r="EF39">
            <v>500000</v>
          </cell>
        </row>
        <row r="40">
          <cell r="EB40">
            <v>41547</v>
          </cell>
          <cell r="EC40">
            <v>0.14982999999999999</v>
          </cell>
          <cell r="ED40">
            <v>0.71562000000000003</v>
          </cell>
          <cell r="EE40">
            <v>450000</v>
          </cell>
          <cell r="EF40">
            <v>450000</v>
          </cell>
        </row>
        <row r="41">
          <cell r="EB41">
            <v>41547</v>
          </cell>
          <cell r="EC41">
            <v>0.14449999999999999</v>
          </cell>
          <cell r="ED41">
            <v>0.68989999999999996</v>
          </cell>
          <cell r="EE41">
            <v>434000</v>
          </cell>
          <cell r="EF41">
            <v>434000</v>
          </cell>
        </row>
        <row r="42">
          <cell r="EB42">
            <v>41639</v>
          </cell>
          <cell r="EC42">
            <v>0.13013</v>
          </cell>
          <cell r="ED42">
            <v>0.64629000000000003</v>
          </cell>
          <cell r="EE42">
            <v>390845</v>
          </cell>
          <cell r="EF42">
            <v>411427</v>
          </cell>
        </row>
        <row r="43">
          <cell r="EB43">
            <v>41376</v>
          </cell>
          <cell r="EC43">
            <v>0.12544</v>
          </cell>
          <cell r="ED43">
            <v>0.65076000000000001</v>
          </cell>
          <cell r="EE43">
            <v>376770</v>
          </cell>
          <cell r="EF43">
            <v>376770</v>
          </cell>
        </row>
        <row r="44">
          <cell r="EB44">
            <v>41455</v>
          </cell>
          <cell r="EC44">
            <v>0.12132999999999999</v>
          </cell>
          <cell r="ED44">
            <v>0.62951999999999997</v>
          </cell>
          <cell r="EE44">
            <v>364400</v>
          </cell>
          <cell r="EF44">
            <v>364400</v>
          </cell>
        </row>
        <row r="45">
          <cell r="EB45">
            <v>41620</v>
          </cell>
          <cell r="EC45">
            <v>0.11203</v>
          </cell>
          <cell r="ED45">
            <v>0.58031999999999995</v>
          </cell>
          <cell r="EE45">
            <v>336473</v>
          </cell>
          <cell r="EF45">
            <v>322483</v>
          </cell>
        </row>
        <row r="46">
          <cell r="EB46">
            <v>41547</v>
          </cell>
          <cell r="EC46">
            <v>0.10987</v>
          </cell>
          <cell r="ED46">
            <v>0.56913999999999998</v>
          </cell>
          <cell r="EE46">
            <v>330000</v>
          </cell>
          <cell r="EF46">
            <v>330000</v>
          </cell>
        </row>
        <row r="47">
          <cell r="EB47">
            <v>41455</v>
          </cell>
          <cell r="EC47">
            <v>9.5390000000000003E-2</v>
          </cell>
          <cell r="ED47">
            <v>0.49421999999999999</v>
          </cell>
          <cell r="EE47">
            <v>286494</v>
          </cell>
          <cell r="EF47">
            <v>286494</v>
          </cell>
        </row>
        <row r="48">
          <cell r="EB48">
            <v>41486</v>
          </cell>
          <cell r="EC48">
            <v>9.3219999999999997E-2</v>
          </cell>
          <cell r="ED48">
            <v>0.44502000000000003</v>
          </cell>
          <cell r="EE48">
            <v>280000</v>
          </cell>
          <cell r="EF48">
            <v>280000</v>
          </cell>
        </row>
        <row r="49">
          <cell r="EB49">
            <v>41455</v>
          </cell>
          <cell r="EC49">
            <v>9.0690000000000007E-2</v>
          </cell>
          <cell r="ED49">
            <v>0.43271999999999999</v>
          </cell>
          <cell r="EE49">
            <v>272400</v>
          </cell>
          <cell r="EF49">
            <v>272400</v>
          </cell>
        </row>
        <row r="50">
          <cell r="EB50">
            <v>41455</v>
          </cell>
          <cell r="EC50">
            <v>8.9899999999999994E-2</v>
          </cell>
          <cell r="ED50">
            <v>0.42936999999999997</v>
          </cell>
          <cell r="EE50">
            <v>270000</v>
          </cell>
          <cell r="EF50">
            <v>270000</v>
          </cell>
        </row>
        <row r="51">
          <cell r="EB51">
            <v>41455</v>
          </cell>
          <cell r="EC51">
            <v>6.3930000000000001E-2</v>
          </cell>
          <cell r="ED51">
            <v>0.33096999999999999</v>
          </cell>
          <cell r="EE51">
            <v>192000</v>
          </cell>
          <cell r="EF51">
            <v>192000</v>
          </cell>
        </row>
        <row r="52">
          <cell r="EB52">
            <v>41455</v>
          </cell>
          <cell r="EC52">
            <v>6.166E-2</v>
          </cell>
          <cell r="ED52">
            <v>0.31979000000000002</v>
          </cell>
          <cell r="EE52">
            <v>185182</v>
          </cell>
          <cell r="EF52">
            <v>185182</v>
          </cell>
        </row>
        <row r="53">
          <cell r="EB53">
            <v>41639</v>
          </cell>
          <cell r="EC53">
            <v>5.6599999999999998E-2</v>
          </cell>
          <cell r="ED53">
            <v>0.29296</v>
          </cell>
          <cell r="EE53">
            <v>170000</v>
          </cell>
          <cell r="EF53">
            <v>0</v>
          </cell>
        </row>
        <row r="54">
          <cell r="EB54">
            <v>41274</v>
          </cell>
          <cell r="EC54">
            <v>4.7410000000000001E-2</v>
          </cell>
          <cell r="ED54">
            <v>0.24598999999999999</v>
          </cell>
          <cell r="EE54">
            <v>142400</v>
          </cell>
          <cell r="EF54">
            <v>142400</v>
          </cell>
        </row>
        <row r="55">
          <cell r="EB55">
            <v>41455</v>
          </cell>
          <cell r="EC55">
            <v>4.1099999999999998E-2</v>
          </cell>
          <cell r="ED55">
            <v>0.21357000000000001</v>
          </cell>
          <cell r="EE55">
            <v>123454</v>
          </cell>
          <cell r="EF55">
            <v>123454</v>
          </cell>
        </row>
        <row r="56">
          <cell r="EB56">
            <v>41455</v>
          </cell>
          <cell r="EC56">
            <v>3.329E-2</v>
          </cell>
          <cell r="ED56">
            <v>0.17219999999999999</v>
          </cell>
          <cell r="EE56">
            <v>100000</v>
          </cell>
          <cell r="EF56">
            <v>100000</v>
          </cell>
        </row>
        <row r="57">
          <cell r="EB57">
            <v>41264</v>
          </cell>
          <cell r="EC57">
            <v>1.11E-2</v>
          </cell>
          <cell r="ED57">
            <v>5.7029999999999997E-2</v>
          </cell>
          <cell r="EE57">
            <v>33333</v>
          </cell>
          <cell r="EF57">
            <v>33333</v>
          </cell>
        </row>
        <row r="58">
          <cell r="EB58">
            <v>41455</v>
          </cell>
          <cell r="EC58">
            <v>3.2230000000000002E-2</v>
          </cell>
          <cell r="ED58">
            <v>0.1666</v>
          </cell>
          <cell r="EE58">
            <v>96802</v>
          </cell>
          <cell r="EF58">
            <v>96802</v>
          </cell>
        </row>
        <row r="59">
          <cell r="EB59">
            <v>41455</v>
          </cell>
          <cell r="EC59">
            <v>2.664E-2</v>
          </cell>
          <cell r="ED59">
            <v>0.12747</v>
          </cell>
          <cell r="EE59">
            <v>80000</v>
          </cell>
          <cell r="EF59">
            <v>80000</v>
          </cell>
        </row>
        <row r="60">
          <cell r="EB60">
            <v>41376</v>
          </cell>
          <cell r="EC60">
            <v>2.64E-2</v>
          </cell>
          <cell r="ED60">
            <v>0.13641</v>
          </cell>
          <cell r="EE60">
            <v>79300</v>
          </cell>
          <cell r="EF60">
            <v>79300</v>
          </cell>
        </row>
        <row r="61">
          <cell r="EB61">
            <v>41376</v>
          </cell>
          <cell r="EC61">
            <v>2.53E-2</v>
          </cell>
          <cell r="ED61">
            <v>0.13081999999999999</v>
          </cell>
          <cell r="EE61">
            <v>76000</v>
          </cell>
          <cell r="EF61">
            <v>76000</v>
          </cell>
        </row>
        <row r="62">
          <cell r="EB62">
            <v>41486</v>
          </cell>
          <cell r="EC62">
            <v>1.9980000000000001E-2</v>
          </cell>
          <cell r="ED62">
            <v>0.10399</v>
          </cell>
          <cell r="EE62">
            <v>60000</v>
          </cell>
          <cell r="EF62">
            <v>60000</v>
          </cell>
        </row>
        <row r="63">
          <cell r="EB63">
            <v>41547</v>
          </cell>
          <cell r="EC63">
            <v>1.9310000000000001E-2</v>
          </cell>
          <cell r="ED63">
            <v>0.10063</v>
          </cell>
          <cell r="EE63">
            <v>58000</v>
          </cell>
          <cell r="EF63">
            <v>58000</v>
          </cell>
        </row>
        <row r="64">
          <cell r="EB64">
            <v>41639</v>
          </cell>
          <cell r="EC64">
            <v>1.864E-2</v>
          </cell>
          <cell r="ED64">
            <v>9.6159999999999995E-2</v>
          </cell>
          <cell r="EE64">
            <v>56000</v>
          </cell>
          <cell r="EF64">
            <v>66000</v>
          </cell>
        </row>
        <row r="65">
          <cell r="EB65">
            <v>41455</v>
          </cell>
          <cell r="EC65">
            <v>1.7979999999999999E-2</v>
          </cell>
          <cell r="ED65">
            <v>9.2810000000000004E-2</v>
          </cell>
          <cell r="EE65">
            <v>54000</v>
          </cell>
          <cell r="EF65">
            <v>54000</v>
          </cell>
        </row>
        <row r="66">
          <cell r="EB66">
            <v>41578</v>
          </cell>
          <cell r="EC66">
            <v>1.67E-2</v>
          </cell>
          <cell r="ED66">
            <v>8.6099999999999996E-2</v>
          </cell>
          <cell r="EE66">
            <v>50169</v>
          </cell>
          <cell r="EF66">
            <v>145469</v>
          </cell>
        </row>
        <row r="67">
          <cell r="EB67">
            <v>41639</v>
          </cell>
          <cell r="EC67">
            <v>1.6650000000000002E-2</v>
          </cell>
          <cell r="ED67">
            <v>8.6099999999999996E-2</v>
          </cell>
          <cell r="EE67">
            <v>50000</v>
          </cell>
          <cell r="EF67">
            <v>50000</v>
          </cell>
        </row>
        <row r="68">
          <cell r="EB68">
            <v>41455</v>
          </cell>
          <cell r="EC68">
            <v>1.643E-2</v>
          </cell>
          <cell r="ED68">
            <v>8.498E-2</v>
          </cell>
          <cell r="EE68">
            <v>49356</v>
          </cell>
          <cell r="EF68">
            <v>49356</v>
          </cell>
        </row>
        <row r="69">
          <cell r="EB69">
            <v>41608</v>
          </cell>
          <cell r="EC69">
            <v>1.619E-2</v>
          </cell>
          <cell r="ED69">
            <v>8.3860000000000004E-2</v>
          </cell>
          <cell r="EE69">
            <v>48620</v>
          </cell>
          <cell r="EF69">
            <v>44534</v>
          </cell>
        </row>
        <row r="70">
          <cell r="EB70">
            <v>41455</v>
          </cell>
          <cell r="EC70">
            <v>1.4330000000000001E-2</v>
          </cell>
          <cell r="ED70">
            <v>7.3800000000000004E-2</v>
          </cell>
          <cell r="EE70">
            <v>43035</v>
          </cell>
          <cell r="EF70">
            <v>43035</v>
          </cell>
        </row>
        <row r="71">
          <cell r="EB71">
            <v>41578</v>
          </cell>
          <cell r="EC71">
            <v>1.4319999999999999E-2</v>
          </cell>
          <cell r="ED71">
            <v>7.3800000000000004E-2</v>
          </cell>
          <cell r="EE71">
            <v>43000</v>
          </cell>
          <cell r="EF71">
            <v>113000</v>
          </cell>
        </row>
        <row r="72">
          <cell r="EB72">
            <v>41318</v>
          </cell>
          <cell r="EC72">
            <v>4.3580000000000001E-2</v>
          </cell>
          <cell r="ED72">
            <v>0.22586999999999999</v>
          </cell>
          <cell r="EE72">
            <v>130887</v>
          </cell>
          <cell r="EF72">
            <v>130887</v>
          </cell>
        </row>
        <row r="73">
          <cell r="EB73">
            <v>41455</v>
          </cell>
          <cell r="EC73">
            <v>1.1650000000000001E-2</v>
          </cell>
          <cell r="ED73">
            <v>5.5910000000000001E-2</v>
          </cell>
          <cell r="EE73">
            <v>35000</v>
          </cell>
          <cell r="EF73">
            <v>35000</v>
          </cell>
        </row>
        <row r="74">
          <cell r="EB74">
            <v>41638</v>
          </cell>
          <cell r="EC74">
            <v>1.1650000000000001E-2</v>
          </cell>
          <cell r="ED74">
            <v>5.5910000000000001E-2</v>
          </cell>
          <cell r="EE74">
            <v>35000</v>
          </cell>
          <cell r="EF74">
            <v>35000</v>
          </cell>
        </row>
        <row r="75">
          <cell r="EB75">
            <v>41607</v>
          </cell>
          <cell r="EC75">
            <v>9.9900000000000006E-3</v>
          </cell>
          <cell r="ED75">
            <v>4.8079999999999998E-2</v>
          </cell>
          <cell r="EE75">
            <v>30000</v>
          </cell>
          <cell r="EF75">
            <v>25000</v>
          </cell>
        </row>
        <row r="76">
          <cell r="EB76">
            <v>41455</v>
          </cell>
          <cell r="EC76">
            <v>9.9900000000000006E-3</v>
          </cell>
          <cell r="ED76">
            <v>5.144E-2</v>
          </cell>
          <cell r="EE76">
            <v>30000</v>
          </cell>
          <cell r="EF76">
            <v>30000</v>
          </cell>
        </row>
        <row r="77">
          <cell r="EB77">
            <v>41639</v>
          </cell>
          <cell r="EC77">
            <v>9.2700000000000005E-3</v>
          </cell>
          <cell r="ED77">
            <v>4.4729999999999999E-2</v>
          </cell>
          <cell r="EE77">
            <v>27841</v>
          </cell>
          <cell r="EF77">
            <v>29617</v>
          </cell>
        </row>
        <row r="78">
          <cell r="EB78">
            <v>41578</v>
          </cell>
          <cell r="EC78">
            <v>9.0100000000000006E-3</v>
          </cell>
          <cell r="ED78">
            <v>4.6960000000000002E-2</v>
          </cell>
          <cell r="EE78">
            <v>27070</v>
          </cell>
          <cell r="EF78">
            <v>23870</v>
          </cell>
        </row>
        <row r="79">
          <cell r="EB79">
            <v>41637</v>
          </cell>
          <cell r="EC79">
            <v>7.1700000000000002E-3</v>
          </cell>
          <cell r="ED79">
            <v>3.6900000000000002E-2</v>
          </cell>
          <cell r="EE79">
            <v>21523</v>
          </cell>
          <cell r="EF79">
            <v>10000</v>
          </cell>
        </row>
        <row r="80">
          <cell r="EB80">
            <v>41274</v>
          </cell>
          <cell r="EC80">
            <v>5.5799999999999999E-3</v>
          </cell>
          <cell r="ED80">
            <v>2.9069999999999999E-2</v>
          </cell>
          <cell r="EE80">
            <v>16755</v>
          </cell>
          <cell r="EF80">
            <v>16755</v>
          </cell>
        </row>
        <row r="81">
          <cell r="EB81">
            <v>41639</v>
          </cell>
          <cell r="EC81">
            <v>5.4900000000000001E-3</v>
          </cell>
          <cell r="ED81">
            <v>2.7949999999999999E-2</v>
          </cell>
          <cell r="EE81">
            <v>16500</v>
          </cell>
          <cell r="EF81">
            <v>16500</v>
          </cell>
        </row>
        <row r="82">
          <cell r="EB82">
            <v>41639</v>
          </cell>
          <cell r="EC82">
            <v>1.99E-3</v>
          </cell>
          <cell r="ED82">
            <v>1.0059999999999999E-2</v>
          </cell>
          <cell r="EE82">
            <v>5980</v>
          </cell>
          <cell r="EF82">
            <v>0</v>
          </cell>
        </row>
        <row r="83">
          <cell r="EB83">
            <v>41376</v>
          </cell>
          <cell r="EC83">
            <v>6.7000000000000002E-4</v>
          </cell>
          <cell r="ED83">
            <v>3.3500000000000001E-3</v>
          </cell>
          <cell r="EE83">
            <v>2000</v>
          </cell>
          <cell r="EF83">
            <v>2000</v>
          </cell>
        </row>
        <row r="84">
          <cell r="EB84">
            <v>41608</v>
          </cell>
          <cell r="EC84">
            <v>5.9999999999999995E-4</v>
          </cell>
          <cell r="ED84">
            <v>3.3500000000000001E-3</v>
          </cell>
          <cell r="EE84">
            <v>1800</v>
          </cell>
          <cell r="EF84">
            <v>1800</v>
          </cell>
        </row>
        <row r="85">
          <cell r="EB85">
            <v>41639</v>
          </cell>
          <cell r="EC85">
            <v>0.21149000000000001</v>
          </cell>
          <cell r="ED85">
            <v>1.0969100000000001</v>
          </cell>
          <cell r="EE85">
            <v>635200</v>
          </cell>
          <cell r="EF85">
            <v>635200</v>
          </cell>
        </row>
        <row r="86">
          <cell r="EB86">
            <v>41639</v>
          </cell>
          <cell r="EC86">
            <v>0</v>
          </cell>
          <cell r="ED86">
            <v>0</v>
          </cell>
          <cell r="EE86">
            <v>0</v>
          </cell>
          <cell r="EF86">
            <v>87500</v>
          </cell>
        </row>
        <row r="87">
          <cell r="EB87">
            <v>41639</v>
          </cell>
          <cell r="EC87">
            <v>0</v>
          </cell>
          <cell r="ED87">
            <v>0</v>
          </cell>
          <cell r="EE87">
            <v>0</v>
          </cell>
          <cell r="EF87">
            <v>22870</v>
          </cell>
        </row>
        <row r="88">
          <cell r="EB88">
            <v>41639</v>
          </cell>
          <cell r="EC88">
            <v>0</v>
          </cell>
          <cell r="ED88">
            <v>0</v>
          </cell>
          <cell r="EE88">
            <v>0</v>
          </cell>
          <cell r="EF88">
            <v>17295</v>
          </cell>
        </row>
        <row r="89">
          <cell r="EB89">
            <v>41639</v>
          </cell>
          <cell r="EC89">
            <v>0</v>
          </cell>
          <cell r="ED89">
            <v>0</v>
          </cell>
          <cell r="EE89">
            <v>0</v>
          </cell>
          <cell r="EF89">
            <v>15117</v>
          </cell>
        </row>
        <row r="90">
          <cell r="EB90">
            <v>0</v>
          </cell>
          <cell r="EC90">
            <v>0</v>
          </cell>
          <cell r="ED90">
            <v>0</v>
          </cell>
          <cell r="EE90">
            <v>0</v>
          </cell>
          <cell r="EF90">
            <v>0</v>
          </cell>
        </row>
        <row r="91">
          <cell r="EB91">
            <v>0</v>
          </cell>
          <cell r="EC91">
            <v>0</v>
          </cell>
          <cell r="ED91">
            <v>0</v>
          </cell>
          <cell r="EE91">
            <v>0</v>
          </cell>
          <cell r="EF91">
            <v>0</v>
          </cell>
        </row>
        <row r="92">
          <cell r="EB92">
            <v>0</v>
          </cell>
          <cell r="EC92">
            <v>0</v>
          </cell>
          <cell r="ED92">
            <v>0</v>
          </cell>
          <cell r="EE92">
            <v>0</v>
          </cell>
          <cell r="EF92">
            <v>0</v>
          </cell>
        </row>
        <row r="93">
          <cell r="EB93">
            <v>0</v>
          </cell>
          <cell r="EC93">
            <v>0</v>
          </cell>
          <cell r="ED93">
            <v>0</v>
          </cell>
          <cell r="EE93">
            <v>0</v>
          </cell>
          <cell r="EF93">
            <v>0</v>
          </cell>
        </row>
        <row r="94">
          <cell r="EB94">
            <v>0</v>
          </cell>
          <cell r="EC94">
            <v>0</v>
          </cell>
          <cell r="ED94">
            <v>0</v>
          </cell>
          <cell r="EE94">
            <v>0</v>
          </cell>
          <cell r="EF94">
            <v>0</v>
          </cell>
        </row>
        <row r="95">
          <cell r="EB95">
            <v>0</v>
          </cell>
          <cell r="EC95">
            <v>0</v>
          </cell>
          <cell r="ED95">
            <v>0</v>
          </cell>
          <cell r="EE95">
            <v>0</v>
          </cell>
          <cell r="EF95">
            <v>0</v>
          </cell>
        </row>
        <row r="96">
          <cell r="EB96">
            <v>0</v>
          </cell>
          <cell r="EC96">
            <v>0</v>
          </cell>
          <cell r="ED96">
            <v>0</v>
          </cell>
          <cell r="EE96">
            <v>0</v>
          </cell>
          <cell r="EF96">
            <v>0</v>
          </cell>
        </row>
        <row r="97">
          <cell r="EB97">
            <v>0</v>
          </cell>
          <cell r="EC97">
            <v>0</v>
          </cell>
          <cell r="ED97">
            <v>0</v>
          </cell>
          <cell r="EE97">
            <v>0</v>
          </cell>
          <cell r="EF97">
            <v>0</v>
          </cell>
        </row>
        <row r="98">
          <cell r="EB98">
            <v>0</v>
          </cell>
          <cell r="EC98">
            <v>0</v>
          </cell>
          <cell r="ED98">
            <v>0</v>
          </cell>
          <cell r="EE98">
            <v>0</v>
          </cell>
          <cell r="EF98">
            <v>0</v>
          </cell>
        </row>
        <row r="99">
          <cell r="EB99">
            <v>0</v>
          </cell>
          <cell r="EC99">
            <v>0</v>
          </cell>
          <cell r="ED99">
            <v>0</v>
          </cell>
          <cell r="EE99">
            <v>0</v>
          </cell>
          <cell r="EF99">
            <v>0</v>
          </cell>
        </row>
        <row r="100">
          <cell r="EB100">
            <v>0</v>
          </cell>
          <cell r="EC100">
            <v>0</v>
          </cell>
          <cell r="ED100">
            <v>0</v>
          </cell>
          <cell r="EE100">
            <v>0</v>
          </cell>
          <cell r="EF100">
            <v>0</v>
          </cell>
        </row>
        <row r="101">
          <cell r="EB101">
            <v>0</v>
          </cell>
          <cell r="EC101">
            <v>0</v>
          </cell>
          <cell r="ED101">
            <v>0</v>
          </cell>
          <cell r="EE101">
            <v>0</v>
          </cell>
          <cell r="EF101">
            <v>0</v>
          </cell>
        </row>
        <row r="102">
          <cell r="EB102">
            <v>0</v>
          </cell>
          <cell r="EC102">
            <v>0</v>
          </cell>
          <cell r="ED102">
            <v>0</v>
          </cell>
          <cell r="EE102">
            <v>0</v>
          </cell>
          <cell r="EF102">
            <v>0</v>
          </cell>
        </row>
        <row r="103">
          <cell r="EB103">
            <v>0</v>
          </cell>
          <cell r="EC103">
            <v>0</v>
          </cell>
          <cell r="ED103">
            <v>0</v>
          </cell>
          <cell r="EE103">
            <v>0</v>
          </cell>
          <cell r="EF103">
            <v>0</v>
          </cell>
        </row>
        <row r="104">
          <cell r="EB104">
            <v>0</v>
          </cell>
          <cell r="EC104">
            <v>0</v>
          </cell>
          <cell r="ED104">
            <v>0</v>
          </cell>
          <cell r="EE104">
            <v>0</v>
          </cell>
          <cell r="EF104">
            <v>0</v>
          </cell>
        </row>
        <row r="105">
          <cell r="EB105">
            <v>0</v>
          </cell>
          <cell r="EC105">
            <v>0</v>
          </cell>
          <cell r="ED105">
            <v>0</v>
          </cell>
          <cell r="EE105">
            <v>0</v>
          </cell>
          <cell r="EF105">
            <v>0</v>
          </cell>
        </row>
        <row r="106">
          <cell r="EB106">
            <v>0</v>
          </cell>
          <cell r="EC106">
            <v>0</v>
          </cell>
          <cell r="ED106">
            <v>0</v>
          </cell>
          <cell r="EE106">
            <v>0</v>
          </cell>
          <cell r="EF106">
            <v>0</v>
          </cell>
        </row>
        <row r="107">
          <cell r="EB107">
            <v>0</v>
          </cell>
          <cell r="EC107">
            <v>0</v>
          </cell>
          <cell r="ED107">
            <v>0</v>
          </cell>
          <cell r="EE107">
            <v>0</v>
          </cell>
          <cell r="EF107">
            <v>0</v>
          </cell>
        </row>
        <row r="108">
          <cell r="EB108">
            <v>0</v>
          </cell>
          <cell r="EC108">
            <v>0</v>
          </cell>
          <cell r="ED108">
            <v>0</v>
          </cell>
          <cell r="EE108">
            <v>0</v>
          </cell>
          <cell r="EF108">
            <v>0</v>
          </cell>
        </row>
        <row r="109">
          <cell r="EB109">
            <v>0</v>
          </cell>
          <cell r="EC109">
            <v>0</v>
          </cell>
          <cell r="ED109">
            <v>0</v>
          </cell>
          <cell r="EE109">
            <v>0</v>
          </cell>
          <cell r="EF109">
            <v>0</v>
          </cell>
        </row>
        <row r="110">
          <cell r="EB110">
            <v>0</v>
          </cell>
          <cell r="EC110">
            <v>0</v>
          </cell>
          <cell r="ED110">
            <v>0</v>
          </cell>
          <cell r="EE110">
            <v>0</v>
          </cell>
          <cell r="EF110">
            <v>0</v>
          </cell>
        </row>
        <row r="111">
          <cell r="EB111">
            <v>0</v>
          </cell>
          <cell r="EC111">
            <v>0</v>
          </cell>
          <cell r="ED111">
            <v>0</v>
          </cell>
          <cell r="EE111">
            <v>0</v>
          </cell>
          <cell r="EF111">
            <v>0</v>
          </cell>
        </row>
        <row r="112">
          <cell r="EB112">
            <v>0</v>
          </cell>
          <cell r="EC112">
            <v>0</v>
          </cell>
          <cell r="ED112">
            <v>0</v>
          </cell>
          <cell r="EE112">
            <v>0</v>
          </cell>
          <cell r="EF112">
            <v>0</v>
          </cell>
        </row>
        <row r="113">
          <cell r="EB113">
            <v>0</v>
          </cell>
          <cell r="EC113">
            <v>0</v>
          </cell>
          <cell r="ED113">
            <v>0</v>
          </cell>
          <cell r="EE113">
            <v>0</v>
          </cell>
          <cell r="EF113">
            <v>0</v>
          </cell>
        </row>
        <row r="114">
          <cell r="EB114">
            <v>0</v>
          </cell>
          <cell r="EC114">
            <v>0</v>
          </cell>
          <cell r="ED114">
            <v>0</v>
          </cell>
          <cell r="EE114">
            <v>0</v>
          </cell>
          <cell r="EF114">
            <v>0</v>
          </cell>
        </row>
        <row r="115">
          <cell r="EB115">
            <v>0</v>
          </cell>
          <cell r="EC115">
            <v>0</v>
          </cell>
          <cell r="ED115">
            <v>0</v>
          </cell>
          <cell r="EE115">
            <v>0</v>
          </cell>
          <cell r="EF115">
            <v>0</v>
          </cell>
        </row>
        <row r="116">
          <cell r="EB116">
            <v>0</v>
          </cell>
          <cell r="EC116">
            <v>0</v>
          </cell>
          <cell r="ED116">
            <v>0</v>
          </cell>
          <cell r="EE116">
            <v>0</v>
          </cell>
          <cell r="EF116">
            <v>0</v>
          </cell>
        </row>
        <row r="117">
          <cell r="EB117">
            <v>0</v>
          </cell>
          <cell r="EC117">
            <v>0</v>
          </cell>
          <cell r="ED117">
            <v>0</v>
          </cell>
          <cell r="EE117">
            <v>0</v>
          </cell>
          <cell r="EF117">
            <v>0</v>
          </cell>
        </row>
        <row r="118">
          <cell r="EB118">
            <v>0</v>
          </cell>
          <cell r="EC118">
            <v>0</v>
          </cell>
          <cell r="ED118">
            <v>0</v>
          </cell>
          <cell r="EE118">
            <v>0</v>
          </cell>
          <cell r="EF118">
            <v>0</v>
          </cell>
        </row>
      </sheetData>
      <sheetData sheetId="3">
        <row r="8">
          <cell r="U8">
            <v>23372747</v>
          </cell>
          <cell r="V8">
            <v>23372747</v>
          </cell>
          <cell r="AE8">
            <v>1097008</v>
          </cell>
          <cell r="AF8">
            <v>1097008</v>
          </cell>
          <cell r="AP8">
            <v>23372747</v>
          </cell>
          <cell r="AQ8">
            <v>23372747</v>
          </cell>
        </row>
        <row r="9">
          <cell r="U9">
            <v>14645625</v>
          </cell>
          <cell r="V9">
            <v>15035816</v>
          </cell>
          <cell r="AE9">
            <v>376770</v>
          </cell>
          <cell r="AF9">
            <v>376770</v>
          </cell>
          <cell r="AP9">
            <v>14645625</v>
          </cell>
          <cell r="AQ9">
            <v>15035816</v>
          </cell>
        </row>
        <row r="10">
          <cell r="U10">
            <v>11326000</v>
          </cell>
          <cell r="V10">
            <v>11326000</v>
          </cell>
          <cell r="AE10">
            <v>33333</v>
          </cell>
          <cell r="AF10">
            <v>33333</v>
          </cell>
          <cell r="AP10">
            <v>11326000</v>
          </cell>
          <cell r="AQ10">
            <v>11326000</v>
          </cell>
        </row>
        <row r="11">
          <cell r="U11">
            <v>11000000</v>
          </cell>
          <cell r="V11">
            <v>11000000</v>
          </cell>
          <cell r="AE11">
            <v>79300</v>
          </cell>
          <cell r="AF11">
            <v>79300</v>
          </cell>
          <cell r="AP11">
            <v>11000000</v>
          </cell>
          <cell r="AQ11">
            <v>11000000</v>
          </cell>
        </row>
        <row r="12">
          <cell r="U12">
            <v>10339134</v>
          </cell>
          <cell r="V12">
            <v>10368934</v>
          </cell>
          <cell r="AE12">
            <v>76000</v>
          </cell>
          <cell r="AF12">
            <v>76000</v>
          </cell>
          <cell r="AP12">
            <v>10339134</v>
          </cell>
          <cell r="AQ12">
            <v>10368934</v>
          </cell>
        </row>
        <row r="13">
          <cell r="U13">
            <v>7136490</v>
          </cell>
          <cell r="V13">
            <v>7126290</v>
          </cell>
          <cell r="AE13">
            <v>130887</v>
          </cell>
          <cell r="AF13">
            <v>130887</v>
          </cell>
          <cell r="AP13">
            <v>7136490</v>
          </cell>
          <cell r="AQ13">
            <v>7126290</v>
          </cell>
        </row>
        <row r="14">
          <cell r="U14">
            <v>5999916</v>
          </cell>
          <cell r="V14">
            <v>6400562</v>
          </cell>
          <cell r="AE14">
            <v>21523</v>
          </cell>
          <cell r="AF14">
            <v>10000</v>
          </cell>
          <cell r="AP14">
            <v>5999916</v>
          </cell>
          <cell r="AQ14">
            <v>6400562</v>
          </cell>
        </row>
        <row r="15">
          <cell r="U15">
            <v>3554916</v>
          </cell>
          <cell r="V15">
            <v>3554716</v>
          </cell>
          <cell r="AE15">
            <v>2000</v>
          </cell>
          <cell r="AF15">
            <v>2000</v>
          </cell>
          <cell r="AP15">
            <v>3554916</v>
          </cell>
          <cell r="AQ15">
            <v>3554716</v>
          </cell>
        </row>
        <row r="16">
          <cell r="U16">
            <v>2538000</v>
          </cell>
          <cell r="V16">
            <v>2538000</v>
          </cell>
          <cell r="AE16">
            <v>0</v>
          </cell>
          <cell r="AF16">
            <v>0</v>
          </cell>
          <cell r="AP16">
            <v>2538000</v>
          </cell>
          <cell r="AQ16">
            <v>2538000</v>
          </cell>
        </row>
        <row r="17">
          <cell r="U17">
            <v>2291861</v>
          </cell>
          <cell r="V17">
            <v>2291861</v>
          </cell>
          <cell r="AE17">
            <v>0</v>
          </cell>
          <cell r="AF17">
            <v>0</v>
          </cell>
          <cell r="AP17">
            <v>2291861</v>
          </cell>
          <cell r="AQ17">
            <v>2291861</v>
          </cell>
        </row>
        <row r="18">
          <cell r="U18">
            <v>2181981</v>
          </cell>
          <cell r="V18">
            <v>1487191</v>
          </cell>
          <cell r="AE18">
            <v>0</v>
          </cell>
          <cell r="AF18">
            <v>0</v>
          </cell>
          <cell r="AP18">
            <v>2181981</v>
          </cell>
          <cell r="AQ18">
            <v>1487191</v>
          </cell>
        </row>
        <row r="19">
          <cell r="U19">
            <v>2180348</v>
          </cell>
          <cell r="V19">
            <v>2175000</v>
          </cell>
          <cell r="AE19">
            <v>0</v>
          </cell>
          <cell r="AF19">
            <v>0</v>
          </cell>
          <cell r="AP19">
            <v>2180348</v>
          </cell>
          <cell r="AQ19">
            <v>2175000</v>
          </cell>
        </row>
        <row r="20">
          <cell r="U20">
            <v>2039260</v>
          </cell>
          <cell r="V20">
            <v>8837956</v>
          </cell>
          <cell r="AE20">
            <v>0</v>
          </cell>
          <cell r="AF20">
            <v>0</v>
          </cell>
          <cell r="AP20">
            <v>2039260</v>
          </cell>
          <cell r="AQ20">
            <v>8837956</v>
          </cell>
        </row>
        <row r="21">
          <cell r="U21">
            <v>1899418</v>
          </cell>
          <cell r="V21">
            <v>1785618</v>
          </cell>
          <cell r="AE21">
            <v>0</v>
          </cell>
          <cell r="AF21">
            <v>0</v>
          </cell>
          <cell r="AP21">
            <v>1899418</v>
          </cell>
          <cell r="AQ21">
            <v>1785618</v>
          </cell>
        </row>
        <row r="22">
          <cell r="U22">
            <v>1874549</v>
          </cell>
          <cell r="V22">
            <v>1870081</v>
          </cell>
          <cell r="AE22">
            <v>0</v>
          </cell>
          <cell r="AF22">
            <v>0</v>
          </cell>
          <cell r="AP22">
            <v>1874549</v>
          </cell>
          <cell r="AQ22">
            <v>1870081</v>
          </cell>
        </row>
        <row r="23">
          <cell r="U23">
            <v>1800120</v>
          </cell>
          <cell r="V23">
            <v>1002007</v>
          </cell>
          <cell r="AE23">
            <v>0</v>
          </cell>
          <cell r="AF23">
            <v>0</v>
          </cell>
          <cell r="AP23">
            <v>1800120</v>
          </cell>
          <cell r="AQ23">
            <v>1002007</v>
          </cell>
        </row>
        <row r="24">
          <cell r="U24">
            <v>1300000</v>
          </cell>
          <cell r="V24">
            <v>1300000</v>
          </cell>
          <cell r="AE24">
            <v>0</v>
          </cell>
          <cell r="AF24">
            <v>0</v>
          </cell>
          <cell r="AP24">
            <v>1300000</v>
          </cell>
          <cell r="AQ24">
            <v>1300000</v>
          </cell>
        </row>
        <row r="25">
          <cell r="U25">
            <v>1289396</v>
          </cell>
          <cell r="V25">
            <v>1289396</v>
          </cell>
          <cell r="AE25">
            <v>0</v>
          </cell>
          <cell r="AF25">
            <v>0</v>
          </cell>
          <cell r="AP25">
            <v>1289396</v>
          </cell>
          <cell r="AQ25">
            <v>1289396</v>
          </cell>
        </row>
        <row r="26">
          <cell r="U26">
            <v>1203834</v>
          </cell>
          <cell r="V26">
            <v>1203834</v>
          </cell>
          <cell r="AE26">
            <v>0</v>
          </cell>
          <cell r="AF26">
            <v>0</v>
          </cell>
          <cell r="AP26">
            <v>1203834</v>
          </cell>
          <cell r="AQ26">
            <v>1203834</v>
          </cell>
        </row>
        <row r="27">
          <cell r="U27">
            <v>1123653</v>
          </cell>
          <cell r="V27">
            <v>1123653</v>
          </cell>
          <cell r="AE27">
            <v>0</v>
          </cell>
          <cell r="AF27">
            <v>0</v>
          </cell>
          <cell r="AP27">
            <v>1123653</v>
          </cell>
          <cell r="AQ27">
            <v>1123653</v>
          </cell>
        </row>
        <row r="28">
          <cell r="U28">
            <v>1097008</v>
          </cell>
          <cell r="V28">
            <v>1097008</v>
          </cell>
          <cell r="AP28">
            <v>1097008</v>
          </cell>
          <cell r="AQ28">
            <v>1097008</v>
          </cell>
        </row>
        <row r="29">
          <cell r="U29">
            <v>922313</v>
          </cell>
          <cell r="V29">
            <v>502319</v>
          </cell>
          <cell r="AP29">
            <v>1097008</v>
          </cell>
          <cell r="AQ29">
            <v>1097008</v>
          </cell>
        </row>
        <row r="30">
          <cell r="U30">
            <v>816400</v>
          </cell>
          <cell r="V30">
            <v>816400</v>
          </cell>
          <cell r="AP30">
            <v>1097008</v>
          </cell>
          <cell r="AQ30">
            <v>1097008</v>
          </cell>
        </row>
        <row r="31">
          <cell r="U31">
            <v>800000</v>
          </cell>
          <cell r="V31">
            <v>800000</v>
          </cell>
          <cell r="AP31">
            <v>922313</v>
          </cell>
          <cell r="AQ31">
            <v>502319</v>
          </cell>
        </row>
        <row r="32">
          <cell r="U32">
            <v>682315</v>
          </cell>
          <cell r="V32">
            <v>682315</v>
          </cell>
          <cell r="AP32">
            <v>816400</v>
          </cell>
          <cell r="AQ32">
            <v>816400</v>
          </cell>
        </row>
        <row r="33">
          <cell r="U33">
            <v>679908</v>
          </cell>
          <cell r="V33">
            <v>466195</v>
          </cell>
          <cell r="AP33">
            <v>800000</v>
          </cell>
          <cell r="AQ33">
            <v>800000</v>
          </cell>
        </row>
        <row r="34">
          <cell r="U34">
            <v>635601</v>
          </cell>
          <cell r="V34">
            <v>635601</v>
          </cell>
          <cell r="AP34">
            <v>682315</v>
          </cell>
          <cell r="AQ34">
            <v>682315</v>
          </cell>
        </row>
        <row r="35">
          <cell r="U35">
            <v>500000</v>
          </cell>
          <cell r="V35">
            <v>500000</v>
          </cell>
          <cell r="AP35">
            <v>679908</v>
          </cell>
          <cell r="AQ35">
            <v>466195</v>
          </cell>
        </row>
        <row r="36">
          <cell r="U36">
            <v>500000</v>
          </cell>
          <cell r="V36">
            <v>500000</v>
          </cell>
          <cell r="AP36">
            <v>635601</v>
          </cell>
          <cell r="AQ36">
            <v>635601</v>
          </cell>
        </row>
        <row r="37">
          <cell r="U37">
            <v>450000</v>
          </cell>
          <cell r="V37">
            <v>450000</v>
          </cell>
          <cell r="AP37">
            <v>500000</v>
          </cell>
          <cell r="AQ37">
            <v>500000</v>
          </cell>
        </row>
        <row r="38">
          <cell r="U38">
            <v>434000</v>
          </cell>
          <cell r="V38">
            <v>434000</v>
          </cell>
          <cell r="AP38">
            <v>500000</v>
          </cell>
          <cell r="AQ38">
            <v>500000</v>
          </cell>
        </row>
        <row r="39">
          <cell r="U39">
            <v>390845</v>
          </cell>
          <cell r="V39">
            <v>411427</v>
          </cell>
          <cell r="AP39">
            <v>450000</v>
          </cell>
          <cell r="AQ39">
            <v>450000</v>
          </cell>
        </row>
        <row r="40">
          <cell r="U40">
            <v>364400</v>
          </cell>
          <cell r="V40">
            <v>364400</v>
          </cell>
          <cell r="AP40">
            <v>434000</v>
          </cell>
          <cell r="AQ40">
            <v>434000</v>
          </cell>
        </row>
        <row r="41">
          <cell r="U41">
            <v>336473</v>
          </cell>
          <cell r="V41">
            <v>322483</v>
          </cell>
          <cell r="AP41">
            <v>390845</v>
          </cell>
          <cell r="AQ41">
            <v>411427</v>
          </cell>
        </row>
        <row r="42">
          <cell r="U42">
            <v>330000</v>
          </cell>
          <cell r="V42">
            <v>330000</v>
          </cell>
          <cell r="AP42">
            <v>376770</v>
          </cell>
          <cell r="AQ42">
            <v>376770</v>
          </cell>
        </row>
        <row r="43">
          <cell r="U43">
            <v>286494</v>
          </cell>
          <cell r="V43">
            <v>286494</v>
          </cell>
          <cell r="AP43">
            <v>364400</v>
          </cell>
          <cell r="AQ43">
            <v>364400</v>
          </cell>
        </row>
        <row r="44">
          <cell r="U44">
            <v>280000</v>
          </cell>
          <cell r="V44">
            <v>280000</v>
          </cell>
          <cell r="AP44">
            <v>336473</v>
          </cell>
          <cell r="AQ44">
            <v>322483</v>
          </cell>
        </row>
        <row r="45">
          <cell r="U45">
            <v>272400</v>
          </cell>
          <cell r="V45">
            <v>272400</v>
          </cell>
          <cell r="AP45">
            <v>330000</v>
          </cell>
          <cell r="AQ45">
            <v>330000</v>
          </cell>
        </row>
        <row r="46">
          <cell r="U46">
            <v>270000</v>
          </cell>
          <cell r="V46">
            <v>270000</v>
          </cell>
          <cell r="AP46">
            <v>286494</v>
          </cell>
          <cell r="AQ46">
            <v>286494</v>
          </cell>
        </row>
        <row r="47">
          <cell r="U47">
            <v>192000</v>
          </cell>
          <cell r="V47">
            <v>192000</v>
          </cell>
          <cell r="AP47">
            <v>280000</v>
          </cell>
          <cell r="AQ47">
            <v>280000</v>
          </cell>
        </row>
        <row r="48">
          <cell r="U48">
            <v>185182</v>
          </cell>
          <cell r="V48">
            <v>185182</v>
          </cell>
          <cell r="AP48">
            <v>272400</v>
          </cell>
          <cell r="AQ48">
            <v>272400</v>
          </cell>
        </row>
        <row r="49">
          <cell r="U49">
            <v>170000</v>
          </cell>
          <cell r="V49">
            <v>0</v>
          </cell>
          <cell r="AP49">
            <v>270000</v>
          </cell>
          <cell r="AQ49">
            <v>270000</v>
          </cell>
        </row>
        <row r="50">
          <cell r="U50">
            <v>142400</v>
          </cell>
          <cell r="V50">
            <v>142400</v>
          </cell>
          <cell r="AP50">
            <v>192000</v>
          </cell>
          <cell r="AQ50">
            <v>192000</v>
          </cell>
        </row>
        <row r="51">
          <cell r="U51">
            <v>123454</v>
          </cell>
          <cell r="V51">
            <v>123454</v>
          </cell>
          <cell r="AP51">
            <v>185182</v>
          </cell>
          <cell r="AQ51">
            <v>185182</v>
          </cell>
        </row>
        <row r="52">
          <cell r="U52">
            <v>100000</v>
          </cell>
          <cell r="V52">
            <v>100000</v>
          </cell>
          <cell r="AP52">
            <v>170000</v>
          </cell>
          <cell r="AQ52">
            <v>0</v>
          </cell>
        </row>
        <row r="53">
          <cell r="U53">
            <v>96802</v>
          </cell>
          <cell r="V53">
            <v>96802</v>
          </cell>
          <cell r="AP53">
            <v>142400</v>
          </cell>
          <cell r="AQ53">
            <v>142400</v>
          </cell>
        </row>
        <row r="54">
          <cell r="U54">
            <v>80000</v>
          </cell>
          <cell r="V54">
            <v>80000</v>
          </cell>
          <cell r="AP54">
            <v>123454</v>
          </cell>
          <cell r="AQ54">
            <v>123454</v>
          </cell>
        </row>
        <row r="55">
          <cell r="U55">
            <v>60000</v>
          </cell>
          <cell r="V55">
            <v>60000</v>
          </cell>
          <cell r="AP55">
            <v>100000</v>
          </cell>
          <cell r="AQ55">
            <v>100000</v>
          </cell>
        </row>
        <row r="56">
          <cell r="U56">
            <v>58000</v>
          </cell>
          <cell r="V56">
            <v>58000</v>
          </cell>
          <cell r="AP56">
            <v>33333</v>
          </cell>
          <cell r="AQ56">
            <v>33333</v>
          </cell>
        </row>
        <row r="57">
          <cell r="U57">
            <v>56000</v>
          </cell>
          <cell r="V57">
            <v>66000</v>
          </cell>
          <cell r="AP57">
            <v>96802</v>
          </cell>
          <cell r="AQ57">
            <v>96802</v>
          </cell>
        </row>
        <row r="58">
          <cell r="U58">
            <v>54000</v>
          </cell>
          <cell r="V58">
            <v>54000</v>
          </cell>
          <cell r="AP58">
            <v>80000</v>
          </cell>
          <cell r="AQ58">
            <v>80000</v>
          </cell>
        </row>
        <row r="59">
          <cell r="U59">
            <v>50169</v>
          </cell>
          <cell r="V59">
            <v>145469</v>
          </cell>
          <cell r="AP59">
            <v>79300</v>
          </cell>
          <cell r="AQ59">
            <v>79300</v>
          </cell>
        </row>
        <row r="60">
          <cell r="U60">
            <v>50000</v>
          </cell>
          <cell r="V60">
            <v>50000</v>
          </cell>
          <cell r="AP60">
            <v>76000</v>
          </cell>
          <cell r="AQ60">
            <v>76000</v>
          </cell>
        </row>
        <row r="61">
          <cell r="U61">
            <v>49356</v>
          </cell>
          <cell r="V61">
            <v>49356</v>
          </cell>
          <cell r="AP61">
            <v>60000</v>
          </cell>
          <cell r="AQ61">
            <v>60000</v>
          </cell>
        </row>
        <row r="62">
          <cell r="U62">
            <v>48620</v>
          </cell>
          <cell r="V62">
            <v>44534</v>
          </cell>
          <cell r="AP62">
            <v>58000</v>
          </cell>
          <cell r="AQ62">
            <v>58000</v>
          </cell>
        </row>
        <row r="63">
          <cell r="U63">
            <v>43035</v>
          </cell>
          <cell r="V63">
            <v>43035</v>
          </cell>
          <cell r="AP63">
            <v>56000</v>
          </cell>
          <cell r="AQ63">
            <v>66000</v>
          </cell>
        </row>
        <row r="64">
          <cell r="U64">
            <v>43000</v>
          </cell>
          <cell r="V64">
            <v>113000</v>
          </cell>
          <cell r="AP64">
            <v>54000</v>
          </cell>
          <cell r="AQ64">
            <v>54000</v>
          </cell>
        </row>
        <row r="65">
          <cell r="U65">
            <v>35000</v>
          </cell>
          <cell r="V65">
            <v>35000</v>
          </cell>
          <cell r="AP65">
            <v>50169</v>
          </cell>
          <cell r="AQ65">
            <v>145469</v>
          </cell>
        </row>
        <row r="66">
          <cell r="U66">
            <v>35000</v>
          </cell>
          <cell r="V66">
            <v>35000</v>
          </cell>
          <cell r="AP66">
            <v>50000</v>
          </cell>
          <cell r="AQ66">
            <v>50000</v>
          </cell>
        </row>
        <row r="67">
          <cell r="U67">
            <v>30000</v>
          </cell>
          <cell r="V67">
            <v>30000</v>
          </cell>
          <cell r="AP67">
            <v>49356</v>
          </cell>
          <cell r="AQ67">
            <v>49356</v>
          </cell>
        </row>
        <row r="68">
          <cell r="U68">
            <v>30000</v>
          </cell>
          <cell r="V68">
            <v>25000</v>
          </cell>
          <cell r="AP68">
            <v>48620</v>
          </cell>
          <cell r="AQ68">
            <v>44534</v>
          </cell>
        </row>
        <row r="69">
          <cell r="U69">
            <v>27841</v>
          </cell>
          <cell r="V69">
            <v>29617</v>
          </cell>
          <cell r="AP69">
            <v>43035</v>
          </cell>
          <cell r="AQ69">
            <v>43035</v>
          </cell>
        </row>
        <row r="70">
          <cell r="U70">
            <v>27070</v>
          </cell>
          <cell r="V70">
            <v>23870</v>
          </cell>
          <cell r="AP70">
            <v>43000</v>
          </cell>
          <cell r="AQ70">
            <v>113000</v>
          </cell>
        </row>
        <row r="71">
          <cell r="U71">
            <v>16755</v>
          </cell>
          <cell r="V71">
            <v>16755</v>
          </cell>
          <cell r="AP71">
            <v>130887</v>
          </cell>
          <cell r="AQ71">
            <v>130887</v>
          </cell>
        </row>
        <row r="72">
          <cell r="U72">
            <v>16500</v>
          </cell>
          <cell r="V72">
            <v>16500</v>
          </cell>
          <cell r="AP72">
            <v>35000</v>
          </cell>
          <cell r="AQ72">
            <v>35000</v>
          </cell>
        </row>
        <row r="73">
          <cell r="U73">
            <v>5980</v>
          </cell>
          <cell r="V73">
            <v>0</v>
          </cell>
          <cell r="AP73">
            <v>35000</v>
          </cell>
          <cell r="AQ73">
            <v>35000</v>
          </cell>
        </row>
        <row r="74">
          <cell r="U74">
            <v>1800</v>
          </cell>
          <cell r="V74">
            <v>1800</v>
          </cell>
          <cell r="AP74">
            <v>30000</v>
          </cell>
          <cell r="AQ74">
            <v>25000</v>
          </cell>
        </row>
        <row r="75">
          <cell r="U75">
            <v>635200</v>
          </cell>
          <cell r="V75">
            <v>635200</v>
          </cell>
          <cell r="AP75">
            <v>30000</v>
          </cell>
          <cell r="AQ75">
            <v>30000</v>
          </cell>
        </row>
        <row r="76">
          <cell r="U76">
            <v>0</v>
          </cell>
          <cell r="V76">
            <v>17295</v>
          </cell>
          <cell r="AP76">
            <v>27841</v>
          </cell>
          <cell r="AQ76">
            <v>29617</v>
          </cell>
        </row>
        <row r="77">
          <cell r="U77">
            <v>0</v>
          </cell>
          <cell r="V77">
            <v>15117</v>
          </cell>
          <cell r="AP77">
            <v>27070</v>
          </cell>
          <cell r="AQ77">
            <v>23870</v>
          </cell>
        </row>
        <row r="78">
          <cell r="U78">
            <v>0</v>
          </cell>
          <cell r="V78">
            <v>87500</v>
          </cell>
          <cell r="AP78">
            <v>21523</v>
          </cell>
          <cell r="AQ78">
            <v>10000</v>
          </cell>
        </row>
        <row r="79">
          <cell r="U79">
            <v>0</v>
          </cell>
          <cell r="V79">
            <v>22870</v>
          </cell>
          <cell r="AP79">
            <v>16755</v>
          </cell>
          <cell r="AQ79">
            <v>16755</v>
          </cell>
        </row>
        <row r="80">
          <cell r="U80">
            <v>0</v>
          </cell>
          <cell r="V80">
            <v>0</v>
          </cell>
          <cell r="AP80">
            <v>16500</v>
          </cell>
          <cell r="AQ80">
            <v>16500</v>
          </cell>
        </row>
        <row r="81">
          <cell r="U81">
            <v>0</v>
          </cell>
          <cell r="V81">
            <v>0</v>
          </cell>
          <cell r="AP81">
            <v>5980</v>
          </cell>
          <cell r="AQ81">
            <v>0</v>
          </cell>
        </row>
        <row r="82">
          <cell r="U82">
            <v>0</v>
          </cell>
          <cell r="V82">
            <v>0</v>
          </cell>
          <cell r="AP82">
            <v>2000</v>
          </cell>
          <cell r="AQ82">
            <v>2000</v>
          </cell>
        </row>
        <row r="83">
          <cell r="U83">
            <v>0</v>
          </cell>
          <cell r="V83">
            <v>0</v>
          </cell>
          <cell r="AP83">
            <v>1800</v>
          </cell>
          <cell r="AQ83">
            <v>1800</v>
          </cell>
        </row>
        <row r="84">
          <cell r="U84">
            <v>0</v>
          </cell>
          <cell r="V84">
            <v>0</v>
          </cell>
          <cell r="AP84">
            <v>635200</v>
          </cell>
          <cell r="AQ84">
            <v>635200</v>
          </cell>
        </row>
        <row r="85">
          <cell r="U85">
            <v>0</v>
          </cell>
          <cell r="V85">
            <v>0</v>
          </cell>
          <cell r="AP85">
            <v>0</v>
          </cell>
          <cell r="AQ85">
            <v>87500</v>
          </cell>
        </row>
        <row r="86">
          <cell r="U86">
            <v>0</v>
          </cell>
          <cell r="V86">
            <v>0</v>
          </cell>
          <cell r="AP86">
            <v>0</v>
          </cell>
          <cell r="AQ86">
            <v>22870</v>
          </cell>
        </row>
        <row r="87">
          <cell r="U87">
            <v>0</v>
          </cell>
          <cell r="V87">
            <v>0</v>
          </cell>
          <cell r="AP87">
            <v>0</v>
          </cell>
          <cell r="AQ87">
            <v>17295</v>
          </cell>
        </row>
        <row r="88">
          <cell r="U88">
            <v>0</v>
          </cell>
          <cell r="V88">
            <v>0</v>
          </cell>
          <cell r="AP88">
            <v>0</v>
          </cell>
          <cell r="AQ88">
            <v>15117</v>
          </cell>
        </row>
        <row r="89">
          <cell r="U89">
            <v>0</v>
          </cell>
          <cell r="V89">
            <v>0</v>
          </cell>
          <cell r="AP89">
            <v>0</v>
          </cell>
          <cell r="AQ89">
            <v>0</v>
          </cell>
        </row>
        <row r="90">
          <cell r="U90">
            <v>0</v>
          </cell>
          <cell r="V90">
            <v>0</v>
          </cell>
          <cell r="AP90">
            <v>0</v>
          </cell>
          <cell r="AQ90">
            <v>0</v>
          </cell>
        </row>
        <row r="91">
          <cell r="U91">
            <v>0</v>
          </cell>
          <cell r="V91">
            <v>0</v>
          </cell>
          <cell r="AP91">
            <v>0</v>
          </cell>
          <cell r="AQ91">
            <v>0</v>
          </cell>
        </row>
        <row r="92">
          <cell r="U92">
            <v>0</v>
          </cell>
          <cell r="V92">
            <v>0</v>
          </cell>
          <cell r="AP92">
            <v>0</v>
          </cell>
          <cell r="AQ92">
            <v>0</v>
          </cell>
        </row>
        <row r="93">
          <cell r="U93">
            <v>0</v>
          </cell>
          <cell r="V93">
            <v>0</v>
          </cell>
          <cell r="AP93">
            <v>0</v>
          </cell>
          <cell r="AQ93">
            <v>0</v>
          </cell>
        </row>
        <row r="94">
          <cell r="U94">
            <v>0</v>
          </cell>
          <cell r="V94">
            <v>0</v>
          </cell>
          <cell r="AP94">
            <v>0</v>
          </cell>
          <cell r="AQ94">
            <v>0</v>
          </cell>
        </row>
        <row r="95">
          <cell r="U95">
            <v>0</v>
          </cell>
          <cell r="V95">
            <v>0</v>
          </cell>
          <cell r="AP95">
            <v>0</v>
          </cell>
          <cell r="AQ95">
            <v>0</v>
          </cell>
        </row>
        <row r="96">
          <cell r="U96">
            <v>0</v>
          </cell>
          <cell r="V96">
            <v>0</v>
          </cell>
          <cell r="AP96">
            <v>0</v>
          </cell>
          <cell r="AQ96">
            <v>0</v>
          </cell>
        </row>
        <row r="97">
          <cell r="U97">
            <v>0</v>
          </cell>
          <cell r="V97">
            <v>0</v>
          </cell>
          <cell r="AP97">
            <v>0</v>
          </cell>
          <cell r="AQ97">
            <v>0</v>
          </cell>
        </row>
        <row r="98">
          <cell r="U98">
            <v>0</v>
          </cell>
          <cell r="V98">
            <v>0</v>
          </cell>
          <cell r="AP98">
            <v>0</v>
          </cell>
          <cell r="AQ98">
            <v>0</v>
          </cell>
        </row>
        <row r="99">
          <cell r="U99">
            <v>0</v>
          </cell>
          <cell r="V99">
            <v>0</v>
          </cell>
          <cell r="AP99">
            <v>0</v>
          </cell>
          <cell r="AQ99">
            <v>0</v>
          </cell>
        </row>
        <row r="100">
          <cell r="U100">
            <v>0</v>
          </cell>
          <cell r="V100">
            <v>0</v>
          </cell>
          <cell r="AP100">
            <v>0</v>
          </cell>
          <cell r="AQ100">
            <v>0</v>
          </cell>
        </row>
        <row r="101">
          <cell r="U101">
            <v>0</v>
          </cell>
          <cell r="V101">
            <v>0</v>
          </cell>
          <cell r="AP101">
            <v>0</v>
          </cell>
          <cell r="AQ101">
            <v>0</v>
          </cell>
        </row>
        <row r="102">
          <cell r="U102">
            <v>0</v>
          </cell>
          <cell r="V102">
            <v>0</v>
          </cell>
          <cell r="AP102">
            <v>0</v>
          </cell>
          <cell r="AQ102">
            <v>0</v>
          </cell>
        </row>
        <row r="103">
          <cell r="U103">
            <v>0</v>
          </cell>
          <cell r="V103">
            <v>0</v>
          </cell>
          <cell r="AP103">
            <v>0</v>
          </cell>
          <cell r="AQ103">
            <v>0</v>
          </cell>
        </row>
        <row r="104">
          <cell r="U104">
            <v>0</v>
          </cell>
          <cell r="V104">
            <v>0</v>
          </cell>
          <cell r="AP104">
            <v>0</v>
          </cell>
          <cell r="AQ104">
            <v>0</v>
          </cell>
        </row>
        <row r="105">
          <cell r="U105">
            <v>0</v>
          </cell>
          <cell r="V105">
            <v>0</v>
          </cell>
          <cell r="AP105">
            <v>0</v>
          </cell>
          <cell r="AQ105">
            <v>0</v>
          </cell>
        </row>
        <row r="106">
          <cell r="U106">
            <v>0</v>
          </cell>
          <cell r="V106">
            <v>0</v>
          </cell>
          <cell r="AP106">
            <v>0</v>
          </cell>
          <cell r="AQ106">
            <v>0</v>
          </cell>
        </row>
        <row r="107">
          <cell r="U107">
            <v>0</v>
          </cell>
          <cell r="V107">
            <v>0</v>
          </cell>
          <cell r="AP107">
            <v>0</v>
          </cell>
          <cell r="AQ107">
            <v>0</v>
          </cell>
        </row>
        <row r="108">
          <cell r="U108">
            <v>0</v>
          </cell>
          <cell r="V108">
            <v>0</v>
          </cell>
          <cell r="AP108">
            <v>0</v>
          </cell>
          <cell r="AQ108">
            <v>0</v>
          </cell>
        </row>
        <row r="109">
          <cell r="U109">
            <v>0</v>
          </cell>
          <cell r="V109">
            <v>0</v>
          </cell>
          <cell r="AP109">
            <v>0</v>
          </cell>
          <cell r="AQ109">
            <v>0</v>
          </cell>
        </row>
        <row r="110">
          <cell r="U110">
            <v>0</v>
          </cell>
          <cell r="V110">
            <v>0</v>
          </cell>
          <cell r="AP110">
            <v>0</v>
          </cell>
          <cell r="AQ110">
            <v>0</v>
          </cell>
        </row>
        <row r="111">
          <cell r="U111">
            <v>0</v>
          </cell>
          <cell r="V111">
            <v>0</v>
          </cell>
          <cell r="AP111">
            <v>0</v>
          </cell>
          <cell r="AQ111">
            <v>0</v>
          </cell>
        </row>
        <row r="112">
          <cell r="U112">
            <v>0</v>
          </cell>
          <cell r="V112">
            <v>0</v>
          </cell>
          <cell r="AP112">
            <v>0</v>
          </cell>
          <cell r="AQ112">
            <v>0</v>
          </cell>
        </row>
        <row r="113">
          <cell r="U113">
            <v>0</v>
          </cell>
          <cell r="V113">
            <v>0</v>
          </cell>
          <cell r="AP113">
            <v>0</v>
          </cell>
          <cell r="AQ113">
            <v>0</v>
          </cell>
        </row>
        <row r="114">
          <cell r="U114">
            <v>0</v>
          </cell>
          <cell r="V114">
            <v>0</v>
          </cell>
          <cell r="AP114">
            <v>0</v>
          </cell>
          <cell r="AQ114">
            <v>0</v>
          </cell>
        </row>
        <row r="115">
          <cell r="U115">
            <v>0</v>
          </cell>
          <cell r="V115">
            <v>0</v>
          </cell>
          <cell r="AP115">
            <v>0</v>
          </cell>
          <cell r="AQ115">
            <v>0</v>
          </cell>
        </row>
        <row r="116">
          <cell r="U116">
            <v>0</v>
          </cell>
          <cell r="V116">
            <v>0</v>
          </cell>
          <cell r="AP116">
            <v>0</v>
          </cell>
          <cell r="AQ116">
            <v>0</v>
          </cell>
        </row>
        <row r="117">
          <cell r="U117">
            <v>0</v>
          </cell>
          <cell r="V117">
            <v>0</v>
          </cell>
          <cell r="AP117">
            <v>0</v>
          </cell>
          <cell r="AQ117">
            <v>0</v>
          </cell>
        </row>
        <row r="118">
          <cell r="U118">
            <v>0</v>
          </cell>
          <cell r="V118">
            <v>0</v>
          </cell>
          <cell r="AP118">
            <v>0</v>
          </cell>
          <cell r="AQ118">
            <v>0</v>
          </cell>
        </row>
        <row r="119">
          <cell r="U119">
            <v>0</v>
          </cell>
          <cell r="V119">
            <v>0</v>
          </cell>
          <cell r="AP119">
            <v>0</v>
          </cell>
          <cell r="AQ119">
            <v>0</v>
          </cell>
        </row>
        <row r="120">
          <cell r="U120">
            <v>0</v>
          </cell>
          <cell r="V120">
            <v>0</v>
          </cell>
          <cell r="AP120">
            <v>0</v>
          </cell>
          <cell r="AQ120">
            <v>0</v>
          </cell>
        </row>
        <row r="121">
          <cell r="U121">
            <v>0</v>
          </cell>
          <cell r="V121">
            <v>0</v>
          </cell>
          <cell r="AP121">
            <v>0</v>
          </cell>
          <cell r="AQ121">
            <v>0</v>
          </cell>
        </row>
        <row r="122">
          <cell r="U122">
            <v>0</v>
          </cell>
          <cell r="V122">
            <v>0</v>
          </cell>
          <cell r="AP122">
            <v>0</v>
          </cell>
          <cell r="AQ122">
            <v>0</v>
          </cell>
        </row>
        <row r="123">
          <cell r="U123">
            <v>0</v>
          </cell>
          <cell r="V123">
            <v>0</v>
          </cell>
          <cell r="AP123">
            <v>0</v>
          </cell>
          <cell r="AQ123">
            <v>0</v>
          </cell>
        </row>
        <row r="124">
          <cell r="U124">
            <v>0</v>
          </cell>
          <cell r="V124">
            <v>0</v>
          </cell>
          <cell r="AP124">
            <v>0</v>
          </cell>
          <cell r="AQ124">
            <v>0</v>
          </cell>
        </row>
        <row r="125">
          <cell r="U125">
            <v>0</v>
          </cell>
          <cell r="V125">
            <v>0</v>
          </cell>
          <cell r="AP125">
            <v>0</v>
          </cell>
          <cell r="AQ125">
            <v>0</v>
          </cell>
        </row>
        <row r="126">
          <cell r="U126">
            <v>0</v>
          </cell>
          <cell r="V126">
            <v>0</v>
          </cell>
          <cell r="AP126">
            <v>0</v>
          </cell>
          <cell r="AQ126">
            <v>0</v>
          </cell>
        </row>
        <row r="127">
          <cell r="U127">
            <v>0</v>
          </cell>
          <cell r="V127">
            <v>0</v>
          </cell>
          <cell r="AP127">
            <v>0</v>
          </cell>
          <cell r="AQ127">
            <v>0</v>
          </cell>
        </row>
        <row r="128">
          <cell r="U128">
            <v>0</v>
          </cell>
          <cell r="V128">
            <v>0</v>
          </cell>
          <cell r="AP128">
            <v>0</v>
          </cell>
          <cell r="AQ128">
            <v>0</v>
          </cell>
        </row>
        <row r="129">
          <cell r="U129">
            <v>0</v>
          </cell>
          <cell r="V129">
            <v>0</v>
          </cell>
          <cell r="AP129">
            <v>0</v>
          </cell>
          <cell r="AQ129">
            <v>0</v>
          </cell>
        </row>
        <row r="130">
          <cell r="U130">
            <v>0</v>
          </cell>
          <cell r="V130">
            <v>0</v>
          </cell>
          <cell r="AP130">
            <v>0</v>
          </cell>
          <cell r="AQ130">
            <v>0</v>
          </cell>
        </row>
        <row r="131">
          <cell r="U131">
            <v>0</v>
          </cell>
          <cell r="V131">
            <v>0</v>
          </cell>
          <cell r="AP131">
            <v>0</v>
          </cell>
          <cell r="AQ131">
            <v>0</v>
          </cell>
        </row>
        <row r="132">
          <cell r="U132">
            <v>0</v>
          </cell>
          <cell r="V132">
            <v>0</v>
          </cell>
          <cell r="AP132">
            <v>0</v>
          </cell>
          <cell r="AQ132">
            <v>0</v>
          </cell>
        </row>
        <row r="133">
          <cell r="U133">
            <v>0</v>
          </cell>
          <cell r="V133">
            <v>0</v>
          </cell>
          <cell r="AP133">
            <v>0</v>
          </cell>
          <cell r="AQ133">
            <v>0</v>
          </cell>
        </row>
        <row r="134">
          <cell r="U134">
            <v>0</v>
          </cell>
          <cell r="V134">
            <v>0</v>
          </cell>
          <cell r="AP134">
            <v>0</v>
          </cell>
          <cell r="AQ134">
            <v>0</v>
          </cell>
        </row>
        <row r="135">
          <cell r="U135">
            <v>0</v>
          </cell>
          <cell r="V135">
            <v>0</v>
          </cell>
          <cell r="AP135">
            <v>0</v>
          </cell>
          <cell r="AQ135">
            <v>0</v>
          </cell>
        </row>
        <row r="136">
          <cell r="U136">
            <v>0</v>
          </cell>
          <cell r="V136">
            <v>0</v>
          </cell>
          <cell r="AP136">
            <v>0</v>
          </cell>
          <cell r="AQ136">
            <v>0</v>
          </cell>
        </row>
        <row r="137">
          <cell r="U137">
            <v>0</v>
          </cell>
          <cell r="V137">
            <v>0</v>
          </cell>
          <cell r="AP137">
            <v>0</v>
          </cell>
          <cell r="AQ137">
            <v>0</v>
          </cell>
        </row>
        <row r="138">
          <cell r="U138">
            <v>0</v>
          </cell>
          <cell r="V138">
            <v>0</v>
          </cell>
          <cell r="AP138">
            <v>0</v>
          </cell>
          <cell r="AQ138">
            <v>0</v>
          </cell>
        </row>
        <row r="139">
          <cell r="U139">
            <v>0</v>
          </cell>
          <cell r="V139">
            <v>0</v>
          </cell>
          <cell r="AP139">
            <v>0</v>
          </cell>
          <cell r="AQ139">
            <v>0</v>
          </cell>
        </row>
        <row r="140">
          <cell r="U140">
            <v>0</v>
          </cell>
          <cell r="V140">
            <v>0</v>
          </cell>
          <cell r="AP140">
            <v>0</v>
          </cell>
          <cell r="AQ140">
            <v>0</v>
          </cell>
        </row>
        <row r="141">
          <cell r="U141">
            <v>0</v>
          </cell>
          <cell r="V141">
            <v>0</v>
          </cell>
          <cell r="AP141">
            <v>0</v>
          </cell>
          <cell r="AQ141">
            <v>0</v>
          </cell>
        </row>
        <row r="142">
          <cell r="U142">
            <v>0</v>
          </cell>
          <cell r="V142">
            <v>0</v>
          </cell>
          <cell r="AP142">
            <v>0</v>
          </cell>
          <cell r="AQ142">
            <v>0</v>
          </cell>
        </row>
        <row r="143">
          <cell r="U143">
            <v>0</v>
          </cell>
          <cell r="V143">
            <v>0</v>
          </cell>
          <cell r="AP143">
            <v>0</v>
          </cell>
          <cell r="AQ143">
            <v>0</v>
          </cell>
        </row>
        <row r="144">
          <cell r="U144">
            <v>0</v>
          </cell>
          <cell r="V144">
            <v>0</v>
          </cell>
          <cell r="AP144">
            <v>0</v>
          </cell>
          <cell r="AQ144">
            <v>0</v>
          </cell>
        </row>
        <row r="145">
          <cell r="U145">
            <v>0</v>
          </cell>
          <cell r="V145">
            <v>0</v>
          </cell>
          <cell r="AP145">
            <v>0</v>
          </cell>
          <cell r="AQ145">
            <v>0</v>
          </cell>
        </row>
        <row r="146">
          <cell r="U146">
            <v>0</v>
          </cell>
          <cell r="V146">
            <v>0</v>
          </cell>
          <cell r="AP146">
            <v>0</v>
          </cell>
          <cell r="AQ146">
            <v>0</v>
          </cell>
        </row>
        <row r="147">
          <cell r="AP147">
            <v>0</v>
          </cell>
          <cell r="AQ147">
            <v>0</v>
          </cell>
        </row>
        <row r="148">
          <cell r="AP148">
            <v>0</v>
          </cell>
          <cell r="AQ148">
            <v>0</v>
          </cell>
        </row>
        <row r="149">
          <cell r="AP149">
            <v>0</v>
          </cell>
          <cell r="AQ149">
            <v>0</v>
          </cell>
        </row>
        <row r="150">
          <cell r="AP150">
            <v>0</v>
          </cell>
          <cell r="AQ150">
            <v>0</v>
          </cell>
        </row>
        <row r="151">
          <cell r="AP151">
            <v>0</v>
          </cell>
          <cell r="AQ151">
            <v>0</v>
          </cell>
        </row>
        <row r="152">
          <cell r="AP152">
            <v>0</v>
          </cell>
          <cell r="AQ152">
            <v>0</v>
          </cell>
        </row>
        <row r="153">
          <cell r="AP153">
            <v>0</v>
          </cell>
          <cell r="AQ153">
            <v>0</v>
          </cell>
        </row>
        <row r="154">
          <cell r="AP154">
            <v>0</v>
          </cell>
          <cell r="AQ154">
            <v>0</v>
          </cell>
        </row>
        <row r="155">
          <cell r="AP155">
            <v>0</v>
          </cell>
          <cell r="AQ155">
            <v>0</v>
          </cell>
        </row>
        <row r="156">
          <cell r="AP156">
            <v>0</v>
          </cell>
          <cell r="AQ156">
            <v>0</v>
          </cell>
        </row>
        <row r="157">
          <cell r="AP157">
            <v>0</v>
          </cell>
          <cell r="AQ157">
            <v>0</v>
          </cell>
        </row>
        <row r="158">
          <cell r="AP158">
            <v>0</v>
          </cell>
          <cell r="AQ158">
            <v>0</v>
          </cell>
        </row>
        <row r="159">
          <cell r="AP159">
            <v>0</v>
          </cell>
          <cell r="AQ159">
            <v>0</v>
          </cell>
        </row>
        <row r="160">
          <cell r="AP160">
            <v>0</v>
          </cell>
          <cell r="AQ160">
            <v>0</v>
          </cell>
        </row>
        <row r="161">
          <cell r="AP161">
            <v>0</v>
          </cell>
          <cell r="AQ161">
            <v>0</v>
          </cell>
        </row>
        <row r="162">
          <cell r="AP162">
            <v>0</v>
          </cell>
          <cell r="AQ162">
            <v>0</v>
          </cell>
        </row>
        <row r="163">
          <cell r="AP163">
            <v>0</v>
          </cell>
          <cell r="AQ163">
            <v>0</v>
          </cell>
        </row>
        <row r="164">
          <cell r="AP164">
            <v>0</v>
          </cell>
          <cell r="AQ164">
            <v>0</v>
          </cell>
        </row>
        <row r="165">
          <cell r="AP165">
            <v>0</v>
          </cell>
          <cell r="AQ165">
            <v>0</v>
          </cell>
        </row>
        <row r="166">
          <cell r="AP166">
            <v>0</v>
          </cell>
          <cell r="AQ166">
            <v>0</v>
          </cell>
        </row>
        <row r="167">
          <cell r="AP167">
            <v>0</v>
          </cell>
          <cell r="AQ167">
            <v>0</v>
          </cell>
        </row>
        <row r="168">
          <cell r="AP168">
            <v>0</v>
          </cell>
          <cell r="AQ168">
            <v>0</v>
          </cell>
        </row>
        <row r="169">
          <cell r="AP169">
            <v>0</v>
          </cell>
          <cell r="AQ169">
            <v>0</v>
          </cell>
        </row>
        <row r="170">
          <cell r="AP170">
            <v>0</v>
          </cell>
          <cell r="AQ170">
            <v>0</v>
          </cell>
        </row>
        <row r="171">
          <cell r="AP171">
            <v>0</v>
          </cell>
          <cell r="AQ171">
            <v>0</v>
          </cell>
        </row>
        <row r="172">
          <cell r="AP172">
            <v>0</v>
          </cell>
          <cell r="AQ172">
            <v>0</v>
          </cell>
        </row>
        <row r="173">
          <cell r="AP173">
            <v>0</v>
          </cell>
          <cell r="AQ173">
            <v>0</v>
          </cell>
        </row>
        <row r="174">
          <cell r="AP174">
            <v>0</v>
          </cell>
          <cell r="AQ174">
            <v>0</v>
          </cell>
        </row>
        <row r="175">
          <cell r="AP175">
            <v>0</v>
          </cell>
          <cell r="AQ175">
            <v>0</v>
          </cell>
        </row>
        <row r="176">
          <cell r="AP176">
            <v>0</v>
          </cell>
          <cell r="AQ176">
            <v>0</v>
          </cell>
        </row>
        <row r="177">
          <cell r="AP177">
            <v>0</v>
          </cell>
          <cell r="AQ177">
            <v>0</v>
          </cell>
        </row>
      </sheetData>
      <sheetData sheetId="4">
        <row r="15">
          <cell r="A15" t="str">
            <v>IQ4664846</v>
          </cell>
          <cell r="B15" t="str">
            <v>Van Eck Associates Corporation</v>
          </cell>
          <cell r="E15">
            <v>30422483</v>
          </cell>
          <cell r="G15">
            <v>10.124090000000001</v>
          </cell>
          <cell r="I15">
            <v>75.324820000000003</v>
          </cell>
          <cell r="K15">
            <v>0</v>
          </cell>
          <cell r="M15">
            <v>41684</v>
          </cell>
        </row>
        <row r="16">
          <cell r="A16" t="str">
            <v>IQ168083</v>
          </cell>
          <cell r="B16" t="str">
            <v>AMP Capital Investors Limited</v>
          </cell>
          <cell r="E16">
            <v>14645625</v>
          </cell>
          <cell r="G16">
            <v>4.8738200000000003</v>
          </cell>
          <cell r="I16">
            <v>36.262120000000003</v>
          </cell>
          <cell r="K16">
            <v>0</v>
          </cell>
          <cell r="M16">
            <v>41620</v>
          </cell>
        </row>
        <row r="17">
          <cell r="A17" t="str">
            <v>IQ33964829</v>
          </cell>
          <cell r="B17" t="str">
            <v>Baker Steel Capital Managers LLP</v>
          </cell>
          <cell r="E17">
            <v>11326000</v>
          </cell>
          <cell r="G17">
            <v>3.7690999999999999</v>
          </cell>
          <cell r="I17">
            <v>28.042999999999999</v>
          </cell>
          <cell r="K17">
            <v>0</v>
          </cell>
          <cell r="M17">
            <v>41214</v>
          </cell>
        </row>
        <row r="18">
          <cell r="A18" t="str">
            <v>IQ4158284</v>
          </cell>
          <cell r="B18" t="str">
            <v>USAA Investment Management Company</v>
          </cell>
          <cell r="E18">
            <v>11000000</v>
          </cell>
          <cell r="G18">
            <v>3.6606100000000001</v>
          </cell>
          <cell r="I18">
            <v>27.235959999999999</v>
          </cell>
          <cell r="K18">
            <v>0</v>
          </cell>
          <cell r="M18">
            <v>41608</v>
          </cell>
        </row>
        <row r="19">
          <cell r="A19" t="str">
            <v>IQ28434524</v>
          </cell>
          <cell r="B19" t="str">
            <v>JPMorgan Asset Management Holdings Inc.</v>
          </cell>
          <cell r="E19">
            <v>10339134</v>
          </cell>
          <cell r="G19">
            <v>3.44069</v>
          </cell>
          <cell r="I19">
            <v>25.59891</v>
          </cell>
          <cell r="K19">
            <v>0</v>
          </cell>
          <cell r="M19">
            <v>41578</v>
          </cell>
        </row>
        <row r="20">
          <cell r="A20" t="str">
            <v>IQ3182643</v>
          </cell>
          <cell r="B20" t="str">
            <v>Dimensional Fund Advisors LP</v>
          </cell>
          <cell r="E20">
            <v>7136490</v>
          </cell>
          <cell r="G20">
            <v>2.3748999999999998</v>
          </cell>
          <cell r="I20">
            <v>17.66958</v>
          </cell>
          <cell r="K20">
            <v>0</v>
          </cell>
          <cell r="M20">
            <v>41639</v>
          </cell>
        </row>
        <row r="21">
          <cell r="A21" t="str">
            <v>IQ163894</v>
          </cell>
          <cell r="B21" t="str">
            <v>Fidelity Investments</v>
          </cell>
          <cell r="E21">
            <v>5973391</v>
          </cell>
          <cell r="G21">
            <v>1.9878400000000001</v>
          </cell>
          <cell r="I21">
            <v>14.79026</v>
          </cell>
          <cell r="K21">
            <v>0</v>
          </cell>
          <cell r="M21">
            <v>41670</v>
          </cell>
        </row>
        <row r="22">
          <cell r="A22" t="str">
            <v>IQ119042228</v>
          </cell>
          <cell r="B22" t="str">
            <v>RBC Global Asset Management Inc.</v>
          </cell>
          <cell r="E22">
            <v>3554916</v>
          </cell>
          <cell r="G22">
            <v>1.18302</v>
          </cell>
          <cell r="I22">
            <v>8.8019800000000004</v>
          </cell>
          <cell r="K22">
            <v>0</v>
          </cell>
          <cell r="M22">
            <v>41578</v>
          </cell>
        </row>
        <row r="23">
          <cell r="A23" t="str">
            <v>IQ2334713</v>
          </cell>
          <cell r="B23" t="str">
            <v>Canada Pension Plan Investment Board</v>
          </cell>
          <cell r="E23">
            <v>2538000</v>
          </cell>
          <cell r="G23">
            <v>0.84460000000000002</v>
          </cell>
          <cell r="I23">
            <v>6.2835400000000003</v>
          </cell>
          <cell r="K23">
            <v>0</v>
          </cell>
          <cell r="M23">
            <v>41364</v>
          </cell>
        </row>
        <row r="24">
          <cell r="A24" t="str">
            <v>IQ30586765</v>
          </cell>
          <cell r="B24" t="str">
            <v>UOB Asset Management Ltd.</v>
          </cell>
          <cell r="E24">
            <v>2291861</v>
          </cell>
          <cell r="G24">
            <v>0.76268999999999998</v>
          </cell>
          <cell r="I24">
            <v>5.6744300000000001</v>
          </cell>
          <cell r="K24">
            <v>0</v>
          </cell>
          <cell r="M24">
            <v>41455</v>
          </cell>
        </row>
        <row r="25">
          <cell r="A25" t="str">
            <v>IQ27081864</v>
          </cell>
          <cell r="B25" t="str">
            <v>Norges Bank Investment Management</v>
          </cell>
          <cell r="E25">
            <v>2181981</v>
          </cell>
          <cell r="G25">
            <v>0.72613000000000005</v>
          </cell>
          <cell r="I25">
            <v>5.4021400000000002</v>
          </cell>
          <cell r="K25">
            <v>0</v>
          </cell>
          <cell r="M25">
            <v>41639</v>
          </cell>
        </row>
        <row r="26">
          <cell r="A26" t="str">
            <v>IQ310584</v>
          </cell>
          <cell r="B26" t="str">
            <v>U.S. Global Investors, Inc.</v>
          </cell>
          <cell r="E26">
            <v>2180348</v>
          </cell>
          <cell r="G26">
            <v>0.72558</v>
          </cell>
          <cell r="I26">
            <v>5.39886</v>
          </cell>
          <cell r="K26">
            <v>0</v>
          </cell>
          <cell r="M26">
            <v>41639</v>
          </cell>
        </row>
        <row r="27">
          <cell r="A27" t="str">
            <v>IQ403413</v>
          </cell>
          <cell r="B27" t="str">
            <v>BlackRock, Inc.</v>
          </cell>
          <cell r="E27">
            <v>2039260</v>
          </cell>
          <cell r="G27">
            <v>0.67862999999999996</v>
          </cell>
          <cell r="I27">
            <v>5.0489199999999999</v>
          </cell>
          <cell r="K27">
            <v>0</v>
          </cell>
          <cell r="M27">
            <v>41628</v>
          </cell>
        </row>
        <row r="28">
          <cell r="A28" t="str">
            <v>IQ417222</v>
          </cell>
          <cell r="B28" t="str">
            <v>The Vanguard Group, Inc.</v>
          </cell>
          <cell r="E28">
            <v>1899418</v>
          </cell>
          <cell r="G28">
            <v>0.63209000000000004</v>
          </cell>
          <cell r="I28">
            <v>4.70336</v>
          </cell>
          <cell r="K28">
            <v>0</v>
          </cell>
          <cell r="M28">
            <v>41639</v>
          </cell>
        </row>
        <row r="29">
          <cell r="A29" t="str">
            <v>IQ384779</v>
          </cell>
          <cell r="B29" t="str">
            <v>Invesco Ltd.</v>
          </cell>
          <cell r="E29">
            <v>1875339</v>
          </cell>
          <cell r="G29">
            <v>0.62407999999999997</v>
          </cell>
          <cell r="I29">
            <v>4.6432099999999998</v>
          </cell>
          <cell r="K29">
            <v>0</v>
          </cell>
          <cell r="M29">
            <v>41670</v>
          </cell>
        </row>
        <row r="30">
          <cell r="A30" t="str">
            <v>IQ60503615</v>
          </cell>
          <cell r="B30" t="str">
            <v>Deutsche Asset &amp; Wealth Management</v>
          </cell>
          <cell r="E30">
            <v>1784364</v>
          </cell>
          <cell r="G30">
            <v>0.59380999999999995</v>
          </cell>
          <cell r="I30">
            <v>4.4179399999999998</v>
          </cell>
          <cell r="K30">
            <v>0</v>
          </cell>
          <cell r="M30">
            <v>41670</v>
          </cell>
        </row>
        <row r="31">
          <cell r="A31" t="str">
            <v>IQ1638749</v>
          </cell>
          <cell r="B31" t="str">
            <v>Sprott Asset Management, LP</v>
          </cell>
          <cell r="E31">
            <v>1300000</v>
          </cell>
          <cell r="G31">
            <v>0.43262</v>
          </cell>
          <cell r="I31">
            <v>3.2183199999999998</v>
          </cell>
          <cell r="K31">
            <v>0</v>
          </cell>
          <cell r="M31">
            <v>41455</v>
          </cell>
        </row>
        <row r="32">
          <cell r="A32" t="str">
            <v>IQ9588430</v>
          </cell>
          <cell r="B32" t="str">
            <v>Macquarie Investment Management Limited</v>
          </cell>
          <cell r="E32">
            <v>1289396</v>
          </cell>
          <cell r="G32">
            <v>0.42909000000000003</v>
          </cell>
          <cell r="I32">
            <v>3.1920700000000002</v>
          </cell>
          <cell r="K32">
            <v>0</v>
          </cell>
          <cell r="M32">
            <v>41366</v>
          </cell>
        </row>
        <row r="33">
          <cell r="A33" t="str">
            <v>IQ1726073</v>
          </cell>
          <cell r="B33" t="str">
            <v>TD Asset Management, Inc.</v>
          </cell>
          <cell r="E33">
            <v>1203834</v>
          </cell>
          <cell r="G33">
            <v>0.40061999999999998</v>
          </cell>
          <cell r="I33">
            <v>2.98102</v>
          </cell>
          <cell r="K33">
            <v>0</v>
          </cell>
          <cell r="M33">
            <v>41455</v>
          </cell>
        </row>
        <row r="34">
          <cell r="A34" t="str">
            <v>IQ34861741</v>
          </cell>
          <cell r="B34" t="str">
            <v>Yandal Investments Pty Ltd.</v>
          </cell>
          <cell r="E34">
            <v>1123653</v>
          </cell>
          <cell r="G34">
            <v>0.37392999999999998</v>
          </cell>
          <cell r="I34">
            <v>2.78199</v>
          </cell>
          <cell r="K34">
            <v>0</v>
          </cell>
          <cell r="M34">
            <v>41366</v>
          </cell>
        </row>
        <row r="35">
          <cell r="A35" t="str">
            <v>IQ659829</v>
          </cell>
          <cell r="B35" t="str">
            <v>Askew, James Edward</v>
          </cell>
          <cell r="E35">
            <v>1097008</v>
          </cell>
          <cell r="G35">
            <v>0.36507000000000001</v>
          </cell>
          <cell r="I35">
            <v>2.71638</v>
          </cell>
          <cell r="K35">
            <v>0</v>
          </cell>
          <cell r="M35">
            <v>41376</v>
          </cell>
        </row>
        <row r="36">
          <cell r="A36" t="str">
            <v>IQ33805064</v>
          </cell>
          <cell r="B36" t="str">
            <v>International Mining &amp; Finance Corporation</v>
          </cell>
          <cell r="E36">
            <v>1097008</v>
          </cell>
          <cell r="G36">
            <v>0.36507000000000001</v>
          </cell>
          <cell r="I36">
            <v>2.71638</v>
          </cell>
          <cell r="K36">
            <v>0</v>
          </cell>
          <cell r="M36">
            <v>41264</v>
          </cell>
        </row>
        <row r="37">
          <cell r="A37" t="str">
            <v>IQ142746786</v>
          </cell>
          <cell r="B37" t="str">
            <v>Australian Mining and Finance Pty Ltd</v>
          </cell>
          <cell r="E37">
            <v>1097008</v>
          </cell>
          <cell r="G37">
            <v>0.36507000000000001</v>
          </cell>
          <cell r="I37">
            <v>2.71638</v>
          </cell>
          <cell r="K37">
            <v>0</v>
          </cell>
          <cell r="M37">
            <v>41263</v>
          </cell>
        </row>
        <row r="38">
          <cell r="A38" t="str">
            <v>IQ4055528</v>
          </cell>
          <cell r="B38" t="str">
            <v>Munder Capital Management</v>
          </cell>
          <cell r="E38">
            <v>922313</v>
          </cell>
          <cell r="G38">
            <v>0.30692999999999998</v>
          </cell>
          <cell r="I38">
            <v>2.2833299999999999</v>
          </cell>
          <cell r="K38">
            <v>0</v>
          </cell>
          <cell r="M38">
            <v>41639</v>
          </cell>
        </row>
        <row r="39">
          <cell r="A39" t="str">
            <v>IQ21812442</v>
          </cell>
          <cell r="B39" t="str">
            <v>Highstreet Asset Management Inc.</v>
          </cell>
          <cell r="E39">
            <v>816400</v>
          </cell>
          <cell r="G39">
            <v>0.27167999999999998</v>
          </cell>
          <cell r="I39">
            <v>2.02088</v>
          </cell>
          <cell r="K39">
            <v>0</v>
          </cell>
          <cell r="M39">
            <v>41455</v>
          </cell>
        </row>
      </sheetData>
      <sheetData sheetId="5">
        <row r="15">
          <cell r="A15" t="str">
            <v>IQ4664846</v>
          </cell>
          <cell r="B15" t="str">
            <v>Van Eck Associates Corporation</v>
          </cell>
          <cell r="E15">
            <v>75.324820000000003</v>
          </cell>
          <cell r="G15">
            <v>40.343969999999999</v>
          </cell>
          <cell r="I15">
            <v>37.189059999999998</v>
          </cell>
          <cell r="K15">
            <v>31.495729999999998</v>
          </cell>
          <cell r="M15">
            <v>63.801490000000001</v>
          </cell>
          <cell r="O15">
            <v>49.515540000000001</v>
          </cell>
          <cell r="Q15">
            <v>60.87912</v>
          </cell>
          <cell r="S15">
            <v>34.033029999999997</v>
          </cell>
          <cell r="U15">
            <v>34.671010000000003</v>
          </cell>
          <cell r="W15">
            <v>25.50433</v>
          </cell>
          <cell r="Y15">
            <v>28.104199999999999</v>
          </cell>
          <cell r="AA15">
            <v>24.786940000000001</v>
          </cell>
        </row>
        <row r="16">
          <cell r="A16" t="str">
            <v>IQ168083</v>
          </cell>
          <cell r="B16" t="str">
            <v>AMP Capital Investors Limited</v>
          </cell>
          <cell r="E16">
            <v>36.262120000000003</v>
          </cell>
          <cell r="G16">
            <v>25.280249999999999</v>
          </cell>
          <cell r="I16">
            <v>23.92399</v>
          </cell>
          <cell r="K16">
            <v>20.260909999999999</v>
          </cell>
          <cell r="M16">
            <v>7.8070599999999999</v>
          </cell>
          <cell r="O16">
            <v>40.854900000000001</v>
          </cell>
          <cell r="Q16">
            <v>13.10411</v>
          </cell>
          <cell r="S16">
            <v>7.6729700000000003</v>
          </cell>
          <cell r="U16">
            <v>8.5855300000000003</v>
          </cell>
          <cell r="W16">
            <v>7.0922799999999997</v>
          </cell>
          <cell r="Y16">
            <v>7.6686100000000001</v>
          </cell>
          <cell r="AA16">
            <v>8.6867099999999997</v>
          </cell>
        </row>
        <row r="17">
          <cell r="A17" t="str">
            <v>IQ33964829</v>
          </cell>
          <cell r="B17" t="str">
            <v>Baker Steel Capital Managers LLP</v>
          </cell>
          <cell r="E17">
            <v>28.042999999999999</v>
          </cell>
          <cell r="G17">
            <v>19.54974</v>
          </cell>
          <cell r="I17">
            <v>18.02055</v>
          </cell>
          <cell r="K17">
            <v>15.26122</v>
          </cell>
          <cell r="M17">
            <v>30.91694</v>
          </cell>
          <cell r="O17">
            <v>31.190650000000002</v>
          </cell>
          <cell r="Q17">
            <v>55.368400000000001</v>
          </cell>
          <cell r="S17">
            <v>38.65889</v>
          </cell>
          <cell r="U17">
            <v>95.666690000000003</v>
          </cell>
          <cell r="W17">
            <v>79.403139999999993</v>
          </cell>
          <cell r="Y17">
            <v>86.257729999999995</v>
          </cell>
          <cell r="AA17">
            <v>73.424099999999996</v>
          </cell>
        </row>
        <row r="18">
          <cell r="A18" t="str">
            <v>IQ4158284</v>
          </cell>
          <cell r="B18" t="str">
            <v>USAA Investment Management Company</v>
          </cell>
          <cell r="E18">
            <v>27.235959999999999</v>
          </cell>
          <cell r="G18">
            <v>18.987310000000001</v>
          </cell>
          <cell r="I18">
            <v>17.502749999999999</v>
          </cell>
          <cell r="K18">
            <v>1.4823200000000001</v>
          </cell>
          <cell r="M18">
            <v>30.027280000000001</v>
          </cell>
          <cell r="O18">
            <v>30.29299</v>
          </cell>
          <cell r="Q18">
            <v>35.085320000000003</v>
          </cell>
          <cell r="S18">
            <v>20.544280000000001</v>
          </cell>
          <cell r="U18">
            <v>28.489850000000001</v>
          </cell>
          <cell r="W18">
            <v>23.731259999999999</v>
          </cell>
          <cell r="Y18">
            <v>25.868590000000001</v>
          </cell>
          <cell r="AA18">
            <v>28.063089999999999</v>
          </cell>
        </row>
        <row r="19">
          <cell r="A19" t="str">
            <v>IQ28434524</v>
          </cell>
          <cell r="B19" t="str">
            <v>JPMorgan Asset Management Holdings Inc.</v>
          </cell>
          <cell r="E19">
            <v>25.59891</v>
          </cell>
          <cell r="G19">
            <v>17.82555</v>
          </cell>
          <cell r="I19">
            <v>16.498159999999999</v>
          </cell>
          <cell r="K19">
            <v>13.5932</v>
          </cell>
          <cell r="M19">
            <v>26.999960000000002</v>
          </cell>
          <cell r="O19">
            <v>27.238849999999999</v>
          </cell>
          <cell r="Q19">
            <v>31.548359999999999</v>
          </cell>
          <cell r="S19">
            <v>18.47315</v>
          </cell>
          <cell r="U19">
            <v>26.258120000000002</v>
          </cell>
          <cell r="W19">
            <v>21.503959999999999</v>
          </cell>
          <cell r="Y19">
            <v>25.045380000000002</v>
          </cell>
          <cell r="AA19">
            <v>27.71358</v>
          </cell>
        </row>
        <row r="20">
          <cell r="A20" t="str">
            <v>IQ3182643</v>
          </cell>
          <cell r="B20" t="str">
            <v>Dimensional Fund Advisors LP</v>
          </cell>
          <cell r="E20">
            <v>17.66958</v>
          </cell>
          <cell r="G20">
            <v>12.316420000000001</v>
          </cell>
          <cell r="I20">
            <v>11.33934</v>
          </cell>
          <cell r="K20">
            <v>9.6028500000000001</v>
          </cell>
          <cell r="M20">
            <v>19.593540000000001</v>
          </cell>
          <cell r="O20">
            <v>19.53172</v>
          </cell>
          <cell r="Q20">
            <v>22.334910000000001</v>
          </cell>
          <cell r="S20">
            <v>12.641730000000001</v>
          </cell>
          <cell r="U20">
            <v>17.327310000000001</v>
          </cell>
          <cell r="W20">
            <v>14.631</v>
          </cell>
          <cell r="Y20">
            <v>15.124739999999999</v>
          </cell>
          <cell r="AA20">
            <v>3.7393900000000002</v>
          </cell>
        </row>
        <row r="21">
          <cell r="A21" t="str">
            <v>IQ163894</v>
          </cell>
          <cell r="B21" t="str">
            <v>Fidelity Investments</v>
          </cell>
          <cell r="E21">
            <v>14.79026</v>
          </cell>
          <cell r="G21">
            <v>10.356310000000001</v>
          </cell>
          <cell r="I21">
            <v>10.1839</v>
          </cell>
          <cell r="K21">
            <v>8.7377099999999999</v>
          </cell>
          <cell r="M21">
            <v>17.810379999999999</v>
          </cell>
          <cell r="O21">
            <v>10.12078</v>
          </cell>
          <cell r="Q21">
            <v>9.7762799999999999</v>
          </cell>
          <cell r="S21">
            <v>5.6497000000000002</v>
          </cell>
          <cell r="U21">
            <v>7.5371800000000002</v>
          </cell>
          <cell r="W21">
            <v>2.6639900000000001</v>
          </cell>
          <cell r="Y21">
            <v>2.7980999999999998</v>
          </cell>
          <cell r="AA21">
            <v>0.30570999999999998</v>
          </cell>
        </row>
        <row r="22">
          <cell r="A22" t="str">
            <v>IQ119042228</v>
          </cell>
          <cell r="B22" t="str">
            <v>RBC Global Asset Management Inc.</v>
          </cell>
          <cell r="E22">
            <v>8.8019800000000004</v>
          </cell>
          <cell r="G22">
            <v>6.1364099999999997</v>
          </cell>
          <cell r="I22">
            <v>5.6562999999999999</v>
          </cell>
          <cell r="K22">
            <v>4.7899599999999998</v>
          </cell>
          <cell r="M22">
            <v>9.6997300000000006</v>
          </cell>
          <cell r="O22">
            <v>9.7856000000000005</v>
          </cell>
          <cell r="Q22">
            <v>8.2593399999999999</v>
          </cell>
          <cell r="S22">
            <v>4.8358999999999996</v>
          </cell>
          <cell r="U22">
            <v>6.7926200000000003</v>
          </cell>
          <cell r="W22">
            <v>5.6584199999999996</v>
          </cell>
          <cell r="Y22">
            <v>11.76928</v>
          </cell>
          <cell r="AA22">
            <v>12.76722</v>
          </cell>
        </row>
        <row r="23">
          <cell r="A23" t="str">
            <v>IQ2334713</v>
          </cell>
          <cell r="B23" t="str">
            <v>Canada Pension Plan Investment Board</v>
          </cell>
          <cell r="E23">
            <v>6.2835400000000003</v>
          </cell>
          <cell r="G23">
            <v>4.3809100000000001</v>
          </cell>
          <cell r="I23">
            <v>4.0386800000000003</v>
          </cell>
          <cell r="K23">
            <v>3.42015</v>
          </cell>
          <cell r="M23">
            <v>6.9279700000000002</v>
          </cell>
          <cell r="O23">
            <v>6.99247</v>
          </cell>
          <cell r="Q23">
            <v>8.0983900000000002</v>
          </cell>
          <cell r="S23">
            <v>4.7421199999999999</v>
          </cell>
          <cell r="U23">
            <v>6.5756199999999998</v>
          </cell>
          <cell r="W23">
            <v>8.0338899999999995</v>
          </cell>
          <cell r="Y23">
            <v>8.7576699999999992</v>
          </cell>
          <cell r="AA23">
            <v>9.5003899999999994</v>
          </cell>
        </row>
        <row r="24">
          <cell r="A24" t="str">
            <v>IQ30586765</v>
          </cell>
          <cell r="B24" t="str">
            <v>UOB Asset Management Ltd.</v>
          </cell>
          <cell r="E24">
            <v>5.6744300000000001</v>
          </cell>
          <cell r="G24">
            <v>3.64405</v>
          </cell>
          <cell r="I24">
            <v>3.8043900000000002</v>
          </cell>
          <cell r="K24">
            <v>2.7155800000000001</v>
          </cell>
          <cell r="M24">
            <v>2.7294900000000002</v>
          </cell>
          <cell r="O24">
            <v>2.7536499999999999</v>
          </cell>
          <cell r="Q24">
            <v>3.9301699999999999</v>
          </cell>
          <cell r="S24">
            <v>2.3007200000000001</v>
          </cell>
          <cell r="U24">
            <v>3.19137</v>
          </cell>
          <cell r="W24">
            <v>2.6581399999999999</v>
          </cell>
          <cell r="Y24">
            <v>1.5612299999999999</v>
          </cell>
          <cell r="AA24">
            <v>1.69354</v>
          </cell>
        </row>
        <row r="25">
          <cell r="A25" t="str">
            <v>IQ27081864</v>
          </cell>
          <cell r="B25" t="str">
            <v>Norges Bank Investment Management</v>
          </cell>
          <cell r="E25">
            <v>5.4021400000000002</v>
          </cell>
          <cell r="G25">
            <v>3.76593</v>
          </cell>
          <cell r="I25">
            <v>2.3665099999999999</v>
          </cell>
          <cell r="K25">
            <v>2.0044599999999999</v>
          </cell>
          <cell r="M25">
            <v>4.0591699999999999</v>
          </cell>
          <cell r="O25">
            <v>4.0953099999999996</v>
          </cell>
          <cell r="Q25">
            <v>5.3690499999999997</v>
          </cell>
          <cell r="S25">
            <v>3.1438299999999999</v>
          </cell>
          <cell r="U25">
            <v>4.3602800000000004</v>
          </cell>
          <cell r="W25">
            <v>3.63192</v>
          </cell>
          <cell r="Y25">
            <v>1.9831000000000001</v>
          </cell>
          <cell r="AA25">
            <v>2.2462399999999998</v>
          </cell>
        </row>
        <row r="26">
          <cell r="A26" t="str">
            <v>IQ310584</v>
          </cell>
          <cell r="B26" t="str">
            <v>U.S. Global Investors, Inc.</v>
          </cell>
          <cell r="E26">
            <v>5.39886</v>
          </cell>
          <cell r="G26">
            <v>3.76369</v>
          </cell>
          <cell r="I26">
            <v>3.4609700000000001</v>
          </cell>
          <cell r="K26">
            <v>2.6948300000000001</v>
          </cell>
          <cell r="M26">
            <v>5.4464899999999998</v>
          </cell>
          <cell r="O26">
            <v>3.1668400000000001</v>
          </cell>
          <cell r="Q26">
            <v>0</v>
          </cell>
          <cell r="S26">
            <v>0</v>
          </cell>
          <cell r="U26">
            <v>0</v>
          </cell>
          <cell r="W26">
            <v>1.63368</v>
          </cell>
          <cell r="Y26">
            <v>1.7808900000000001</v>
          </cell>
          <cell r="AA26">
            <v>1.5528</v>
          </cell>
        </row>
        <row r="27">
          <cell r="A27" t="str">
            <v>IQ403413</v>
          </cell>
          <cell r="B27" t="str">
            <v>BlackRock, Inc.</v>
          </cell>
          <cell r="E27">
            <v>5.0489199999999999</v>
          </cell>
          <cell r="G27">
            <v>3.2437499999999999</v>
          </cell>
          <cell r="I27">
            <v>14.16695</v>
          </cell>
          <cell r="K27">
            <v>6.6120000000000001</v>
          </cell>
          <cell r="M27">
            <v>10.483700000000001</v>
          </cell>
          <cell r="O27">
            <v>7.1812500000000004</v>
          </cell>
          <cell r="Q27">
            <v>7.8449299999999997</v>
          </cell>
          <cell r="S27">
            <v>4.3181200000000004</v>
          </cell>
          <cell r="U27">
            <v>5.9737999999999998</v>
          </cell>
          <cell r="W27">
            <v>4.5325899999999999</v>
          </cell>
          <cell r="Y27">
            <v>5.1086400000000003</v>
          </cell>
          <cell r="AA27">
            <v>5.3686100000000003</v>
          </cell>
        </row>
        <row r="28">
          <cell r="A28" t="str">
            <v>IQ417222</v>
          </cell>
          <cell r="B28" t="str">
            <v>The Vanguard Group, Inc.</v>
          </cell>
          <cell r="E28">
            <v>4.70336</v>
          </cell>
          <cell r="G28">
            <v>3.2784200000000001</v>
          </cell>
          <cell r="I28">
            <v>2.84152</v>
          </cell>
          <cell r="K28">
            <v>2.40645</v>
          </cell>
          <cell r="M28">
            <v>4.2349899999999998</v>
          </cell>
          <cell r="O28">
            <v>3.7909600000000001</v>
          </cell>
          <cell r="Q28">
            <v>4.27712</v>
          </cell>
          <cell r="S28">
            <v>2.3437000000000001</v>
          </cell>
          <cell r="U28">
            <v>2.9068499999999999</v>
          </cell>
          <cell r="W28">
            <v>2.3257500000000002</v>
          </cell>
          <cell r="Y28">
            <v>2.4511599999999998</v>
          </cell>
          <cell r="AA28">
            <v>2.1987100000000002</v>
          </cell>
        </row>
        <row r="29">
          <cell r="A29" t="str">
            <v>IQ384779</v>
          </cell>
          <cell r="B29" t="str">
            <v>Invesco Ltd.</v>
          </cell>
          <cell r="E29">
            <v>4.6432099999999998</v>
          </cell>
          <cell r="G29">
            <v>3.2359300000000002</v>
          </cell>
          <cell r="I29">
            <v>2.97525</v>
          </cell>
          <cell r="K29">
            <v>2.5670199999999999</v>
          </cell>
          <cell r="M29">
            <v>5.2034200000000004</v>
          </cell>
          <cell r="O29">
            <v>6.7333800000000004</v>
          </cell>
          <cell r="Q29">
            <v>7.843</v>
          </cell>
          <cell r="S29">
            <v>4.7733800000000004</v>
          </cell>
          <cell r="U29">
            <v>6.5785099999999996</v>
          </cell>
          <cell r="W29">
            <v>5.5638699999999996</v>
          </cell>
          <cell r="Y29">
            <v>5.9903599999999999</v>
          </cell>
          <cell r="AA29">
            <v>11.06903</v>
          </cell>
        </row>
        <row r="30">
          <cell r="A30" t="str">
            <v>IQ60503615</v>
          </cell>
          <cell r="B30" t="str">
            <v>Deutsche Asset &amp; Wealth Management</v>
          </cell>
          <cell r="E30">
            <v>4.4179399999999998</v>
          </cell>
          <cell r="G30">
            <v>3.0804999999999998</v>
          </cell>
          <cell r="I30">
            <v>1.60799</v>
          </cell>
          <cell r="K30">
            <v>1.4309799999999999</v>
          </cell>
          <cell r="M30">
            <v>0.20175999999999999</v>
          </cell>
          <cell r="O30">
            <v>0</v>
          </cell>
          <cell r="Q30">
            <v>0</v>
          </cell>
          <cell r="S30">
            <v>0</v>
          </cell>
          <cell r="U30">
            <v>0</v>
          </cell>
          <cell r="W30">
            <v>0</v>
          </cell>
          <cell r="Y30">
            <v>5.2061500000000001</v>
          </cell>
          <cell r="AA30">
            <v>6.2298200000000001</v>
          </cell>
        </row>
        <row r="31">
          <cell r="A31" t="str">
            <v>IQ1638749</v>
          </cell>
          <cell r="B31" t="str">
            <v>Sprott Asset Management, LP</v>
          </cell>
          <cell r="E31">
            <v>3.2183199999999998</v>
          </cell>
          <cell r="G31">
            <v>2.2441300000000002</v>
          </cell>
          <cell r="I31">
            <v>2.0680200000000002</v>
          </cell>
          <cell r="K31">
            <v>1.75213</v>
          </cell>
          <cell r="M31">
            <v>3.54901</v>
          </cell>
          <cell r="O31">
            <v>3.5800299999999998</v>
          </cell>
          <cell r="Q31">
            <v>4.1460499999999998</v>
          </cell>
          <cell r="S31">
            <v>2.4277199999999999</v>
          </cell>
          <cell r="U31">
            <v>5.82721</v>
          </cell>
          <cell r="W31">
            <v>4.85426</v>
          </cell>
          <cell r="Y31">
            <v>7.2436600000000002</v>
          </cell>
          <cell r="AA31">
            <v>7.8571799999999996</v>
          </cell>
        </row>
        <row r="32">
          <cell r="A32" t="str">
            <v>IQ9588430</v>
          </cell>
          <cell r="B32" t="str">
            <v>Macquarie Investment Management Limited</v>
          </cell>
          <cell r="E32">
            <v>3.1920700000000002</v>
          </cell>
          <cell r="G32">
            <v>2.22512</v>
          </cell>
          <cell r="I32">
            <v>2.0519699999999998</v>
          </cell>
          <cell r="K32">
            <v>1.73793</v>
          </cell>
          <cell r="M32">
            <v>3.5057800000000001</v>
          </cell>
          <cell r="O32">
            <v>3.5366900000000001</v>
          </cell>
          <cell r="Q32">
            <v>4.0959399999999997</v>
          </cell>
          <cell r="S32">
            <v>2.3984100000000002</v>
          </cell>
          <cell r="U32">
            <v>3.2945600000000002</v>
          </cell>
          <cell r="W32">
            <v>2.7214999999999998</v>
          </cell>
          <cell r="Y32">
            <v>2.9428299999999998</v>
          </cell>
          <cell r="AA32">
            <v>3.3339400000000001</v>
          </cell>
        </row>
        <row r="33">
          <cell r="A33" t="str">
            <v>IQ1726073</v>
          </cell>
          <cell r="B33" t="str">
            <v>TD Asset Management, Inc.</v>
          </cell>
          <cell r="E33">
            <v>2.98102</v>
          </cell>
          <cell r="G33">
            <v>2.0775199999999998</v>
          </cell>
          <cell r="I33">
            <v>1.91503</v>
          </cell>
          <cell r="K33">
            <v>1.6221399999999999</v>
          </cell>
          <cell r="M33">
            <v>3.0090699999999999</v>
          </cell>
          <cell r="O33">
            <v>3.0358499999999999</v>
          </cell>
          <cell r="Q33">
            <v>3.4695</v>
          </cell>
          <cell r="S33">
            <v>2.03206</v>
          </cell>
          <cell r="U33">
            <v>2.4400599999999999</v>
          </cell>
          <cell r="W33">
            <v>2.0323500000000001</v>
          </cell>
          <cell r="Y33">
            <v>1.99234</v>
          </cell>
          <cell r="AA33">
            <v>2.1604899999999998</v>
          </cell>
        </row>
        <row r="34">
          <cell r="A34" t="str">
            <v>IQ34861741</v>
          </cell>
          <cell r="B34" t="str">
            <v>Yandal Investments Pty Ltd.</v>
          </cell>
          <cell r="E34">
            <v>2.78199</v>
          </cell>
          <cell r="G34">
            <v>1.9399900000000001</v>
          </cell>
          <cell r="I34">
            <v>1.78772</v>
          </cell>
          <cell r="K34">
            <v>1.514</v>
          </cell>
          <cell r="M34">
            <v>3.0676800000000002</v>
          </cell>
          <cell r="O34">
            <v>3.0945999999999998</v>
          </cell>
          <cell r="Q34">
            <v>3.58419</v>
          </cell>
          <cell r="S34">
            <v>2.09849</v>
          </cell>
          <cell r="U34">
            <v>2.8431999999999999</v>
          </cell>
          <cell r="W34">
            <v>2.3481700000000001</v>
          </cell>
          <cell r="Y34">
            <v>2.5394399999999999</v>
          </cell>
          <cell r="AA34">
            <v>2.8763100000000001</v>
          </cell>
        </row>
        <row r="35">
          <cell r="A35" t="str">
            <v>IQ659829</v>
          </cell>
          <cell r="B35" t="str">
            <v>Askew, James Edward</v>
          </cell>
          <cell r="E35">
            <v>2.71638</v>
          </cell>
          <cell r="G35">
            <v>1.89303</v>
          </cell>
          <cell r="I35">
            <v>1.746</v>
          </cell>
          <cell r="K35">
            <v>1.4779500000000001</v>
          </cell>
          <cell r="M35">
            <v>0</v>
          </cell>
          <cell r="O35">
            <v>0</v>
          </cell>
          <cell r="Q35">
            <v>0</v>
          </cell>
          <cell r="S35">
            <v>0</v>
          </cell>
          <cell r="U35">
            <v>5.4433600000000002</v>
          </cell>
          <cell r="W35">
            <v>2.1707700000000001</v>
          </cell>
          <cell r="Y35">
            <v>2.3474900000000001</v>
          </cell>
          <cell r="AA35">
            <v>2.6591399999999998</v>
          </cell>
        </row>
        <row r="36">
          <cell r="A36" t="str">
            <v>IQ33805064</v>
          </cell>
          <cell r="B36" t="str">
            <v>International Mining &amp; Finance Corporation</v>
          </cell>
          <cell r="E36">
            <v>2.71638</v>
          </cell>
          <cell r="G36">
            <v>1.89303</v>
          </cell>
          <cell r="I36">
            <v>1.746</v>
          </cell>
          <cell r="K36">
            <v>1.4779500000000001</v>
          </cell>
          <cell r="M36">
            <v>2.9946600000000001</v>
          </cell>
          <cell r="O36">
            <v>3.0213999999999999</v>
          </cell>
          <cell r="Q36">
            <v>3.4675699999999998</v>
          </cell>
          <cell r="S36">
            <v>2.0301</v>
          </cell>
          <cell r="U36">
            <v>2.8152300000000001</v>
          </cell>
          <cell r="W36">
            <v>2.2409500000000002</v>
          </cell>
          <cell r="Y36">
            <v>2.4429500000000002</v>
          </cell>
          <cell r="AA36">
            <v>2.6498200000000001</v>
          </cell>
        </row>
        <row r="37">
          <cell r="A37" t="str">
            <v>IQ142746786</v>
          </cell>
          <cell r="B37" t="str">
            <v>Australian Mining and Finance Pty Ltd</v>
          </cell>
          <cell r="E37">
            <v>2.71638</v>
          </cell>
          <cell r="G37">
            <v>1.89303</v>
          </cell>
          <cell r="I37">
            <v>1.746</v>
          </cell>
          <cell r="K37">
            <v>1.4779500000000001</v>
          </cell>
          <cell r="M37">
            <v>2.9946600000000001</v>
          </cell>
          <cell r="O37">
            <v>3.0213999999999999</v>
          </cell>
          <cell r="Q37">
            <v>0</v>
          </cell>
          <cell r="S37">
            <v>0</v>
          </cell>
          <cell r="U37">
            <v>0</v>
          </cell>
          <cell r="W37">
            <v>0</v>
          </cell>
          <cell r="Y37">
            <v>0</v>
          </cell>
          <cell r="AA37">
            <v>0</v>
          </cell>
        </row>
        <row r="38">
          <cell r="A38" t="str">
            <v>IQ4055528</v>
          </cell>
          <cell r="B38" t="str">
            <v>Munder Capital Management</v>
          </cell>
          <cell r="E38">
            <v>2.2833299999999999</v>
          </cell>
          <cell r="G38">
            <v>1.5922499999999999</v>
          </cell>
          <cell r="I38">
            <v>0.79918</v>
          </cell>
          <cell r="K38">
            <v>0.39651999999999998</v>
          </cell>
          <cell r="M38">
            <v>0.97516000000000003</v>
          </cell>
          <cell r="O38">
            <v>0</v>
          </cell>
          <cell r="Q38">
            <v>0</v>
          </cell>
          <cell r="S38">
            <v>0</v>
          </cell>
          <cell r="U38">
            <v>0</v>
          </cell>
          <cell r="W38">
            <v>0</v>
          </cell>
          <cell r="Y38">
            <v>0</v>
          </cell>
          <cell r="AA38">
            <v>0</v>
          </cell>
        </row>
        <row r="39">
          <cell r="A39" t="str">
            <v>IQ21812442</v>
          </cell>
          <cell r="B39" t="str">
            <v>Highstreet Asset Management Inc.</v>
          </cell>
          <cell r="E39">
            <v>2.02088</v>
          </cell>
          <cell r="G39">
            <v>1.4088700000000001</v>
          </cell>
          <cell r="I39">
            <v>1.2988</v>
          </cell>
          <cell r="K39">
            <v>1.1000000000000001</v>
          </cell>
          <cell r="M39">
            <v>0</v>
          </cell>
          <cell r="O39">
            <v>0</v>
          </cell>
          <cell r="Q39">
            <v>0.16866</v>
          </cell>
          <cell r="S39">
            <v>9.8669999999999994E-2</v>
          </cell>
          <cell r="U39">
            <v>0</v>
          </cell>
          <cell r="W39">
            <v>0</v>
          </cell>
          <cell r="Y39">
            <v>2.8165800000000001</v>
          </cell>
          <cell r="AA39">
            <v>3.1913399999999998</v>
          </cell>
        </row>
      </sheetData>
      <sheetData sheetId="6">
        <row r="7">
          <cell r="V7" t="str">
            <v>IQ4664846</v>
          </cell>
        </row>
        <row r="8">
          <cell r="V8" t="str">
            <v>IQ168083</v>
          </cell>
        </row>
        <row r="9">
          <cell r="V9" t="str">
            <v>IQ33964829</v>
          </cell>
        </row>
        <row r="10">
          <cell r="V10" t="str">
            <v>IQ4158284</v>
          </cell>
        </row>
        <row r="11">
          <cell r="V11" t="str">
            <v>IQ28434524</v>
          </cell>
        </row>
        <row r="12">
          <cell r="V12" t="str">
            <v>IQ3182643</v>
          </cell>
        </row>
        <row r="13">
          <cell r="V13" t="str">
            <v>IQ163894</v>
          </cell>
        </row>
        <row r="14">
          <cell r="V14" t="str">
            <v>IQ119042228</v>
          </cell>
        </row>
        <row r="15">
          <cell r="V15" t="str">
            <v>IQ2334713</v>
          </cell>
        </row>
        <row r="16">
          <cell r="V16" t="str">
            <v>IQ30586765</v>
          </cell>
        </row>
        <row r="17">
          <cell r="V17" t="str">
            <v>IQ27081864</v>
          </cell>
        </row>
        <row r="18">
          <cell r="V18" t="str">
            <v>IQ310584</v>
          </cell>
        </row>
        <row r="19">
          <cell r="V19" t="str">
            <v>IQ403413</v>
          </cell>
        </row>
        <row r="20">
          <cell r="V20" t="str">
            <v>IQ417222</v>
          </cell>
        </row>
        <row r="21">
          <cell r="V21" t="str">
            <v>IQ384779</v>
          </cell>
        </row>
        <row r="22">
          <cell r="V22" t="str">
            <v>IQ60503615</v>
          </cell>
        </row>
        <row r="23">
          <cell r="V23" t="str">
            <v>IQ1638749</v>
          </cell>
        </row>
        <row r="24">
          <cell r="V24" t="str">
            <v>IQ9588430</v>
          </cell>
        </row>
        <row r="25">
          <cell r="V25" t="str">
            <v>IQ1726073</v>
          </cell>
        </row>
        <row r="26">
          <cell r="V26" t="str">
            <v>IQ34861741</v>
          </cell>
        </row>
        <row r="27">
          <cell r="V27" t="str">
            <v>IQ659829</v>
          </cell>
        </row>
        <row r="28">
          <cell r="V28" t="str">
            <v>IQ33805064</v>
          </cell>
        </row>
        <row r="29">
          <cell r="V29" t="str">
            <v>IQ142746786</v>
          </cell>
        </row>
        <row r="30">
          <cell r="V30" t="str">
            <v>IQ4055528</v>
          </cell>
        </row>
        <row r="31">
          <cell r="V31" t="str">
            <v>IQ21812442</v>
          </cell>
        </row>
      </sheetData>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CIQHiddenCacheSheet"/>
      <sheetName val="Snapshot"/>
      <sheetName val="Data"/>
    </sheetNames>
    <sheetDataSet>
      <sheetData sheetId="0"/>
      <sheetData sheetId="1"/>
      <sheetData sheetId="2">
        <row r="9">
          <cell r="A9">
            <v>41128</v>
          </cell>
          <cell r="B9">
            <v>199.93</v>
          </cell>
          <cell r="C9">
            <v>3.2096399999999998</v>
          </cell>
        </row>
        <row r="10">
          <cell r="A10">
            <v>41129</v>
          </cell>
          <cell r="B10">
            <v>199.03</v>
          </cell>
          <cell r="C10">
            <v>2.0682499999999999</v>
          </cell>
        </row>
        <row r="11">
          <cell r="A11">
            <v>41130</v>
          </cell>
          <cell r="B11">
            <v>198.42</v>
          </cell>
          <cell r="C11">
            <v>2.1600999999999999</v>
          </cell>
        </row>
        <row r="12">
          <cell r="A12">
            <v>41131</v>
          </cell>
          <cell r="B12">
            <v>199.29</v>
          </cell>
          <cell r="C12">
            <v>2.6007199999999999</v>
          </cell>
        </row>
        <row r="13">
          <cell r="A13">
            <v>41134</v>
          </cell>
          <cell r="B13">
            <v>199.01</v>
          </cell>
          <cell r="C13">
            <v>2.4182899999999998</v>
          </cell>
        </row>
        <row r="14">
          <cell r="A14">
            <v>41135</v>
          </cell>
          <cell r="B14">
            <v>198.29</v>
          </cell>
          <cell r="C14">
            <v>2.5622600000000002</v>
          </cell>
        </row>
        <row r="15">
          <cell r="A15">
            <v>41136</v>
          </cell>
          <cell r="B15">
            <v>198.4</v>
          </cell>
          <cell r="C15">
            <v>2.1118299999999999</v>
          </cell>
        </row>
        <row r="16">
          <cell r="A16">
            <v>41137</v>
          </cell>
          <cell r="B16">
            <v>200.84</v>
          </cell>
          <cell r="C16">
            <v>2.7294499999999999</v>
          </cell>
        </row>
        <row r="17">
          <cell r="A17">
            <v>41138</v>
          </cell>
          <cell r="B17">
            <v>201.22</v>
          </cell>
          <cell r="C17">
            <v>2.5517300000000001</v>
          </cell>
        </row>
        <row r="18">
          <cell r="A18">
            <v>41141</v>
          </cell>
          <cell r="B18">
            <v>200.5</v>
          </cell>
          <cell r="C18">
            <v>2.3359899999999998</v>
          </cell>
        </row>
        <row r="19">
          <cell r="A19">
            <v>41142</v>
          </cell>
          <cell r="B19">
            <v>198.65</v>
          </cell>
          <cell r="C19">
            <v>3.1113599999999999</v>
          </cell>
        </row>
        <row r="20">
          <cell r="A20">
            <v>41143</v>
          </cell>
          <cell r="B20">
            <v>197.25</v>
          </cell>
          <cell r="C20">
            <v>3.2960699999999998</v>
          </cell>
        </row>
        <row r="21">
          <cell r="A21">
            <v>41144</v>
          </cell>
          <cell r="B21">
            <v>195.7</v>
          </cell>
          <cell r="C21">
            <v>2.7585000000000002</v>
          </cell>
        </row>
        <row r="22">
          <cell r="A22">
            <v>41145</v>
          </cell>
          <cell r="B22">
            <v>197.77</v>
          </cell>
          <cell r="C22">
            <v>2.6394600000000001</v>
          </cell>
        </row>
        <row r="23">
          <cell r="A23">
            <v>41148</v>
          </cell>
          <cell r="B23">
            <v>195.69</v>
          </cell>
          <cell r="C23">
            <v>2.4987200000000001</v>
          </cell>
        </row>
        <row r="24">
          <cell r="A24">
            <v>41149</v>
          </cell>
          <cell r="B24">
            <v>194.87</v>
          </cell>
          <cell r="C24">
            <v>2.53911</v>
          </cell>
        </row>
        <row r="25">
          <cell r="A25">
            <v>41150</v>
          </cell>
          <cell r="B25">
            <v>195.08</v>
          </cell>
          <cell r="C25">
            <v>2.1414</v>
          </cell>
        </row>
        <row r="26">
          <cell r="A26">
            <v>41151</v>
          </cell>
          <cell r="B26">
            <v>193.37</v>
          </cell>
          <cell r="C26">
            <v>2.7410000000000001</v>
          </cell>
        </row>
        <row r="27">
          <cell r="A27">
            <v>41152</v>
          </cell>
          <cell r="B27">
            <v>194.85</v>
          </cell>
          <cell r="C27">
            <v>3.1933500000000001</v>
          </cell>
        </row>
        <row r="28">
          <cell r="A28">
            <v>41156</v>
          </cell>
          <cell r="B28">
            <v>194.54</v>
          </cell>
          <cell r="C28">
            <v>4.5148599999999997</v>
          </cell>
        </row>
        <row r="29">
          <cell r="A29">
            <v>41157</v>
          </cell>
          <cell r="B29">
            <v>195.04</v>
          </cell>
          <cell r="C29">
            <v>3.31263</v>
          </cell>
        </row>
        <row r="30">
          <cell r="A30">
            <v>41158</v>
          </cell>
          <cell r="B30">
            <v>199.1</v>
          </cell>
          <cell r="C30">
            <v>3.9316200000000001</v>
          </cell>
        </row>
        <row r="31">
          <cell r="A31">
            <v>41159</v>
          </cell>
          <cell r="B31">
            <v>199.5</v>
          </cell>
          <cell r="C31">
            <v>3.4141499999999998</v>
          </cell>
        </row>
        <row r="32">
          <cell r="A32">
            <v>41162</v>
          </cell>
          <cell r="B32">
            <v>200.95</v>
          </cell>
          <cell r="C32">
            <v>4.20824</v>
          </cell>
        </row>
        <row r="33">
          <cell r="A33">
            <v>41163</v>
          </cell>
          <cell r="B33">
            <v>203.27</v>
          </cell>
          <cell r="C33">
            <v>3.91065</v>
          </cell>
        </row>
        <row r="34">
          <cell r="A34">
            <v>41164</v>
          </cell>
          <cell r="B34">
            <v>203.77</v>
          </cell>
          <cell r="C34">
            <v>3.2839499999999999</v>
          </cell>
        </row>
        <row r="35">
          <cell r="A35">
            <v>41165</v>
          </cell>
          <cell r="B35">
            <v>206.36</v>
          </cell>
          <cell r="C35">
            <v>3.88049</v>
          </cell>
        </row>
        <row r="36">
          <cell r="A36">
            <v>41166</v>
          </cell>
          <cell r="B36">
            <v>206.81</v>
          </cell>
          <cell r="C36">
            <v>4.05776</v>
          </cell>
        </row>
        <row r="37">
          <cell r="A37">
            <v>41169</v>
          </cell>
          <cell r="B37">
            <v>207.15</v>
          </cell>
          <cell r="C37">
            <v>3.2760699999999998</v>
          </cell>
        </row>
        <row r="38">
          <cell r="A38">
            <v>41170</v>
          </cell>
          <cell r="B38">
            <v>207.07</v>
          </cell>
          <cell r="C38">
            <v>2.4762499999999998</v>
          </cell>
        </row>
        <row r="39">
          <cell r="A39">
            <v>41171</v>
          </cell>
          <cell r="B39">
            <v>206.43</v>
          </cell>
          <cell r="C39">
            <v>2.6055799999999998</v>
          </cell>
        </row>
        <row r="40">
          <cell r="A40">
            <v>41172</v>
          </cell>
          <cell r="B40">
            <v>206.18</v>
          </cell>
          <cell r="C40">
            <v>3.7404899999999999</v>
          </cell>
        </row>
        <row r="41">
          <cell r="A41">
            <v>41173</v>
          </cell>
          <cell r="B41">
            <v>205.98</v>
          </cell>
          <cell r="C41">
            <v>12.77272</v>
          </cell>
        </row>
        <row r="42">
          <cell r="A42">
            <v>41176</v>
          </cell>
          <cell r="B42">
            <v>205.29</v>
          </cell>
          <cell r="C42">
            <v>3.5112000000000001</v>
          </cell>
        </row>
        <row r="43">
          <cell r="A43">
            <v>41177</v>
          </cell>
          <cell r="B43">
            <v>204.98</v>
          </cell>
          <cell r="C43">
            <v>3.3467600000000002</v>
          </cell>
        </row>
        <row r="44">
          <cell r="A44">
            <v>41178</v>
          </cell>
          <cell r="B44">
            <v>204</v>
          </cell>
          <cell r="C44">
            <v>3.4234</v>
          </cell>
        </row>
        <row r="45">
          <cell r="A45">
            <v>41179</v>
          </cell>
          <cell r="B45">
            <v>205.91</v>
          </cell>
          <cell r="C45">
            <v>2.7719800000000001</v>
          </cell>
        </row>
        <row r="46">
          <cell r="A46">
            <v>41180</v>
          </cell>
          <cell r="B46">
            <v>207.45</v>
          </cell>
          <cell r="C46">
            <v>4.9102800000000002</v>
          </cell>
        </row>
        <row r="47">
          <cell r="A47">
            <v>41183</v>
          </cell>
          <cell r="B47">
            <v>210.47</v>
          </cell>
          <cell r="C47">
            <v>5.4574499999999997</v>
          </cell>
        </row>
        <row r="48">
          <cell r="A48">
            <v>41184</v>
          </cell>
          <cell r="B48">
            <v>209.84</v>
          </cell>
          <cell r="C48">
            <v>3.3209300000000002</v>
          </cell>
        </row>
        <row r="49">
          <cell r="A49">
            <v>41185</v>
          </cell>
          <cell r="B49">
            <v>210.51</v>
          </cell>
          <cell r="C49">
            <v>3.1922199999999998</v>
          </cell>
        </row>
        <row r="50">
          <cell r="A50">
            <v>41186</v>
          </cell>
          <cell r="B50">
            <v>210.39</v>
          </cell>
          <cell r="C50">
            <v>2.9575399999999998</v>
          </cell>
        </row>
        <row r="51">
          <cell r="A51">
            <v>41187</v>
          </cell>
          <cell r="B51">
            <v>210.59</v>
          </cell>
          <cell r="C51">
            <v>2.8583500000000002</v>
          </cell>
        </row>
        <row r="52">
          <cell r="A52">
            <v>41190</v>
          </cell>
          <cell r="B52">
            <v>209.82</v>
          </cell>
          <cell r="C52">
            <v>1.9826299999999999</v>
          </cell>
        </row>
        <row r="53">
          <cell r="A53">
            <v>41191</v>
          </cell>
          <cell r="B53">
            <v>207.99</v>
          </cell>
          <cell r="C53">
            <v>3.5805600000000002</v>
          </cell>
        </row>
        <row r="54">
          <cell r="A54">
            <v>41192</v>
          </cell>
          <cell r="B54">
            <v>205.82</v>
          </cell>
          <cell r="C54">
            <v>4.0252800000000004</v>
          </cell>
        </row>
        <row r="55">
          <cell r="A55">
            <v>41193</v>
          </cell>
          <cell r="B55">
            <v>205.76</v>
          </cell>
          <cell r="C55">
            <v>2.9101499999999998</v>
          </cell>
        </row>
        <row r="56">
          <cell r="A56">
            <v>41194</v>
          </cell>
          <cell r="B56">
            <v>207.8</v>
          </cell>
          <cell r="C56">
            <v>2.7119800000000001</v>
          </cell>
        </row>
        <row r="57">
          <cell r="A57">
            <v>41197</v>
          </cell>
          <cell r="B57">
            <v>208.93</v>
          </cell>
          <cell r="C57">
            <v>3.0629599999999999</v>
          </cell>
        </row>
        <row r="58">
          <cell r="A58">
            <v>41198</v>
          </cell>
          <cell r="B58">
            <v>211</v>
          </cell>
          <cell r="C58">
            <v>5.63218</v>
          </cell>
        </row>
        <row r="59">
          <cell r="A59">
            <v>41199</v>
          </cell>
          <cell r="B59">
            <v>200.63</v>
          </cell>
          <cell r="C59">
            <v>12.67563</v>
          </cell>
        </row>
        <row r="60">
          <cell r="A60">
            <v>41200</v>
          </cell>
          <cell r="B60">
            <v>194.96</v>
          </cell>
          <cell r="C60">
            <v>9.2965599999999995</v>
          </cell>
        </row>
        <row r="61">
          <cell r="A61">
            <v>41201</v>
          </cell>
          <cell r="B61">
            <v>193.36</v>
          </cell>
          <cell r="C61">
            <v>6.6215599999999997</v>
          </cell>
        </row>
        <row r="62">
          <cell r="A62">
            <v>41204</v>
          </cell>
          <cell r="B62">
            <v>194.4</v>
          </cell>
          <cell r="C62">
            <v>4.4047299999999998</v>
          </cell>
        </row>
        <row r="63">
          <cell r="A63">
            <v>41205</v>
          </cell>
          <cell r="B63">
            <v>191.25</v>
          </cell>
          <cell r="C63">
            <v>4.4274699999999996</v>
          </cell>
        </row>
        <row r="64">
          <cell r="A64">
            <v>41206</v>
          </cell>
          <cell r="B64">
            <v>190.72</v>
          </cell>
          <cell r="C64">
            <v>3.7382300000000002</v>
          </cell>
        </row>
        <row r="65">
          <cell r="A65">
            <v>41207</v>
          </cell>
          <cell r="B65">
            <v>191.6</v>
          </cell>
          <cell r="C65">
            <v>3.2506699999999999</v>
          </cell>
        </row>
        <row r="66">
          <cell r="A66">
            <v>41208</v>
          </cell>
          <cell r="B66">
            <v>193.27</v>
          </cell>
          <cell r="C66">
            <v>4.0065200000000001</v>
          </cell>
        </row>
        <row r="67">
          <cell r="A67">
            <v>41213</v>
          </cell>
          <cell r="B67">
            <v>194.53</v>
          </cell>
          <cell r="C67">
            <v>6.0522400000000003</v>
          </cell>
        </row>
        <row r="68">
          <cell r="A68">
            <v>41214</v>
          </cell>
          <cell r="B68">
            <v>197.15</v>
          </cell>
          <cell r="C68">
            <v>3.7588300000000001</v>
          </cell>
        </row>
        <row r="69">
          <cell r="A69">
            <v>41215</v>
          </cell>
          <cell r="B69">
            <v>193.43</v>
          </cell>
          <cell r="C69">
            <v>4.2607799999999996</v>
          </cell>
        </row>
        <row r="70">
          <cell r="A70">
            <v>41218</v>
          </cell>
          <cell r="B70">
            <v>194.14</v>
          </cell>
          <cell r="C70">
            <v>2.7364299999999999</v>
          </cell>
        </row>
        <row r="71">
          <cell r="A71">
            <v>41219</v>
          </cell>
          <cell r="B71">
            <v>195.07</v>
          </cell>
          <cell r="C71">
            <v>3.2810899999999998</v>
          </cell>
        </row>
        <row r="72">
          <cell r="A72">
            <v>41220</v>
          </cell>
          <cell r="B72">
            <v>191.16</v>
          </cell>
          <cell r="C72">
            <v>4.74674</v>
          </cell>
        </row>
        <row r="73">
          <cell r="A73">
            <v>41221</v>
          </cell>
          <cell r="B73">
            <v>190.1</v>
          </cell>
          <cell r="C73">
            <v>3.5424600000000002</v>
          </cell>
        </row>
        <row r="74">
          <cell r="A74">
            <v>41222</v>
          </cell>
          <cell r="B74">
            <v>189.64</v>
          </cell>
          <cell r="C74">
            <v>3.6715200000000001</v>
          </cell>
        </row>
        <row r="75">
          <cell r="A75">
            <v>41225</v>
          </cell>
          <cell r="B75">
            <v>189.25</v>
          </cell>
          <cell r="C75">
            <v>3.06751</v>
          </cell>
        </row>
        <row r="76">
          <cell r="A76">
            <v>41226</v>
          </cell>
          <cell r="B76">
            <v>188.32</v>
          </cell>
          <cell r="C76">
            <v>3.4075700000000002</v>
          </cell>
        </row>
        <row r="77">
          <cell r="A77">
            <v>41227</v>
          </cell>
          <cell r="B77">
            <v>185.51</v>
          </cell>
          <cell r="C77">
            <v>4.4045399999999999</v>
          </cell>
        </row>
        <row r="78">
          <cell r="A78">
            <v>41228</v>
          </cell>
          <cell r="B78">
            <v>185.85</v>
          </cell>
          <cell r="C78">
            <v>3.4120200000000001</v>
          </cell>
        </row>
        <row r="79">
          <cell r="A79">
            <v>41229</v>
          </cell>
          <cell r="B79">
            <v>186.94</v>
          </cell>
          <cell r="C79">
            <v>4.6607799999999999</v>
          </cell>
        </row>
        <row r="80">
          <cell r="A80">
            <v>41232</v>
          </cell>
          <cell r="B80">
            <v>190.35</v>
          </cell>
          <cell r="C80">
            <v>3.589</v>
          </cell>
        </row>
        <row r="81">
          <cell r="A81">
            <v>41233</v>
          </cell>
          <cell r="B81">
            <v>189.2</v>
          </cell>
          <cell r="C81">
            <v>3.1703199999999998</v>
          </cell>
        </row>
        <row r="82">
          <cell r="A82">
            <v>41234</v>
          </cell>
          <cell r="B82">
            <v>190.29</v>
          </cell>
          <cell r="C82">
            <v>5.1895199999999999</v>
          </cell>
        </row>
        <row r="83">
          <cell r="A83">
            <v>41236</v>
          </cell>
          <cell r="B83">
            <v>193.49</v>
          </cell>
          <cell r="C83">
            <v>3.87758</v>
          </cell>
        </row>
        <row r="84">
          <cell r="A84">
            <v>41239</v>
          </cell>
          <cell r="B84">
            <v>192.88</v>
          </cell>
          <cell r="C84">
            <v>5.21136</v>
          </cell>
        </row>
        <row r="85">
          <cell r="A85">
            <v>41240</v>
          </cell>
          <cell r="B85">
            <v>191.23</v>
          </cell>
          <cell r="C85">
            <v>3.2910900000000001</v>
          </cell>
        </row>
        <row r="86">
          <cell r="A86">
            <v>41241</v>
          </cell>
          <cell r="B86">
            <v>191.98</v>
          </cell>
          <cell r="C86">
            <v>3.6036000000000001</v>
          </cell>
        </row>
        <row r="87">
          <cell r="A87">
            <v>41242</v>
          </cell>
          <cell r="B87">
            <v>191.53</v>
          </cell>
          <cell r="C87">
            <v>4.0778299999999996</v>
          </cell>
        </row>
        <row r="88">
          <cell r="A88">
            <v>41243</v>
          </cell>
          <cell r="B88">
            <v>190.07</v>
          </cell>
          <cell r="C88">
            <v>4.9365899999999998</v>
          </cell>
        </row>
        <row r="89">
          <cell r="A89">
            <v>41246</v>
          </cell>
          <cell r="B89">
            <v>189.48</v>
          </cell>
          <cell r="C89">
            <v>3.3496899999999998</v>
          </cell>
        </row>
        <row r="90">
          <cell r="A90">
            <v>41247</v>
          </cell>
          <cell r="B90">
            <v>189.36</v>
          </cell>
          <cell r="C90">
            <v>3.9907300000000001</v>
          </cell>
        </row>
        <row r="91">
          <cell r="A91">
            <v>41248</v>
          </cell>
          <cell r="B91">
            <v>188.65</v>
          </cell>
          <cell r="C91">
            <v>4.2029699999999997</v>
          </cell>
        </row>
        <row r="92">
          <cell r="A92">
            <v>41249</v>
          </cell>
          <cell r="B92">
            <v>189.7</v>
          </cell>
          <cell r="C92">
            <v>3.2168999999999999</v>
          </cell>
        </row>
        <row r="93">
          <cell r="A93">
            <v>41250</v>
          </cell>
          <cell r="B93">
            <v>191.95</v>
          </cell>
          <cell r="C93">
            <v>4.0919400000000001</v>
          </cell>
        </row>
        <row r="94">
          <cell r="A94">
            <v>41253</v>
          </cell>
          <cell r="B94">
            <v>192.62</v>
          </cell>
          <cell r="C94">
            <v>3.4384100000000002</v>
          </cell>
        </row>
        <row r="95">
          <cell r="A95">
            <v>41254</v>
          </cell>
          <cell r="B95">
            <v>194.2</v>
          </cell>
          <cell r="C95">
            <v>4.1440000000000001</v>
          </cell>
        </row>
        <row r="96">
          <cell r="A96">
            <v>41255</v>
          </cell>
          <cell r="B96">
            <v>192.95</v>
          </cell>
          <cell r="C96">
            <v>4.2419599999999997</v>
          </cell>
        </row>
        <row r="97">
          <cell r="A97">
            <v>41256</v>
          </cell>
          <cell r="B97">
            <v>191.99</v>
          </cell>
          <cell r="C97">
            <v>3.6231900000000001</v>
          </cell>
        </row>
        <row r="98">
          <cell r="A98">
            <v>41257</v>
          </cell>
          <cell r="B98">
            <v>191.76</v>
          </cell>
          <cell r="C98">
            <v>3.8268300000000002</v>
          </cell>
        </row>
        <row r="99">
          <cell r="A99">
            <v>41260</v>
          </cell>
          <cell r="B99">
            <v>193.62</v>
          </cell>
          <cell r="C99">
            <v>3.7924500000000001</v>
          </cell>
        </row>
        <row r="100">
          <cell r="A100">
            <v>41261</v>
          </cell>
          <cell r="B100">
            <v>195.69</v>
          </cell>
          <cell r="C100">
            <v>4.1258800000000004</v>
          </cell>
        </row>
        <row r="101">
          <cell r="A101">
            <v>41262</v>
          </cell>
          <cell r="B101">
            <v>195.08</v>
          </cell>
          <cell r="C101">
            <v>4.2705900000000003</v>
          </cell>
        </row>
        <row r="102">
          <cell r="A102">
            <v>41263</v>
          </cell>
          <cell r="B102">
            <v>194.77</v>
          </cell>
          <cell r="C102">
            <v>4.1845499999999998</v>
          </cell>
        </row>
        <row r="103">
          <cell r="A103">
            <v>41264</v>
          </cell>
          <cell r="B103">
            <v>193.42</v>
          </cell>
          <cell r="C103">
            <v>8.2266200000000005</v>
          </cell>
        </row>
        <row r="104">
          <cell r="A104">
            <v>41267</v>
          </cell>
          <cell r="B104">
            <v>192.4</v>
          </cell>
          <cell r="C104">
            <v>1.6312</v>
          </cell>
        </row>
        <row r="105">
          <cell r="A105">
            <v>41269</v>
          </cell>
          <cell r="B105">
            <v>191.95</v>
          </cell>
          <cell r="C105">
            <v>2.7765499999999999</v>
          </cell>
        </row>
        <row r="106">
          <cell r="A106">
            <v>41270</v>
          </cell>
          <cell r="B106">
            <v>192.71</v>
          </cell>
          <cell r="C106">
            <v>3.96753</v>
          </cell>
        </row>
        <row r="107">
          <cell r="A107">
            <v>41271</v>
          </cell>
          <cell r="B107">
            <v>189.83</v>
          </cell>
          <cell r="C107">
            <v>3.5394000000000001</v>
          </cell>
        </row>
        <row r="108">
          <cell r="A108">
            <v>41274</v>
          </cell>
          <cell r="B108">
            <v>191.55</v>
          </cell>
          <cell r="C108">
            <v>4.6857699999999998</v>
          </cell>
        </row>
        <row r="109">
          <cell r="A109">
            <v>41276</v>
          </cell>
          <cell r="B109">
            <v>196.35</v>
          </cell>
          <cell r="C109">
            <v>4.2342300000000002</v>
          </cell>
        </row>
        <row r="110">
          <cell r="A110">
            <v>41277</v>
          </cell>
          <cell r="B110">
            <v>195.27</v>
          </cell>
          <cell r="C110">
            <v>3.6451600000000002</v>
          </cell>
        </row>
        <row r="111">
          <cell r="A111">
            <v>41278</v>
          </cell>
          <cell r="B111">
            <v>193.99</v>
          </cell>
          <cell r="C111">
            <v>3.3801600000000001</v>
          </cell>
        </row>
        <row r="112">
          <cell r="A112">
            <v>41281</v>
          </cell>
          <cell r="B112">
            <v>193.14</v>
          </cell>
          <cell r="C112">
            <v>2.8622800000000002</v>
          </cell>
        </row>
        <row r="113">
          <cell r="A113">
            <v>41282</v>
          </cell>
          <cell r="B113">
            <v>192.87</v>
          </cell>
          <cell r="C113">
            <v>3.02807</v>
          </cell>
        </row>
        <row r="114">
          <cell r="A114">
            <v>41283</v>
          </cell>
          <cell r="B114">
            <v>192.32</v>
          </cell>
          <cell r="C114">
            <v>3.2122299999999999</v>
          </cell>
        </row>
        <row r="115">
          <cell r="A115">
            <v>41284</v>
          </cell>
          <cell r="B115">
            <v>192.88</v>
          </cell>
          <cell r="C115">
            <v>3.60805</v>
          </cell>
        </row>
        <row r="116">
          <cell r="A116">
            <v>41285</v>
          </cell>
          <cell r="B116">
            <v>194.45</v>
          </cell>
          <cell r="C116">
            <v>3.8806699999999998</v>
          </cell>
        </row>
        <row r="117">
          <cell r="A117">
            <v>41288</v>
          </cell>
          <cell r="B117">
            <v>192.62</v>
          </cell>
          <cell r="C117">
            <v>4.1747100000000001</v>
          </cell>
        </row>
        <row r="118">
          <cell r="A118">
            <v>41289</v>
          </cell>
          <cell r="B118">
            <v>192.5</v>
          </cell>
          <cell r="C118">
            <v>4.1720300000000003</v>
          </cell>
        </row>
        <row r="119">
          <cell r="A119">
            <v>41290</v>
          </cell>
          <cell r="B119">
            <v>192.59</v>
          </cell>
          <cell r="C119">
            <v>2.9630200000000002</v>
          </cell>
        </row>
        <row r="120">
          <cell r="A120">
            <v>41291</v>
          </cell>
          <cell r="B120">
            <v>193.65</v>
          </cell>
          <cell r="C120">
            <v>3.8937499999999998</v>
          </cell>
        </row>
        <row r="121">
          <cell r="A121">
            <v>41292</v>
          </cell>
          <cell r="B121">
            <v>194.47</v>
          </cell>
          <cell r="C121">
            <v>4.5600699999999996</v>
          </cell>
        </row>
        <row r="122">
          <cell r="A122">
            <v>41296</v>
          </cell>
          <cell r="B122">
            <v>196.08</v>
          </cell>
          <cell r="C122">
            <v>7.1722799999999998</v>
          </cell>
        </row>
        <row r="123">
          <cell r="A123">
            <v>41297</v>
          </cell>
          <cell r="B123">
            <v>204.72</v>
          </cell>
          <cell r="C123">
            <v>12.5318</v>
          </cell>
        </row>
        <row r="124">
          <cell r="A124">
            <v>41298</v>
          </cell>
          <cell r="B124">
            <v>204.42</v>
          </cell>
          <cell r="C124">
            <v>4.4474499999999999</v>
          </cell>
        </row>
        <row r="125">
          <cell r="A125">
            <v>41299</v>
          </cell>
          <cell r="B125">
            <v>204.97</v>
          </cell>
          <cell r="C125">
            <v>3.3591899999999999</v>
          </cell>
        </row>
        <row r="126">
          <cell r="A126">
            <v>41302</v>
          </cell>
          <cell r="B126">
            <v>204.93</v>
          </cell>
          <cell r="C126">
            <v>2.8237199999999998</v>
          </cell>
        </row>
        <row r="127">
          <cell r="A127">
            <v>41303</v>
          </cell>
          <cell r="B127">
            <v>203.9</v>
          </cell>
          <cell r="C127">
            <v>3.61774</v>
          </cell>
        </row>
        <row r="128">
          <cell r="A128">
            <v>41304</v>
          </cell>
          <cell r="B128">
            <v>203.52</v>
          </cell>
          <cell r="C128">
            <v>2.9985200000000001</v>
          </cell>
        </row>
        <row r="129">
          <cell r="A129">
            <v>41305</v>
          </cell>
          <cell r="B129">
            <v>203.07</v>
          </cell>
          <cell r="C129">
            <v>3.09151</v>
          </cell>
        </row>
        <row r="130">
          <cell r="A130">
            <v>41306</v>
          </cell>
          <cell r="B130">
            <v>205.18</v>
          </cell>
          <cell r="C130">
            <v>3.3711500000000001</v>
          </cell>
        </row>
        <row r="131">
          <cell r="A131">
            <v>41309</v>
          </cell>
          <cell r="B131">
            <v>203.79</v>
          </cell>
          <cell r="C131">
            <v>3.1888200000000002</v>
          </cell>
        </row>
        <row r="132">
          <cell r="A132">
            <v>41310</v>
          </cell>
          <cell r="B132">
            <v>202.79</v>
          </cell>
          <cell r="C132">
            <v>3.6368399999999999</v>
          </cell>
        </row>
        <row r="133">
          <cell r="A133">
            <v>41311</v>
          </cell>
          <cell r="B133">
            <v>201.02</v>
          </cell>
          <cell r="C133">
            <v>3.6242000000000001</v>
          </cell>
        </row>
        <row r="134">
          <cell r="A134">
            <v>41312</v>
          </cell>
          <cell r="B134">
            <v>199.74</v>
          </cell>
          <cell r="C134">
            <v>3.0767899999999999</v>
          </cell>
        </row>
        <row r="135">
          <cell r="A135">
            <v>41313</v>
          </cell>
          <cell r="B135">
            <v>201.68</v>
          </cell>
          <cell r="C135">
            <v>2.8932500000000001</v>
          </cell>
        </row>
        <row r="136">
          <cell r="A136">
            <v>41316</v>
          </cell>
          <cell r="B136">
            <v>200.16</v>
          </cell>
          <cell r="C136">
            <v>2.9446500000000002</v>
          </cell>
        </row>
        <row r="137">
          <cell r="A137">
            <v>41317</v>
          </cell>
          <cell r="B137">
            <v>200.04</v>
          </cell>
          <cell r="C137">
            <v>2.4617800000000001</v>
          </cell>
        </row>
        <row r="138">
          <cell r="A138">
            <v>41318</v>
          </cell>
          <cell r="B138">
            <v>200.09</v>
          </cell>
          <cell r="C138">
            <v>2.1697600000000001</v>
          </cell>
        </row>
        <row r="139">
          <cell r="A139">
            <v>41319</v>
          </cell>
          <cell r="B139">
            <v>199.65</v>
          </cell>
          <cell r="C139">
            <v>3.29413</v>
          </cell>
        </row>
        <row r="140">
          <cell r="A140">
            <v>41320</v>
          </cell>
          <cell r="B140">
            <v>200.98</v>
          </cell>
          <cell r="C140">
            <v>3.6278899999999998</v>
          </cell>
        </row>
        <row r="141">
          <cell r="A141">
            <v>41324</v>
          </cell>
          <cell r="B141">
            <v>200.32</v>
          </cell>
          <cell r="C141">
            <v>2.9983200000000001</v>
          </cell>
        </row>
        <row r="142">
          <cell r="A142">
            <v>41325</v>
          </cell>
          <cell r="B142">
            <v>199.31</v>
          </cell>
          <cell r="C142">
            <v>3.7154099999999999</v>
          </cell>
        </row>
        <row r="143">
          <cell r="A143">
            <v>41326</v>
          </cell>
          <cell r="B143">
            <v>198.33</v>
          </cell>
          <cell r="C143">
            <v>3.9230499999999999</v>
          </cell>
        </row>
        <row r="144">
          <cell r="A144">
            <v>41327</v>
          </cell>
          <cell r="B144">
            <v>201.09</v>
          </cell>
          <cell r="C144">
            <v>3.10798</v>
          </cell>
        </row>
        <row r="145">
          <cell r="A145">
            <v>41330</v>
          </cell>
          <cell r="B145">
            <v>197.51</v>
          </cell>
          <cell r="C145">
            <v>3.8479800000000002</v>
          </cell>
        </row>
        <row r="146">
          <cell r="A146">
            <v>41331</v>
          </cell>
          <cell r="B146">
            <v>199.14</v>
          </cell>
          <cell r="C146">
            <v>3.3915600000000001</v>
          </cell>
        </row>
        <row r="147">
          <cell r="A147">
            <v>41332</v>
          </cell>
          <cell r="B147">
            <v>202.33</v>
          </cell>
          <cell r="C147">
            <v>4.1855500000000001</v>
          </cell>
        </row>
        <row r="148">
          <cell r="A148">
            <v>41333</v>
          </cell>
          <cell r="B148">
            <v>200.83</v>
          </cell>
          <cell r="C148">
            <v>4.6900000000000004</v>
          </cell>
        </row>
        <row r="149">
          <cell r="A149">
            <v>41334</v>
          </cell>
          <cell r="B149">
            <v>202.91</v>
          </cell>
          <cell r="C149">
            <v>3.3094299999999999</v>
          </cell>
        </row>
        <row r="150">
          <cell r="A150">
            <v>41337</v>
          </cell>
          <cell r="B150">
            <v>205.19</v>
          </cell>
          <cell r="C150">
            <v>3.6933699999999998</v>
          </cell>
        </row>
        <row r="151">
          <cell r="A151">
            <v>41338</v>
          </cell>
          <cell r="B151">
            <v>206.53</v>
          </cell>
          <cell r="C151">
            <v>3.8077100000000002</v>
          </cell>
        </row>
        <row r="152">
          <cell r="A152">
            <v>41339</v>
          </cell>
          <cell r="B152">
            <v>208.38</v>
          </cell>
          <cell r="C152">
            <v>3.5949</v>
          </cell>
        </row>
        <row r="153">
          <cell r="A153">
            <v>41340</v>
          </cell>
          <cell r="B153">
            <v>209.42</v>
          </cell>
          <cell r="C153">
            <v>3.8843200000000002</v>
          </cell>
        </row>
        <row r="154">
          <cell r="A154">
            <v>41341</v>
          </cell>
          <cell r="B154">
            <v>210.38</v>
          </cell>
          <cell r="C154">
            <v>3.70099</v>
          </cell>
        </row>
        <row r="155">
          <cell r="A155">
            <v>41344</v>
          </cell>
          <cell r="B155">
            <v>210.08</v>
          </cell>
          <cell r="C155">
            <v>3.0497000000000001</v>
          </cell>
        </row>
        <row r="156">
          <cell r="A156">
            <v>41345</v>
          </cell>
          <cell r="B156">
            <v>210.55</v>
          </cell>
          <cell r="C156">
            <v>3.5920999999999998</v>
          </cell>
        </row>
        <row r="157">
          <cell r="A157">
            <v>41346</v>
          </cell>
          <cell r="B157">
            <v>212.06</v>
          </cell>
          <cell r="C157">
            <v>3.3571499999999999</v>
          </cell>
        </row>
        <row r="158">
          <cell r="A158">
            <v>41347</v>
          </cell>
          <cell r="B158">
            <v>215.8</v>
          </cell>
          <cell r="C158">
            <v>5.5069699999999999</v>
          </cell>
        </row>
        <row r="159">
          <cell r="A159">
            <v>41348</v>
          </cell>
          <cell r="B159">
            <v>214.92</v>
          </cell>
          <cell r="C159">
            <v>7.9372400000000001</v>
          </cell>
        </row>
        <row r="160">
          <cell r="A160">
            <v>41351</v>
          </cell>
          <cell r="B160">
            <v>213.21</v>
          </cell>
          <cell r="C160">
            <v>3.0061300000000002</v>
          </cell>
        </row>
        <row r="161">
          <cell r="A161">
            <v>41352</v>
          </cell>
          <cell r="B161">
            <v>213.44</v>
          </cell>
          <cell r="C161">
            <v>3.1988799999999999</v>
          </cell>
        </row>
        <row r="162">
          <cell r="A162">
            <v>41353</v>
          </cell>
          <cell r="B162">
            <v>215.06</v>
          </cell>
          <cell r="C162">
            <v>3.0206499999999998</v>
          </cell>
        </row>
        <row r="163">
          <cell r="A163">
            <v>41354</v>
          </cell>
          <cell r="B163">
            <v>212.26</v>
          </cell>
          <cell r="C163">
            <v>5.8305699999999998</v>
          </cell>
        </row>
        <row r="164">
          <cell r="A164">
            <v>41355</v>
          </cell>
          <cell r="B164">
            <v>212.08</v>
          </cell>
          <cell r="C164">
            <v>3.03146</v>
          </cell>
        </row>
        <row r="165">
          <cell r="A165">
            <v>41358</v>
          </cell>
          <cell r="B165">
            <v>210.74</v>
          </cell>
          <cell r="C165">
            <v>3.2424599999999999</v>
          </cell>
        </row>
        <row r="166">
          <cell r="A166">
            <v>41359</v>
          </cell>
          <cell r="B166">
            <v>212.36</v>
          </cell>
          <cell r="C166">
            <v>2.3002400000000001</v>
          </cell>
        </row>
        <row r="167">
          <cell r="A167">
            <v>41360</v>
          </cell>
          <cell r="B167">
            <v>210.89</v>
          </cell>
          <cell r="C167">
            <v>3.2233800000000001</v>
          </cell>
        </row>
        <row r="168">
          <cell r="A168">
            <v>41361</v>
          </cell>
          <cell r="B168">
            <v>213.3</v>
          </cell>
          <cell r="C168">
            <v>3.7530000000000001</v>
          </cell>
        </row>
        <row r="169">
          <cell r="A169">
            <v>41365</v>
          </cell>
          <cell r="B169">
            <v>212.38</v>
          </cell>
          <cell r="C169">
            <v>2.14493</v>
          </cell>
        </row>
        <row r="170">
          <cell r="A170">
            <v>41366</v>
          </cell>
          <cell r="B170">
            <v>214.36</v>
          </cell>
          <cell r="C170">
            <v>3.1171500000000001</v>
          </cell>
        </row>
        <row r="171">
          <cell r="A171">
            <v>41367</v>
          </cell>
          <cell r="B171">
            <v>212.66</v>
          </cell>
          <cell r="C171">
            <v>3.1288200000000002</v>
          </cell>
        </row>
        <row r="172">
          <cell r="A172">
            <v>41368</v>
          </cell>
          <cell r="B172">
            <v>211.31</v>
          </cell>
          <cell r="C172">
            <v>3.7094900000000002</v>
          </cell>
        </row>
        <row r="173">
          <cell r="A173">
            <v>41369</v>
          </cell>
          <cell r="B173">
            <v>209.41</v>
          </cell>
          <cell r="C173">
            <v>4.14818</v>
          </cell>
        </row>
        <row r="174">
          <cell r="A174">
            <v>41372</v>
          </cell>
          <cell r="B174">
            <v>209.32</v>
          </cell>
          <cell r="C174">
            <v>2.3511700000000002</v>
          </cell>
        </row>
        <row r="175">
          <cell r="A175">
            <v>41373</v>
          </cell>
          <cell r="B175">
            <v>209.22</v>
          </cell>
          <cell r="C175">
            <v>2.5772499999999998</v>
          </cell>
        </row>
        <row r="176">
          <cell r="A176">
            <v>41374</v>
          </cell>
          <cell r="B176">
            <v>212</v>
          </cell>
          <cell r="C176">
            <v>3.5241099999999999</v>
          </cell>
        </row>
        <row r="177">
          <cell r="A177">
            <v>41375</v>
          </cell>
          <cell r="B177">
            <v>212.92</v>
          </cell>
          <cell r="C177">
            <v>3.65557</v>
          </cell>
        </row>
        <row r="178">
          <cell r="A178">
            <v>41376</v>
          </cell>
          <cell r="B178">
            <v>211.38</v>
          </cell>
          <cell r="C178">
            <v>3.1659000000000002</v>
          </cell>
        </row>
        <row r="179">
          <cell r="A179">
            <v>41379</v>
          </cell>
          <cell r="B179">
            <v>209.26</v>
          </cell>
          <cell r="C179">
            <v>4.2185800000000002</v>
          </cell>
        </row>
        <row r="180">
          <cell r="A180">
            <v>41380</v>
          </cell>
          <cell r="B180">
            <v>212</v>
          </cell>
          <cell r="C180">
            <v>2.8600500000000002</v>
          </cell>
        </row>
        <row r="181">
          <cell r="A181">
            <v>41381</v>
          </cell>
          <cell r="B181">
            <v>209.67</v>
          </cell>
          <cell r="C181">
            <v>3.2698700000000001</v>
          </cell>
        </row>
        <row r="182">
          <cell r="A182">
            <v>41382</v>
          </cell>
          <cell r="B182">
            <v>207.15</v>
          </cell>
          <cell r="C182">
            <v>6.50197</v>
          </cell>
        </row>
        <row r="183">
          <cell r="A183">
            <v>41383</v>
          </cell>
          <cell r="B183">
            <v>190</v>
          </cell>
          <cell r="C183">
            <v>18.848880000000001</v>
          </cell>
        </row>
        <row r="184">
          <cell r="A184">
            <v>41386</v>
          </cell>
          <cell r="B184">
            <v>187.83</v>
          </cell>
          <cell r="C184">
            <v>9.8470700000000004</v>
          </cell>
        </row>
        <row r="185">
          <cell r="A185">
            <v>41387</v>
          </cell>
          <cell r="B185">
            <v>191.61</v>
          </cell>
          <cell r="C185">
            <v>6.3012800000000002</v>
          </cell>
        </row>
        <row r="186">
          <cell r="A186">
            <v>41388</v>
          </cell>
          <cell r="B186">
            <v>191.71</v>
          </cell>
          <cell r="C186">
            <v>3.69401</v>
          </cell>
        </row>
        <row r="187">
          <cell r="A187">
            <v>41389</v>
          </cell>
          <cell r="B187">
            <v>193.95</v>
          </cell>
          <cell r="C187">
            <v>4.6519599999999999</v>
          </cell>
        </row>
        <row r="188">
          <cell r="A188">
            <v>41390</v>
          </cell>
          <cell r="B188">
            <v>194.31</v>
          </cell>
          <cell r="C188">
            <v>3.4902299999999999</v>
          </cell>
        </row>
        <row r="189">
          <cell r="A189">
            <v>41393</v>
          </cell>
          <cell r="B189">
            <v>199.15</v>
          </cell>
          <cell r="C189">
            <v>5.9374000000000002</v>
          </cell>
        </row>
        <row r="190">
          <cell r="A190">
            <v>41394</v>
          </cell>
          <cell r="B190">
            <v>202.54</v>
          </cell>
          <cell r="C190">
            <v>7.5408400000000002</v>
          </cell>
        </row>
        <row r="191">
          <cell r="A191">
            <v>41395</v>
          </cell>
          <cell r="B191">
            <v>199.63</v>
          </cell>
          <cell r="C191">
            <v>4.8992699999999996</v>
          </cell>
        </row>
        <row r="192">
          <cell r="A192">
            <v>41396</v>
          </cell>
          <cell r="B192">
            <v>202.39</v>
          </cell>
          <cell r="C192">
            <v>3.9465400000000002</v>
          </cell>
        </row>
        <row r="193">
          <cell r="A193">
            <v>41397</v>
          </cell>
          <cell r="B193">
            <v>204.51</v>
          </cell>
          <cell r="C193">
            <v>4.4947400000000002</v>
          </cell>
        </row>
        <row r="194">
          <cell r="A194">
            <v>41400</v>
          </cell>
          <cell r="B194">
            <v>202.78</v>
          </cell>
          <cell r="C194">
            <v>4.8271899999999999</v>
          </cell>
        </row>
        <row r="195">
          <cell r="A195">
            <v>41401</v>
          </cell>
          <cell r="B195">
            <v>203.63</v>
          </cell>
          <cell r="C195">
            <v>3.4509799999999999</v>
          </cell>
        </row>
        <row r="196">
          <cell r="A196">
            <v>41402</v>
          </cell>
          <cell r="B196">
            <v>204.82</v>
          </cell>
          <cell r="C196">
            <v>3.60229</v>
          </cell>
        </row>
        <row r="197">
          <cell r="A197">
            <v>41403</v>
          </cell>
          <cell r="B197">
            <v>203.24</v>
          </cell>
          <cell r="C197">
            <v>3.5429200000000001</v>
          </cell>
        </row>
        <row r="198">
          <cell r="A198">
            <v>41404</v>
          </cell>
          <cell r="B198">
            <v>204.47</v>
          </cell>
          <cell r="C198">
            <v>3.27956</v>
          </cell>
        </row>
        <row r="199">
          <cell r="A199">
            <v>41407</v>
          </cell>
          <cell r="B199">
            <v>202.47</v>
          </cell>
          <cell r="C199">
            <v>3.6518299999999999</v>
          </cell>
        </row>
        <row r="200">
          <cell r="A200">
            <v>41408</v>
          </cell>
          <cell r="B200">
            <v>203.21</v>
          </cell>
          <cell r="C200">
            <v>3.7012</v>
          </cell>
        </row>
        <row r="201">
          <cell r="A201">
            <v>41409</v>
          </cell>
          <cell r="B201">
            <v>203.32</v>
          </cell>
          <cell r="C201">
            <v>4.0300799999999999</v>
          </cell>
        </row>
        <row r="202">
          <cell r="A202">
            <v>41410</v>
          </cell>
          <cell r="B202">
            <v>204.69</v>
          </cell>
          <cell r="C202">
            <v>4.5069699999999999</v>
          </cell>
        </row>
        <row r="203">
          <cell r="A203">
            <v>41411</v>
          </cell>
          <cell r="B203">
            <v>208.44</v>
          </cell>
          <cell r="C203">
            <v>5.7042999999999999</v>
          </cell>
        </row>
        <row r="204">
          <cell r="A204">
            <v>41414</v>
          </cell>
          <cell r="B204">
            <v>207.6</v>
          </cell>
          <cell r="C204">
            <v>3.6144500000000002</v>
          </cell>
        </row>
        <row r="205">
          <cell r="A205">
            <v>41415</v>
          </cell>
          <cell r="B205">
            <v>208.65</v>
          </cell>
          <cell r="C205">
            <v>2.9829300000000001</v>
          </cell>
        </row>
        <row r="206">
          <cell r="A206">
            <v>41416</v>
          </cell>
          <cell r="B206">
            <v>206.99</v>
          </cell>
          <cell r="C206">
            <v>5.1871299999999998</v>
          </cell>
        </row>
        <row r="207">
          <cell r="A207">
            <v>41417</v>
          </cell>
          <cell r="B207">
            <v>206.16</v>
          </cell>
          <cell r="C207">
            <v>5.1804399999999999</v>
          </cell>
        </row>
        <row r="208">
          <cell r="A208">
            <v>41418</v>
          </cell>
          <cell r="B208">
            <v>205.72</v>
          </cell>
          <cell r="C208">
            <v>3.2957399999999999</v>
          </cell>
        </row>
        <row r="209">
          <cell r="A209">
            <v>41422</v>
          </cell>
          <cell r="B209">
            <v>207.78</v>
          </cell>
          <cell r="C209">
            <v>4.0117000000000003</v>
          </cell>
        </row>
        <row r="210">
          <cell r="A210">
            <v>41423</v>
          </cell>
          <cell r="B210">
            <v>207.92</v>
          </cell>
          <cell r="C210">
            <v>3.4394100000000001</v>
          </cell>
        </row>
        <row r="211">
          <cell r="A211">
            <v>41424</v>
          </cell>
          <cell r="B211">
            <v>209.36</v>
          </cell>
          <cell r="C211">
            <v>4.4001999999999999</v>
          </cell>
        </row>
        <row r="212">
          <cell r="A212">
            <v>41425</v>
          </cell>
          <cell r="B212">
            <v>208.02</v>
          </cell>
          <cell r="C212">
            <v>4.9504099999999998</v>
          </cell>
        </row>
        <row r="213">
          <cell r="A213">
            <v>41428</v>
          </cell>
          <cell r="B213">
            <v>208.95</v>
          </cell>
          <cell r="C213">
            <v>3.3236500000000002</v>
          </cell>
        </row>
        <row r="214">
          <cell r="A214">
            <v>41429</v>
          </cell>
          <cell r="B214">
            <v>206.19</v>
          </cell>
          <cell r="C214">
            <v>3.5986600000000002</v>
          </cell>
        </row>
        <row r="215">
          <cell r="A215">
            <v>41430</v>
          </cell>
          <cell r="B215">
            <v>202.74</v>
          </cell>
          <cell r="C215">
            <v>4.2153700000000001</v>
          </cell>
        </row>
        <row r="216">
          <cell r="A216">
            <v>41431</v>
          </cell>
          <cell r="B216">
            <v>203.8</v>
          </cell>
          <cell r="C216">
            <v>3.6795300000000002</v>
          </cell>
        </row>
        <row r="217">
          <cell r="A217">
            <v>41432</v>
          </cell>
          <cell r="B217">
            <v>206.35</v>
          </cell>
          <cell r="C217">
            <v>2.9535399999999998</v>
          </cell>
        </row>
        <row r="218">
          <cell r="A218">
            <v>41435</v>
          </cell>
          <cell r="B218">
            <v>205.02</v>
          </cell>
          <cell r="C218">
            <v>2.6524200000000002</v>
          </cell>
        </row>
        <row r="219">
          <cell r="A219">
            <v>41436</v>
          </cell>
          <cell r="B219">
            <v>203.98</v>
          </cell>
          <cell r="C219">
            <v>2.8145199999999999</v>
          </cell>
        </row>
        <row r="220">
          <cell r="A220">
            <v>41437</v>
          </cell>
          <cell r="B220">
            <v>201.2</v>
          </cell>
          <cell r="C220">
            <v>3.4098600000000001</v>
          </cell>
        </row>
        <row r="221">
          <cell r="A221">
            <v>41438</v>
          </cell>
          <cell r="B221">
            <v>203.77</v>
          </cell>
          <cell r="C221">
            <v>2.8997000000000002</v>
          </cell>
        </row>
        <row r="222">
          <cell r="A222">
            <v>41439</v>
          </cell>
          <cell r="B222">
            <v>202.2</v>
          </cell>
          <cell r="C222">
            <v>2.8048600000000001</v>
          </cell>
        </row>
        <row r="223">
          <cell r="A223">
            <v>41442</v>
          </cell>
          <cell r="B223">
            <v>203.04</v>
          </cell>
          <cell r="C223">
            <v>3.2200099999999998</v>
          </cell>
        </row>
        <row r="224">
          <cell r="A224">
            <v>41443</v>
          </cell>
          <cell r="B224">
            <v>204.87</v>
          </cell>
          <cell r="C224">
            <v>3.2781500000000001</v>
          </cell>
        </row>
        <row r="225">
          <cell r="A225">
            <v>41444</v>
          </cell>
          <cell r="B225">
            <v>201.94</v>
          </cell>
          <cell r="C225">
            <v>2.8462000000000001</v>
          </cell>
        </row>
        <row r="226">
          <cell r="A226">
            <v>41445</v>
          </cell>
          <cell r="B226">
            <v>197.35</v>
          </cell>
          <cell r="C226">
            <v>4.51633</v>
          </cell>
        </row>
        <row r="227">
          <cell r="A227">
            <v>41446</v>
          </cell>
          <cell r="B227">
            <v>195.46</v>
          </cell>
          <cell r="C227">
            <v>8.9192199999999993</v>
          </cell>
        </row>
        <row r="228">
          <cell r="A228">
            <v>41449</v>
          </cell>
          <cell r="B228">
            <v>193.54</v>
          </cell>
          <cell r="C228">
            <v>4.3561500000000004</v>
          </cell>
        </row>
        <row r="229">
          <cell r="A229">
            <v>41450</v>
          </cell>
          <cell r="B229">
            <v>194.98</v>
          </cell>
          <cell r="C229">
            <v>3.84802</v>
          </cell>
        </row>
        <row r="230">
          <cell r="A230">
            <v>41451</v>
          </cell>
          <cell r="B230">
            <v>194.86</v>
          </cell>
          <cell r="C230">
            <v>3.3201999999999998</v>
          </cell>
        </row>
        <row r="231">
          <cell r="A231">
            <v>41452</v>
          </cell>
          <cell r="B231">
            <v>195.65</v>
          </cell>
          <cell r="C231">
            <v>3.5193300000000001</v>
          </cell>
        </row>
        <row r="232">
          <cell r="A232">
            <v>41453</v>
          </cell>
          <cell r="B232">
            <v>191.11</v>
          </cell>
          <cell r="C232">
            <v>10.05686</v>
          </cell>
        </row>
        <row r="233">
          <cell r="A233">
            <v>41456</v>
          </cell>
          <cell r="B233">
            <v>191.28</v>
          </cell>
          <cell r="C233">
            <v>4.4424200000000003</v>
          </cell>
        </row>
        <row r="234">
          <cell r="A234">
            <v>41457</v>
          </cell>
          <cell r="B234">
            <v>191.5</v>
          </cell>
          <cell r="C234">
            <v>3.6578599999999999</v>
          </cell>
        </row>
        <row r="235">
          <cell r="A235">
            <v>41458</v>
          </cell>
          <cell r="B235">
            <v>193.25</v>
          </cell>
          <cell r="C235">
            <v>1.8783099999999999</v>
          </cell>
        </row>
        <row r="236">
          <cell r="A236">
            <v>41460</v>
          </cell>
          <cell r="B236">
            <v>194.93</v>
          </cell>
          <cell r="C236">
            <v>2.4079700000000002</v>
          </cell>
        </row>
        <row r="237">
          <cell r="A237">
            <v>41463</v>
          </cell>
          <cell r="B237">
            <v>194.98</v>
          </cell>
          <cell r="C237">
            <v>2.9484599999999999</v>
          </cell>
        </row>
        <row r="238">
          <cell r="A238">
            <v>41464</v>
          </cell>
          <cell r="B238">
            <v>191.3</v>
          </cell>
          <cell r="C238">
            <v>5.2046900000000003</v>
          </cell>
        </row>
        <row r="239">
          <cell r="A239">
            <v>41465</v>
          </cell>
          <cell r="B239">
            <v>192.25</v>
          </cell>
          <cell r="C239">
            <v>3.8919600000000001</v>
          </cell>
        </row>
        <row r="240">
          <cell r="A240">
            <v>41466</v>
          </cell>
          <cell r="B240">
            <v>192.8</v>
          </cell>
          <cell r="C240">
            <v>4.1791200000000002</v>
          </cell>
        </row>
        <row r="241">
          <cell r="A241">
            <v>41467</v>
          </cell>
          <cell r="B241">
            <v>192.07</v>
          </cell>
          <cell r="C241">
            <v>4.4958900000000002</v>
          </cell>
        </row>
        <row r="242">
          <cell r="A242">
            <v>41470</v>
          </cell>
          <cell r="B242">
            <v>194</v>
          </cell>
          <cell r="C242">
            <v>5.6782399999999997</v>
          </cell>
        </row>
        <row r="243">
          <cell r="A243">
            <v>41471</v>
          </cell>
          <cell r="B243">
            <v>193.85</v>
          </cell>
          <cell r="C243">
            <v>3.7473900000000002</v>
          </cell>
        </row>
        <row r="244">
          <cell r="A244">
            <v>41472</v>
          </cell>
          <cell r="B244">
            <v>194.55</v>
          </cell>
          <cell r="C244">
            <v>6.8684099999999999</v>
          </cell>
        </row>
        <row r="245">
          <cell r="A245">
            <v>41473</v>
          </cell>
          <cell r="B245">
            <v>197.99</v>
          </cell>
          <cell r="C245">
            <v>8.3943100000000008</v>
          </cell>
        </row>
        <row r="246">
          <cell r="A246">
            <v>41474</v>
          </cell>
          <cell r="B246">
            <v>193.54</v>
          </cell>
          <cell r="C246">
            <v>6.9985900000000001</v>
          </cell>
        </row>
        <row r="247">
          <cell r="A247">
            <v>41477</v>
          </cell>
          <cell r="B247">
            <v>194.09</v>
          </cell>
          <cell r="C247">
            <v>3.3994599999999999</v>
          </cell>
        </row>
        <row r="248">
          <cell r="A248">
            <v>41478</v>
          </cell>
          <cell r="B248">
            <v>194.98</v>
          </cell>
          <cell r="C248">
            <v>2.8641100000000002</v>
          </cell>
        </row>
        <row r="249">
          <cell r="A249">
            <v>41479</v>
          </cell>
          <cell r="B249">
            <v>196.61</v>
          </cell>
          <cell r="C249">
            <v>2.95824</v>
          </cell>
        </row>
        <row r="250">
          <cell r="A250">
            <v>41480</v>
          </cell>
          <cell r="B250">
            <v>197.22</v>
          </cell>
          <cell r="C250">
            <v>3.0142600000000002</v>
          </cell>
        </row>
        <row r="251">
          <cell r="A251">
            <v>41481</v>
          </cell>
          <cell r="B251">
            <v>197.35</v>
          </cell>
          <cell r="C251">
            <v>2.4850099999999999</v>
          </cell>
        </row>
        <row r="252">
          <cell r="A252">
            <v>41484</v>
          </cell>
          <cell r="B252">
            <v>196.21</v>
          </cell>
          <cell r="C252">
            <v>2.11375</v>
          </cell>
        </row>
        <row r="253">
          <cell r="A253">
            <v>41485</v>
          </cell>
          <cell r="B253">
            <v>196.01</v>
          </cell>
          <cell r="C253">
            <v>2.6632199999999999</v>
          </cell>
        </row>
        <row r="254">
          <cell r="A254">
            <v>41486</v>
          </cell>
          <cell r="B254">
            <v>195.04</v>
          </cell>
          <cell r="C254">
            <v>3.8099799999999999</v>
          </cell>
        </row>
        <row r="255">
          <cell r="A255">
            <v>41487</v>
          </cell>
          <cell r="B255">
            <v>195.81</v>
          </cell>
          <cell r="C255">
            <v>2.8777699999999999</v>
          </cell>
        </row>
        <row r="256">
          <cell r="A256">
            <v>41488</v>
          </cell>
          <cell r="B256">
            <v>195.16</v>
          </cell>
          <cell r="C256">
            <v>3.87391</v>
          </cell>
        </row>
        <row r="257">
          <cell r="A257">
            <v>41491</v>
          </cell>
          <cell r="B257">
            <v>195.5</v>
          </cell>
          <cell r="C257">
            <v>2.4926599999999999</v>
          </cell>
        </row>
        <row r="258">
          <cell r="A258">
            <v>41492</v>
          </cell>
          <cell r="B258">
            <v>190.99</v>
          </cell>
          <cell r="C258">
            <v>5.93276</v>
          </cell>
        </row>
        <row r="259">
          <cell r="A259">
            <v>0</v>
          </cell>
          <cell r="B259">
            <v>0</v>
          </cell>
          <cell r="C259">
            <v>0</v>
          </cell>
        </row>
        <row r="260">
          <cell r="A260">
            <v>0</v>
          </cell>
          <cell r="B260">
            <v>0</v>
          </cell>
          <cell r="C260">
            <v>0</v>
          </cell>
        </row>
        <row r="261">
          <cell r="A261">
            <v>0</v>
          </cell>
          <cell r="B261">
            <v>0</v>
          </cell>
          <cell r="C261">
            <v>0</v>
          </cell>
        </row>
      </sheetData>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base Level Detail"/>
      <sheetName val="Data Extraction Sheet"/>
      <sheetName val="Summary by Code 4"/>
      <sheetName val="Function Test"/>
      <sheetName val="Sheet1"/>
      <sheetName val="Imperial"/>
      <sheetName val="CAS Var Charts"/>
      <sheetName val="_"/>
      <sheetName val="Corporate Project Summary"/>
      <sheetName val="MTD_Flash_Report"/>
      <sheetName val="Power"/>
      <sheetName val="Price simulation"/>
      <sheetName val="CB Outputs"/>
      <sheetName val="testfunction"/>
      <sheetName val="HedgeData"/>
      <sheetName val="Setup"/>
      <sheetName val="Main Menu"/>
      <sheetName val="Generic Type 1-2"/>
      <sheetName val="Generic Type 2-3"/>
      <sheetName val="Duty Point &amp; Size No"/>
      <sheetName val="CONS"/>
      <sheetName val="FS"/>
      <sheetName val="#REF"/>
      <sheetName val="REF"/>
      <sheetName val="A.4.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efreshError="1"/>
      <sheetData sheetId="24"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Cache"/>
      <sheetName val="BneWorkBookProperties"/>
      <sheetName val="BneLog"/>
      <sheetName val="EX071"/>
      <sheetName val="FY2013 Plant Rates 24-04-12"/>
      <sheetName val="Journal"/>
      <sheetName val="Sheet7"/>
    </sheetNames>
    <sheetDataSet>
      <sheetData sheetId="0" refreshError="1">
        <row r="1">
          <cell r="A1" t="str">
            <v>No</v>
          </cell>
        </row>
        <row r="2">
          <cell r="A2" t="str">
            <v>Yes</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
      <sheetName val="ChangeLog"/>
      <sheetName val="Summary"/>
      <sheetName val="Sensitivities"/>
      <sheetName val="FinInput"/>
      <sheetName val="TechInput"/>
      <sheetName val="Financial"/>
      <sheetName val="MonthlyReport"/>
      <sheetName val="QuarterlyReport"/>
      <sheetName val="AnnualReport"/>
      <sheetName val="CapEx"/>
      <sheetName val="SRCapEx"/>
      <sheetName val="SteamRebate"/>
      <sheetName val="PPA"/>
      <sheetName val="Dep"/>
      <sheetName val="Amort"/>
      <sheetName val="Tax"/>
      <sheetName val="Debt"/>
      <sheetName val="Performance"/>
      <sheetName val="Network"/>
      <sheetName val="Chart"/>
      <sheetName val="Appendix01"/>
      <sheetName val="Appendix02"/>
      <sheetName val="Appendix03"/>
      <sheetName val="Appendix04"/>
      <sheetName val="Appendix05"/>
      <sheetName val="FlowChart"/>
    </sheetNames>
    <sheetDataSet>
      <sheetData sheetId="0"/>
      <sheetData sheetId="1"/>
      <sheetData sheetId="2"/>
      <sheetData sheetId="3" refreshError="1"/>
      <sheetData sheetId="4" refreshError="1"/>
      <sheetData sheetId="5" refreshError="1"/>
      <sheetData sheetId="6"/>
      <sheetData sheetId="7" refreshError="1"/>
      <sheetData sheetId="8"/>
      <sheetData sheetId="9" refreshError="1"/>
      <sheetData sheetId="10"/>
      <sheetData sheetId="11"/>
      <sheetData sheetId="12"/>
      <sheetData sheetId="13"/>
      <sheetData sheetId="14" refreshError="1"/>
      <sheetData sheetId="15" refreshError="1"/>
      <sheetData sheetId="16"/>
      <sheetData sheetId="17" refreshError="1"/>
      <sheetData sheetId="18"/>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BS"/>
      <sheetName val="PL"/>
      <sheetName val="Stat BS-PL-CF"/>
      <sheetName val="Eq Changes"/>
      <sheetName val="Consol Mgt Dec14 "/>
      <sheetName val="CF Calc"/>
      <sheetName val="Aud Adj JNLs"/>
      <sheetName val="Consol Stats Dec14"/>
      <sheetName val="Notes"/>
      <sheetName val="CF Recons"/>
      <sheetName val="HGM TBJun14"/>
      <sheetName val="HA TBJun14"/>
    </sheetNames>
    <sheetDataSet>
      <sheetData sheetId="0" refreshError="1"/>
      <sheetData sheetId="1"/>
      <sheetData sheetId="2"/>
      <sheetData sheetId="3"/>
      <sheetData sheetId="4"/>
      <sheetData sheetId="5">
        <row r="13">
          <cell r="D13">
            <v>65873</v>
          </cell>
        </row>
      </sheetData>
      <sheetData sheetId="6"/>
      <sheetData sheetId="7">
        <row r="7">
          <cell r="H7">
            <v>-312</v>
          </cell>
        </row>
      </sheetData>
      <sheetData sheetId="8">
        <row r="15">
          <cell r="I15">
            <v>34231295.539999999</v>
          </cell>
        </row>
      </sheetData>
      <sheetData sheetId="9"/>
      <sheetData sheetId="10"/>
      <sheetData sheetId="11"/>
      <sheetData sheetId="12"/>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on"/>
      <sheetName val="Control"/>
      <sheetName val="Assumptions"/>
      <sheetName val="GG Capex Summary"/>
      <sheetName val="GG Capex &amp; Opex New Schedule"/>
      <sheetName val="Physicals"/>
      <sheetName val="90 day CF"/>
      <sheetName val="90 day CF 2"/>
      <sheetName val="Schedule Quarters"/>
      <sheetName val="2017 physicals"/>
      <sheetName val="Valuation"/>
      <sheetName val="Funding"/>
      <sheetName val="Nomura"/>
      <sheetName val="Debt"/>
      <sheetName val="HSBC"/>
      <sheetName val="Presentation"/>
      <sheetName val="Actual Jan-Mar 17"/>
      <sheetName val="&gt;&gt; DD inputs"/>
      <sheetName val="13 Week Plan-Linked"/>
      <sheetName val="EMR Invest. Case"/>
      <sheetName val="9.Xantho Extended"/>
      <sheetName val="Rehab (EMR)"/>
      <sheetName val="BOPL Labour Schedule"/>
      <sheetName val="BOPL Fuel Usage"/>
      <sheetName val="BOPL Costs"/>
      <sheetName val="Comparison"/>
      <sheetName val="MMG Opex Detail"/>
      <sheetName val="MMG Schedu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99">
          <cell r="J199">
            <v>443.33630064988239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dvanced Development"/>
      <sheetName val="#REF"/>
      <sheetName val="ACTUALS"/>
      <sheetName val="BUDGETS"/>
      <sheetName val="FORECASTS"/>
      <sheetName val="Range Names"/>
      <sheetName val="PHYSICALS"/>
      <sheetName val="HZ"/>
      <sheetName val="HH"/>
      <sheetName val="资产方"/>
      <sheetName val="负债方"/>
      <sheetName val="利润及分配表"/>
      <sheetName val="减值准备表"/>
      <sheetName val="调整分录"/>
      <sheetName val="汇率"/>
      <sheetName val="Operating"/>
      <sheetName val="Advanced_Development"/>
      <sheetName val="Range_Names"/>
      <sheetName val="Defaults"/>
      <sheetName val="TRUCK"/>
      <sheetName val="_"/>
      <sheetName val="LOOKUPS"/>
      <sheetName val="EOM Inputs v2"/>
      <sheetName val="Consolidated - Analysis"/>
      <sheetName val="Sheet1"/>
      <sheetName val="Advanced_Development1"/>
      <sheetName val="Range_Names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0 - ITR disclosures"/>
      <sheetName val="Tax calculations &gt;"/>
      <sheetName val="1-0-1 - SOTI"/>
      <sheetName val="SOTI SUPERSEDED"/>
      <sheetName val="1-1 - CDC - P&amp;L Sept 2014"/>
      <sheetName val="1-2- CDC - BS Sept 2014"/>
      <sheetName val="1-3 - CDCGH - P&amp;L June 2015"/>
      <sheetName val="1-3-1 BS by month"/>
      <sheetName val="1-4 - CDCGH - BS June 2015"/>
      <sheetName val="1-5 - FY15 P&amp;L"/>
      <sheetName val="1-6 - FY14 P&amp;L"/>
      <sheetName val="1-7 - Tax balances"/>
      <sheetName val="Specific deductions WPs &gt;"/>
      <sheetName val="2-0 - Borrowing&amp;Formation Costs"/>
      <sheetName val="2-1 Borrowing Costs 13-19 "/>
      <sheetName val="2-2 s 40-880 Formation Costs"/>
      <sheetName val="2-3 Borrowing costs 11-16"/>
      <sheetName val="2-4 Interest, MtM &amp; Loan Fees"/>
      <sheetName val="2-5 General Ledger Sum"/>
      <sheetName val="Fixed assets &gt;&gt;"/>
      <sheetName val="3-0 - Intangibles"/>
      <sheetName val="3-1-  Depreciation summary"/>
      <sheetName val="3-2 - Accounting FAR"/>
      <sheetName val="3-3 - Tax FAR"/>
      <sheetName val="3-4- FAR supporting data"/>
      <sheetName val="3-4 - FY15 Acquisitions"/>
      <sheetName val="6-1 July-Sep 2014 Acct"/>
      <sheetName val="6-2 July-Sep 2014 Tax"/>
      <sheetName val="6-3 Oct-June 2015 Acc"/>
      <sheetName val="6-4 Oct-June 2015 Tax"/>
      <sheetName val="3-5- FY15 first depreciated"/>
      <sheetName val="SUPERSEDED Depn charge"/>
      <sheetName val="Other disclosure items &gt;"/>
      <sheetName val="4-0- Franking credit register"/>
      <sheetName val="4-1- GL- BAS,ITE,CT"/>
      <sheetName val="4-2- Summary-June 14"/>
      <sheetName val="8-2 Acc Tax Asset Register"/>
      <sheetName val="8-3 Asset Register RAW Data"/>
      <sheetName val="Various expenses &gt;&gt;"/>
      <sheetName val="5-0- GL Advertising"/>
      <sheetName val="5-1 GL Staff training"/>
      <sheetName val="5-2- GL Travel costs "/>
      <sheetName val="5-3- GL Capital items"/>
      <sheetName val="5-4- GL Consultants"/>
      <sheetName val="5-5 GL Legal fees"/>
      <sheetName val="5-6- GL Interest MtM&amp;Loan fees"/>
      <sheetName val="5-7 GL Bad debts"/>
      <sheetName val="5-8- GL FBT"/>
      <sheetName val="5-9-  GL Director fees"/>
      <sheetName val="5-10- GL Donations&amp;Sponsorships"/>
      <sheetName val="5-11- GL Sundry Expenses"/>
      <sheetName val="5-12- GL Staff amenities"/>
      <sheetName val="5- 13 GL Subs&amp;Memberships"/>
    </sheetNames>
    <sheetDataSet>
      <sheetData sheetId="0">
        <row r="30">
          <cell r="D30">
            <v>45162354.140000008</v>
          </cell>
        </row>
        <row r="34">
          <cell r="C34">
            <v>15290.36</v>
          </cell>
          <cell r="D34">
            <v>58773.41</v>
          </cell>
        </row>
        <row r="35">
          <cell r="C35">
            <v>12335.14</v>
          </cell>
          <cell r="D35">
            <v>49898.34</v>
          </cell>
        </row>
        <row r="41">
          <cell r="C41">
            <v>1921.08</v>
          </cell>
          <cell r="D41">
            <v>3534895.18</v>
          </cell>
        </row>
        <row r="45">
          <cell r="D45">
            <v>14503449.49</v>
          </cell>
        </row>
        <row r="46">
          <cell r="D46">
            <v>452773.83</v>
          </cell>
        </row>
        <row r="47">
          <cell r="D47">
            <v>196186.91</v>
          </cell>
        </row>
        <row r="48">
          <cell r="D48">
            <v>1025.73</v>
          </cell>
        </row>
        <row r="49">
          <cell r="C49">
            <v>350453.00999999995</v>
          </cell>
          <cell r="D49">
            <v>975046.21</v>
          </cell>
        </row>
        <row r="51">
          <cell r="C51">
            <v>15000</v>
          </cell>
        </row>
        <row r="52">
          <cell r="C52">
            <v>816069.08</v>
          </cell>
          <cell r="D52">
            <v>5099839.87</v>
          </cell>
        </row>
        <row r="56">
          <cell r="C56">
            <v>2740846</v>
          </cell>
          <cell r="D56">
            <v>4847493</v>
          </cell>
        </row>
        <row r="58">
          <cell r="C58">
            <v>491397.84</v>
          </cell>
          <cell r="D58">
            <v>1490757.5799999998</v>
          </cell>
        </row>
        <row r="61">
          <cell r="C61">
            <v>1983875.4999999998</v>
          </cell>
          <cell r="D61">
            <v>415311327</v>
          </cell>
        </row>
        <row r="65">
          <cell r="D65">
            <v>-394071978.55000001</v>
          </cell>
        </row>
        <row r="74">
          <cell r="D74">
            <v>0</v>
          </cell>
        </row>
        <row r="75">
          <cell r="D75">
            <v>403264275</v>
          </cell>
        </row>
        <row r="77">
          <cell r="C77">
            <v>7497109.2599999998</v>
          </cell>
          <cell r="D77">
            <v>403264275</v>
          </cell>
        </row>
        <row r="80">
          <cell r="C80">
            <v>2779156</v>
          </cell>
          <cell r="D80">
            <v>5873500</v>
          </cell>
        </row>
        <row r="85">
          <cell r="C85">
            <v>2150</v>
          </cell>
          <cell r="D85">
            <v>6449</v>
          </cell>
        </row>
        <row r="92">
          <cell r="C92">
            <v>2181543</v>
          </cell>
          <cell r="D92">
            <v>2731103</v>
          </cell>
        </row>
        <row r="95">
          <cell r="C95">
            <v>5497298</v>
          </cell>
          <cell r="D95">
            <v>9123035</v>
          </cell>
        </row>
        <row r="96">
          <cell r="C96">
            <v>1999811.2599999998</v>
          </cell>
          <cell r="D96">
            <v>69261.449999988079</v>
          </cell>
        </row>
        <row r="104">
          <cell r="D104">
            <v>4021933.47</v>
          </cell>
        </row>
        <row r="105">
          <cell r="D105">
            <v>12492120.840000002</v>
          </cell>
        </row>
        <row r="106">
          <cell r="D106">
            <v>151761654.84</v>
          </cell>
        </row>
        <row r="107">
          <cell r="D107">
            <v>7812662.4800000004</v>
          </cell>
        </row>
        <row r="108">
          <cell r="D108">
            <v>36010133.030000001</v>
          </cell>
        </row>
        <row r="109">
          <cell r="D109">
            <v>267554000</v>
          </cell>
        </row>
        <row r="110">
          <cell r="D110">
            <v>79626174.725000009</v>
          </cell>
        </row>
        <row r="114">
          <cell r="C114">
            <v>255970</v>
          </cell>
          <cell r="D114">
            <v>678073</v>
          </cell>
        </row>
        <row r="117">
          <cell r="C117">
            <v>534198.07999999996</v>
          </cell>
          <cell r="D117">
            <v>2394141.31</v>
          </cell>
        </row>
        <row r="118">
          <cell r="C118">
            <v>15384.6</v>
          </cell>
        </row>
      </sheetData>
      <sheetData sheetId="1" refreshError="1"/>
      <sheetData sheetId="2">
        <row r="21">
          <cell r="D21">
            <v>2740846</v>
          </cell>
        </row>
        <row r="63">
          <cell r="D63">
            <v>599943.29999999993</v>
          </cell>
          <cell r="F63">
            <v>20778.434999996422</v>
          </cell>
        </row>
        <row r="72">
          <cell r="D72">
            <v>469825.29999999993</v>
          </cell>
          <cell r="F72">
            <v>-425241.56500000355</v>
          </cell>
        </row>
      </sheetData>
      <sheetData sheetId="3">
        <row r="12">
          <cell r="D12">
            <v>2419770</v>
          </cell>
          <cell r="F12">
            <v>13316260.58</v>
          </cell>
        </row>
        <row r="23">
          <cell r="F23">
            <v>751638</v>
          </cell>
        </row>
        <row r="25">
          <cell r="F25">
            <v>160691</v>
          </cell>
        </row>
        <row r="26">
          <cell r="F26">
            <v>291256</v>
          </cell>
        </row>
        <row r="27">
          <cell r="F27">
            <v>199216</v>
          </cell>
        </row>
        <row r="33">
          <cell r="D33">
            <v>2150</v>
          </cell>
          <cell r="F33">
            <v>6449</v>
          </cell>
        </row>
        <row r="34">
          <cell r="D34">
            <v>83507</v>
          </cell>
          <cell r="F34">
            <v>250521</v>
          </cell>
        </row>
        <row r="35">
          <cell r="D35">
            <v>65000</v>
          </cell>
          <cell r="F35">
            <v>109144</v>
          </cell>
        </row>
        <row r="36">
          <cell r="D36">
            <v>562808</v>
          </cell>
          <cell r="F36">
            <v>533701</v>
          </cell>
        </row>
        <row r="38">
          <cell r="D38">
            <v>140494</v>
          </cell>
          <cell r="F38">
            <v>149628</v>
          </cell>
        </row>
        <row r="39">
          <cell r="D39">
            <v>211094</v>
          </cell>
          <cell r="F39">
            <v>230298</v>
          </cell>
        </row>
        <row r="40">
          <cell r="D40">
            <v>125153</v>
          </cell>
          <cell r="F40">
            <v>133512</v>
          </cell>
        </row>
      </sheetData>
      <sheetData sheetId="4">
        <row r="21">
          <cell r="J21">
            <v>117039.26</v>
          </cell>
        </row>
        <row r="22">
          <cell r="J22">
            <v>38530.590000000004</v>
          </cell>
        </row>
        <row r="23">
          <cell r="J23">
            <v>35412.21</v>
          </cell>
        </row>
        <row r="24">
          <cell r="J24">
            <v>350453.00999999995</v>
          </cell>
        </row>
        <row r="25">
          <cell r="J25">
            <v>15000</v>
          </cell>
        </row>
        <row r="26">
          <cell r="J26">
            <v>816069.08</v>
          </cell>
        </row>
        <row r="27">
          <cell r="J27">
            <v>2740846</v>
          </cell>
        </row>
        <row r="28">
          <cell r="J28">
            <v>491397.84</v>
          </cell>
        </row>
        <row r="29">
          <cell r="J29">
            <v>1983875.4999999998</v>
          </cell>
        </row>
        <row r="32">
          <cell r="J32">
            <v>2420195.2599999998</v>
          </cell>
        </row>
      </sheetData>
      <sheetData sheetId="5">
        <row r="24">
          <cell r="C24">
            <v>816467.29</v>
          </cell>
        </row>
        <row r="27">
          <cell r="E27">
            <v>10738985.99</v>
          </cell>
        </row>
        <row r="73">
          <cell r="E73">
            <v>988602.51</v>
          </cell>
        </row>
        <row r="74">
          <cell r="F74">
            <v>91220183.930000007</v>
          </cell>
        </row>
        <row r="78">
          <cell r="C78">
            <v>7517845.7699999996</v>
          </cell>
        </row>
        <row r="80">
          <cell r="C80">
            <v>109144.21</v>
          </cell>
        </row>
        <row r="86">
          <cell r="C86">
            <v>533700.78</v>
          </cell>
        </row>
        <row r="125">
          <cell r="E125">
            <v>25858618.719999999</v>
          </cell>
        </row>
        <row r="157">
          <cell r="F157">
            <v>81465243.870000005</v>
          </cell>
        </row>
      </sheetData>
      <sheetData sheetId="6">
        <row r="13">
          <cell r="J13">
            <v>45162354.140000008</v>
          </cell>
        </row>
        <row r="14">
          <cell r="J14">
            <v>58773.41</v>
          </cell>
        </row>
        <row r="15">
          <cell r="J15">
            <v>49898.34</v>
          </cell>
        </row>
        <row r="16">
          <cell r="J16">
            <v>3534895.18</v>
          </cell>
        </row>
        <row r="20">
          <cell r="J20">
            <v>14503449.49</v>
          </cell>
        </row>
        <row r="21">
          <cell r="J21">
            <v>452773.83</v>
          </cell>
        </row>
        <row r="22">
          <cell r="J22">
            <v>196186.91</v>
          </cell>
        </row>
        <row r="23">
          <cell r="J23">
            <v>975046.21</v>
          </cell>
        </row>
        <row r="26">
          <cell r="J26">
            <v>4847493</v>
          </cell>
        </row>
        <row r="27">
          <cell r="J27">
            <v>1490757.5799999998</v>
          </cell>
        </row>
        <row r="28">
          <cell r="J28">
            <v>7923615</v>
          </cell>
        </row>
        <row r="29">
          <cell r="J29">
            <v>1025.73</v>
          </cell>
        </row>
      </sheetData>
      <sheetData sheetId="7" refreshError="1"/>
      <sheetData sheetId="8">
        <row r="24">
          <cell r="C24">
            <v>4021933.47</v>
          </cell>
        </row>
        <row r="29">
          <cell r="E29">
            <v>11735371.470000001</v>
          </cell>
        </row>
        <row r="69">
          <cell r="F69">
            <v>147336182.47</v>
          </cell>
        </row>
        <row r="80">
          <cell r="C80">
            <v>751637.67</v>
          </cell>
        </row>
        <row r="93">
          <cell r="C93">
            <v>160691.29999999999</v>
          </cell>
        </row>
        <row r="94">
          <cell r="C94">
            <v>291255.56</v>
          </cell>
        </row>
        <row r="95">
          <cell r="C95">
            <v>199215.68</v>
          </cell>
        </row>
        <row r="117">
          <cell r="E117">
            <v>24312105.030000001</v>
          </cell>
        </row>
        <row r="143">
          <cell r="F143">
            <v>124687084.83</v>
          </cell>
        </row>
      </sheetData>
      <sheetData sheetId="9" refreshError="1"/>
      <sheetData sheetId="10">
        <row r="23">
          <cell r="C23">
            <v>125154</v>
          </cell>
        </row>
        <row r="24">
          <cell r="C24">
            <v>211094</v>
          </cell>
        </row>
        <row r="25">
          <cell r="C25">
            <v>140494</v>
          </cell>
        </row>
        <row r="36">
          <cell r="C36">
            <v>4884</v>
          </cell>
        </row>
        <row r="37">
          <cell r="C37">
            <v>65000</v>
          </cell>
        </row>
      </sheetData>
      <sheetData sheetId="11" refreshError="1"/>
      <sheetData sheetId="12" refreshError="1"/>
      <sheetData sheetId="13">
        <row r="4">
          <cell r="C4">
            <v>1371.348</v>
          </cell>
          <cell r="E4">
            <v>332656</v>
          </cell>
        </row>
        <row r="16">
          <cell r="B16">
            <v>83506.837</v>
          </cell>
        </row>
        <row r="17">
          <cell r="B17">
            <v>250520.511</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ow r="36">
          <cell r="F36">
            <v>2740846</v>
          </cell>
          <cell r="I36">
            <v>4847493</v>
          </cell>
          <cell r="K36">
            <v>3313605</v>
          </cell>
          <cell r="N36">
            <v>6385483</v>
          </cell>
        </row>
        <row r="38">
          <cell r="K38">
            <v>2779156</v>
          </cell>
          <cell r="N38">
            <v>5873500</v>
          </cell>
        </row>
        <row r="39">
          <cell r="K39">
            <v>534449</v>
          </cell>
          <cell r="N39">
            <v>511983</v>
          </cell>
        </row>
      </sheetData>
      <sheetData sheetId="22" refreshError="1"/>
      <sheetData sheetId="23">
        <row r="25">
          <cell r="Q25">
            <v>141361796</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6 ITR STI Revised n Refund "/>
      <sheetName val="Fair Value Timing Adjustment"/>
      <sheetName val="TOFA Disclosure"/>
      <sheetName val="FV adjustment trans rec to PNL"/>
      <sheetName val="Sheet2"/>
      <sheetName val="2016 ITR STI"/>
      <sheetName val="2016 TPR STI"/>
      <sheetName val="2016 ITR TB"/>
      <sheetName val="2016 TPR TB"/>
      <sheetName val="Franking account balance"/>
      <sheetName val="PY Tax Calc"/>
      <sheetName val="1. Tax FAR"/>
      <sheetName val="2. Accounting FAR"/>
      <sheetName val="3. Accrued expenses"/>
      <sheetName val="4. Lease straight-lining"/>
      <sheetName val="4.1 REV - Stg lin -Hume"/>
      <sheetName val="4.2 Total"/>
      <sheetName val="5. Legal, consul &amp; acc breakd"/>
      <sheetName val="6. RPS Calcs (Shareholder Agt)"/>
      <sheetName val="7. Borrowing costs"/>
      <sheetName val="8. s40-880 deduction"/>
    </sheetNames>
    <sheetDataSet>
      <sheetData sheetId="0"/>
      <sheetData sheetId="1"/>
      <sheetData sheetId="2"/>
      <sheetData sheetId="3"/>
      <sheetData sheetId="4"/>
      <sheetData sheetId="5"/>
      <sheetData sheetId="6"/>
      <sheetData sheetId="7"/>
      <sheetData sheetId="8"/>
      <sheetData sheetId="9">
        <row r="8">
          <cell r="C8">
            <v>294676</v>
          </cell>
        </row>
        <row r="10">
          <cell r="C10">
            <v>308717</v>
          </cell>
        </row>
        <row r="11">
          <cell r="C11">
            <v>129286</v>
          </cell>
        </row>
        <row r="13">
          <cell r="C13">
            <v>128771</v>
          </cell>
        </row>
        <row r="14">
          <cell r="C14">
            <v>124686</v>
          </cell>
        </row>
        <row r="15">
          <cell r="C15">
            <v>133912</v>
          </cell>
        </row>
        <row r="16">
          <cell r="C16">
            <v>129700</v>
          </cell>
        </row>
      </sheetData>
      <sheetData sheetId="10"/>
      <sheetData sheetId="11"/>
      <sheetData sheetId="12"/>
      <sheetData sheetId="13"/>
      <sheetData sheetId="14"/>
      <sheetData sheetId="15"/>
      <sheetData sheetId="16"/>
      <sheetData sheetId="17">
        <row r="35">
          <cell r="G35">
            <v>450000</v>
          </cell>
        </row>
      </sheetData>
      <sheetData sheetId="18"/>
      <sheetData sheetId="19"/>
      <sheetData sheetId="20"/>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 PRODUCT - LOCATION"/>
      <sheetName val="Data"/>
      <sheetName val="GtP"/>
      <sheetName val="Variance Defined"/>
      <sheetName val="LC to USD Conversion"/>
      <sheetName val="Site Data Input Sheet"/>
      <sheetName val="Summary"/>
      <sheetName val="#REF"/>
      <sheetName val="Summary-Network"/>
      <sheetName val="Summary-WO"/>
      <sheetName val="Table"/>
      <sheetName val="GRAPH NIBIAT - 08P to 08LE"/>
      <sheetName val="Output - Financial KPIs"/>
      <sheetName val="GRAPH NIBIAT - 08LE to 09P"/>
      <sheetName val="Brk00"/>
      <sheetName val="Brk02"/>
      <sheetName val="Brk04"/>
      <sheetName val="Brk06"/>
      <sheetName val="EURes06"/>
      <sheetName val="Trd04"/>
      <sheetName val="Brk06new"/>
      <sheetName val="Conv"/>
      <sheetName val="Download"/>
      <sheetName val="Data Tables"/>
      <sheetName val="Info"/>
      <sheetName val="DataChecks"/>
      <sheetName val="Company"/>
      <sheetName val="08T1"/>
      <sheetName val="UnitRanges"/>
      <sheetName val="Cycle Definition"/>
      <sheetName val="Scope"/>
      <sheetName val="Material List"/>
      <sheetName val="Committed"/>
      <sheetName val="Actual"/>
      <sheetName val="06 Data"/>
      <sheetName val="Contr. List"/>
      <sheetName val="COP_Craft"/>
      <sheetName val="Data Sht"/>
      <sheetName val="Index"/>
      <sheetName val="Form"/>
      <sheetName val="Dbase"/>
      <sheetName val="HV5 2002"/>
      <sheetName val="Actuals"/>
      <sheetName val="VEI"/>
      <sheetName val="Factors &amp; Standards"/>
      <sheetName val="GPV1"/>
      <sheetName val="GPV2"/>
      <sheetName val="RMC2"/>
      <sheetName val="TA Staffing"/>
      <sheetName val="LabRate"/>
      <sheetName val="DL"/>
      <sheetName val="Tables"/>
      <sheetName val="EDC"/>
      <sheetName val="TAINDEX Calculation"/>
      <sheetName val="Contr. Pivot"/>
      <sheetName val="X rates data"/>
      <sheetName val="Faster Est Input Data"/>
      <sheetName val="PullDown data"/>
      <sheetName val="Plan Data"/>
      <sheetName val="Pivot Table"/>
      <sheetName val="JO-35713"/>
      <sheetName val="NECC Input"/>
      <sheetName val="LE Pivot Table"/>
      <sheetName val="Input Quarter"/>
      <sheetName val="LE Waterfall Builder"/>
      <sheetName val="Networks_Descriptions"/>
      <sheetName val="Work_Order_List_SAP_10-03-04"/>
      <sheetName val="Mat"/>
      <sheetName val="62"/>
      <sheetName val="63"/>
      <sheetName val="66"/>
      <sheetName val="project list"/>
      <sheetName val="59"/>
      <sheetName val="51"/>
      <sheetName val="52"/>
      <sheetName val="53"/>
      <sheetName val="54"/>
      <sheetName val="57"/>
      <sheetName val="58"/>
      <sheetName val="50"/>
      <sheetName val="60"/>
      <sheetName val="61"/>
      <sheetName val="64"/>
      <sheetName val="85"/>
      <sheetName val="WO_NW"/>
      <sheetName val="List"/>
      <sheetName val="OP TA"/>
      <sheetName val="File3"/>
      <sheetName val="Worksheet in ReportWriter (1)"/>
      <sheetName val="Summary by Categorie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AP"/>
      <sheetName val="Other creditors"/>
      <sheetName val="Accrued expenses"/>
      <sheetName val="Indirect tax payable"/>
      <sheetName val="Adv From"/>
      <sheetName val="Payroll Payable"/>
      <sheetName val="Amt due to Related companies"/>
      <sheetName val="应付关联方折现"/>
      <sheetName val="贷款卡信息测试"/>
      <sheetName val="XREF"/>
      <sheetName val="Tickmarks"/>
    </sheetNames>
    <sheetDataSet>
      <sheetData sheetId="0"/>
      <sheetData sheetId="1">
        <row r="1">
          <cell r="F1" t="str">
            <v>Preliminary</v>
          </cell>
        </row>
      </sheetData>
      <sheetData sheetId="2"/>
      <sheetData sheetId="3"/>
      <sheetData sheetId="4"/>
      <sheetData sheetId="5"/>
      <sheetData sheetId="6" refreshError="1"/>
      <sheetData sheetId="7" refreshError="1"/>
      <sheetData sheetId="8"/>
      <sheetData sheetId="9"/>
      <sheetData sheetId="10" refreshError="1"/>
      <sheetData sheetId="11"/>
      <sheetData sheetId="12"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V-2001"/>
      <sheetName val="FA-MV-2000"/>
      <sheetName val="Disposal of F.A."/>
      <sheetName val="Final F.A.List at 31.12.2000"/>
      <sheetName val="XREF"/>
      <sheetName val="Tickmarks"/>
      <sheetName val="FA-MV-2002"/>
      <sheetName val="PIT-2002"/>
      <sheetName val="Adjustment on Capitalised Intr."/>
      <sheetName val="Final F.A. at 30.06.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MV-2001"/>
      <sheetName val="PIT-2001"/>
      <sheetName val="XREF"/>
      <sheetName val="Tickmarks"/>
    </sheetNames>
    <sheetDataSet>
      <sheetData sheetId="0"/>
      <sheetData sheetId="1"/>
      <sheetData sheetId="2">
        <row r="1">
          <cell r="A1">
            <v>16806531.82</v>
          </cell>
          <cell r="B1">
            <v>16806531.82</v>
          </cell>
          <cell r="D1" t="str">
            <v>Property Combined Leadsheet--y.e.31/12/2001&amp; 31/12/2000</v>
          </cell>
          <cell r="E1" t="str">
            <v>!</v>
          </cell>
        </row>
        <row r="2">
          <cell r="A2">
            <v>4787676.75</v>
          </cell>
          <cell r="B2">
            <v>4787676.75</v>
          </cell>
          <cell r="D2" t="str">
            <v>Property Combined Leadsheet--y.e.31/12/2001&amp; 31/12/2000</v>
          </cell>
          <cell r="E2" t="str">
            <v>!</v>
          </cell>
        </row>
        <row r="3">
          <cell r="A3">
            <v>801570.73</v>
          </cell>
          <cell r="B3">
            <v>801570.73</v>
          </cell>
          <cell r="D3" t="str">
            <v>Property Combined Leadsheet--y.e.31/12/2001&amp; 31/12/2000</v>
          </cell>
          <cell r="E3" t="str">
            <v>!</v>
          </cell>
        </row>
        <row r="4">
          <cell r="A4">
            <v>412129</v>
          </cell>
          <cell r="B4">
            <v>412129</v>
          </cell>
          <cell r="D4" t="str">
            <v>Property Combined Leadsheet--y.e.31/12/2001&amp; 31/12/2000</v>
          </cell>
          <cell r="E4" t="str">
            <v>!</v>
          </cell>
        </row>
        <row r="5">
          <cell r="A5">
            <v>875641.91</v>
          </cell>
          <cell r="B5">
            <v>875641.91</v>
          </cell>
          <cell r="D5" t="str">
            <v>Property Combined Leadsheet--y.e.31/12/2001&amp; 31/12/2000</v>
          </cell>
          <cell r="E5" t="str">
            <v>!</v>
          </cell>
        </row>
        <row r="7">
          <cell r="A7">
            <v>9066271.3500000015</v>
          </cell>
          <cell r="B7">
            <v>9066271.3499999996</v>
          </cell>
          <cell r="D7" t="str">
            <v>Property Combined Leadsheet--y.e.31/12/2001&amp; 31/12/2000</v>
          </cell>
          <cell r="E7" t="str">
            <v>!</v>
          </cell>
        </row>
        <row r="8">
          <cell r="A8">
            <v>1564333.23</v>
          </cell>
          <cell r="B8">
            <v>1564333.23</v>
          </cell>
          <cell r="D8" t="str">
            <v>Property Combined Leadsheet--y.e.31/12/2001&amp; 31/12/2000</v>
          </cell>
          <cell r="E8" t="str">
            <v>!</v>
          </cell>
        </row>
        <row r="9">
          <cell r="A9">
            <v>786544.41</v>
          </cell>
          <cell r="B9">
            <v>786544.41</v>
          </cell>
          <cell r="D9" t="str">
            <v>Property Combined Leadsheet--y.e.31/12/2001&amp; 31/12/2000</v>
          </cell>
          <cell r="E9" t="str">
            <v>!</v>
          </cell>
        </row>
        <row r="10">
          <cell r="A10">
            <v>1653096.88</v>
          </cell>
          <cell r="B10">
            <v>1653096.88</v>
          </cell>
          <cell r="D10" t="str">
            <v>Property Combined Leadsheet--y.e.31/12/2001&amp; 31/12/2000</v>
          </cell>
          <cell r="E10" t="str">
            <v>!</v>
          </cell>
        </row>
        <row r="11">
          <cell r="A11">
            <v>-4622947.25</v>
          </cell>
          <cell r="B11">
            <v>-4622947.25</v>
          </cell>
          <cell r="D11" t="str">
            <v>Property Combined Leadsheet--y.e.31/12/2001&amp; 31/12/2000</v>
          </cell>
          <cell r="E11" t="str">
            <v>!</v>
          </cell>
        </row>
        <row r="12">
          <cell r="A12">
            <v>2907677.12</v>
          </cell>
          <cell r="B12">
            <v>2907677.12</v>
          </cell>
          <cell r="D12" t="str">
            <v>Expense summary</v>
          </cell>
          <cell r="E12" t="str">
            <v>!</v>
          </cell>
        </row>
        <row r="13">
          <cell r="A13">
            <v>-7091697.8899999997</v>
          </cell>
          <cell r="B13">
            <v>-7091697.8899999997</v>
          </cell>
          <cell r="D13" t="str">
            <v>Property Combined Leadsheet--y.e.31/12/2001&amp; 31/12/2000</v>
          </cell>
          <cell r="E13" t="str">
            <v>!</v>
          </cell>
        </row>
        <row r="14">
          <cell r="A14">
            <v>-1389814.1</v>
          </cell>
          <cell r="B14">
            <v>-1389814.1</v>
          </cell>
          <cell r="D14" t="str">
            <v>Property Combined Leadsheet--y.e.31/12/2001&amp; 31/12/2000</v>
          </cell>
          <cell r="E14" t="str">
            <v>!</v>
          </cell>
        </row>
        <row r="15">
          <cell r="A15">
            <v>1</v>
          </cell>
          <cell r="B15">
            <v>1</v>
          </cell>
          <cell r="D15" t="str">
            <v>OS test on FA addition&amp; US on Disposal</v>
          </cell>
          <cell r="E15" t="str">
            <v>!</v>
          </cell>
        </row>
      </sheetData>
      <sheetData sheetId="3"/>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tu Hijau"/>
      <sheetName val="Batu Hijau 2002"/>
      <sheetName val="Depreciation"/>
      <sheetName val="INC"/>
      <sheetName val="Site Detailed Report"/>
      <sheetName val="vlookup"/>
      <sheetName val="Data-Actual"/>
      <sheetName val="Input Co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FACTS"/>
      <sheetName val="INC"/>
      <sheetName val="waterfall"/>
      <sheetName val="waterfall2002"/>
      <sheetName val="WF sales"/>
      <sheetName val="WF sales 2002"/>
      <sheetName val="cost per oz graph"/>
      <sheetName val="cost per oz graph 2002"/>
      <sheetName val="Admin &amp; Explor"/>
      <sheetName val="BALSHEET New"/>
      <sheetName val="Quarter"/>
      <sheetName val="yearly"/>
      <sheetName val="Capital"/>
      <sheetName val="Explor"/>
      <sheetName val="Admin"/>
      <sheetName val="EMPLOY"/>
      <sheetName val="INC_SORS"/>
      <sheetName val="Monthlybudget"/>
      <sheetName val="YTD Actual"/>
      <sheetName val="YTD budget"/>
      <sheetName val="INC_SORS2002"/>
      <sheetName val="YTD2002 Actual"/>
      <sheetName val="OPVARNCE"/>
      <sheetName val="YTD OV"/>
      <sheetName val="2002 Quarter"/>
      <sheetName val="2002 variance"/>
      <sheetName val="Yanacocha"/>
      <sheetName val="Kori Kollo"/>
      <sheetName val="Z-Mont"/>
      <sheetName val="Batu Hijau"/>
      <sheetName val="Minahasa"/>
      <sheetName val="Sheet1"/>
      <sheetName val="September"/>
      <sheetName val="#REF"/>
      <sheetName val="MTD Sales"/>
      <sheetName val="YTD Sales"/>
      <sheetName val="Imperial"/>
      <sheetName val="ProcDepr"/>
      <sheetName val="MarketCurves"/>
      <sheetName val="C1 Rpt"/>
      <sheetName val="Rollforward Validation Lists"/>
      <sheetName val="C2 Rpt"/>
      <sheetName val="Depreciation"/>
      <sheetName val="NEM"/>
      <sheetName val="NEMInput"/>
      <sheetName val="NEM--&gt;"/>
      <sheetName val="Menu"/>
      <sheetName val="Production Input"/>
      <sheetName val="vlookup"/>
      <sheetName val="Beban Pajak"/>
    </sheetNames>
    <sheetDataSet>
      <sheetData sheetId="0" refreshError="1"/>
      <sheetData sheetId="1" refreshError="1">
        <row r="1">
          <cell r="B1" t="str">
            <v>NMC</v>
          </cell>
        </row>
        <row r="9">
          <cell r="D9" t="str">
            <v>Third Quarter</v>
          </cell>
          <cell r="L9">
            <v>37894</v>
          </cell>
        </row>
        <row r="10">
          <cell r="D10" t="str">
            <v xml:space="preserve">    (Unaudited - In millions, except as noted)</v>
          </cell>
        </row>
        <row r="11">
          <cell r="D11">
            <v>37894</v>
          </cell>
          <cell r="M11" t="str">
            <v>Year-to-date</v>
          </cell>
        </row>
        <row r="12">
          <cell r="D12" t="str">
            <v>Actual</v>
          </cell>
          <cell r="E12" t="str">
            <v>Budget</v>
          </cell>
          <cell r="F12">
            <v>2002</v>
          </cell>
          <cell r="L12" t="str">
            <v>Actual</v>
          </cell>
          <cell r="M12" t="str">
            <v>Budget</v>
          </cell>
          <cell r="N12">
            <v>2002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PL for BBJC"/>
      <sheetName val="PAR Cons PL"/>
      <sheetName val="PAR PL by Coy"/>
      <sheetName val="SS_CORT_ PL"/>
      <sheetName val="SS_AFIN_ PL"/>
      <sheetName val="PAR CapWork"/>
      <sheetName val="PAR BS by Coy"/>
      <sheetName val="PAR Cashflow"/>
      <sheetName val="HR&amp;SAFETY KPI"/>
      <sheetName val="SHARE KPI"/>
      <sheetName val="DataGraph"/>
      <sheetName val="DataAct"/>
      <sheetName val="DataBud"/>
      <sheetName val="DataActCORT"/>
      <sheetName val="DataBudCORT"/>
      <sheetName val="DataActAFIN"/>
      <sheetName val="DataBudAFIN"/>
      <sheetName val="DataAct Capex"/>
      <sheetName val="DataBud Capex"/>
      <sheetName val="Date"/>
      <sheetName val="PAR PL by Coy (copy)"/>
      <sheetName val="PAR Cashflow (cop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rectory"/>
      <sheetName val="Control"/>
      <sheetName val="SUMMARY"/>
      <sheetName val="OUTPUT"/>
      <sheetName val="Scenario"/>
      <sheetName val="Inputs I"/>
      <sheetName val="Inputs II"/>
      <sheetName val="Cons PL"/>
      <sheetName val="PL Proof"/>
      <sheetName val="Co塅䕃⹌塅E"/>
      <sheetName val="CF Proof"/>
      <sheetName val="Cons BS"/>
      <sheetName val="BS Proof"/>
      <sheetName val="ANH Cons PL"/>
      <sheetName val="ANH PL Proof"/>
      <sheetName val="ANH Cons BS"/>
      <sheetName val="ANH Proof BS"/>
      <sheetName val="ANH Cons CF"/>
      <sheetName val="ANH CF Proof"/>
      <sheetName val="ALN"/>
      <sheetName val="AFI"/>
      <sheetName val="AGS"/>
      <sheetName val="AGN"/>
      <sheetName val="ANH"/>
      <sheetName val="ANS"/>
      <sheetName val="ACO"/>
      <sheetName val="UEC"/>
      <sheetName val="ALN BS"/>
      <sheetName val="AFI BS"/>
      <sheetName val="AGS BS"/>
      <sheetName val="AGN BS"/>
      <sheetName val="ANH BS"/>
      <sheetName val="ANW BS"/>
      <sheetName val="ANS BS"/>
      <sheetName val="ACO BS"/>
      <sheetName val="NPS"/>
      <sheetName val="NPSWA"/>
      <sheetName val="WAGH BS"/>
      <sheetName val="NPS BS"/>
      <sheetName val="NPSWA BS"/>
      <sheetName val="UEC BS"/>
      <sheetName val="Fees"/>
      <sheetName val="Allocation NDA"/>
      <sheetName val="Assumptions Book"/>
      <sheetName val="Sub PL"/>
      <sheetName val="Sub BS"/>
      <sheetName val="Sub CF"/>
      <sheetName val="Sub PL Proof"/>
      <sheetName val="Sub BS Proof"/>
      <sheetName val="Sub CF Proof"/>
      <sheetName val="Share Split"/>
      <sheetName val="ANSAGS"/>
      <sheetName val="Bank"/>
      <sheetName val="Payments Matrix"/>
      <sheetName val="Cons CF"/>
    </sheetNames>
    <sheetDataSet>
      <sheetData sheetId="0" refreshError="1"/>
      <sheetData sheetId="1" refreshError="1"/>
      <sheetData sheetId="2" refreshError="1"/>
      <sheetData sheetId="3" refreshError="1"/>
      <sheetData sheetId="4" refreshError="1"/>
      <sheetData sheetId="5" refreshError="1"/>
      <sheetData sheetId="6" refreshError="1">
        <row r="3">
          <cell r="D3" t="str">
            <v>Months</v>
          </cell>
        </row>
        <row r="4">
          <cell r="D4">
            <v>37622</v>
          </cell>
          <cell r="E4">
            <v>37653</v>
          </cell>
          <cell r="F4">
            <v>37681</v>
          </cell>
          <cell r="G4">
            <v>37712</v>
          </cell>
          <cell r="H4">
            <v>37742</v>
          </cell>
          <cell r="I4">
            <v>37773</v>
          </cell>
        </row>
        <row r="66">
          <cell r="D66">
            <v>0.19574522</v>
          </cell>
          <cell r="E66">
            <v>0.20021327999999999</v>
          </cell>
          <cell r="F66">
            <v>0.21542022</v>
          </cell>
          <cell r="G66">
            <v>0.22216348000000002</v>
          </cell>
          <cell r="H66">
            <v>0.20868173000000001</v>
          </cell>
          <cell r="I66">
            <v>0.24229541000000002</v>
          </cell>
        </row>
        <row r="67">
          <cell r="D67">
            <v>6.6526274999999986</v>
          </cell>
          <cell r="E67">
            <v>5.6483580200000008</v>
          </cell>
          <cell r="F67">
            <v>6.5873309299999994</v>
          </cell>
          <cell r="G67">
            <v>7.6297353499999989</v>
          </cell>
          <cell r="H67">
            <v>8.5977521999999986</v>
          </cell>
          <cell r="I67">
            <v>13.40591893</v>
          </cell>
        </row>
        <row r="68">
          <cell r="D68">
            <v>0.10084497000000001</v>
          </cell>
          <cell r="E68">
            <v>0.45071291999999996</v>
          </cell>
          <cell r="F68">
            <v>0.33245094999999997</v>
          </cell>
          <cell r="G68">
            <v>0.12253295</v>
          </cell>
          <cell r="H68">
            <v>0.43522712999999996</v>
          </cell>
          <cell r="I68">
            <v>0.34255707000000002</v>
          </cell>
        </row>
        <row r="69">
          <cell r="D69">
            <v>0.11761000000000001</v>
          </cell>
          <cell r="E69">
            <v>0.10989400000000001</v>
          </cell>
          <cell r="F69">
            <v>0.12453220000000001</v>
          </cell>
          <cell r="G69">
            <v>0.10846739999999999</v>
          </cell>
          <cell r="H69">
            <v>0.108533</v>
          </cell>
          <cell r="I69">
            <v>0.10716500000000001</v>
          </cell>
        </row>
        <row r="72">
          <cell r="D72">
            <v>1.45327703</v>
          </cell>
          <cell r="E72">
            <v>1.80779125</v>
          </cell>
          <cell r="F72">
            <v>1.4405014000000003</v>
          </cell>
          <cell r="G72">
            <v>1.65200587</v>
          </cell>
          <cell r="H72">
            <v>2.0616600699999998</v>
          </cell>
          <cell r="I72">
            <v>1.8285125200000005</v>
          </cell>
        </row>
        <row r="75">
          <cell r="D75">
            <v>0.16472487000000002</v>
          </cell>
          <cell r="E75">
            <v>0.15130452</v>
          </cell>
          <cell r="F75">
            <v>0.16847494000000002</v>
          </cell>
          <cell r="G75">
            <v>0.17660049999999999</v>
          </cell>
          <cell r="H75">
            <v>0.29827707000000003</v>
          </cell>
          <cell r="I75">
            <v>0.30686773000000001</v>
          </cell>
        </row>
        <row r="76">
          <cell r="D76">
            <v>0.76559107999999987</v>
          </cell>
          <cell r="E76">
            <v>0.76095891000000004</v>
          </cell>
          <cell r="F76">
            <v>0.76504378999999989</v>
          </cell>
          <cell r="G76">
            <v>0.76026196000000001</v>
          </cell>
          <cell r="H76">
            <v>0.76876995999999997</v>
          </cell>
          <cell r="I76">
            <v>0.8503343699999999</v>
          </cell>
        </row>
        <row r="78">
          <cell r="D78">
            <v>2.3835929799999995</v>
          </cell>
          <cell r="E78">
            <v>2.7200546800000001</v>
          </cell>
          <cell r="F78">
            <v>2.3740201300000003</v>
          </cell>
          <cell r="G78">
            <v>2.5888683299999999</v>
          </cell>
          <cell r="H78">
            <v>3.1287070999999997</v>
          </cell>
          <cell r="I78">
            <v>2.9857146200000004</v>
          </cell>
        </row>
        <row r="80">
          <cell r="D80">
            <v>1.4763949999999999</v>
          </cell>
          <cell r="E80">
            <v>1.4818950000000002</v>
          </cell>
          <cell r="F80">
            <v>1.4872270000000001</v>
          </cell>
          <cell r="G80">
            <v>1.4934500000000002</v>
          </cell>
          <cell r="H80">
            <v>1.4979420000000003</v>
          </cell>
          <cell r="I80">
            <v>1.5037787900000004</v>
          </cell>
        </row>
        <row r="81">
          <cell r="D81">
            <v>6.8099999999999994E-2</v>
          </cell>
          <cell r="E81">
            <v>6.8099999999999994E-2</v>
          </cell>
          <cell r="F81">
            <v>6.8099999999999994E-2</v>
          </cell>
          <cell r="G81">
            <v>6.8099999999999994E-2</v>
          </cell>
          <cell r="H81">
            <v>6.8099999999999994E-2</v>
          </cell>
          <cell r="I81">
            <v>6.8099999999999994E-2</v>
          </cell>
        </row>
        <row r="82">
          <cell r="D82">
            <v>0</v>
          </cell>
          <cell r="E82">
            <v>0</v>
          </cell>
          <cell r="F82">
            <v>0</v>
          </cell>
          <cell r="G82">
            <v>0</v>
          </cell>
          <cell r="H82">
            <v>0</v>
          </cell>
          <cell r="I82">
            <v>0</v>
          </cell>
        </row>
        <row r="83">
          <cell r="D83">
            <v>2.5569472599999998</v>
          </cell>
          <cell r="E83">
            <v>2.30045156</v>
          </cell>
          <cell r="F83">
            <v>2.5469285199999998</v>
          </cell>
          <cell r="G83">
            <v>2.4114196400000001</v>
          </cell>
          <cell r="H83">
            <v>2.4762618700000001</v>
          </cell>
          <cell r="I83">
            <v>2.28719589</v>
          </cell>
        </row>
        <row r="84">
          <cell r="D84">
            <v>0.26204100000000002</v>
          </cell>
          <cell r="E84">
            <v>3.2655999999999998E-2</v>
          </cell>
          <cell r="F84">
            <v>0.32258600000000004</v>
          </cell>
          <cell r="G84">
            <v>0.54174500000000003</v>
          </cell>
          <cell r="H84">
            <v>0.74151300000000009</v>
          </cell>
          <cell r="I84">
            <v>2.41694349</v>
          </cell>
        </row>
        <row r="86">
          <cell r="D86">
            <v>0.31975144999999899</v>
          </cell>
          <cell r="E86">
            <v>-0.19397901999999936</v>
          </cell>
          <cell r="F86">
            <v>0.46087264999999911</v>
          </cell>
          <cell r="G86">
            <v>0.97931620999999891</v>
          </cell>
          <cell r="H86">
            <v>1.4376700899999979</v>
          </cell>
          <cell r="I86">
            <v>4.8362036199999983</v>
          </cell>
        </row>
        <row r="87">
          <cell r="D87">
            <v>0.3197514499999991</v>
          </cell>
          <cell r="E87">
            <v>-0.19397901999999975</v>
          </cell>
          <cell r="F87">
            <v>0.46087265000000044</v>
          </cell>
          <cell r="G87">
            <v>0.9793162099999978</v>
          </cell>
          <cell r="H87">
            <v>1.4376700899999977</v>
          </cell>
          <cell r="I87">
            <v>4.8362036200000009</v>
          </cell>
        </row>
        <row r="88">
          <cell r="D88">
            <v>0</v>
          </cell>
          <cell r="E88">
            <v>3.8857805861880479E-16</v>
          </cell>
          <cell r="F88">
            <v>-1.3322676295501878E-15</v>
          </cell>
          <cell r="G88">
            <v>1.1102230246251565E-15</v>
          </cell>
          <cell r="H88">
            <v>0</v>
          </cell>
          <cell r="I88">
            <v>0</v>
          </cell>
        </row>
        <row r="90">
          <cell r="D90">
            <v>0</v>
          </cell>
          <cell r="E90">
            <v>0</v>
          </cell>
          <cell r="F90">
            <v>0</v>
          </cell>
          <cell r="G90">
            <v>0</v>
          </cell>
          <cell r="H90">
            <v>0</v>
          </cell>
          <cell r="I90">
            <v>0</v>
          </cell>
        </row>
        <row r="92">
          <cell r="E92">
            <v>2.6322251999999997</v>
          </cell>
        </row>
        <row r="95">
          <cell r="F95">
            <v>1.524</v>
          </cell>
          <cell r="G95">
            <v>0</v>
          </cell>
          <cell r="H95">
            <v>0</v>
          </cell>
          <cell r="I95">
            <v>1.8110029999999999</v>
          </cell>
        </row>
        <row r="96">
          <cell r="F96">
            <v>19.241</v>
          </cell>
          <cell r="G96">
            <v>0</v>
          </cell>
          <cell r="H96">
            <v>0</v>
          </cell>
          <cell r="I96">
            <v>29.960605000000001</v>
          </cell>
        </row>
        <row r="99">
          <cell r="F99">
            <v>-6.14</v>
          </cell>
          <cell r="G99">
            <v>0</v>
          </cell>
          <cell r="H99">
            <v>0</v>
          </cell>
          <cell r="I99">
            <v>-6.8271939999999995</v>
          </cell>
        </row>
        <row r="101">
          <cell r="F101">
            <v>-0.48499999999999999</v>
          </cell>
          <cell r="G101">
            <v>0</v>
          </cell>
          <cell r="H101">
            <v>0</v>
          </cell>
          <cell r="I101">
            <v>-0.83881300000000014</v>
          </cell>
        </row>
        <row r="102">
          <cell r="F102">
            <v>-2.2650000000000001</v>
          </cell>
          <cell r="G102">
            <v>0</v>
          </cell>
          <cell r="H102">
            <v>0</v>
          </cell>
          <cell r="I102">
            <v>-2.2985972600000024</v>
          </cell>
        </row>
        <row r="105">
          <cell r="F105">
            <v>-7.4039999999999999</v>
          </cell>
          <cell r="G105">
            <v>0</v>
          </cell>
          <cell r="H105">
            <v>0</v>
          </cell>
          <cell r="I105">
            <v>-7.1752047400000016</v>
          </cell>
        </row>
        <row r="107">
          <cell r="F107">
            <v>-1.9E-2</v>
          </cell>
          <cell r="G107">
            <v>0</v>
          </cell>
          <cell r="H107">
            <v>0</v>
          </cell>
          <cell r="I107">
            <v>-7.1293350000000002</v>
          </cell>
        </row>
        <row r="108">
          <cell r="F108">
            <v>1.1319999999999999</v>
          </cell>
          <cell r="G108">
            <v>0</v>
          </cell>
          <cell r="H108">
            <v>0</v>
          </cell>
          <cell r="I108">
            <v>0.8099320000000001</v>
          </cell>
        </row>
        <row r="109">
          <cell r="F109">
            <v>-6.13</v>
          </cell>
          <cell r="G109">
            <v>0</v>
          </cell>
          <cell r="H109">
            <v>0</v>
          </cell>
          <cell r="I109">
            <v>-5.9832560000000017</v>
          </cell>
        </row>
        <row r="111">
          <cell r="F111">
            <v>0</v>
          </cell>
          <cell r="G111">
            <v>0</v>
          </cell>
          <cell r="H111">
            <v>0</v>
          </cell>
          <cell r="I111">
            <v>4.0016259999999999</v>
          </cell>
        </row>
        <row r="112">
          <cell r="F112">
            <v>0</v>
          </cell>
          <cell r="G112">
            <v>0</v>
          </cell>
          <cell r="H112">
            <v>0</v>
          </cell>
          <cell r="I112">
            <v>0</v>
          </cell>
        </row>
        <row r="113">
          <cell r="F113">
            <v>0.03</v>
          </cell>
          <cell r="G113">
            <v>0</v>
          </cell>
          <cell r="H113">
            <v>0</v>
          </cell>
          <cell r="I113">
            <v>2.1567000000000003E-2</v>
          </cell>
        </row>
        <row r="118">
          <cell r="F118">
            <v>-0.51599599999999968</v>
          </cell>
          <cell r="G118">
            <v>0</v>
          </cell>
          <cell r="H118">
            <v>0</v>
          </cell>
          <cell r="I118">
            <v>6.3525889999999965</v>
          </cell>
        </row>
        <row r="119">
          <cell r="D119">
            <v>0</v>
          </cell>
          <cell r="E119">
            <v>0</v>
          </cell>
          <cell r="F119">
            <v>-0.51600000000000024</v>
          </cell>
          <cell r="G119">
            <v>0</v>
          </cell>
          <cell r="H119">
            <v>0</v>
          </cell>
          <cell r="I119">
            <v>6.3523329999999962</v>
          </cell>
        </row>
        <row r="120">
          <cell r="D120">
            <v>0</v>
          </cell>
          <cell r="E120">
            <v>0</v>
          </cell>
          <cell r="F120">
            <v>4.0000000005591119E-6</v>
          </cell>
          <cell r="G120">
            <v>0</v>
          </cell>
          <cell r="H120">
            <v>0</v>
          </cell>
          <cell r="I120">
            <v>2.5600000000025602E-4</v>
          </cell>
        </row>
        <row r="124">
          <cell r="D124">
            <v>2.8582734614946603E-2</v>
          </cell>
          <cell r="E124">
            <v>3.4232852731059291E-2</v>
          </cell>
          <cell r="F124">
            <v>3.1666632403568082E-2</v>
          </cell>
          <cell r="G124">
            <v>2.8294236185414531E-2</v>
          </cell>
          <cell r="H124">
            <v>2.3696507764522572E-2</v>
          </cell>
          <cell r="I124">
            <v>1.7752901878884182E-2</v>
          </cell>
        </row>
        <row r="215">
          <cell r="D215">
            <v>9.854281799999999</v>
          </cell>
          <cell r="E215">
            <v>8.9825889300000004</v>
          </cell>
          <cell r="F215">
            <v>9.8308480300000003</v>
          </cell>
          <cell r="G215">
            <v>10.177830830000001</v>
          </cell>
          <cell r="H215">
            <v>11.018244780000002</v>
          </cell>
          <cell r="I215">
            <v>9.4764652499999986</v>
          </cell>
        </row>
        <row r="216">
          <cell r="D216">
            <v>5.9971599000000007</v>
          </cell>
          <cell r="E216">
            <v>8.4497309999999999</v>
          </cell>
          <cell r="F216">
            <v>7.2008519100000008</v>
          </cell>
          <cell r="G216">
            <v>6.5356442999999995</v>
          </cell>
          <cell r="H216">
            <v>7.853317370000001</v>
          </cell>
          <cell r="I216">
            <v>7.3989395300000007</v>
          </cell>
        </row>
        <row r="217">
          <cell r="D217">
            <v>5.3051068497332965</v>
          </cell>
          <cell r="E217">
            <v>4.6650009692545984</v>
          </cell>
          <cell r="F217">
            <v>4.9094742415818136</v>
          </cell>
          <cell r="G217">
            <v>4.8225569312808965</v>
          </cell>
          <cell r="H217">
            <v>4.031710205642514</v>
          </cell>
          <cell r="I217">
            <v>4.6463238306589396</v>
          </cell>
        </row>
        <row r="218">
          <cell r="D218">
            <v>0.16472486999999997</v>
          </cell>
          <cell r="E218">
            <v>0.15130452</v>
          </cell>
          <cell r="F218">
            <v>0.16847494000000002</v>
          </cell>
          <cell r="G218">
            <v>0.17660050000000002</v>
          </cell>
          <cell r="H218">
            <v>0.29827706999999998</v>
          </cell>
          <cell r="I218">
            <v>0.30686773000000001</v>
          </cell>
        </row>
        <row r="219">
          <cell r="D219">
            <v>0.16472486999999997</v>
          </cell>
          <cell r="E219">
            <v>0.15130452</v>
          </cell>
          <cell r="F219">
            <v>0.16847494000000002</v>
          </cell>
          <cell r="G219">
            <v>0.17660050000000002</v>
          </cell>
          <cell r="H219">
            <v>0.29827706999999998</v>
          </cell>
          <cell r="I219">
            <v>0.30686773000000001</v>
          </cell>
        </row>
        <row r="220">
          <cell r="D220">
            <v>10.626437710000001</v>
          </cell>
          <cell r="E220">
            <v>8.8445519400000006</v>
          </cell>
          <cell r="F220">
            <v>10.040015199999999</v>
          </cell>
          <cell r="G220">
            <v>11.51082774</v>
          </cell>
          <cell r="H220">
            <v>14.343634590000001</v>
          </cell>
          <cell r="I220">
            <v>24.047649740000001</v>
          </cell>
        </row>
        <row r="221">
          <cell r="D221">
            <v>3.0374959999999999E-2</v>
          </cell>
          <cell r="E221">
            <v>5.8234379999999995E-2</v>
          </cell>
          <cell r="F221">
            <v>0.10089484</v>
          </cell>
          <cell r="G221">
            <v>0.11951416000000001</v>
          </cell>
          <cell r="H221">
            <v>5.4791379999999994E-2</v>
          </cell>
          <cell r="I221">
            <v>0.11821836000000001</v>
          </cell>
        </row>
        <row r="222">
          <cell r="D222">
            <v>11.757473156856772</v>
          </cell>
          <cell r="E222">
            <v>10.621675542931829</v>
          </cell>
          <cell r="F222">
            <v>8.0101553197087476</v>
          </cell>
          <cell r="G222">
            <v>8.4008517198620858</v>
          </cell>
          <cell r="H222">
            <v>11.451933140090585</v>
          </cell>
          <cell r="I222">
            <v>12.389795310404889</v>
          </cell>
        </row>
        <row r="223">
          <cell r="D223">
            <v>4.2779999999999996</v>
          </cell>
          <cell r="E223">
            <v>3.7509999999999999</v>
          </cell>
          <cell r="F223">
            <v>4.1820000000000004</v>
          </cell>
          <cell r="G223">
            <v>4.1415800000000003</v>
          </cell>
          <cell r="H223">
            <v>5.2730560000000004</v>
          </cell>
          <cell r="I223">
            <v>5.3670069999999992</v>
          </cell>
        </row>
        <row r="224">
          <cell r="D224">
            <v>6.7702375000000004</v>
          </cell>
          <cell r="E224">
            <v>5.7582520199999996</v>
          </cell>
          <cell r="F224">
            <v>6.7118631299999993</v>
          </cell>
          <cell r="G224">
            <v>7.7382027500000001</v>
          </cell>
          <cell r="H224">
            <v>8.7062851999999982</v>
          </cell>
          <cell r="I224">
            <v>13.513083929999999</v>
          </cell>
        </row>
        <row r="225">
          <cell r="D225">
            <v>6.7702375000000004</v>
          </cell>
          <cell r="E225">
            <v>5.7582520199999996</v>
          </cell>
          <cell r="F225">
            <v>6.7118631299999993</v>
          </cell>
          <cell r="G225">
            <v>7.7382027500000001</v>
          </cell>
          <cell r="H225">
            <v>8.7062851999999982</v>
          </cell>
          <cell r="I225">
            <v>13.513083929999999</v>
          </cell>
        </row>
        <row r="226">
          <cell r="D226">
            <v>0.38730850000000006</v>
          </cell>
          <cell r="E226">
            <v>0.37649360000000004</v>
          </cell>
          <cell r="F226">
            <v>0.39768987999999994</v>
          </cell>
          <cell r="G226">
            <v>0.34015878000000005</v>
          </cell>
          <cell r="H226">
            <v>0.37642578000000004</v>
          </cell>
          <cell r="I226">
            <v>0.39305464000000001</v>
          </cell>
        </row>
        <row r="227">
          <cell r="D227">
            <v>0.14559234000000001</v>
          </cell>
          <cell r="E227">
            <v>0.14559234000000001</v>
          </cell>
          <cell r="F227">
            <v>0.14559234000000001</v>
          </cell>
          <cell r="G227">
            <v>0.14559234000000001</v>
          </cell>
          <cell r="H227">
            <v>0.14559234000000001</v>
          </cell>
          <cell r="I227">
            <v>0.14559234000000001</v>
          </cell>
        </row>
        <row r="228">
          <cell r="D228">
            <v>0.53979997999999996</v>
          </cell>
          <cell r="E228">
            <v>0.48565089</v>
          </cell>
          <cell r="F228">
            <v>0.42448808999999998</v>
          </cell>
          <cell r="G228">
            <v>0.37510971999999998</v>
          </cell>
          <cell r="H228">
            <v>0.38519629</v>
          </cell>
          <cell r="I228">
            <v>0.35578603000000003</v>
          </cell>
        </row>
        <row r="229">
          <cell r="D229">
            <v>-1.8637500000000236E-3</v>
          </cell>
          <cell r="E229">
            <v>-0.11354050000000007</v>
          </cell>
          <cell r="F229">
            <v>-8.2957100000000238E-3</v>
          </cell>
          <cell r="G229">
            <v>4.0189699999999993E-3</v>
          </cell>
          <cell r="H229">
            <v>-3.896650000000008E-3</v>
          </cell>
          <cell r="I229">
            <v>-6.2350200000000373E-3</v>
          </cell>
        </row>
        <row r="230">
          <cell r="D230">
            <v>0</v>
          </cell>
          <cell r="E230">
            <v>0</v>
          </cell>
          <cell r="F230">
            <v>0</v>
          </cell>
          <cell r="G230">
            <v>0</v>
          </cell>
          <cell r="H230">
            <v>0</v>
          </cell>
          <cell r="I230">
            <v>5.7563999999999997E-2</v>
          </cell>
        </row>
        <row r="232">
          <cell r="D232">
            <v>0.23880679000000002</v>
          </cell>
          <cell r="E232">
            <v>0.22840154000000001</v>
          </cell>
          <cell r="F232">
            <v>0.49530427999999993</v>
          </cell>
          <cell r="G232">
            <v>0.18176017000000005</v>
          </cell>
          <cell r="H232">
            <v>0.22227309000000006</v>
          </cell>
          <cell r="I232">
            <v>0.14132816000000001</v>
          </cell>
        </row>
        <row r="233">
          <cell r="D233">
            <v>0.60916539999999997</v>
          </cell>
          <cell r="E233">
            <v>0.8092743200000001</v>
          </cell>
          <cell r="F233">
            <v>0.56662335000000008</v>
          </cell>
          <cell r="G233">
            <v>0.82676479999999986</v>
          </cell>
          <cell r="H233">
            <v>0.78780936999999995</v>
          </cell>
          <cell r="I233">
            <v>0.90530736999999983</v>
          </cell>
        </row>
        <row r="234">
          <cell r="D234">
            <v>0.9627529199999999</v>
          </cell>
          <cell r="E234">
            <v>0.93647306000000008</v>
          </cell>
          <cell r="F234">
            <v>0.97488092000000004</v>
          </cell>
          <cell r="G234">
            <v>0.93767449000000003</v>
          </cell>
          <cell r="H234">
            <v>0.97674641999999989</v>
          </cell>
          <cell r="I234">
            <v>0.91344458000000006</v>
          </cell>
        </row>
        <row r="235">
          <cell r="D235">
            <v>1.1519999999999998E-3</v>
          </cell>
          <cell r="E235">
            <v>1.15E-3</v>
          </cell>
          <cell r="F235">
            <v>1.1510000000000001E-3</v>
          </cell>
          <cell r="G235">
            <v>1.15E-3</v>
          </cell>
          <cell r="H235">
            <v>8.7000000000000001E-4</v>
          </cell>
          <cell r="I235">
            <v>8.7199999999999995E-4</v>
          </cell>
        </row>
        <row r="236">
          <cell r="D236">
            <v>0</v>
          </cell>
          <cell r="E236">
            <v>0</v>
          </cell>
          <cell r="F236">
            <v>0</v>
          </cell>
          <cell r="G236">
            <v>0</v>
          </cell>
          <cell r="H236">
            <v>0</v>
          </cell>
          <cell r="I236">
            <v>0</v>
          </cell>
        </row>
        <row r="237">
          <cell r="D237">
            <v>0.93833</v>
          </cell>
          <cell r="E237">
            <v>1.5826300000000002</v>
          </cell>
          <cell r="F237">
            <v>2.2081360000000001</v>
          </cell>
          <cell r="G237">
            <v>2.1488100000000001</v>
          </cell>
          <cell r="H237">
            <v>2.1172840000000002</v>
          </cell>
          <cell r="I237">
            <v>2.7228546200000001</v>
          </cell>
        </row>
        <row r="238">
          <cell r="D238">
            <v>0</v>
          </cell>
          <cell r="E238">
            <v>0</v>
          </cell>
          <cell r="F238">
            <v>0</v>
          </cell>
          <cell r="G238">
            <v>0</v>
          </cell>
          <cell r="H238">
            <v>0</v>
          </cell>
          <cell r="I238">
            <v>0</v>
          </cell>
        </row>
        <row r="241">
          <cell r="D241">
            <v>0</v>
          </cell>
          <cell r="E241">
            <v>0</v>
          </cell>
          <cell r="F241">
            <v>77.745999999999995</v>
          </cell>
          <cell r="G241">
            <v>0</v>
          </cell>
          <cell r="H241">
            <v>0</v>
          </cell>
          <cell r="I241">
            <v>81.060345999999996</v>
          </cell>
        </row>
        <row r="242">
          <cell r="D242">
            <v>0</v>
          </cell>
          <cell r="E242">
            <v>0</v>
          </cell>
          <cell r="F242">
            <v>0.48399999999999999</v>
          </cell>
          <cell r="G242">
            <v>0</v>
          </cell>
          <cell r="H242">
            <v>0</v>
          </cell>
          <cell r="I242">
            <v>0.83981300000000014</v>
          </cell>
        </row>
        <row r="243">
          <cell r="D243">
            <v>0</v>
          </cell>
          <cell r="E243">
            <v>0</v>
          </cell>
          <cell r="F243">
            <v>-52.593000000000004</v>
          </cell>
          <cell r="G243">
            <v>0</v>
          </cell>
          <cell r="H243">
            <v>0</v>
          </cell>
          <cell r="I243">
            <v>-45.805410999999992</v>
          </cell>
        </row>
        <row r="244">
          <cell r="D244">
            <v>0</v>
          </cell>
          <cell r="E244">
            <v>0</v>
          </cell>
          <cell r="F244">
            <v>-18.888000000000002</v>
          </cell>
          <cell r="G244">
            <v>0</v>
          </cell>
          <cell r="H244">
            <v>0</v>
          </cell>
          <cell r="I244">
            <v>-29.6337229999999</v>
          </cell>
        </row>
        <row r="245">
          <cell r="D245">
            <v>0</v>
          </cell>
          <cell r="E245">
            <v>0</v>
          </cell>
          <cell r="F245">
            <v>-3.2280000000000002</v>
          </cell>
          <cell r="G245">
            <v>0</v>
          </cell>
          <cell r="H245">
            <v>0</v>
          </cell>
          <cell r="I245">
            <v>-3.1539870000000954</v>
          </cell>
        </row>
        <row r="246">
          <cell r="D246">
            <v>0</v>
          </cell>
          <cell r="E246">
            <v>0</v>
          </cell>
          <cell r="F246">
            <v>0</v>
          </cell>
          <cell r="G246">
            <v>0</v>
          </cell>
          <cell r="H246">
            <v>0</v>
          </cell>
          <cell r="I246">
            <v>0</v>
          </cell>
        </row>
        <row r="247">
          <cell r="D247">
            <v>0</v>
          </cell>
          <cell r="E247">
            <v>0</v>
          </cell>
          <cell r="F247">
            <v>1.45</v>
          </cell>
          <cell r="G247">
            <v>0</v>
          </cell>
          <cell r="H247">
            <v>0</v>
          </cell>
          <cell r="I247">
            <v>1.1160309999999998</v>
          </cell>
        </row>
        <row r="248">
          <cell r="D248">
            <v>0</v>
          </cell>
          <cell r="E248">
            <v>0</v>
          </cell>
          <cell r="F248">
            <v>-2.6560000000000001</v>
          </cell>
          <cell r="G248">
            <v>0</v>
          </cell>
          <cell r="H248">
            <v>0</v>
          </cell>
          <cell r="I248">
            <v>-3.3349259999999998</v>
          </cell>
        </row>
        <row r="249">
          <cell r="D249">
            <v>0</v>
          </cell>
          <cell r="E249">
            <v>0</v>
          </cell>
          <cell r="F249">
            <v>-4.8239999999999998</v>
          </cell>
          <cell r="G249">
            <v>0</v>
          </cell>
          <cell r="H249">
            <v>0</v>
          </cell>
          <cell r="I249">
            <v>-5.8389720000000001</v>
          </cell>
        </row>
        <row r="250">
          <cell r="D250">
            <v>0</v>
          </cell>
          <cell r="E250">
            <v>0</v>
          </cell>
          <cell r="F250">
            <v>1.9999999999999999E-6</v>
          </cell>
          <cell r="G250">
            <v>0</v>
          </cell>
          <cell r="H250">
            <v>0</v>
          </cell>
          <cell r="I250">
            <v>-1.9999999999999999E-6</v>
          </cell>
        </row>
        <row r="251">
          <cell r="D251">
            <v>0</v>
          </cell>
          <cell r="E251">
            <v>0</v>
          </cell>
          <cell r="F251">
            <v>4.0000000000000001E-3</v>
          </cell>
          <cell r="G251">
            <v>0</v>
          </cell>
          <cell r="H251">
            <v>0</v>
          </cell>
          <cell r="I251">
            <v>2.9273000000000004E-2</v>
          </cell>
        </row>
        <row r="252">
          <cell r="D252">
            <v>0</v>
          </cell>
          <cell r="E252">
            <v>0</v>
          </cell>
          <cell r="F252">
            <v>20</v>
          </cell>
          <cell r="G252">
            <v>0</v>
          </cell>
          <cell r="H252">
            <v>0</v>
          </cell>
          <cell r="I252">
            <v>5</v>
          </cell>
        </row>
        <row r="253">
          <cell r="D253">
            <v>0</v>
          </cell>
          <cell r="E253">
            <v>0</v>
          </cell>
          <cell r="F253">
            <v>1.9999999999999999E-6</v>
          </cell>
          <cell r="G253">
            <v>0</v>
          </cell>
          <cell r="H253">
            <v>0</v>
          </cell>
          <cell r="I253">
            <v>-1.9999999999999999E-6</v>
          </cell>
        </row>
        <row r="254">
          <cell r="D254">
            <v>0</v>
          </cell>
          <cell r="E254">
            <v>0</v>
          </cell>
          <cell r="F254">
            <v>-22.4</v>
          </cell>
          <cell r="G254">
            <v>0</v>
          </cell>
          <cell r="H254">
            <v>0</v>
          </cell>
          <cell r="I254">
            <v>0</v>
          </cell>
        </row>
        <row r="255">
          <cell r="D255">
            <v>0</v>
          </cell>
          <cell r="E255">
            <v>0</v>
          </cell>
          <cell r="F255">
            <v>-4.9049960000000148</v>
          </cell>
          <cell r="G255">
            <v>0</v>
          </cell>
          <cell r="H255">
            <v>0</v>
          </cell>
          <cell r="I255">
            <v>0.27844000000001429</v>
          </cell>
        </row>
        <row r="263">
          <cell r="D263">
            <v>0.1136421</v>
          </cell>
          <cell r="E263">
            <v>0.10224229</v>
          </cell>
          <cell r="F263">
            <v>0.11319682</v>
          </cell>
          <cell r="G263">
            <v>0.10717421000000001</v>
          </cell>
          <cell r="H263">
            <v>0.21230173000000002</v>
          </cell>
          <cell r="I263">
            <v>0.25413288000000001</v>
          </cell>
        </row>
        <row r="264">
          <cell r="D264">
            <v>1.7683440000000001</v>
          </cell>
          <cell r="E264">
            <v>1.73743197</v>
          </cell>
          <cell r="F264">
            <v>1.77992471</v>
          </cell>
          <cell r="G264">
            <v>1.7379364500000001</v>
          </cell>
          <cell r="H264">
            <v>1.78551638</v>
          </cell>
          <cell r="I264">
            <v>1.7462149500000002</v>
          </cell>
        </row>
        <row r="266">
          <cell r="D266">
            <v>0</v>
          </cell>
          <cell r="E266">
            <v>0</v>
          </cell>
          <cell r="F266">
            <v>0</v>
          </cell>
          <cell r="G266">
            <v>0</v>
          </cell>
          <cell r="H266">
            <v>0</v>
          </cell>
          <cell r="I266">
            <v>0</v>
          </cell>
        </row>
        <row r="267">
          <cell r="D267">
            <v>0.37806241000000002</v>
          </cell>
          <cell r="E267">
            <v>0.387264</v>
          </cell>
          <cell r="F267">
            <v>0.38883475000000001</v>
          </cell>
          <cell r="G267">
            <v>0.38465199999999999</v>
          </cell>
          <cell r="H267">
            <v>0.38871909000000004</v>
          </cell>
          <cell r="I267">
            <v>0.51356221000000002</v>
          </cell>
        </row>
        <row r="268">
          <cell r="D268">
            <v>0.6375906699999998</v>
          </cell>
          <cell r="E268">
            <v>0.71307552999999979</v>
          </cell>
          <cell r="F268">
            <v>0.38082792999999998</v>
          </cell>
          <cell r="G268">
            <v>0.54555745999999983</v>
          </cell>
          <cell r="H268">
            <v>0.66379633000000005</v>
          </cell>
          <cell r="I268">
            <v>0.97709790000000019</v>
          </cell>
        </row>
        <row r="269">
          <cell r="D269">
            <v>1.54221031</v>
          </cell>
          <cell r="E269">
            <v>3.4342427100000004</v>
          </cell>
          <cell r="F269">
            <v>2.31216891</v>
          </cell>
          <cell r="G269">
            <v>3.2908031999999996</v>
          </cell>
          <cell r="H269">
            <v>3.2501553900000002</v>
          </cell>
          <cell r="I269">
            <v>-0.20899783999999971</v>
          </cell>
        </row>
        <row r="271">
          <cell r="D271">
            <v>0.32660400000000001</v>
          </cell>
          <cell r="E271">
            <v>0.32676100000000002</v>
          </cell>
          <cell r="F271">
            <v>0.32700699999999999</v>
          </cell>
          <cell r="G271">
            <v>0.327407</v>
          </cell>
          <cell r="H271">
            <v>0.32808499999999996</v>
          </cell>
          <cell r="I271">
            <v>0.32866073999999995</v>
          </cell>
        </row>
        <row r="272">
          <cell r="D272">
            <v>9.0783999999999993E-4</v>
          </cell>
          <cell r="E272">
            <v>8.6903999999999996E-4</v>
          </cell>
          <cell r="F272">
            <v>8.3001000000000006E-4</v>
          </cell>
          <cell r="G272">
            <v>8.5921999999999995E-4</v>
          </cell>
          <cell r="H272">
            <v>8.1632000000000004E-4</v>
          </cell>
          <cell r="I272">
            <v>7.7316999999999989E-4</v>
          </cell>
        </row>
        <row r="273">
          <cell r="D273">
            <v>0.14845</v>
          </cell>
          <cell r="E273">
            <v>7.0004000000000011E-2</v>
          </cell>
          <cell r="F273">
            <v>4.5050000000000003E-3</v>
          </cell>
          <cell r="G273">
            <v>0.229798</v>
          </cell>
          <cell r="H273">
            <v>4.9337000000000006E-2</v>
          </cell>
          <cell r="I273">
            <v>-0.27622079999999999</v>
          </cell>
        </row>
        <row r="274">
          <cell r="F274">
            <v>0</v>
          </cell>
          <cell r="G274">
            <v>0</v>
          </cell>
          <cell r="H274">
            <v>0</v>
          </cell>
          <cell r="I274">
            <v>0</v>
          </cell>
        </row>
        <row r="277">
          <cell r="F277">
            <v>1.389</v>
          </cell>
          <cell r="G277">
            <v>0</v>
          </cell>
          <cell r="H277">
            <v>0</v>
          </cell>
          <cell r="I277">
            <v>0.42813699999999999</v>
          </cell>
        </row>
        <row r="278">
          <cell r="F278">
            <v>5.2610000000000001</v>
          </cell>
          <cell r="G278">
            <v>0</v>
          </cell>
          <cell r="H278">
            <v>0</v>
          </cell>
          <cell r="I278">
            <v>5.245309999999999</v>
          </cell>
        </row>
        <row r="279">
          <cell r="F279">
            <v>-10.426</v>
          </cell>
          <cell r="G279">
            <v>0</v>
          </cell>
          <cell r="H279">
            <v>0</v>
          </cell>
          <cell r="I279">
            <v>0.4529999999999994</v>
          </cell>
        </row>
        <row r="280">
          <cell r="F280">
            <v>0.32900000000000001</v>
          </cell>
          <cell r="G280">
            <v>0</v>
          </cell>
          <cell r="H280">
            <v>0</v>
          </cell>
          <cell r="I280">
            <v>0.57369000000000003</v>
          </cell>
        </row>
        <row r="281">
          <cell r="F281">
            <v>-3.0000000000000001E-3</v>
          </cell>
          <cell r="G281">
            <v>0</v>
          </cell>
          <cell r="H281">
            <v>0</v>
          </cell>
          <cell r="I281">
            <v>-2E-3</v>
          </cell>
        </row>
        <row r="282">
          <cell r="F282">
            <v>0.309</v>
          </cell>
          <cell r="G282">
            <v>0</v>
          </cell>
          <cell r="H282">
            <v>0</v>
          </cell>
          <cell r="I282">
            <v>0.192</v>
          </cell>
        </row>
        <row r="283">
          <cell r="F283">
            <v>-8.0000000000000002E-3</v>
          </cell>
          <cell r="G283">
            <v>0</v>
          </cell>
          <cell r="H283">
            <v>0</v>
          </cell>
          <cell r="I283">
            <v>-3.1579999999999999</v>
          </cell>
        </row>
        <row r="284">
          <cell r="F284">
            <v>22.4</v>
          </cell>
          <cell r="G284">
            <v>0</v>
          </cell>
          <cell r="H284">
            <v>0</v>
          </cell>
          <cell r="I284">
            <v>0</v>
          </cell>
        </row>
        <row r="285">
          <cell r="F285">
            <v>-0.38300000000000001</v>
          </cell>
          <cell r="G285">
            <v>0</v>
          </cell>
          <cell r="H285">
            <v>0</v>
          </cell>
          <cell r="I285">
            <v>-0.51400000000000001</v>
          </cell>
        </row>
        <row r="286">
          <cell r="F286">
            <v>0</v>
          </cell>
          <cell r="G286">
            <v>0</v>
          </cell>
          <cell r="H286">
            <v>0</v>
          </cell>
          <cell r="I286">
            <v>0</v>
          </cell>
        </row>
        <row r="287">
          <cell r="F287">
            <v>0</v>
          </cell>
          <cell r="G287">
            <v>0</v>
          </cell>
          <cell r="H287">
            <v>0</v>
          </cell>
          <cell r="I287">
            <v>0</v>
          </cell>
        </row>
        <row r="288">
          <cell r="F288">
            <v>0</v>
          </cell>
          <cell r="G288">
            <v>0</v>
          </cell>
          <cell r="H288">
            <v>0</v>
          </cell>
          <cell r="I288">
            <v>-34.001626000000002</v>
          </cell>
        </row>
        <row r="289">
          <cell r="F289">
            <v>0</v>
          </cell>
          <cell r="G289">
            <v>0</v>
          </cell>
          <cell r="H289">
            <v>0</v>
          </cell>
          <cell r="I289">
            <v>36</v>
          </cell>
        </row>
        <row r="290">
          <cell r="F290">
            <v>-22.4</v>
          </cell>
          <cell r="G290">
            <v>0</v>
          </cell>
          <cell r="H290">
            <v>0</v>
          </cell>
          <cell r="I290">
            <v>0</v>
          </cell>
        </row>
        <row r="291">
          <cell r="E291">
            <v>0</v>
          </cell>
          <cell r="F291">
            <v>-3.532</v>
          </cell>
          <cell r="G291">
            <v>0</v>
          </cell>
          <cell r="H291">
            <v>0</v>
          </cell>
          <cell r="I291">
            <v>5.216510999999997</v>
          </cell>
        </row>
        <row r="293">
          <cell r="D293">
            <v>6.6130320000000005</v>
          </cell>
        </row>
        <row r="301">
          <cell r="D301">
            <v>5.7229260000000004E-2</v>
          </cell>
          <cell r="E301">
            <v>5.0932180000000001E-2</v>
          </cell>
          <cell r="F301">
            <v>3.5628550000000002E-2</v>
          </cell>
          <cell r="G301">
            <v>3.464851E-2</v>
          </cell>
          <cell r="H301">
            <v>8.5922149999999989E-2</v>
          </cell>
          <cell r="I301">
            <v>3.9065289999999996E-2</v>
          </cell>
        </row>
        <row r="302">
          <cell r="D302">
            <v>2.4433051600000004</v>
          </cell>
          <cell r="E302">
            <v>2.19820927</v>
          </cell>
          <cell r="F302">
            <v>2.4337317000000001</v>
          </cell>
          <cell r="G302">
            <v>2.3042454299999999</v>
          </cell>
          <cell r="H302">
            <v>2.36620579</v>
          </cell>
          <cell r="I302">
            <v>2.1855427400000003</v>
          </cell>
        </row>
        <row r="303">
          <cell r="D303">
            <v>1.37203E-3</v>
          </cell>
          <cell r="E303">
            <v>1.53268E-3</v>
          </cell>
          <cell r="F303">
            <v>1.4462100000000001E-3</v>
          </cell>
          <cell r="G303">
            <v>6.6048800000000005E-3</v>
          </cell>
          <cell r="H303">
            <v>1.8685000000000002E-3</v>
          </cell>
          <cell r="I303">
            <v>1.45772E-3</v>
          </cell>
        </row>
        <row r="304">
          <cell r="D304">
            <v>0.04</v>
          </cell>
          <cell r="E304">
            <v>0.04</v>
          </cell>
          <cell r="F304">
            <v>0.04</v>
          </cell>
          <cell r="G304">
            <v>0.04</v>
          </cell>
          <cell r="H304">
            <v>0.04</v>
          </cell>
          <cell r="I304">
            <v>0.04</v>
          </cell>
        </row>
        <row r="305">
          <cell r="D305">
            <v>1.9113914400000003</v>
          </cell>
          <cell r="E305">
            <v>1.7260774000000001</v>
          </cell>
          <cell r="F305">
            <v>1.9614394999999996</v>
          </cell>
          <cell r="G305">
            <v>1.9349308700000003</v>
          </cell>
          <cell r="H305">
            <v>1.8802489599999999</v>
          </cell>
          <cell r="I305">
            <v>3.9797834900000004</v>
          </cell>
        </row>
        <row r="306">
          <cell r="D306">
            <v>0.53979997999999996</v>
          </cell>
          <cell r="E306">
            <v>0.48565088999999989</v>
          </cell>
          <cell r="F306">
            <v>0.42448809000000004</v>
          </cell>
          <cell r="G306">
            <v>0.37510971999999998</v>
          </cell>
          <cell r="H306">
            <v>0.48744193999999996</v>
          </cell>
          <cell r="I306">
            <v>0.50826576000000001</v>
          </cell>
        </row>
        <row r="307">
          <cell r="D307">
            <v>2.3909999999999999E-3</v>
          </cell>
          <cell r="E307">
            <v>-1.2359999999999999E-3</v>
          </cell>
          <cell r="F307">
            <v>1.2596E-2</v>
          </cell>
          <cell r="G307">
            <v>-5.3249999999999999E-3</v>
          </cell>
          <cell r="H307">
            <v>1.2771000000000001E-2</v>
          </cell>
          <cell r="I307">
            <v>-0.69147000000000003</v>
          </cell>
        </row>
        <row r="308">
          <cell r="D308">
            <v>0.10481</v>
          </cell>
        </row>
        <row r="311">
          <cell r="F311">
            <v>0.21</v>
          </cell>
          <cell r="G311">
            <v>0</v>
          </cell>
          <cell r="H311">
            <v>0</v>
          </cell>
          <cell r="I311">
            <v>0.19050900000000001</v>
          </cell>
        </row>
        <row r="312">
          <cell r="F312">
            <v>-0.123</v>
          </cell>
          <cell r="G312">
            <v>0</v>
          </cell>
          <cell r="H312">
            <v>0</v>
          </cell>
          <cell r="I312">
            <v>-0.11699999999999999</v>
          </cell>
        </row>
        <row r="313">
          <cell r="F313">
            <v>0.14399999999999999</v>
          </cell>
          <cell r="G313">
            <v>0</v>
          </cell>
          <cell r="H313">
            <v>0</v>
          </cell>
          <cell r="I313">
            <v>0.15942599999999998</v>
          </cell>
        </row>
        <row r="314">
          <cell r="F314">
            <v>7.0750000000000002</v>
          </cell>
          <cell r="G314">
            <v>0</v>
          </cell>
          <cell r="H314">
            <v>0</v>
          </cell>
          <cell r="I314">
            <v>6.8562399999999988</v>
          </cell>
        </row>
        <row r="315">
          <cell r="F315">
            <v>-2.8959999999999999</v>
          </cell>
          <cell r="G315">
            <v>0</v>
          </cell>
          <cell r="H315">
            <v>0</v>
          </cell>
          <cell r="I315">
            <v>-10.132197999999999</v>
          </cell>
        </row>
        <row r="316">
          <cell r="F316">
            <v>-1.4470000000000001</v>
          </cell>
          <cell r="G316">
            <v>0</v>
          </cell>
          <cell r="H316">
            <v>0</v>
          </cell>
          <cell r="I316">
            <v>-1.3737559999999998</v>
          </cell>
        </row>
        <row r="317">
          <cell r="F317">
            <v>2.8000000000000001E-2</v>
          </cell>
          <cell r="G317">
            <v>0</v>
          </cell>
          <cell r="H317">
            <v>0</v>
          </cell>
          <cell r="I317">
            <v>2.1011999999999999E-2</v>
          </cell>
        </row>
        <row r="318">
          <cell r="F318">
            <v>-1.2E-2</v>
          </cell>
          <cell r="G318">
            <v>0</v>
          </cell>
          <cell r="H318">
            <v>0</v>
          </cell>
          <cell r="I318">
            <v>0.21314500000000003</v>
          </cell>
        </row>
        <row r="319">
          <cell r="F319">
            <v>20</v>
          </cell>
          <cell r="G319">
            <v>0</v>
          </cell>
          <cell r="H319">
            <v>0</v>
          </cell>
          <cell r="I319">
            <v>-25</v>
          </cell>
        </row>
        <row r="321">
          <cell r="F321">
            <v>-20</v>
          </cell>
          <cell r="G321">
            <v>0</v>
          </cell>
          <cell r="H321">
            <v>0</v>
          </cell>
          <cell r="I321">
            <v>25</v>
          </cell>
        </row>
        <row r="384">
          <cell r="G384">
            <v>0</v>
          </cell>
          <cell r="H384">
            <v>0</v>
          </cell>
          <cell r="I384">
            <v>0</v>
          </cell>
        </row>
        <row r="428">
          <cell r="G428">
            <v>0</v>
          </cell>
          <cell r="H428">
            <v>0</v>
          </cell>
          <cell r="I42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erations Summary"/>
      <sheetName val="Site Detailed"/>
      <sheetName val="TRIR"/>
      <sheetName val="Hazards"/>
      <sheetName val="Key Cost Centre Comparo"/>
      <sheetName val="Output Data"/>
      <sheetName val="Results Comparo"/>
      <sheetName val="Input Production"/>
      <sheetName val="Power Table 2"/>
      <sheetName val="Power Table 1"/>
      <sheetName val="Input Costs"/>
      <sheetName val="Input Capital"/>
      <sheetName val="Mill Unit Costs"/>
      <sheetName val="Jarek"/>
      <sheetName val="Graph data"/>
      <sheetName val="Waihi Setup"/>
      <sheetName val="Instructions"/>
      <sheetName val="Waihi Forecast"/>
      <sheetName val="FS"/>
      <sheetName val="Site Detailed Repo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산근"/>
      <sheetName val="Factor"/>
      <sheetName val="공문"/>
      <sheetName val="갑지"/>
    </sheetNames>
    <sheetDataSet>
      <sheetData sheetId="0"/>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ColorScheme">
      <a:dk1>
        <a:srgbClr val="000000"/>
      </a:dk1>
      <a:lt1>
        <a:srgbClr val="FFFFFF"/>
      </a:lt1>
      <a:dk2>
        <a:srgbClr val="646464"/>
      </a:dk2>
      <a:lt2>
        <a:srgbClr val="DADADA"/>
      </a:lt2>
      <a:accent1>
        <a:srgbClr val="003868"/>
      </a:accent1>
      <a:accent2>
        <a:srgbClr val="0072CE"/>
      </a:accent2>
      <a:accent3>
        <a:srgbClr val="ADC8E9"/>
      </a:accent3>
      <a:accent4>
        <a:srgbClr val="005B66"/>
      </a:accent4>
      <a:accent5>
        <a:srgbClr val="00B2AC"/>
      </a:accent5>
      <a:accent6>
        <a:srgbClr val="BFE5E2"/>
      </a:accent6>
      <a:hlink>
        <a:srgbClr val="000000"/>
      </a:hlink>
      <a:folHlink>
        <a:srgbClr val="000000"/>
      </a:folHlink>
    </a:clrScheme>
    <a:fontScheme name="FontScheme">
      <a:majorFont>
        <a:latin typeface="Credit Suisse Headline"/>
        <a:ea typeface="MS PGothic"/>
        <a:cs typeface="Arial"/>
      </a:majorFont>
      <a:minorFont>
        <a:latin typeface="Credit Suisse Type Light"/>
        <a:ea typeface="MS PGothic"/>
        <a:cs typeface="Arial"/>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5"/>
        </a:solidFill>
        <a:ln>
          <a:noFill/>
        </a:ln>
      </a:spPr>
      <a:bodyPr vertOverflow="clip" horzOverflow="clip" rtlCol="0" anchor="t"/>
      <a:lstStyle>
        <a:defPPr algn="l">
          <a:defRPr sz="11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txDef>
      <a:spPr>
        <a:noFill/>
        <a:ln w="9525" cmpd="sng">
          <a:noFill/>
        </a:ln>
      </a:spPr>
      <a:bodyPr vertOverflow="clip" horzOverflow="clip" vert="horz" wrap="square" rtlCol="0" anchor="t"/>
      <a:lstStyle>
        <a:defPPr>
          <a:defRPr sz="1000">
            <a:latin typeface="Credit Suisse Type Light" panose="020B0303040503020204" pitchFamily="34" charset="0"/>
          </a:defRPr>
        </a:defPPr>
      </a:lstStyle>
      <a:style>
        <a:lnRef idx="0">
          <a:scrgbClr r="0" g="0" b="0"/>
        </a:lnRef>
        <a:fillRef idx="0">
          <a:scrgbClr r="0" g="0" b="0"/>
        </a:fillRef>
        <a:effectRef idx="0">
          <a:scrgbClr r="0" g="0" b="0"/>
        </a:effectRef>
        <a:fontRef idx="minor">
          <a:schemeClr val="dk1"/>
        </a:fontRef>
      </a:style>
    </a:txDef>
  </a:objectDefaults>
  <a:extraClrSchemeLst/>
  <a:custClrLst>
    <a:custClr name="Dark Blue">
      <a:srgbClr val="003868"/>
    </a:custClr>
    <a:custClr name="Dark Aqua">
      <a:srgbClr val="005B66"/>
    </a:custClr>
    <a:custClr name="Grey 5">
      <a:srgbClr val="646464"/>
    </a:custClr>
    <a:custClr name="Dark Green">
      <a:srgbClr val="1F7C34"/>
    </a:custClr>
    <a:custClr name="Dark Magenta">
      <a:srgbClr val="7A004C"/>
    </a:custClr>
    <a:custClr name="Dark Purple">
      <a:srgbClr val="4C227C"/>
    </a:custClr>
    <a:custClr>
      <a:srgbClr val="FFFFFF"/>
    </a:custClr>
    <a:custClr>
      <a:srgbClr val="FFFFFF"/>
    </a:custClr>
    <a:custClr>
      <a:srgbClr val="FFFFFF"/>
    </a:custClr>
    <a:custClr name="Green">
      <a:srgbClr val="000080"/>
    </a:custClr>
    <a:custClr name="Bright Blue">
      <a:srgbClr val="0072CE"/>
    </a:custClr>
    <a:custClr name="Bright Aqua">
      <a:srgbClr val="00B2AC"/>
    </a:custClr>
    <a:custClr name="Grey 4">
      <a:srgbClr val="A8A8A7"/>
    </a:custClr>
    <a:custClr name="Bright Green">
      <a:srgbClr val="78C043"/>
    </a:custClr>
    <a:custClr name="Bright Magenta">
      <a:srgbClr val="DA0C6F"/>
    </a:custClr>
    <a:custClr name="Bright Purple">
      <a:srgbClr val="865BBC"/>
    </a:custClr>
    <a:custClr>
      <a:srgbClr val="FFFFFF"/>
    </a:custClr>
    <a:custClr>
      <a:srgbClr val="FFFFFF"/>
    </a:custClr>
    <a:custClr>
      <a:srgbClr val="FFFFFF"/>
    </a:custClr>
    <a:custClr name="Red">
      <a:srgbClr val="D91E18"/>
    </a:custClr>
    <a:custClr name="Mid Blue">
      <a:srgbClr val="ADC8E9"/>
    </a:custClr>
    <a:custClr name="Mid Aqua">
      <a:srgbClr val="94D4CF"/>
    </a:custClr>
    <a:custClr name="Grey 3">
      <a:srgbClr val="DADADA"/>
    </a:custClr>
    <a:custClr name="Mid Green">
      <a:srgbClr val="B4D890"/>
    </a:custClr>
    <a:custClr name="Mid Magenta">
      <a:srgbClr val="F4889F"/>
    </a:custClr>
    <a:custClr name="Mid Purple">
      <a:srgbClr val="B7A3CF"/>
    </a:custClr>
    <a:custClr>
      <a:srgbClr val="FFFFFF"/>
    </a:custClr>
    <a:custClr>
      <a:srgbClr val="FFFFFF"/>
    </a:custClr>
    <a:custClr>
      <a:srgbClr val="FFFFFF"/>
    </a:custClr>
    <a:custClr name="Amber">
      <a:srgbClr val="FFB81C"/>
    </a:custClr>
    <a:custClr name="Light Blue">
      <a:srgbClr val="D7E5EF"/>
    </a:custClr>
    <a:custClr name="Light Aqua">
      <a:srgbClr val="BFE5E2"/>
    </a:custClr>
    <a:custClr name="Grey 2">
      <a:srgbClr val="E6E7E8"/>
    </a:custClr>
    <a:custClr name="Light Green">
      <a:srgbClr val="D5E9C1"/>
    </a:custClr>
    <a:custClr name="Light Magenta">
      <a:srgbClr val="F9C0CC"/>
    </a:custClr>
    <a:custClr name="Light Purple">
      <a:srgbClr val="D1C4E0"/>
    </a:custClr>
    <a:custClr>
      <a:srgbClr val="FFFFFF"/>
    </a:custClr>
    <a:custClr>
      <a:srgbClr val="FFFFFF"/>
    </a:custClr>
    <a:custClr>
      <a:srgbClr val="FFFFFF"/>
    </a:custClr>
    <a:custClr>
      <a:srgbClr val="FFFFFF"/>
    </a:custClr>
    <a:custClr>
      <a:srgbClr val="FFFFFF"/>
    </a:custClr>
    <a:custClr>
      <a:srgbClr val="FFFFFF"/>
    </a:custClr>
    <a:custClr name="Grey 1">
      <a:srgbClr val="F1F2F2"/>
    </a:custClr>
    <a:custClr>
      <a:srgbClr val="FFFFFF"/>
    </a:custClr>
    <a:custClr>
      <a:srgbClr val="FFFFFF"/>
    </a:custClr>
    <a:custClr>
      <a:srgbClr val="FFFFFF"/>
    </a:custClr>
    <a:custClr>
      <a:srgbClr val="FFFFFF"/>
    </a:custClr>
    <a:custClr>
      <a:srgbClr val="FFFFFF"/>
    </a:custClr>
    <a:custClr>
      <a:srgbClr val="FFFFFF"/>
    </a:custClr>
    <a:custClr>
      <a:srgbClr val="FFFFFF"/>
    </a:custClr>
  </a:custClr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4"/>
  <sheetViews>
    <sheetView workbookViewId="0"/>
  </sheetViews>
  <sheetFormatPr defaultColWidth="9.1328125" defaultRowHeight="12.75"/>
  <sheetData>
    <row r="1" spans="1:2">
      <c r="B1" t="s">
        <v>0</v>
      </c>
    </row>
    <row r="2" spans="1:2"/>
    <row r="3" spans="1:2"/>
    <row r="4" spans="1:2"/>
    <row r="5" spans="1:2"/>
    <row r="6" spans="1:2"/>
    <row r="7" spans="1:2"/>
    <row r="8" spans="1:2"/>
    <row r="9" spans="1:2"/>
    <row r="10" spans="1:2"/>
    <row r="11" spans="1:2"/>
    <row r="12" spans="1:2"/>
    <row r="13" spans="1:2"/>
    <row r="14" spans="1:2"/>
  </sheetData>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DEB3A-0094-4C63-9BB6-0AB7387BCDF4}">
  <sheetPr>
    <tabColor rgb="FFFF0000"/>
  </sheetPr>
  <dimension ref="A1:AG105"/>
  <sheetViews>
    <sheetView showGridLines="0" zoomScaleNormal="100" workbookViewId="0">
      <selection activeCell="C5" sqref="C5"/>
    </sheetView>
  </sheetViews>
  <sheetFormatPr defaultColWidth="0" defaultRowHeight="12.75"/>
  <cols>
    <col min="1" max="2" width="2.73046875" style="3" customWidth="1"/>
    <col min="3" max="5" width="34.86328125" style="3" customWidth="1"/>
    <col min="6" max="6" width="2.73046875" style="3" customWidth="1"/>
    <col min="7" max="12" width="10.3984375" style="3" hidden="1" customWidth="1"/>
    <col min="13" max="25" width="10.3984375" style="5" hidden="1" customWidth="1"/>
    <col min="26" max="33" width="10.3984375" style="3" hidden="1" customWidth="1"/>
    <col min="34" max="16384" width="9.1328125" style="3" hidden="1"/>
  </cols>
  <sheetData>
    <row r="1" spans="1:29" s="163" customFormat="1" ht="30">
      <c r="A1" s="158" t="s">
        <v>1</v>
      </c>
      <c r="B1" s="165"/>
      <c r="C1" s="165"/>
      <c r="D1" s="166"/>
      <c r="E1" s="167"/>
      <c r="F1" s="168"/>
      <c r="G1" s="162"/>
    </row>
    <row r="2" spans="1:29" s="148" customFormat="1" ht="13.9">
      <c r="A2" s="144" t="s">
        <v>2</v>
      </c>
      <c r="B2" s="144"/>
      <c r="C2" s="144"/>
      <c r="D2" s="144"/>
      <c r="E2" s="147"/>
      <c r="F2" s="147"/>
      <c r="G2" s="147"/>
    </row>
    <row r="3" spans="1:29" s="148" customFormat="1" ht="13.9">
      <c r="A3" s="145" t="s">
        <v>117</v>
      </c>
      <c r="E3" s="149"/>
      <c r="F3" s="147"/>
      <c r="G3" s="147"/>
    </row>
    <row r="4" spans="1:29" ht="13.5" thickBot="1">
      <c r="A4" s="2"/>
      <c r="C4" s="4"/>
      <c r="M4" s="3"/>
      <c r="N4" s="3"/>
      <c r="O4" s="3"/>
      <c r="P4" s="3"/>
      <c r="Z4" s="5"/>
      <c r="AA4" s="5"/>
      <c r="AB4" s="5"/>
      <c r="AC4" s="5"/>
    </row>
    <row r="5" spans="1:29" s="7" customFormat="1" ht="13.15">
      <c r="A5" s="6"/>
      <c r="C5" s="8"/>
      <c r="Q5" s="9"/>
      <c r="R5" s="9"/>
      <c r="S5" s="9"/>
      <c r="T5" s="9"/>
      <c r="U5" s="9"/>
      <c r="V5" s="9"/>
      <c r="W5" s="9"/>
      <c r="X5" s="9"/>
      <c r="Y5" s="9"/>
      <c r="Z5" s="9"/>
      <c r="AA5" s="9"/>
      <c r="AB5" s="9"/>
      <c r="AC5" s="9"/>
    </row>
    <row r="7" spans="1:29" ht="21" thickBot="1">
      <c r="A7" s="10"/>
      <c r="B7" s="150" t="s">
        <v>3</v>
      </c>
      <c r="C7" s="151"/>
      <c r="D7" s="152"/>
      <c r="E7" s="152"/>
      <c r="F7" s="11"/>
      <c r="G7" s="12"/>
      <c r="H7" s="12"/>
      <c r="I7" s="12"/>
      <c r="M7" s="3"/>
      <c r="N7" s="3"/>
      <c r="O7" s="3"/>
      <c r="P7" s="3"/>
      <c r="Q7" s="3"/>
      <c r="R7" s="3"/>
      <c r="S7" s="3"/>
      <c r="T7" s="3"/>
      <c r="U7" s="3"/>
      <c r="V7" s="3"/>
      <c r="W7" s="3"/>
      <c r="X7" s="3"/>
      <c r="Y7" s="3"/>
    </row>
    <row r="9" spans="1:29">
      <c r="C9" s="192" t="s">
        <v>4</v>
      </c>
      <c r="D9" s="193"/>
      <c r="E9" s="194"/>
    </row>
    <row r="10" spans="1:29">
      <c r="C10" s="195"/>
      <c r="D10" s="196"/>
      <c r="E10" s="197"/>
    </row>
    <row r="11" spans="1:29">
      <c r="C11" s="195"/>
      <c r="D11" s="196"/>
      <c r="E11" s="197"/>
    </row>
    <row r="12" spans="1:29">
      <c r="C12" s="198"/>
      <c r="D12" s="199"/>
      <c r="E12" s="200"/>
    </row>
    <row r="14" spans="1:29" ht="13.15">
      <c r="B14" s="155" t="s">
        <v>5</v>
      </c>
      <c r="C14" s="155"/>
      <c r="D14" s="155"/>
      <c r="E14" s="155"/>
      <c r="G14" s="13"/>
    </row>
    <row r="15" spans="1:29">
      <c r="G15" s="5"/>
      <c r="H15" s="5"/>
      <c r="I15" s="5"/>
      <c r="J15" s="5"/>
      <c r="K15" s="5"/>
      <c r="L15" s="5"/>
    </row>
    <row r="16" spans="1:29" ht="12.75" customHeight="1">
      <c r="C16" s="183" t="s">
        <v>6</v>
      </c>
      <c r="D16" s="184"/>
      <c r="E16" s="185"/>
    </row>
    <row r="17" spans="3:5" ht="12.75" customHeight="1">
      <c r="C17" s="186"/>
      <c r="D17" s="187"/>
      <c r="E17" s="188"/>
    </row>
    <row r="18" spans="3:5" ht="12.75" customHeight="1">
      <c r="C18" s="186"/>
      <c r="D18" s="187"/>
      <c r="E18" s="188"/>
    </row>
    <row r="19" spans="3:5" ht="12.75" customHeight="1">
      <c r="C19" s="186"/>
      <c r="D19" s="187"/>
      <c r="E19" s="188"/>
    </row>
    <row r="20" spans="3:5" ht="12.75" customHeight="1">
      <c r="C20" s="186"/>
      <c r="D20" s="187"/>
      <c r="E20" s="188"/>
    </row>
    <row r="21" spans="3:5" ht="12.75" customHeight="1">
      <c r="C21" s="186"/>
      <c r="D21" s="187"/>
      <c r="E21" s="188"/>
    </row>
    <row r="22" spans="3:5" ht="12.75" customHeight="1">
      <c r="C22" s="186"/>
      <c r="D22" s="187"/>
      <c r="E22" s="188"/>
    </row>
    <row r="23" spans="3:5" ht="12.75" customHeight="1">
      <c r="C23" s="186"/>
      <c r="D23" s="187"/>
      <c r="E23" s="188"/>
    </row>
    <row r="24" spans="3:5" ht="12.75" customHeight="1">
      <c r="C24" s="186"/>
      <c r="D24" s="187"/>
      <c r="E24" s="188"/>
    </row>
    <row r="25" spans="3:5" ht="12.75" customHeight="1">
      <c r="C25" s="186"/>
      <c r="D25" s="187"/>
      <c r="E25" s="188"/>
    </row>
    <row r="26" spans="3:5" ht="12.75" customHeight="1">
      <c r="C26" s="186"/>
      <c r="D26" s="187"/>
      <c r="E26" s="188"/>
    </row>
    <row r="27" spans="3:5" ht="12.75" customHeight="1">
      <c r="C27" s="186"/>
      <c r="D27" s="187"/>
      <c r="E27" s="188"/>
    </row>
    <row r="28" spans="3:5" ht="12.75" customHeight="1">
      <c r="C28" s="186"/>
      <c r="D28" s="187"/>
      <c r="E28" s="188"/>
    </row>
    <row r="29" spans="3:5" ht="12.75" customHeight="1">
      <c r="C29" s="186"/>
      <c r="D29" s="187"/>
      <c r="E29" s="188"/>
    </row>
    <row r="30" spans="3:5" ht="12.75" customHeight="1">
      <c r="C30" s="186"/>
      <c r="D30" s="187"/>
      <c r="E30" s="188"/>
    </row>
    <row r="31" spans="3:5" ht="12.75" customHeight="1">
      <c r="C31" s="186"/>
      <c r="D31" s="187"/>
      <c r="E31" s="188"/>
    </row>
    <row r="32" spans="3:5" ht="12.75" customHeight="1">
      <c r="C32" s="186"/>
      <c r="D32" s="187"/>
      <c r="E32" s="188"/>
    </row>
    <row r="33" spans="2:12" ht="12.75" customHeight="1">
      <c r="C33" s="186"/>
      <c r="D33" s="187"/>
      <c r="E33" s="188"/>
    </row>
    <row r="34" spans="2:12" ht="12.75" customHeight="1">
      <c r="C34" s="186"/>
      <c r="D34" s="187"/>
      <c r="E34" s="188"/>
    </row>
    <row r="35" spans="2:12" ht="12.75" customHeight="1">
      <c r="C35" s="186"/>
      <c r="D35" s="187"/>
      <c r="E35" s="188"/>
    </row>
    <row r="36" spans="2:12" ht="12.75" customHeight="1">
      <c r="C36" s="186"/>
      <c r="D36" s="187"/>
      <c r="E36" s="188"/>
    </row>
    <row r="37" spans="2:12" ht="12.75" customHeight="1">
      <c r="C37" s="186"/>
      <c r="D37" s="187"/>
      <c r="E37" s="188"/>
    </row>
    <row r="38" spans="2:12" ht="12.75" customHeight="1">
      <c r="C38" s="186"/>
      <c r="D38" s="187"/>
      <c r="E38" s="188"/>
    </row>
    <row r="39" spans="2:12" ht="12.75" customHeight="1">
      <c r="C39" s="186"/>
      <c r="D39" s="187"/>
      <c r="E39" s="188"/>
    </row>
    <row r="40" spans="2:12" ht="14.25" customHeight="1">
      <c r="C40" s="186"/>
      <c r="D40" s="187"/>
      <c r="E40" s="188"/>
    </row>
    <row r="41" spans="2:12" ht="12.75" customHeight="1">
      <c r="C41" s="186"/>
      <c r="D41" s="187"/>
      <c r="E41" s="188"/>
    </row>
    <row r="42" spans="2:12" ht="12.75" customHeight="1">
      <c r="C42" s="186"/>
      <c r="D42" s="187"/>
      <c r="E42" s="188"/>
    </row>
    <row r="43" spans="2:12" ht="12.75" customHeight="1">
      <c r="C43" s="189"/>
      <c r="D43" s="190"/>
      <c r="E43" s="191"/>
    </row>
    <row r="45" spans="2:12" ht="13.15">
      <c r="B45" s="155" t="s">
        <v>7</v>
      </c>
      <c r="C45" s="155"/>
      <c r="D45" s="155"/>
      <c r="E45" s="155"/>
      <c r="G45" s="13"/>
    </row>
    <row r="46" spans="2:12">
      <c r="G46" s="5"/>
      <c r="H46" s="5"/>
      <c r="I46" s="5"/>
      <c r="J46" s="5"/>
      <c r="K46" s="5"/>
      <c r="L46" s="5"/>
    </row>
    <row r="47" spans="2:12" ht="12.75" customHeight="1">
      <c r="C47" s="183" t="s">
        <v>8</v>
      </c>
      <c r="D47" s="184"/>
      <c r="E47" s="185"/>
    </row>
    <row r="48" spans="2:12" ht="12.75" customHeight="1">
      <c r="C48" s="186"/>
      <c r="D48" s="187"/>
      <c r="E48" s="188"/>
    </row>
    <row r="49" spans="3:5" ht="12.75" customHeight="1">
      <c r="C49" s="186"/>
      <c r="D49" s="187"/>
      <c r="E49" s="188"/>
    </row>
    <row r="50" spans="3:5" ht="12.75" customHeight="1">
      <c r="C50" s="186"/>
      <c r="D50" s="187"/>
      <c r="E50" s="188"/>
    </row>
    <row r="51" spans="3:5" ht="12.75" customHeight="1">
      <c r="C51" s="186"/>
      <c r="D51" s="187"/>
      <c r="E51" s="188"/>
    </row>
    <row r="52" spans="3:5" ht="12.75" customHeight="1">
      <c r="C52" s="186"/>
      <c r="D52" s="187"/>
      <c r="E52" s="188"/>
    </row>
    <row r="53" spans="3:5" ht="12.75" customHeight="1">
      <c r="C53" s="186"/>
      <c r="D53" s="187"/>
      <c r="E53" s="188"/>
    </row>
    <row r="54" spans="3:5" ht="12.75" customHeight="1">
      <c r="C54" s="186"/>
      <c r="D54" s="187"/>
      <c r="E54" s="188"/>
    </row>
    <row r="55" spans="3:5" ht="12.75" customHeight="1">
      <c r="C55" s="186"/>
      <c r="D55" s="187"/>
      <c r="E55" s="188"/>
    </row>
    <row r="56" spans="3:5" ht="12.75" customHeight="1">
      <c r="C56" s="186"/>
      <c r="D56" s="187"/>
      <c r="E56" s="188"/>
    </row>
    <row r="57" spans="3:5" ht="12.75" customHeight="1">
      <c r="C57" s="186"/>
      <c r="D57" s="187"/>
      <c r="E57" s="188"/>
    </row>
    <row r="58" spans="3:5" ht="12.75" customHeight="1">
      <c r="C58" s="186"/>
      <c r="D58" s="187"/>
      <c r="E58" s="188"/>
    </row>
    <row r="59" spans="3:5" ht="12.75" customHeight="1">
      <c r="C59" s="186"/>
      <c r="D59" s="187"/>
      <c r="E59" s="188"/>
    </row>
    <row r="60" spans="3:5" ht="12.75" customHeight="1">
      <c r="C60" s="186"/>
      <c r="D60" s="187"/>
      <c r="E60" s="188"/>
    </row>
    <row r="61" spans="3:5" ht="12.75" customHeight="1">
      <c r="C61" s="186"/>
      <c r="D61" s="187"/>
      <c r="E61" s="188"/>
    </row>
    <row r="62" spans="3:5" ht="12.75" customHeight="1">
      <c r="C62" s="186"/>
      <c r="D62" s="187"/>
      <c r="E62" s="188"/>
    </row>
    <row r="63" spans="3:5" ht="12.75" customHeight="1">
      <c r="C63" s="186"/>
      <c r="D63" s="187"/>
      <c r="E63" s="188"/>
    </row>
    <row r="64" spans="3:5" ht="12.75" customHeight="1">
      <c r="C64" s="186"/>
      <c r="D64" s="187"/>
      <c r="E64" s="188"/>
    </row>
    <row r="65" spans="3:5" ht="12.75" customHeight="1">
      <c r="C65" s="186"/>
      <c r="D65" s="187"/>
      <c r="E65" s="188"/>
    </row>
    <row r="66" spans="3:5" ht="12.75" customHeight="1">
      <c r="C66" s="186"/>
      <c r="D66" s="187"/>
      <c r="E66" s="188"/>
    </row>
    <row r="67" spans="3:5" ht="12.75" customHeight="1">
      <c r="C67" s="186"/>
      <c r="D67" s="187"/>
      <c r="E67" s="188"/>
    </row>
    <row r="68" spans="3:5" ht="12.75" customHeight="1">
      <c r="C68" s="186"/>
      <c r="D68" s="187"/>
      <c r="E68" s="188"/>
    </row>
    <row r="69" spans="3:5" ht="12.75" customHeight="1">
      <c r="C69" s="186"/>
      <c r="D69" s="187"/>
      <c r="E69" s="188"/>
    </row>
    <row r="70" spans="3:5" ht="12.75" customHeight="1">
      <c r="C70" s="186"/>
      <c r="D70" s="187"/>
      <c r="E70" s="188"/>
    </row>
    <row r="71" spans="3:5">
      <c r="C71" s="186"/>
      <c r="D71" s="187"/>
      <c r="E71" s="188"/>
    </row>
    <row r="72" spans="3:5">
      <c r="C72" s="186"/>
      <c r="D72" s="187"/>
      <c r="E72" s="188"/>
    </row>
    <row r="73" spans="3:5">
      <c r="C73" s="186"/>
      <c r="D73" s="187"/>
      <c r="E73" s="188"/>
    </row>
    <row r="74" spans="3:5">
      <c r="C74" s="186"/>
      <c r="D74" s="187"/>
      <c r="E74" s="188"/>
    </row>
    <row r="75" spans="3:5">
      <c r="C75" s="186"/>
      <c r="D75" s="187"/>
      <c r="E75" s="188"/>
    </row>
    <row r="76" spans="3:5">
      <c r="C76" s="186"/>
      <c r="D76" s="187"/>
      <c r="E76" s="188"/>
    </row>
    <row r="77" spans="3:5">
      <c r="C77" s="186"/>
      <c r="D77" s="187"/>
      <c r="E77" s="188"/>
    </row>
    <row r="78" spans="3:5">
      <c r="C78" s="186"/>
      <c r="D78" s="187"/>
      <c r="E78" s="188"/>
    </row>
    <row r="79" spans="3:5">
      <c r="C79" s="189"/>
      <c r="D79" s="190"/>
      <c r="E79" s="191"/>
    </row>
    <row r="81" spans="2:12" ht="13.15">
      <c r="B81" s="155" t="s">
        <v>9</v>
      </c>
      <c r="C81" s="155"/>
      <c r="D81" s="155"/>
      <c r="E81" s="155"/>
      <c r="G81" s="13"/>
    </row>
    <row r="82" spans="2:12">
      <c r="G82" s="5"/>
      <c r="H82" s="5"/>
      <c r="I82" s="5"/>
      <c r="J82" s="5"/>
      <c r="K82" s="5"/>
      <c r="L82" s="5"/>
    </row>
    <row r="83" spans="2:12" ht="12.75" customHeight="1">
      <c r="C83" s="183" t="s">
        <v>10</v>
      </c>
      <c r="D83" s="184"/>
      <c r="E83" s="185"/>
    </row>
    <row r="84" spans="2:12" ht="12.75" customHeight="1">
      <c r="C84" s="186"/>
      <c r="D84" s="187"/>
      <c r="E84" s="188"/>
    </row>
    <row r="85" spans="2:12" ht="12.75" customHeight="1">
      <c r="C85" s="186"/>
      <c r="D85" s="187"/>
      <c r="E85" s="188"/>
    </row>
    <row r="86" spans="2:12" ht="12.75" customHeight="1">
      <c r="C86" s="186"/>
      <c r="D86" s="187"/>
      <c r="E86" s="188"/>
    </row>
    <row r="87" spans="2:12" ht="12.75" customHeight="1">
      <c r="C87" s="186"/>
      <c r="D87" s="187"/>
      <c r="E87" s="188"/>
    </row>
    <row r="88" spans="2:12" ht="12.75" customHeight="1">
      <c r="C88" s="186"/>
      <c r="D88" s="187"/>
      <c r="E88" s="188"/>
    </row>
    <row r="89" spans="2:12" ht="12.75" customHeight="1">
      <c r="C89" s="186"/>
      <c r="D89" s="187"/>
      <c r="E89" s="188"/>
    </row>
    <row r="90" spans="2:12" ht="12.75" customHeight="1">
      <c r="C90" s="186"/>
      <c r="D90" s="187"/>
      <c r="E90" s="188"/>
    </row>
    <row r="91" spans="2:12" ht="12.75" customHeight="1">
      <c r="C91" s="186"/>
      <c r="D91" s="187"/>
      <c r="E91" s="188"/>
    </row>
    <row r="92" spans="2:12" ht="12.75" customHeight="1">
      <c r="C92" s="186"/>
      <c r="D92" s="187"/>
      <c r="E92" s="188"/>
    </row>
    <row r="93" spans="2:12" ht="12.75" customHeight="1">
      <c r="C93" s="186"/>
      <c r="D93" s="187"/>
      <c r="E93" s="188"/>
    </row>
    <row r="94" spans="2:12" ht="12.75" customHeight="1">
      <c r="C94" s="186"/>
      <c r="D94" s="187"/>
      <c r="E94" s="188"/>
    </row>
    <row r="95" spans="2:12" ht="12.75" customHeight="1">
      <c r="C95" s="186"/>
      <c r="D95" s="187"/>
      <c r="E95" s="188"/>
    </row>
    <row r="96" spans="2:12" ht="12.75" customHeight="1">
      <c r="C96" s="186"/>
      <c r="D96" s="187"/>
      <c r="E96" s="188"/>
    </row>
    <row r="97" spans="1:25" ht="12.75" customHeight="1">
      <c r="C97" s="186"/>
      <c r="D97" s="187"/>
      <c r="E97" s="188"/>
    </row>
    <row r="98" spans="1:25" ht="12.75" customHeight="1">
      <c r="C98" s="189"/>
      <c r="D98" s="190"/>
      <c r="E98" s="191"/>
    </row>
    <row r="100" spans="1:25" ht="13.5" thickBot="1">
      <c r="A100" s="10"/>
      <c r="B100" s="155" t="s">
        <v>11</v>
      </c>
      <c r="C100" s="155"/>
      <c r="D100" s="155"/>
      <c r="E100" s="155"/>
      <c r="F100" s="11"/>
      <c r="G100" s="12"/>
      <c r="H100" s="12"/>
      <c r="I100" s="12"/>
      <c r="M100" s="3"/>
      <c r="N100" s="3"/>
      <c r="O100" s="3"/>
      <c r="P100" s="3"/>
      <c r="Q100" s="3"/>
      <c r="R100" s="3"/>
      <c r="S100" s="3"/>
      <c r="T100" s="3"/>
      <c r="U100" s="3"/>
      <c r="V100" s="3"/>
      <c r="W100" s="3"/>
      <c r="X100" s="3"/>
      <c r="Y100" s="3"/>
    </row>
    <row r="102" spans="1:25" ht="13.15">
      <c r="C102" s="25" t="s">
        <v>12</v>
      </c>
      <c r="D102" s="25" t="s">
        <v>13</v>
      </c>
      <c r="E102" s="153" t="s">
        <v>14</v>
      </c>
    </row>
    <row r="103" spans="1:25">
      <c r="C103" s="3" t="s">
        <v>15</v>
      </c>
      <c r="D103" s="15" t="s">
        <v>16</v>
      </c>
      <c r="E103" s="16">
        <v>100</v>
      </c>
    </row>
    <row r="104" spans="1:25">
      <c r="C104" s="3" t="s">
        <v>17</v>
      </c>
      <c r="D104" s="17" t="s">
        <v>18</v>
      </c>
      <c r="E104" s="18">
        <v>100</v>
      </c>
    </row>
    <row r="105" spans="1:25">
      <c r="C105" s="3" t="s">
        <v>19</v>
      </c>
      <c r="D105" s="3" t="s">
        <v>20</v>
      </c>
      <c r="E105" s="19">
        <v>100</v>
      </c>
    </row>
  </sheetData>
  <mergeCells count="4">
    <mergeCell ref="C83:E98"/>
    <mergeCell ref="C9:E12"/>
    <mergeCell ref="C47:E79"/>
    <mergeCell ref="C16:E4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87B8F-557D-40CA-812A-915AF7FE64CE}">
  <sheetPr codeName="Sheet4">
    <tabColor theme="0"/>
  </sheetPr>
  <dimension ref="A1:AQ111"/>
  <sheetViews>
    <sheetView showGridLines="0" zoomScaleNormal="100" workbookViewId="0">
      <pane xSplit="4" ySplit="7" topLeftCell="L8" activePane="bottomRight" state="frozen"/>
      <selection activeCell="AA6" sqref="AA6"/>
      <selection pane="topRight" activeCell="AA6" sqref="AA6"/>
      <selection pane="bottomLeft" activeCell="AA6" sqref="AA6"/>
      <selection pane="bottomRight" activeCell="AA73" sqref="AA73"/>
    </sheetView>
  </sheetViews>
  <sheetFormatPr defaultColWidth="19.3984375" defaultRowHeight="12.75" outlineLevelRow="1" outlineLevelCol="1"/>
  <cols>
    <col min="1" max="2" width="2.73046875" style="3" customWidth="1"/>
    <col min="3" max="3" width="37.59765625" style="3" customWidth="1"/>
    <col min="4" max="4" width="23" style="3" customWidth="1"/>
    <col min="5" max="8" width="37.73046875" style="3" hidden="1" customWidth="1" outlineLevel="1"/>
    <col min="9" max="9" width="37.73046875" style="3" hidden="1" customWidth="1" outlineLevel="1" collapsed="1"/>
    <col min="10" max="12" width="37.73046875" style="3" hidden="1" customWidth="1" outlineLevel="1"/>
    <col min="13" max="13" width="31" style="3" hidden="1" customWidth="1" outlineLevel="1" collapsed="1"/>
    <col min="14" max="22" width="31" style="3" hidden="1" customWidth="1" outlineLevel="1"/>
    <col min="23" max="23" width="31" style="3" customWidth="1" collapsed="1"/>
    <col min="24" max="27" width="31.265625" style="3" customWidth="1"/>
    <col min="28" max="28" width="19.3984375" style="3"/>
    <col min="29" max="16383" width="0" style="3" hidden="1" customWidth="1"/>
    <col min="16384" max="16384" width="19.3984375" style="3"/>
  </cols>
  <sheetData>
    <row r="1" spans="1:43" s="156" customFormat="1" ht="30">
      <c r="A1" s="158" t="s">
        <v>1</v>
      </c>
      <c r="B1" s="159"/>
      <c r="C1" s="159"/>
      <c r="D1" s="160"/>
      <c r="E1" s="161"/>
      <c r="F1" s="162"/>
      <c r="G1" s="162"/>
      <c r="H1" s="163"/>
      <c r="I1" s="163"/>
      <c r="J1" s="164"/>
      <c r="K1" s="164"/>
      <c r="L1" s="164"/>
      <c r="M1" s="163"/>
      <c r="N1" s="163"/>
      <c r="O1" s="163"/>
      <c r="P1" s="163"/>
      <c r="Q1" s="163"/>
      <c r="R1" s="163"/>
      <c r="S1" s="163"/>
      <c r="T1" s="163"/>
      <c r="U1" s="163"/>
      <c r="V1" s="163"/>
      <c r="W1" s="163"/>
      <c r="X1" s="163"/>
      <c r="Y1" s="163"/>
      <c r="Z1" s="163"/>
      <c r="AA1" s="163"/>
    </row>
    <row r="2" spans="1:43" s="1" customFormat="1" ht="13.9">
      <c r="A2" s="144" t="s">
        <v>21</v>
      </c>
      <c r="B2" s="137"/>
      <c r="C2" s="146"/>
      <c r="D2" s="137"/>
      <c r="E2" s="138"/>
      <c r="F2" s="138"/>
      <c r="G2" s="138"/>
      <c r="H2" s="139"/>
      <c r="I2" s="139"/>
      <c r="J2" s="140"/>
      <c r="K2" s="141"/>
      <c r="L2" s="141"/>
      <c r="M2" s="139"/>
      <c r="N2" s="139"/>
      <c r="O2" s="139"/>
      <c r="P2" s="139"/>
      <c r="Q2" s="139"/>
      <c r="R2" s="139"/>
      <c r="S2" s="139"/>
      <c r="T2" s="139"/>
      <c r="U2" s="139"/>
      <c r="V2" s="139"/>
      <c r="W2" s="139"/>
      <c r="X2" s="139"/>
      <c r="Y2" s="139"/>
      <c r="Z2" s="139"/>
      <c r="AA2" s="139"/>
    </row>
    <row r="3" spans="1:43" s="1" customFormat="1" ht="13.9">
      <c r="A3" s="145" t="str">
        <f>'Terms of Use and Important Info'!$A$3</f>
        <v>For period ending 30-Sep-2026</v>
      </c>
      <c r="B3" s="139"/>
      <c r="C3" s="139"/>
      <c r="D3" s="139"/>
      <c r="E3" s="142"/>
      <c r="F3" s="138"/>
      <c r="G3" s="138"/>
      <c r="H3" s="139"/>
      <c r="I3" s="143"/>
      <c r="J3" s="143"/>
      <c r="K3" s="143"/>
      <c r="L3" s="143"/>
      <c r="M3" s="143"/>
      <c r="N3" s="139"/>
      <c r="O3" s="139"/>
      <c r="P3" s="139"/>
      <c r="Q3" s="139"/>
      <c r="R3" s="139"/>
      <c r="S3" s="139"/>
      <c r="T3" s="139"/>
      <c r="U3" s="139"/>
      <c r="V3" s="139"/>
      <c r="W3" s="139"/>
      <c r="X3" s="139"/>
      <c r="Y3" s="139"/>
      <c r="Z3" s="139"/>
      <c r="AA3" s="139"/>
    </row>
    <row r="4" spans="1:43" ht="13.5" thickBot="1">
      <c r="A4" s="20" t="s">
        <v>22</v>
      </c>
      <c r="C4" s="4"/>
      <c r="AE4" s="5"/>
      <c r="AF4" s="5"/>
      <c r="AG4" s="5"/>
      <c r="AH4" s="5"/>
      <c r="AI4" s="5"/>
      <c r="AJ4" s="5"/>
      <c r="AK4" s="5"/>
      <c r="AL4" s="5"/>
      <c r="AM4" s="5"/>
      <c r="AN4" s="5"/>
      <c r="AO4" s="5"/>
      <c r="AP4" s="5"/>
      <c r="AQ4" s="5"/>
    </row>
    <row r="5" spans="1:43" s="7" customFormat="1" ht="13.15">
      <c r="A5" s="6"/>
      <c r="C5" s="21"/>
    </row>
    <row r="6" spans="1:43" ht="13.15">
      <c r="A6" s="20"/>
      <c r="C6" s="22"/>
      <c r="D6" s="10"/>
    </row>
    <row r="7" spans="1:43" ht="13.15">
      <c r="A7" s="20"/>
      <c r="C7" s="23" t="s">
        <v>23</v>
      </c>
      <c r="D7" s="10"/>
      <c r="E7" s="24">
        <v>44286</v>
      </c>
      <c r="F7" s="24">
        <f>EOMONTH(E$7,3)</f>
        <v>44377</v>
      </c>
      <c r="G7" s="24">
        <f t="shared" ref="G7:H7" si="0">EOMONTH(F$7,3)</f>
        <v>44469</v>
      </c>
      <c r="H7" s="24">
        <f t="shared" si="0"/>
        <v>44561</v>
      </c>
      <c r="I7" s="24">
        <f t="shared" ref="I7:X7" si="1">EOMONTH(H$7,3)</f>
        <v>44651</v>
      </c>
      <c r="J7" s="24">
        <f t="shared" si="1"/>
        <v>44742</v>
      </c>
      <c r="K7" s="24">
        <f t="shared" si="1"/>
        <v>44834</v>
      </c>
      <c r="L7" s="24">
        <f t="shared" si="1"/>
        <v>44926</v>
      </c>
      <c r="M7" s="24">
        <f t="shared" si="1"/>
        <v>45016</v>
      </c>
      <c r="N7" s="24">
        <f t="shared" si="1"/>
        <v>45107</v>
      </c>
      <c r="O7" s="24">
        <f t="shared" si="1"/>
        <v>45199</v>
      </c>
      <c r="P7" s="24">
        <f t="shared" si="1"/>
        <v>45291</v>
      </c>
      <c r="Q7" s="24">
        <f t="shared" si="1"/>
        <v>45382</v>
      </c>
      <c r="R7" s="24">
        <f t="shared" si="1"/>
        <v>45473</v>
      </c>
      <c r="S7" s="24">
        <f t="shared" si="1"/>
        <v>45565</v>
      </c>
      <c r="T7" s="24">
        <f t="shared" si="1"/>
        <v>45657</v>
      </c>
      <c r="U7" s="24">
        <f t="shared" si="1"/>
        <v>45747</v>
      </c>
      <c r="V7" s="24">
        <f t="shared" si="1"/>
        <v>45838</v>
      </c>
      <c r="W7" s="24">
        <f t="shared" si="1"/>
        <v>45930</v>
      </c>
      <c r="X7" s="24">
        <f t="shared" si="1"/>
        <v>46022</v>
      </c>
      <c r="Y7" s="24">
        <f t="shared" ref="Y7" si="2">EOMONTH(X$7,3)</f>
        <v>46112</v>
      </c>
      <c r="Z7" s="24">
        <f t="shared" ref="Z7" si="3">EOMONTH(Y$7,3)</f>
        <v>46203</v>
      </c>
      <c r="AA7" s="24">
        <f t="shared" ref="AA7" si="4">EOMONTH(Z$7,3)</f>
        <v>46295</v>
      </c>
    </row>
    <row r="8" spans="1:43" ht="13.15">
      <c r="A8" s="20"/>
      <c r="C8" s="22"/>
    </row>
    <row r="9" spans="1:43" ht="12.75" customHeight="1">
      <c r="C9" s="25" t="s">
        <v>24</v>
      </c>
      <c r="D9" s="26" t="s">
        <v>25</v>
      </c>
      <c r="E9" s="27"/>
      <c r="F9" s="27"/>
      <c r="G9" s="27"/>
      <c r="H9" s="27"/>
      <c r="I9" s="27"/>
      <c r="J9" s="27"/>
      <c r="K9" s="27"/>
      <c r="L9" s="27"/>
      <c r="M9" s="27"/>
      <c r="N9" s="27"/>
      <c r="O9" s="27"/>
      <c r="P9" s="27"/>
      <c r="Q9" s="27"/>
      <c r="R9" s="27"/>
      <c r="S9" s="27"/>
      <c r="T9" s="27"/>
      <c r="U9" s="27"/>
      <c r="V9" s="27"/>
      <c r="W9" s="27"/>
      <c r="X9" s="27"/>
      <c r="Y9" s="27"/>
      <c r="Z9" s="27"/>
      <c r="AA9" s="27"/>
    </row>
    <row r="10" spans="1:43" ht="12.75" customHeight="1">
      <c r="C10" s="28" t="s">
        <v>26</v>
      </c>
      <c r="D10" s="29" t="s">
        <v>27</v>
      </c>
      <c r="E10" s="30">
        <v>0.77267743421875001</v>
      </c>
      <c r="F10" s="30">
        <v>0.7702083558461541</v>
      </c>
      <c r="G10" s="30">
        <v>0.73452984701492552</v>
      </c>
      <c r="H10" s="30">
        <v>0.72871716343283577</v>
      </c>
      <c r="I10" s="30">
        <v>0.72456796921875022</v>
      </c>
      <c r="J10" s="30">
        <v>0.71421919646153853</v>
      </c>
      <c r="K10" s="30">
        <v>0.68324621469696967</v>
      </c>
      <c r="L10" s="30">
        <v>0.65758533292307697</v>
      </c>
      <c r="M10" s="30">
        <v>0.68360228861538452</v>
      </c>
      <c r="N10" s="30">
        <v>0.66800995538461549</v>
      </c>
      <c r="O10" s="30">
        <v>0.65484307753846183</v>
      </c>
      <c r="P10" s="30">
        <v>0.6503257616244158</v>
      </c>
      <c r="Q10" s="30">
        <v>0.65736071152235054</v>
      </c>
      <c r="R10" s="30">
        <v>0.66</v>
      </c>
      <c r="S10" s="30">
        <v>0.67</v>
      </c>
      <c r="T10" s="30">
        <v>0.65300000000000002</v>
      </c>
      <c r="U10" s="30">
        <v>0.62766781249999992</v>
      </c>
      <c r="V10" s="30">
        <v>0.64</v>
      </c>
      <c r="W10" s="30">
        <v>0.6541836363636363</v>
      </c>
      <c r="X10" s="30">
        <v>0.65667878787878797</v>
      </c>
      <c r="Y10" s="30">
        <v>0.69550000000000001</v>
      </c>
      <c r="Z10" s="30">
        <v>0.70850000000000002</v>
      </c>
      <c r="AA10" s="30">
        <v>0.70599999999999996</v>
      </c>
    </row>
    <row r="11" spans="1:43" ht="12.75" customHeight="1">
      <c r="D11" s="31"/>
      <c r="E11" s="32"/>
      <c r="F11" s="32"/>
      <c r="G11" s="32"/>
      <c r="H11" s="32"/>
      <c r="I11" s="32"/>
      <c r="J11" s="32"/>
      <c r="K11" s="32"/>
      <c r="L11" s="32"/>
      <c r="M11" s="32"/>
      <c r="N11" s="32"/>
      <c r="O11" s="32"/>
      <c r="P11" s="32"/>
      <c r="Q11" s="32"/>
      <c r="R11" s="32"/>
      <c r="S11" s="32"/>
      <c r="T11" s="180"/>
      <c r="U11" s="32"/>
      <c r="V11" s="32"/>
      <c r="W11" s="32"/>
      <c r="X11" s="32"/>
      <c r="Y11" s="32"/>
      <c r="Z11" s="32"/>
      <c r="AA11" s="32"/>
    </row>
    <row r="12" spans="1:43" ht="12.75" customHeight="1">
      <c r="C12" s="3" t="s">
        <v>28</v>
      </c>
      <c r="D12" s="135">
        <v>2204.623</v>
      </c>
      <c r="E12" s="33"/>
      <c r="F12" s="33"/>
      <c r="G12" s="33"/>
      <c r="H12" s="33"/>
      <c r="I12" s="33"/>
      <c r="J12" s="33"/>
      <c r="K12" s="33"/>
      <c r="L12" s="33"/>
      <c r="M12" s="33"/>
      <c r="N12" s="33"/>
      <c r="O12" s="33"/>
      <c r="P12" s="33"/>
      <c r="Q12" s="33"/>
      <c r="R12" s="33"/>
      <c r="S12" s="33"/>
      <c r="T12" s="33"/>
      <c r="U12" s="33"/>
      <c r="V12" s="33"/>
      <c r="W12" s="33"/>
      <c r="X12" s="33"/>
      <c r="Y12" s="33"/>
      <c r="Z12" s="33"/>
      <c r="AA12" s="33"/>
    </row>
    <row r="13" spans="1:43" ht="12.75" customHeight="1"/>
    <row r="14" spans="1:43" ht="12.75" customHeight="1">
      <c r="A14" s="10"/>
      <c r="B14" s="155" t="s">
        <v>29</v>
      </c>
      <c r="C14" s="156"/>
      <c r="D14" s="156"/>
      <c r="E14" s="157"/>
      <c r="F14" s="157"/>
      <c r="G14" s="157"/>
      <c r="H14" s="157"/>
      <c r="I14" s="157"/>
      <c r="J14" s="157"/>
      <c r="K14" s="157"/>
      <c r="L14" s="157"/>
      <c r="M14" s="157"/>
      <c r="N14" s="157"/>
      <c r="O14" s="157"/>
      <c r="P14" s="157"/>
      <c r="Q14" s="157"/>
      <c r="R14" s="157"/>
      <c r="S14" s="157"/>
      <c r="T14" s="157"/>
      <c r="U14" s="157"/>
      <c r="V14" s="157"/>
      <c r="W14" s="157"/>
      <c r="X14" s="157"/>
      <c r="Y14" s="157"/>
      <c r="Z14" s="157"/>
      <c r="AA14" s="157"/>
    </row>
    <row r="15" spans="1:43" ht="12.75" customHeight="1"/>
    <row r="16" spans="1:43" ht="12.75" customHeight="1">
      <c r="C16" s="25" t="s">
        <v>21</v>
      </c>
      <c r="D16" s="26" t="s">
        <v>25</v>
      </c>
      <c r="E16" s="27"/>
      <c r="F16" s="27"/>
      <c r="G16" s="27"/>
      <c r="H16" s="27"/>
      <c r="I16" s="27"/>
      <c r="J16" s="27"/>
      <c r="K16" s="27"/>
      <c r="L16" s="27"/>
      <c r="M16" s="27"/>
      <c r="N16" s="27"/>
      <c r="O16" s="27"/>
      <c r="P16" s="27"/>
      <c r="Q16" s="27"/>
      <c r="R16" s="27"/>
      <c r="S16" s="27"/>
      <c r="T16" s="27"/>
      <c r="U16" s="27"/>
      <c r="V16" s="27"/>
      <c r="W16" s="27"/>
      <c r="X16" s="27"/>
      <c r="Y16" s="27"/>
      <c r="Z16" s="27"/>
      <c r="AA16" s="27"/>
    </row>
    <row r="17" spans="3:27" ht="12.75" customHeight="1">
      <c r="C17" s="34" t="s">
        <v>30</v>
      </c>
      <c r="D17" s="35" t="s">
        <v>31</v>
      </c>
      <c r="E17" s="36">
        <v>8.7060205396789598</v>
      </c>
      <c r="F17" s="36">
        <v>9.8105509932456165</v>
      </c>
      <c r="G17" s="36">
        <v>12.120010922268667</v>
      </c>
      <c r="H17" s="36">
        <v>12.069847864740456</v>
      </c>
      <c r="I17" s="36">
        <v>13.342319442496313</v>
      </c>
      <c r="J17" s="36">
        <v>12.090765375675195</v>
      </c>
      <c r="K17" s="36">
        <v>10.228082950412604</v>
      </c>
      <c r="L17" s="36">
        <v>9.7964109868708498</v>
      </c>
      <c r="M17" s="36">
        <v>8.1429232866597268</v>
      </c>
      <c r="N17" s="36">
        <v>8.9968588851334683</v>
      </c>
      <c r="O17" s="36">
        <v>7.6602371135205187</v>
      </c>
      <c r="P17" s="36">
        <v>6.521187914934556</v>
      </c>
      <c r="Q17" s="36">
        <v>6.6196657419253224</v>
      </c>
      <c r="R17" s="36">
        <v>9.206130438977068</v>
      </c>
      <c r="S17" s="36">
        <v>10.515441633943846</v>
      </c>
      <c r="T17" s="36">
        <v>9.9776978497662014</v>
      </c>
      <c r="U17" s="36">
        <v>8.312196111305294</v>
      </c>
      <c r="V17" s="36">
        <v>6.7431519919945293</v>
      </c>
      <c r="W17" s="36">
        <v>5.8245755985396288</v>
      </c>
      <c r="X17" s="36">
        <v>6.7175588928388139</v>
      </c>
      <c r="Y17" s="36">
        <v>9.2967294612849525</v>
      </c>
      <c r="Z17" s="36">
        <v>7.9766946172844895</v>
      </c>
      <c r="AA17" s="36">
        <v>7.94520983299169</v>
      </c>
    </row>
    <row r="18" spans="3:27" ht="12.75" customHeight="1">
      <c r="C18" s="34" t="s">
        <v>32</v>
      </c>
      <c r="D18" s="35" t="s">
        <v>31</v>
      </c>
      <c r="E18" s="36">
        <v>0.36275085581995659</v>
      </c>
      <c r="F18" s="36">
        <v>0.72670748098115678</v>
      </c>
      <c r="G18" s="36">
        <v>0.71294181895698039</v>
      </c>
      <c r="H18" s="36">
        <v>0.68963353218916235</v>
      </c>
      <c r="I18" s="36">
        <v>1.0263322648074087</v>
      </c>
      <c r="J18" s="36">
        <v>1.0075637813062661</v>
      </c>
      <c r="K18" s="36">
        <v>0.98981447907218745</v>
      </c>
      <c r="L18" s="36">
        <v>1.9592821973741701</v>
      </c>
      <c r="M18" s="36">
        <v>1.6285846573319451</v>
      </c>
      <c r="N18" s="36">
        <v>1.7301651702179748</v>
      </c>
      <c r="O18" s="36">
        <v>1.8238659794096472</v>
      </c>
      <c r="P18" s="36">
        <v>1.5343971564551897</v>
      </c>
      <c r="Q18" s="36">
        <v>1.946960512330977</v>
      </c>
      <c r="R18" s="36">
        <v>2.301532609744267</v>
      </c>
      <c r="S18" s="36">
        <v>3.1156864100574357</v>
      </c>
      <c r="T18" s="36">
        <v>2.3946474839438885</v>
      </c>
      <c r="U18" s="36">
        <v>2.0780490278263235</v>
      </c>
      <c r="V18" s="36">
        <v>1.2643409984989744</v>
      </c>
      <c r="W18" s="36">
        <v>0</v>
      </c>
      <c r="X18" s="36">
        <v>0</v>
      </c>
      <c r="Y18" s="36">
        <v>0</v>
      </c>
      <c r="Z18" s="36">
        <v>0</v>
      </c>
      <c r="AA18" s="36">
        <v>0</v>
      </c>
    </row>
    <row r="19" spans="3:27" ht="12.75" customHeight="1">
      <c r="C19" s="34" t="s">
        <v>33</v>
      </c>
      <c r="D19" s="35" t="s">
        <v>34</v>
      </c>
      <c r="E19" s="37">
        <f>'Golden_Grove_Stats (Q)'!E19+'Capricorn_Copper_Stats (Q)'!E19</f>
        <v>7204.6427353455829</v>
      </c>
      <c r="F19" s="37">
        <f>'Golden_Grove_Stats (Q)'!F19+'Capricorn_Copper_Stats (Q)'!F19</f>
        <v>10330.066806107287</v>
      </c>
      <c r="G19" s="37">
        <f>'Golden_Grove_Stats (Q)'!G19+'Capricorn_Copper_Stats (Q)'!G19</f>
        <v>10134.388037875597</v>
      </c>
      <c r="H19" s="37">
        <f>'Golden_Grove_Stats (Q)'!H19+'Capricorn_Copper_Stats (Q)'!H19</f>
        <v>13025.574096600456</v>
      </c>
      <c r="I19" s="37">
        <f>'Golden_Grove_Stats (Q)'!I19+'Capricorn_Copper_Stats (Q)'!I19</f>
        <v>9329.6629057367209</v>
      </c>
      <c r="J19" s="37">
        <f>'Golden_Grove_Stats (Q)'!J19+'Capricorn_Copper_Stats (Q)'!J19</f>
        <v>11141.746116143435</v>
      </c>
      <c r="K19" s="37">
        <f>'Golden_Grove_Stats (Q)'!K19+'Capricorn_Copper_Stats (Q)'!K19</f>
        <v>12287.602391245628</v>
      </c>
      <c r="L19" s="37">
        <f>'Golden_Grove_Stats (Q)'!L19+'Capricorn_Copper_Stats (Q)'!L19</f>
        <v>8003.0918765601691</v>
      </c>
      <c r="M19" s="37">
        <f>'Golden_Grove_Stats (Q)'!M19+'Capricorn_Copper_Stats (Q)'!M19</f>
        <v>5824.7930039228559</v>
      </c>
      <c r="N19" s="37">
        <f>'Golden_Grove_Stats (Q)'!N19+'Capricorn_Copper_Stats (Q)'!N19</f>
        <v>4216.4125200194103</v>
      </c>
      <c r="O19" s="37">
        <f>'Golden_Grove_Stats (Q)'!O19+'Capricorn_Copper_Stats (Q)'!O19</f>
        <v>6638.9569948690887</v>
      </c>
      <c r="P19" s="37">
        <f>'Golden_Grove_Stats (Q)'!P19+'Capricorn_Copper_Stats (Q)'!P19</f>
        <v>7541.9613178546042</v>
      </c>
      <c r="Q19" s="37">
        <f>'Golden_Grove_Stats (Q)'!Q19+'Capricorn_Copper_Stats (Q)'!Q19</f>
        <v>7024.266985065774</v>
      </c>
      <c r="R19" s="37">
        <f>'Golden_Grove_Stats (Q)'!R19+'Capricorn_Copper_Stats (Q)'!R19</f>
        <v>7164.2889054730385</v>
      </c>
      <c r="S19" s="37">
        <f>'Golden_Grove_Stats (Q)'!S19+'Capricorn_Copper_Stats (Q)'!S19</f>
        <v>4367.0144690493216</v>
      </c>
      <c r="T19" s="37">
        <f>'Golden_Grove_Stats (Q)'!T19+'Capricorn_Copper_Stats (Q)'!T19</f>
        <v>5318.4664362243921</v>
      </c>
      <c r="U19" s="37">
        <f>'Golden_Grove_Stats (Q)'!U19+'Capricorn_Copper_Stats (Q)'!U19</f>
        <v>4083.6264205586713</v>
      </c>
      <c r="V19" s="37">
        <f>'Golden_Grove_Stats (Q)'!V19+'Capricorn_Copper_Stats (Q)'!V19</f>
        <v>5568.6753522434637</v>
      </c>
      <c r="W19" s="37">
        <f>'Golden_Grove_Stats (Q)'!W19+'Capricorn_Copper_Stats (Q)'!W19</f>
        <v>5750.4329676976358</v>
      </c>
      <c r="X19" s="37">
        <f>'Golden_Grove_Stats (Q)'!X19+'Capricorn_Copper_Stats (Q)'!X19</f>
        <v>6856.2168432727894</v>
      </c>
      <c r="Y19" s="37">
        <f>'Golden_Grove_Stats (Q)'!Y19+'Capricorn_Copper_Stats (Q)'!Y19</f>
        <v>6431.4432995285224</v>
      </c>
      <c r="Z19" s="37">
        <f>'Golden_Grove_Stats (Q)'!Z19+'Capricorn_Copper_Stats (Q)'!Z19</f>
        <v>4762.1312162647409</v>
      </c>
      <c r="AA19" s="37">
        <f>'Golden_Grove_Stats (Q)'!AA19+'Capricorn_Copper_Stats (Q)'!AA19</f>
        <v>4208.042345113382</v>
      </c>
    </row>
    <row r="20" spans="3:27" ht="12.75" customHeight="1">
      <c r="C20" s="38" t="s">
        <v>35</v>
      </c>
      <c r="D20" s="31" t="s">
        <v>34</v>
      </c>
      <c r="E20" s="39">
        <f>'Golden_Grove_Stats (Q)'!E20+'Capricorn_Copper_Stats (Q)'!E20</f>
        <v>7719.8724797066297</v>
      </c>
      <c r="F20" s="39">
        <f>'Golden_Grove_Stats (Q)'!F20+'Capricorn_Copper_Stats (Q)'!F20</f>
        <v>12391.768679076176</v>
      </c>
      <c r="G20" s="39">
        <f>'Golden_Grove_Stats (Q)'!G20+'Capricorn_Copper_Stats (Q)'!G20</f>
        <v>15518.177466927384</v>
      </c>
      <c r="H20" s="39">
        <f>'Golden_Grove_Stats (Q)'!H20+'Capricorn_Copper_Stats (Q)'!H20</f>
        <v>12126.131574049912</v>
      </c>
      <c r="I20" s="39">
        <f>'Golden_Grove_Stats (Q)'!I20+'Capricorn_Copper_Stats (Q)'!I20</f>
        <v>12235.413532794308</v>
      </c>
      <c r="J20" s="39">
        <f>'Golden_Grove_Stats (Q)'!J20+'Capricorn_Copper_Stats (Q)'!J20</f>
        <v>10787.343936434714</v>
      </c>
      <c r="K20" s="39">
        <f>'Golden_Grove_Stats (Q)'!K20+'Capricorn_Copper_Stats (Q)'!K20</f>
        <v>12514.157014163316</v>
      </c>
      <c r="L20" s="39">
        <f>'Golden_Grove_Stats (Q)'!L20+'Capricorn_Copper_Stats (Q)'!L20</f>
        <v>22038.667576437405</v>
      </c>
      <c r="M20" s="39">
        <f>'Golden_Grove_Stats (Q)'!M20+'Capricorn_Copper_Stats (Q)'!M20</f>
        <v>8686.3379765377085</v>
      </c>
      <c r="N20" s="39">
        <f>'Golden_Grove_Stats (Q)'!N20+'Capricorn_Copper_Stats (Q)'!N20</f>
        <v>13477.349861590661</v>
      </c>
      <c r="O20" s="39">
        <f>'Golden_Grove_Stats (Q)'!O20+'Capricorn_Copper_Stats (Q)'!O20</f>
        <v>8607.0605149388066</v>
      </c>
      <c r="P20" s="39">
        <f>'Golden_Grove_Stats (Q)'!P20+'Capricorn_Copper_Stats (Q)'!P20</f>
        <v>20729.148422082675</v>
      </c>
      <c r="Q20" s="39">
        <f>'Golden_Grove_Stats (Q)'!Q20+'Capricorn_Copper_Stats (Q)'!Q20</f>
        <v>4696.7947353578929</v>
      </c>
      <c r="R20" s="39">
        <f>'Golden_Grove_Stats (Q)'!R20+'Capricorn_Copper_Stats (Q)'!R20</f>
        <v>15286.946758289625</v>
      </c>
      <c r="S20" s="39">
        <f>'Golden_Grove_Stats (Q)'!S20+'Capricorn_Copper_Stats (Q)'!S20</f>
        <v>19117.215612980035</v>
      </c>
      <c r="T20" s="39">
        <f>'Golden_Grove_Stats (Q)'!T20+'Capricorn_Copper_Stats (Q)'!T20</f>
        <v>17555.471820923529</v>
      </c>
      <c r="U20" s="39">
        <f>'Golden_Grove_Stats (Q)'!U20+'Capricorn_Copper_Stats (Q)'!U20</f>
        <v>17017.631325581358</v>
      </c>
      <c r="V20" s="39">
        <f>'Golden_Grove_Stats (Q)'!V20+'Capricorn_Copper_Stats (Q)'!V20</f>
        <v>12251.355345094838</v>
      </c>
      <c r="W20" s="39">
        <f>'Golden_Grove_Stats (Q)'!W20+'Capricorn_Copper_Stats (Q)'!W20</f>
        <v>1981.993276390298</v>
      </c>
      <c r="X20" s="39">
        <f>'Golden_Grove_Stats (Q)'!X20+'Capricorn_Copper_Stats (Q)'!X20</f>
        <v>3418.3820370030362</v>
      </c>
      <c r="Y20" s="39">
        <f>'Golden_Grove_Stats (Q)'!Y20+'Capricorn_Copper_Stats (Q)'!Y20</f>
        <v>78.460421492439295</v>
      </c>
      <c r="Z20" s="39">
        <f>'Golden_Grove_Stats (Q)'!Z20+'Capricorn_Copper_Stats (Q)'!Z20</f>
        <v>3113.2798388909723</v>
      </c>
      <c r="AA20" s="39">
        <f>'Golden_Grove_Stats (Q)'!AA20+'Capricorn_Copper_Stats (Q)'!AA20</f>
        <v>1992.3334525683129</v>
      </c>
    </row>
    <row r="21" spans="3:27" ht="12.75" customHeight="1">
      <c r="C21" s="38" t="s">
        <v>36</v>
      </c>
      <c r="D21" s="31" t="s">
        <v>37</v>
      </c>
      <c r="E21" s="39">
        <f>'Golden_Grove_Stats (Q)'!E21+'Capricorn_Copper_Stats (Q)'!E21</f>
        <v>5093.2998500103931</v>
      </c>
      <c r="F21" s="39">
        <f>'Golden_Grove_Stats (Q)'!F21+'Capricorn_Copper_Stats (Q)'!F21</f>
        <v>12926.630543547224</v>
      </c>
      <c r="G21" s="39">
        <f>'Golden_Grove_Stats (Q)'!G21+'Capricorn_Copper_Stats (Q)'!G21</f>
        <v>9035.0880561238191</v>
      </c>
      <c r="H21" s="39">
        <f>'Golden_Grove_Stats (Q)'!H21+'Capricorn_Copper_Stats (Q)'!H21</f>
        <v>8794.9775906172126</v>
      </c>
      <c r="I21" s="39">
        <f>'Golden_Grove_Stats (Q)'!I21+'Capricorn_Copper_Stats (Q)'!I21</f>
        <v>5054.7705945948846</v>
      </c>
      <c r="J21" s="39">
        <f>'Golden_Grove_Stats (Q)'!J21+'Capricorn_Copper_Stats (Q)'!J21</f>
        <v>8167.2095742045331</v>
      </c>
      <c r="K21" s="39">
        <f>'Golden_Grove_Stats (Q)'!K21+'Capricorn_Copper_Stats (Q)'!K21</f>
        <v>5234.2369180709693</v>
      </c>
      <c r="L21" s="39">
        <f>'Golden_Grove_Stats (Q)'!L21+'Capricorn_Copper_Stats (Q)'!L21</f>
        <v>8116.4538996182073</v>
      </c>
      <c r="M21" s="39">
        <f>'Golden_Grove_Stats (Q)'!M21+'Capricorn_Copper_Stats (Q)'!M21</f>
        <v>3040.9192718877207</v>
      </c>
      <c r="N21" s="39">
        <f>'Golden_Grove_Stats (Q)'!N21+'Capricorn_Copper_Stats (Q)'!N21</f>
        <v>2805.6923514566815</v>
      </c>
      <c r="O21" s="39">
        <f>'Golden_Grove_Stats (Q)'!O21+'Capricorn_Copper_Stats (Q)'!O21</f>
        <v>4280.7177880456875</v>
      </c>
      <c r="P21" s="39">
        <f>'Golden_Grove_Stats (Q)'!P21+'Capricorn_Copper_Stats (Q)'!P21</f>
        <v>3871.8967370818891</v>
      </c>
      <c r="Q21" s="39">
        <f>'Golden_Grove_Stats (Q)'!Q21+'Capricorn_Copper_Stats (Q)'!Q21</f>
        <v>2786.8501919268774</v>
      </c>
      <c r="R21" s="39">
        <f>'Golden_Grove_Stats (Q)'!R21+'Capricorn_Copper_Stats (Q)'!R21</f>
        <v>6367.2690600917249</v>
      </c>
      <c r="S21" s="39">
        <f>'Golden_Grove_Stats (Q)'!S21+'Capricorn_Copper_Stats (Q)'!S21</f>
        <v>6069.5711868329327</v>
      </c>
      <c r="T21" s="39">
        <f>'Golden_Grove_Stats (Q)'!T21+'Capricorn_Copper_Stats (Q)'!T21</f>
        <v>6149.502032300159</v>
      </c>
      <c r="U21" s="39">
        <f>'Golden_Grove_Stats (Q)'!U21+'Capricorn_Copper_Stats (Q)'!U21</f>
        <v>4970.5867108483471</v>
      </c>
      <c r="V21" s="39">
        <f>'Golden_Grove_Stats (Q)'!V21+'Capricorn_Copper_Stats (Q)'!V21</f>
        <v>5117.8495647905656</v>
      </c>
      <c r="W21" s="39">
        <f>'Golden_Grove_Stats (Q)'!W21+'Capricorn_Copper_Stats (Q)'!W21</f>
        <v>1992.3417623619175</v>
      </c>
      <c r="X21" s="39">
        <f>'Golden_Grove_Stats (Q)'!X21+'Capricorn_Copper_Stats (Q)'!X21</f>
        <v>3040.6070057480401</v>
      </c>
      <c r="Y21" s="39">
        <f>'Golden_Grove_Stats (Q)'!Y21+'Capricorn_Copper_Stats (Q)'!Y21</f>
        <v>1123.5811460499744</v>
      </c>
      <c r="Z21" s="39">
        <f>'Golden_Grove_Stats (Q)'!Z21+'Capricorn_Copper_Stats (Q)'!Z21</f>
        <v>4744.7015982854873</v>
      </c>
      <c r="AA21" s="39">
        <f>'Golden_Grove_Stats (Q)'!AA21+'Capricorn_Copper_Stats (Q)'!AA21</f>
        <v>2111.7478256861014</v>
      </c>
    </row>
    <row r="22" spans="3:27" ht="12.75" customHeight="1">
      <c r="C22" s="38" t="s">
        <v>38</v>
      </c>
      <c r="D22" s="31" t="s">
        <v>37</v>
      </c>
      <c r="E22" s="39">
        <f>'Golden_Grove_Stats (Q)'!E22+'Capricorn_Copper_Stats (Q)'!E22</f>
        <v>237027.2737817413</v>
      </c>
      <c r="F22" s="39">
        <f>'Golden_Grove_Stats (Q)'!F22+'Capricorn_Copper_Stats (Q)'!F22</f>
        <v>586203.12803289492</v>
      </c>
      <c r="G22" s="39">
        <f>'Golden_Grove_Stats (Q)'!G22+'Capricorn_Copper_Stats (Q)'!G22</f>
        <v>411471.90199149703</v>
      </c>
      <c r="H22" s="39">
        <f>'Golden_Grove_Stats (Q)'!H22+'Capricorn_Copper_Stats (Q)'!H22</f>
        <v>531490.61553306563</v>
      </c>
      <c r="I22" s="39">
        <f>'Golden_Grove_Stats (Q)'!I22+'Capricorn_Copper_Stats (Q)'!I22</f>
        <v>339473.54827180144</v>
      </c>
      <c r="J22" s="39">
        <f>'Golden_Grove_Stats (Q)'!J22+'Capricorn_Copper_Stats (Q)'!J22</f>
        <v>340174.06108049554</v>
      </c>
      <c r="K22" s="39">
        <f>'Golden_Grove_Stats (Q)'!K22+'Capricorn_Copper_Stats (Q)'!K22</f>
        <v>342911.43085432443</v>
      </c>
      <c r="L22" s="39">
        <f>'Golden_Grove_Stats (Q)'!L22+'Capricorn_Copper_Stats (Q)'!L22</f>
        <v>532113.6593667632</v>
      </c>
      <c r="M22" s="39">
        <f>'Golden_Grove_Stats (Q)'!M22+'Capricorn_Copper_Stats (Q)'!M22</f>
        <v>191387.63833997064</v>
      </c>
      <c r="N22" s="39">
        <f>'Golden_Grove_Stats (Q)'!N22+'Capricorn_Copper_Stats (Q)'!N22</f>
        <v>213978.16689455439</v>
      </c>
      <c r="O22" s="39">
        <f>'Golden_Grove_Stats (Q)'!O22+'Capricorn_Copper_Stats (Q)'!O22</f>
        <v>203138.75773074653</v>
      </c>
      <c r="P22" s="39">
        <f>'Golden_Grove_Stats (Q)'!P22+'Capricorn_Copper_Stats (Q)'!P22</f>
        <v>202217.21002333454</v>
      </c>
      <c r="Q22" s="39">
        <f>'Golden_Grove_Stats (Q)'!Q22+'Capricorn_Copper_Stats (Q)'!Q22</f>
        <v>133755.13323048019</v>
      </c>
      <c r="R22" s="39">
        <f>'Golden_Grove_Stats (Q)'!R22+'Capricorn_Copper_Stats (Q)'!R22</f>
        <v>267758.19727644383</v>
      </c>
      <c r="S22" s="39">
        <f>'Golden_Grove_Stats (Q)'!S22+'Capricorn_Copper_Stats (Q)'!S22</f>
        <v>187751.99114788693</v>
      </c>
      <c r="T22" s="39">
        <f>'Golden_Grove_Stats (Q)'!T22+'Capricorn_Copper_Stats (Q)'!T22</f>
        <v>240605.43589370279</v>
      </c>
      <c r="U22" s="39">
        <f>'Golden_Grove_Stats (Q)'!U22+'Capricorn_Copper_Stats (Q)'!U22</f>
        <v>227161.5158238057</v>
      </c>
      <c r="V22" s="39">
        <f>'Golden_Grove_Stats (Q)'!V22+'Capricorn_Copper_Stats (Q)'!V22</f>
        <v>223353.00400360365</v>
      </c>
      <c r="W22" s="39">
        <f>'Golden_Grove_Stats (Q)'!W22+'Capricorn_Copper_Stats (Q)'!W22</f>
        <v>99786.539201221472</v>
      </c>
      <c r="X22" s="39">
        <f>'Golden_Grove_Stats (Q)'!X22+'Capricorn_Copper_Stats (Q)'!X22</f>
        <v>195788.70636027868</v>
      </c>
      <c r="Y22" s="39">
        <f>'Golden_Grove_Stats (Q)'!Y22+'Capricorn_Copper_Stats (Q)'!Y22</f>
        <v>105683.84590005933</v>
      </c>
      <c r="Z22" s="39">
        <f>'Golden_Grove_Stats (Q)'!Z22+'Capricorn_Copper_Stats (Q)'!Z22</f>
        <v>194925.99131338744</v>
      </c>
      <c r="AA22" s="39">
        <f>'Golden_Grove_Stats (Q)'!AA22+'Capricorn_Copper_Stats (Q)'!AA22</f>
        <v>93100.022696365078</v>
      </c>
    </row>
    <row r="23" spans="3:27" ht="12.75" customHeight="1">
      <c r="C23" s="38" t="s">
        <v>39</v>
      </c>
      <c r="D23" s="31" t="s">
        <v>34</v>
      </c>
      <c r="E23" s="39">
        <f>'Golden_Grove_Stats (Q)'!E23+'Capricorn_Copper_Stats (Q)'!E23</f>
        <v>211.26685701825869</v>
      </c>
      <c r="F23" s="39">
        <f>'Golden_Grove_Stats (Q)'!F23+'Capricorn_Copper_Stats (Q)'!F23</f>
        <v>652.19172697576721</v>
      </c>
      <c r="G23" s="39">
        <f>'Golden_Grove_Stats (Q)'!G23+'Capricorn_Copper_Stats (Q)'!G23</f>
        <v>810.25579850772237</v>
      </c>
      <c r="H23" s="39">
        <f>'Golden_Grove_Stats (Q)'!H23+'Capricorn_Copper_Stats (Q)'!H23</f>
        <v>774.65862724486544</v>
      </c>
      <c r="I23" s="39">
        <f>'Golden_Grove_Stats (Q)'!I23+'Capricorn_Copper_Stats (Q)'!I23</f>
        <v>466.57720184326172</v>
      </c>
      <c r="J23" s="39">
        <f>'Golden_Grove_Stats (Q)'!J23+'Capricorn_Copper_Stats (Q)'!J23</f>
        <v>592.99479576639123</v>
      </c>
      <c r="K23" s="39">
        <f>'Golden_Grove_Stats (Q)'!K23+'Capricorn_Copper_Stats (Q)'!K23</f>
        <v>631.85229775003381</v>
      </c>
      <c r="L23" s="39">
        <f>'Golden_Grove_Stats (Q)'!L23+'Capricorn_Copper_Stats (Q)'!L23</f>
        <v>1073.4120404689688</v>
      </c>
      <c r="M23" s="39">
        <f>'Golden_Grove_Stats (Q)'!M23+'Capricorn_Copper_Stats (Q)'!M23</f>
        <v>526.75042921037254</v>
      </c>
      <c r="N23" s="39">
        <f>'Golden_Grove_Stats (Q)'!N23+'Capricorn_Copper_Stats (Q)'!N23</f>
        <v>319.36515832773443</v>
      </c>
      <c r="O23" s="39">
        <f>'Golden_Grove_Stats (Q)'!O23+'Capricorn_Copper_Stats (Q)'!O23</f>
        <v>124.26873970031737</v>
      </c>
      <c r="P23" s="39">
        <f>'Golden_Grove_Stats (Q)'!P23+'Capricorn_Copper_Stats (Q)'!P23</f>
        <v>196.41234769315375</v>
      </c>
      <c r="Q23" s="39">
        <f>'Golden_Grove_Stats (Q)'!Q23+'Capricorn_Copper_Stats (Q)'!Q23</f>
        <v>72.567176818847656</v>
      </c>
      <c r="R23" s="39">
        <f>'Golden_Grove_Stats (Q)'!R23+'Capricorn_Copper_Stats (Q)'!R23</f>
        <v>121.69714101623913</v>
      </c>
      <c r="S23" s="39">
        <f>'Golden_Grove_Stats (Q)'!S23+'Capricorn_Copper_Stats (Q)'!S23</f>
        <v>371.20565223693848</v>
      </c>
      <c r="T23" s="39">
        <f>'Golden_Grove_Stats (Q)'!T23+'Capricorn_Copper_Stats (Q)'!T23</f>
        <v>347.28139449723358</v>
      </c>
      <c r="U23" s="39">
        <f>'Golden_Grove_Stats (Q)'!U23+'Capricorn_Copper_Stats (Q)'!U23</f>
        <v>213.11663913726807</v>
      </c>
      <c r="V23" s="39">
        <f>'Golden_Grove_Stats (Q)'!V23+'Capricorn_Copper_Stats (Q)'!V23</f>
        <v>225.75410270690912</v>
      </c>
      <c r="W23" s="39">
        <f>'Golden_Grove_Stats (Q)'!W23+'Capricorn_Copper_Stats (Q)'!W23</f>
        <v>60.763645172119134</v>
      </c>
      <c r="X23" s="39">
        <f>'Golden_Grove_Stats (Q)'!X23+'Capricorn_Copper_Stats (Q)'!X23</f>
        <v>68.73330128192903</v>
      </c>
      <c r="Y23" s="39">
        <f>'Golden_Grove_Stats (Q)'!Y23+'Capricorn_Copper_Stats (Q)'!Y23</f>
        <v>2.5129199028015137</v>
      </c>
      <c r="Z23" s="39">
        <f>'Golden_Grove_Stats (Q)'!Z23+'Capricorn_Copper_Stats (Q)'!Z23</f>
        <v>0</v>
      </c>
      <c r="AA23" s="39">
        <f>'Golden_Grove_Stats (Q)'!AA23+'Capricorn_Copper_Stats (Q)'!AA23</f>
        <v>24.1848337650299</v>
      </c>
    </row>
    <row r="24" spans="3:27" ht="12.75" customHeight="1">
      <c r="C24" s="23" t="s">
        <v>40</v>
      </c>
      <c r="D24" s="40" t="s">
        <v>41</v>
      </c>
      <c r="E24" s="41">
        <f t="shared" ref="E24:H24" si="5">E70</f>
        <v>15.231507433056141</v>
      </c>
      <c r="F24" s="41">
        <f t="shared" si="5"/>
        <v>18.569292018047342</v>
      </c>
      <c r="G24" s="41">
        <f t="shared" si="5"/>
        <v>22.413114541168</v>
      </c>
      <c r="H24" s="41">
        <f t="shared" si="5"/>
        <v>25.85106015220823</v>
      </c>
      <c r="I24" s="41">
        <f>I70</f>
        <v>21.425211951753003</v>
      </c>
      <c r="J24" s="41">
        <f t="shared" ref="J24:N24" si="6">J70</f>
        <v>21.184189337655003</v>
      </c>
      <c r="K24" s="41">
        <f t="shared" si="6"/>
        <v>26.428209222736001</v>
      </c>
      <c r="L24" s="41">
        <f t="shared" si="6"/>
        <v>15.611136083692998</v>
      </c>
      <c r="M24" s="41">
        <f t="shared" si="6"/>
        <v>14.731264430523998</v>
      </c>
      <c r="N24" s="41">
        <f t="shared" si="6"/>
        <v>8.0929748215529997</v>
      </c>
      <c r="O24" s="41">
        <f t="shared" ref="O24:P24" si="7">O70</f>
        <v>10.116505679087</v>
      </c>
      <c r="P24" s="41">
        <f t="shared" si="7"/>
        <v>17.893454407459</v>
      </c>
      <c r="Q24" s="41">
        <f t="shared" ref="Q24:R24" si="8">Q70</f>
        <v>15.155123043881003</v>
      </c>
      <c r="R24" s="41">
        <f t="shared" si="8"/>
        <v>8.3933855700249982</v>
      </c>
      <c r="S24" s="41">
        <f t="shared" ref="S24:T24" si="9">S70</f>
        <v>13.567856213324999</v>
      </c>
      <c r="T24" s="41">
        <f t="shared" si="9"/>
        <v>11.876987534130002</v>
      </c>
      <c r="U24" s="41">
        <f t="shared" ref="U24:V24" si="10">U70</f>
        <v>8.9137250997309998</v>
      </c>
      <c r="V24" s="41">
        <f t="shared" si="10"/>
        <v>12.311595889234999</v>
      </c>
      <c r="W24" s="41">
        <f t="shared" ref="W24:X24" si="11">W70</f>
        <v>12.420246324543999</v>
      </c>
      <c r="X24" s="41">
        <f t="shared" si="11"/>
        <v>12.590544632802001</v>
      </c>
      <c r="Y24" s="41">
        <f t="shared" ref="Y24:Z24" si="12">Y70</f>
        <v>14.036294508365</v>
      </c>
      <c r="Z24" s="41">
        <f t="shared" si="12"/>
        <v>11.492763633067</v>
      </c>
      <c r="AA24" s="41">
        <f t="shared" ref="AA24" si="13">AA70</f>
        <v>8.1415382569970003</v>
      </c>
    </row>
    <row r="25" spans="3:27" ht="12.75" customHeight="1">
      <c r="C25" s="42" t="s">
        <v>42</v>
      </c>
      <c r="D25" s="43" t="s">
        <v>43</v>
      </c>
      <c r="E25" s="44">
        <f t="shared" ref="E25:P25" si="14">SUM(E62:E64)</f>
        <v>105.54226454601687</v>
      </c>
      <c r="F25" s="44">
        <f t="shared" si="14"/>
        <v>108.73166662497036</v>
      </c>
      <c r="G25" s="44">
        <f t="shared" si="14"/>
        <v>112.72068532392117</v>
      </c>
      <c r="H25" s="44">
        <f t="shared" si="14"/>
        <v>120.1203006195574</v>
      </c>
      <c r="I25" s="44">
        <f t="shared" si="14"/>
        <v>116.20726554957876</v>
      </c>
      <c r="J25" s="44">
        <f t="shared" si="14"/>
        <v>121.45346786975365</v>
      </c>
      <c r="K25" s="44">
        <f t="shared" si="14"/>
        <v>128.9805083717236</v>
      </c>
      <c r="L25" s="44">
        <f t="shared" si="14"/>
        <v>144.04441596516199</v>
      </c>
      <c r="M25" s="44">
        <f t="shared" si="14"/>
        <v>113.22001923208119</v>
      </c>
      <c r="N25" s="44">
        <f t="shared" si="14"/>
        <v>79.38913716055724</v>
      </c>
      <c r="O25" s="44">
        <f t="shared" si="14"/>
        <v>99.825070476018993</v>
      </c>
      <c r="P25" s="44">
        <f t="shared" si="14"/>
        <v>121.85800966163217</v>
      </c>
      <c r="Q25" s="44">
        <f t="shared" ref="Q25:R25" si="15">SUM(Q62:Q64)</f>
        <v>118.21091660773834</v>
      </c>
      <c r="R25" s="44">
        <f t="shared" si="15"/>
        <v>91.403283473910264</v>
      </c>
      <c r="S25" s="44">
        <f t="shared" ref="S25:T25" si="16">SUM(S62:S64)</f>
        <v>94.412037742267572</v>
      </c>
      <c r="T25" s="44">
        <f t="shared" si="16"/>
        <v>96.226918916352162</v>
      </c>
      <c r="U25" s="44">
        <f t="shared" ref="U25:V25" si="17">SUM(U62:U64)</f>
        <v>97.164349100606231</v>
      </c>
      <c r="V25" s="44">
        <f t="shared" si="17"/>
        <v>91.365133726318007</v>
      </c>
      <c r="W25" s="44">
        <f t="shared" ref="W25" si="18">SUM(W62:W64)</f>
        <v>103.12679799938047</v>
      </c>
      <c r="X25" s="44">
        <f>SUM(X62:X64)</f>
        <v>97.646766217163275</v>
      </c>
      <c r="Y25" s="44">
        <f t="shared" ref="Y25:Z25" si="19">SUM(Y62:Y64)</f>
        <v>97.910238634751295</v>
      </c>
      <c r="Z25" s="44">
        <f t="shared" si="19"/>
        <v>96.385277020420745</v>
      </c>
      <c r="AA25" s="44">
        <f t="shared" ref="AA25" si="20">SUM(AA62:AA64)</f>
        <v>108.15249547422869</v>
      </c>
    </row>
    <row r="26" spans="3:27" ht="12.75" customHeight="1" outlineLevel="1">
      <c r="C26" s="34" t="s">
        <v>44</v>
      </c>
      <c r="D26" s="45" t="s">
        <v>43</v>
      </c>
      <c r="E26" s="46">
        <f>E69</f>
        <v>72.891518036016862</v>
      </c>
      <c r="F26" s="46">
        <f t="shared" ref="F26:K26" si="21">F69</f>
        <v>44.265738324970371</v>
      </c>
      <c r="G26" s="46">
        <f t="shared" si="21"/>
        <v>55.34907965392118</v>
      </c>
      <c r="H26" s="46">
        <f t="shared" si="21"/>
        <v>59.071226089557399</v>
      </c>
      <c r="I26" s="46">
        <f t="shared" si="21"/>
        <v>66.78596905957879</v>
      </c>
      <c r="J26" s="46">
        <f t="shared" si="21"/>
        <v>74.347220779753684</v>
      </c>
      <c r="K26" s="46">
        <f t="shared" si="21"/>
        <v>92.705681821723573</v>
      </c>
      <c r="L26" s="46">
        <f t="shared" ref="L26:M26" si="22">L69</f>
        <v>65.590163545161985</v>
      </c>
      <c r="M26" s="46">
        <f t="shared" si="22"/>
        <v>60.592441532081153</v>
      </c>
      <c r="N26" s="46">
        <f t="shared" ref="N26:O26" si="23">N69</f>
        <v>57.267259340557246</v>
      </c>
      <c r="O26" s="46">
        <f t="shared" si="23"/>
        <v>57.138066026018976</v>
      </c>
      <c r="P26" s="46">
        <f t="shared" ref="P26:Q26" si="24">P69</f>
        <v>101.51006220163219</v>
      </c>
      <c r="Q26" s="46">
        <f t="shared" si="24"/>
        <v>111.93822977773837</v>
      </c>
      <c r="R26" s="170" t="s">
        <v>45</v>
      </c>
      <c r="S26" s="170" t="s">
        <v>45</v>
      </c>
      <c r="T26" s="170" t="s">
        <v>45</v>
      </c>
      <c r="U26" s="170" t="s">
        <v>45</v>
      </c>
      <c r="V26" s="170" t="s">
        <v>45</v>
      </c>
      <c r="W26" s="170" t="s">
        <v>45</v>
      </c>
      <c r="X26" s="170" t="s">
        <v>45</v>
      </c>
      <c r="Y26" s="170" t="s">
        <v>45</v>
      </c>
      <c r="Z26" s="170" t="s">
        <v>45</v>
      </c>
      <c r="AA26" s="170" t="s">
        <v>45</v>
      </c>
    </row>
    <row r="27" spans="3:27" ht="12.75" customHeight="1" outlineLevel="1">
      <c r="C27" s="34" t="s">
        <v>44</v>
      </c>
      <c r="D27" s="35" t="s">
        <v>46</v>
      </c>
      <c r="E27" s="47">
        <f t="shared" ref="E27:J27" si="25">E72</f>
        <v>3.6977056525703667</v>
      </c>
      <c r="F27" s="47">
        <f t="shared" si="25"/>
        <v>1.8360334633359201</v>
      </c>
      <c r="G27" s="47">
        <f t="shared" si="25"/>
        <v>1.8139179602163849</v>
      </c>
      <c r="H27" s="47">
        <f t="shared" si="25"/>
        <v>1.6651625141495379</v>
      </c>
      <c r="I27" s="47">
        <f t="shared" si="25"/>
        <v>2.258599545375604</v>
      </c>
      <c r="J27" s="47">
        <f t="shared" si="25"/>
        <v>2.5065963789361714</v>
      </c>
      <c r="K27" s="47">
        <f t="shared" ref="K27:L27" si="26">K72</f>
        <v>2.3967120001117084</v>
      </c>
      <c r="L27" s="47">
        <f t="shared" si="26"/>
        <v>2.7628437354010456</v>
      </c>
      <c r="M27" s="47">
        <f t="shared" ref="M27:N27" si="27">M72</f>
        <v>2.8117838695704673</v>
      </c>
      <c r="N27" s="47">
        <f t="shared" si="27"/>
        <v>4.7269514857756469</v>
      </c>
      <c r="O27" s="47">
        <f t="shared" ref="O27:P27" si="28">O72</f>
        <v>3.6985564174023056</v>
      </c>
      <c r="P27" s="47">
        <f t="shared" si="28"/>
        <v>3.6893160487948973</v>
      </c>
      <c r="Q27" s="47">
        <f t="shared" ref="Q27" si="29">Q72</f>
        <v>4.8553742625637391</v>
      </c>
      <c r="R27" s="172" t="s">
        <v>45</v>
      </c>
      <c r="S27" s="172" t="s">
        <v>45</v>
      </c>
      <c r="T27" s="172" t="s">
        <v>45</v>
      </c>
      <c r="U27" s="172" t="s">
        <v>45</v>
      </c>
      <c r="V27" s="172" t="s">
        <v>45</v>
      </c>
      <c r="W27" s="172" t="s">
        <v>45</v>
      </c>
      <c r="X27" s="172" t="s">
        <v>45</v>
      </c>
      <c r="Y27" s="172" t="s">
        <v>45</v>
      </c>
      <c r="Z27" s="172" t="s">
        <v>45</v>
      </c>
      <c r="AA27" s="172" t="s">
        <v>45</v>
      </c>
    </row>
    <row r="28" spans="3:27" ht="12.75" customHeight="1" outlineLevel="1">
      <c r="C28" s="42" t="s">
        <v>47</v>
      </c>
      <c r="D28" s="31" t="s">
        <v>43</v>
      </c>
      <c r="E28" s="48">
        <f>SUM(E76:E77,E82:E83)</f>
        <v>21.485186446955382</v>
      </c>
      <c r="F28" s="48">
        <f t="shared" ref="F28:M28" si="30">SUM(F76:F77,F82:F83)</f>
        <v>22.515695823958648</v>
      </c>
      <c r="G28" s="48">
        <f t="shared" si="30"/>
        <v>29.673631500678766</v>
      </c>
      <c r="H28" s="48">
        <f t="shared" si="30"/>
        <v>37.206687309868272</v>
      </c>
      <c r="I28" s="48">
        <f t="shared" si="30"/>
        <v>28.974841829791924</v>
      </c>
      <c r="J28" s="48">
        <f t="shared" si="30"/>
        <v>25.418072526822215</v>
      </c>
      <c r="K28" s="48">
        <f t="shared" si="30"/>
        <v>29.956068996900829</v>
      </c>
      <c r="L28" s="48">
        <f t="shared" si="30"/>
        <v>27.184254783062421</v>
      </c>
      <c r="M28" s="48">
        <f t="shared" si="30"/>
        <v>18.981507514508639</v>
      </c>
      <c r="N28" s="48">
        <f t="shared" ref="N28:O28" si="31">SUM(N76:N77,N82:N83)</f>
        <v>15.541575282365756</v>
      </c>
      <c r="O28" s="48">
        <f t="shared" si="31"/>
        <v>15.127383200058372</v>
      </c>
      <c r="P28" s="48">
        <f t="shared" ref="P28:Q28" si="32">SUM(P76:P77,P82:P83)</f>
        <v>22.550766721947497</v>
      </c>
      <c r="Q28" s="48">
        <f t="shared" si="32"/>
        <v>19.852958672833648</v>
      </c>
      <c r="R28" s="172" t="s">
        <v>45</v>
      </c>
      <c r="S28" s="172" t="s">
        <v>45</v>
      </c>
      <c r="T28" s="172" t="s">
        <v>45</v>
      </c>
      <c r="U28" s="172" t="s">
        <v>45</v>
      </c>
      <c r="V28" s="172" t="s">
        <v>45</v>
      </c>
      <c r="W28" s="172" t="s">
        <v>45</v>
      </c>
      <c r="X28" s="172" t="s">
        <v>45</v>
      </c>
      <c r="Y28" s="172" t="s">
        <v>45</v>
      </c>
      <c r="Z28" s="172" t="s">
        <v>45</v>
      </c>
      <c r="AA28" s="172" t="s">
        <v>45</v>
      </c>
    </row>
    <row r="29" spans="3:27" ht="12.75" customHeight="1" outlineLevel="1">
      <c r="C29" s="34" t="s">
        <v>48</v>
      </c>
      <c r="D29" s="35" t="s">
        <v>43</v>
      </c>
      <c r="E29" s="46">
        <f>E78</f>
        <v>99.231457644197519</v>
      </c>
      <c r="F29" s="46">
        <f t="shared" ref="F29:K29" si="33">F78</f>
        <v>73.844427693151047</v>
      </c>
      <c r="G29" s="46">
        <f t="shared" si="33"/>
        <v>92.121415498921181</v>
      </c>
      <c r="H29" s="46">
        <f t="shared" si="33"/>
        <v>107.41682273955739</v>
      </c>
      <c r="I29" s="46">
        <f t="shared" si="33"/>
        <v>104.41908107957879</v>
      </c>
      <c r="J29" s="46">
        <f t="shared" si="33"/>
        <v>106.03481560975368</v>
      </c>
      <c r="K29" s="46">
        <f t="shared" si="33"/>
        <v>130.06698314172357</v>
      </c>
      <c r="L29" s="46">
        <f t="shared" ref="L29:M29" si="34">L78</f>
        <v>103.10759172016199</v>
      </c>
      <c r="M29" s="46">
        <f t="shared" si="34"/>
        <v>89.157888432081236</v>
      </c>
      <c r="N29" s="46">
        <f t="shared" ref="N29:O29" si="35">N78</f>
        <v>80.318638822354728</v>
      </c>
      <c r="O29" s="46">
        <f t="shared" si="35"/>
        <v>78.825487776018974</v>
      </c>
      <c r="P29" s="46">
        <f t="shared" ref="P29:Q29" si="36">P78</f>
        <v>131.21792612864547</v>
      </c>
      <c r="Q29" s="46">
        <f t="shared" si="36"/>
        <v>139.20782602773838</v>
      </c>
      <c r="R29" s="170" t="s">
        <v>45</v>
      </c>
      <c r="S29" s="170" t="s">
        <v>45</v>
      </c>
      <c r="T29" s="170" t="s">
        <v>45</v>
      </c>
      <c r="U29" s="170" t="s">
        <v>45</v>
      </c>
      <c r="V29" s="170" t="s">
        <v>45</v>
      </c>
      <c r="W29" s="170" t="s">
        <v>45</v>
      </c>
      <c r="X29" s="170" t="s">
        <v>45</v>
      </c>
      <c r="Y29" s="170" t="s">
        <v>45</v>
      </c>
      <c r="Z29" s="170" t="s">
        <v>45</v>
      </c>
      <c r="AA29" s="170" t="s">
        <v>45</v>
      </c>
    </row>
    <row r="30" spans="3:27" ht="12.75" customHeight="1" outlineLevel="1">
      <c r="C30" s="34" t="s">
        <v>49</v>
      </c>
      <c r="D30" s="35" t="s">
        <v>46</v>
      </c>
      <c r="E30" s="47">
        <f t="shared" ref="E30:J30" si="37">E81</f>
        <v>5.0339014981474355</v>
      </c>
      <c r="F30" s="47">
        <f t="shared" si="37"/>
        <v>3.0628844215851179</v>
      </c>
      <c r="G30" s="47">
        <f t="shared" si="37"/>
        <v>3.0190328572556675</v>
      </c>
      <c r="H30" s="47">
        <f t="shared" si="37"/>
        <v>3.0279795842357946</v>
      </c>
      <c r="I30" s="47">
        <f t="shared" si="37"/>
        <v>3.5312939585331877</v>
      </c>
      <c r="J30" s="47">
        <f t="shared" si="37"/>
        <v>3.5749350421038528</v>
      </c>
      <c r="K30" s="47">
        <f t="shared" ref="K30:L30" si="38">K81</f>
        <v>3.3626105022728852</v>
      </c>
      <c r="L30" s="47">
        <f t="shared" si="38"/>
        <v>4.3431842285343816</v>
      </c>
      <c r="M30" s="47">
        <f t="shared" ref="M30:N30" si="39">M81</f>
        <v>4.1373594824621502</v>
      </c>
      <c r="N30" s="47">
        <f t="shared" si="39"/>
        <v>6.6296573904301814</v>
      </c>
      <c r="O30" s="47">
        <f t="shared" ref="O30:P30" si="40">O81</f>
        <v>5.1023867965027572</v>
      </c>
      <c r="P30" s="47">
        <f t="shared" si="40"/>
        <v>4.7690287076605795</v>
      </c>
      <c r="Q30" s="47">
        <f t="shared" ref="Q30" si="41">Q81</f>
        <v>6.0382060443924574</v>
      </c>
      <c r="R30" s="172" t="s">
        <v>45</v>
      </c>
      <c r="S30" s="172" t="s">
        <v>45</v>
      </c>
      <c r="T30" s="172" t="s">
        <v>45</v>
      </c>
      <c r="U30" s="172" t="s">
        <v>45</v>
      </c>
      <c r="V30" s="172" t="s">
        <v>45</v>
      </c>
      <c r="W30" s="172" t="s">
        <v>45</v>
      </c>
      <c r="X30" s="172" t="s">
        <v>45</v>
      </c>
      <c r="Y30" s="172" t="s">
        <v>45</v>
      </c>
      <c r="Z30" s="172" t="s">
        <v>45</v>
      </c>
      <c r="AA30" s="172" t="s">
        <v>45</v>
      </c>
    </row>
    <row r="31" spans="3:27" ht="12.75" customHeight="1" outlineLevel="1">
      <c r="C31" s="49" t="s">
        <v>50</v>
      </c>
      <c r="D31" s="50" t="s">
        <v>43</v>
      </c>
      <c r="E31" s="175"/>
      <c r="F31" s="175"/>
      <c r="G31" s="175"/>
      <c r="H31" s="175"/>
      <c r="I31" s="175"/>
      <c r="J31" s="175"/>
      <c r="K31" s="175"/>
      <c r="L31" s="175"/>
      <c r="M31" s="52">
        <f>'Capricorn_Copper_Stats (Q)'!M74</f>
        <v>8.8511279299999988</v>
      </c>
      <c r="N31" s="53">
        <f>'Capricorn_Copper_Stats (Q)'!N74</f>
        <v>25.360930011760733</v>
      </c>
      <c r="O31" s="53">
        <f>'Capricorn_Copper_Stats (Q)'!O74</f>
        <v>12.61603497760149</v>
      </c>
      <c r="P31" s="53">
        <f>'Capricorn_Copper_Stats (Q)'!P74</f>
        <v>14.111605874999999</v>
      </c>
      <c r="Q31" s="53">
        <f>'Capricorn_Copper_Stats (Q)'!Q74</f>
        <v>10.426113624853887</v>
      </c>
      <c r="R31" s="175"/>
      <c r="S31" s="175"/>
      <c r="T31" s="175"/>
      <c r="U31" s="175"/>
      <c r="V31" s="175"/>
      <c r="W31" s="175"/>
      <c r="X31" s="175"/>
      <c r="Y31" s="175"/>
      <c r="Z31" s="175"/>
      <c r="AA31" s="175"/>
    </row>
    <row r="32" spans="3:27" ht="12.75" customHeight="1">
      <c r="C32" s="23" t="s">
        <v>51</v>
      </c>
      <c r="D32" s="169" t="s">
        <v>43</v>
      </c>
      <c r="E32" s="174"/>
      <c r="F32" s="174"/>
      <c r="G32" s="174"/>
      <c r="H32" s="174"/>
      <c r="I32" s="174"/>
      <c r="J32" s="174"/>
      <c r="K32" s="174"/>
      <c r="L32" s="174"/>
      <c r="M32" s="174"/>
      <c r="N32" s="174"/>
      <c r="O32" s="174"/>
      <c r="P32" s="174"/>
      <c r="Q32" s="174"/>
      <c r="R32" s="177">
        <f>'Capricorn_Copper_Stats (Q)'!R75</f>
        <v>17.838775380000001</v>
      </c>
      <c r="S32" s="177">
        <f>'Capricorn_Copper_Stats (Q)'!S75</f>
        <v>10.3854147</v>
      </c>
      <c r="T32" s="177">
        <f>'Capricorn_Copper_Stats (Q)'!T75</f>
        <v>10.46411681</v>
      </c>
      <c r="U32" s="177">
        <f>'Capricorn_Copper_Stats (Q)'!U75</f>
        <v>10.867244040000001</v>
      </c>
      <c r="V32" s="177">
        <f>'Capricorn_Copper_Stats (Q)'!V75</f>
        <v>7.9966248399999991</v>
      </c>
      <c r="W32" s="177">
        <f>'Capricorn_Copper_Stats (Q)'!W75</f>
        <v>7.7536014099999999</v>
      </c>
      <c r="X32" s="177">
        <f>'Capricorn_Copper_Stats (Q)'!X75</f>
        <v>8.0111259399999994</v>
      </c>
      <c r="Y32" s="177">
        <f>'Capricorn_Copper_Stats (Q)'!Y75</f>
        <v>8.3469374778152687</v>
      </c>
      <c r="Z32" s="177">
        <f>'Capricorn_Copper_Stats (Q)'!Z75</f>
        <v>6.7371180978152658</v>
      </c>
      <c r="AA32" s="177">
        <f>'Capricorn_Copper_Stats (Q)'!AA75</f>
        <v>6.6437092078152675</v>
      </c>
    </row>
    <row r="33" spans="1:27" ht="12.75" customHeight="1">
      <c r="C33" s="23" t="s">
        <v>52</v>
      </c>
      <c r="D33" s="169" t="s">
        <v>43</v>
      </c>
      <c r="E33" s="174"/>
      <c r="F33" s="174"/>
      <c r="G33" s="174"/>
      <c r="H33" s="174"/>
      <c r="I33" s="174"/>
      <c r="J33" s="174"/>
      <c r="K33" s="174"/>
      <c r="L33" s="174"/>
      <c r="M33" s="174"/>
      <c r="N33" s="174"/>
      <c r="O33" s="174"/>
      <c r="P33" s="174"/>
      <c r="Q33" s="174"/>
      <c r="R33" s="177">
        <f>'Capricorn_Copper_Stats (Q)'!R76</f>
        <v>13.822471160000001</v>
      </c>
      <c r="S33" s="177">
        <f>'Capricorn_Copper_Stats (Q)'!S76</f>
        <v>8.5433517299999995</v>
      </c>
      <c r="T33" s="177">
        <f>'Capricorn_Copper_Stats (Q)'!T76</f>
        <v>4.4809223700000018</v>
      </c>
      <c r="U33" s="177">
        <f>'Capricorn_Copper_Stats (Q)'!U76</f>
        <v>0.80033927999999999</v>
      </c>
      <c r="V33" s="177">
        <f>'Capricorn_Copper_Stats (Q)'!V76</f>
        <v>1.0844431800000003</v>
      </c>
      <c r="W33" s="177">
        <f>'Capricorn_Copper_Stats (Q)'!W76</f>
        <v>0.98707147000000006</v>
      </c>
      <c r="X33" s="177">
        <f>'Capricorn_Copper_Stats (Q)'!X76</f>
        <v>1.5873407200000003</v>
      </c>
      <c r="Y33" s="177">
        <f>'Capricorn_Copper_Stats (Q)'!Y76</f>
        <v>0.29025606999999998</v>
      </c>
      <c r="Z33" s="177">
        <f>'Capricorn_Copper_Stats (Q)'!Z76</f>
        <v>2.1221677400000001</v>
      </c>
      <c r="AA33" s="177">
        <f>'Capricorn_Copper_Stats (Q)'!AA76</f>
        <v>3.0500944999999997</v>
      </c>
    </row>
    <row r="34" spans="1:27" ht="12.75" customHeight="1">
      <c r="C34" s="34"/>
      <c r="D34" s="35"/>
      <c r="E34" s="47"/>
      <c r="F34" s="47"/>
      <c r="G34" s="47"/>
      <c r="H34" s="47"/>
      <c r="I34" s="47"/>
      <c r="J34" s="47"/>
      <c r="K34" s="47"/>
      <c r="L34" s="47"/>
      <c r="M34" s="47"/>
      <c r="N34" s="47"/>
      <c r="O34" s="47"/>
      <c r="P34" s="47"/>
      <c r="Q34" s="47"/>
      <c r="R34" s="47"/>
      <c r="S34" s="47"/>
      <c r="T34" s="47"/>
      <c r="U34" s="47"/>
      <c r="V34" s="47"/>
      <c r="W34" s="47"/>
      <c r="X34" s="47"/>
      <c r="Y34" s="47"/>
      <c r="Z34" s="47"/>
      <c r="AA34" s="47"/>
    </row>
    <row r="35" spans="1:27" ht="12.75" customHeight="1">
      <c r="A35" s="10"/>
      <c r="B35" s="155" t="s">
        <v>53</v>
      </c>
      <c r="C35" s="156"/>
      <c r="D35" s="156"/>
      <c r="E35" s="157"/>
      <c r="F35" s="157"/>
      <c r="G35" s="157"/>
      <c r="H35" s="157"/>
      <c r="I35" s="157"/>
      <c r="J35" s="157"/>
      <c r="K35" s="157"/>
      <c r="L35" s="157"/>
      <c r="M35" s="157"/>
      <c r="N35" s="157"/>
      <c r="O35" s="157"/>
      <c r="P35" s="157"/>
      <c r="Q35" s="157"/>
      <c r="R35" s="157"/>
      <c r="S35" s="157"/>
      <c r="T35" s="157"/>
      <c r="U35" s="157"/>
      <c r="V35" s="157"/>
      <c r="W35" s="157"/>
      <c r="X35" s="157"/>
      <c r="Y35" s="157"/>
      <c r="Z35" s="157"/>
      <c r="AA35" s="157"/>
    </row>
    <row r="36" spans="1:27" ht="12.75" customHeight="1"/>
    <row r="37" spans="1:27" ht="12.75" customHeight="1" outlineLevel="1">
      <c r="C37" s="25" t="s">
        <v>54</v>
      </c>
      <c r="D37" s="26" t="s">
        <v>25</v>
      </c>
      <c r="E37" s="27"/>
      <c r="F37" s="27"/>
      <c r="G37" s="27"/>
      <c r="H37" s="27"/>
      <c r="I37" s="27"/>
      <c r="J37" s="27"/>
      <c r="K37" s="27"/>
      <c r="L37" s="27"/>
      <c r="M37" s="27"/>
      <c r="N37" s="27"/>
      <c r="O37" s="27"/>
      <c r="P37" s="27"/>
      <c r="Q37" s="27"/>
      <c r="R37" s="27"/>
      <c r="S37" s="27"/>
      <c r="T37" s="27"/>
      <c r="U37" s="27"/>
      <c r="V37" s="27"/>
      <c r="W37" s="27"/>
      <c r="X37" s="27"/>
      <c r="Y37" s="27"/>
      <c r="Z37" s="27"/>
      <c r="AA37" s="27"/>
    </row>
    <row r="38" spans="1:27" ht="12.75" customHeight="1" outlineLevel="1">
      <c r="C38" s="3" t="s">
        <v>55</v>
      </c>
      <c r="D38" s="54" t="s">
        <v>43</v>
      </c>
      <c r="E38" s="55"/>
      <c r="F38" s="55"/>
      <c r="G38" s="55"/>
      <c r="H38" s="55"/>
      <c r="I38" s="55"/>
      <c r="J38" s="55"/>
      <c r="K38" s="55"/>
      <c r="L38" s="55"/>
      <c r="M38" s="55"/>
      <c r="N38" s="55"/>
      <c r="O38" s="55"/>
      <c r="P38" s="55"/>
      <c r="Q38" s="55"/>
      <c r="R38" s="55"/>
      <c r="S38" s="55"/>
      <c r="T38" s="55"/>
      <c r="U38" s="55"/>
      <c r="V38" s="55"/>
      <c r="W38" s="55"/>
      <c r="X38" s="55"/>
      <c r="Y38" s="55"/>
      <c r="Z38" s="55"/>
      <c r="AA38" s="55"/>
    </row>
    <row r="39" spans="1:27" ht="12.75" customHeight="1" outlineLevel="1">
      <c r="C39" s="10" t="s">
        <v>56</v>
      </c>
      <c r="D39" s="54" t="s">
        <v>43</v>
      </c>
      <c r="E39" s="55"/>
      <c r="F39" s="55"/>
      <c r="G39" s="55"/>
      <c r="H39" s="55"/>
      <c r="I39" s="55"/>
      <c r="J39" s="55"/>
      <c r="K39" s="55"/>
      <c r="L39" s="55"/>
      <c r="M39" s="55"/>
      <c r="N39" s="55"/>
      <c r="O39" s="55"/>
      <c r="P39" s="55"/>
      <c r="Q39" s="55"/>
      <c r="R39" s="55"/>
      <c r="S39" s="55"/>
      <c r="T39" s="55"/>
      <c r="U39" s="55"/>
      <c r="V39" s="55"/>
      <c r="W39" s="55"/>
      <c r="X39" s="55"/>
      <c r="Y39" s="55"/>
      <c r="Z39" s="55"/>
      <c r="AA39" s="55"/>
    </row>
    <row r="40" spans="1:27" ht="12.75" customHeight="1" outlineLevel="1">
      <c r="C40" s="10" t="s">
        <v>57</v>
      </c>
      <c r="D40" s="54" t="s">
        <v>43</v>
      </c>
      <c r="E40" s="56">
        <v>8.2912086016867143E-2</v>
      </c>
      <c r="F40" s="56">
        <v>4.866806497035419E-2</v>
      </c>
      <c r="G40" s="56">
        <v>0.10306805392119257</v>
      </c>
      <c r="H40" s="56">
        <v>0.17916208955740204</v>
      </c>
      <c r="I40" s="56">
        <v>0.33685380662721898</v>
      </c>
      <c r="J40" s="56">
        <v>0.3360746969406414</v>
      </c>
      <c r="K40" s="56">
        <v>0.22139895801265524</v>
      </c>
      <c r="L40" s="56">
        <v>0.2156739101366032</v>
      </c>
      <c r="M40" s="56">
        <v>0.23639297383106267</v>
      </c>
      <c r="N40" s="56">
        <v>0.48469815231794566</v>
      </c>
      <c r="O40" s="56">
        <v>0.18281775362048952</v>
      </c>
      <c r="P40" s="56">
        <v>0.2073064666321478</v>
      </c>
      <c r="Q40" s="56">
        <v>0.20181025842544847</v>
      </c>
      <c r="R40" s="56">
        <v>0.11866665709326268</v>
      </c>
      <c r="S40" s="56">
        <v>0.13709309545057169</v>
      </c>
      <c r="T40" s="56">
        <v>0.1183839095351458</v>
      </c>
      <c r="U40" s="56">
        <v>0.68057693060624047</v>
      </c>
      <c r="V40" s="56">
        <v>0.12338921631803079</v>
      </c>
      <c r="W40" s="56">
        <v>0.14970584938049691</v>
      </c>
      <c r="X40" s="56">
        <v>0.14796614716326936</v>
      </c>
      <c r="Y40" s="56">
        <v>0.56114220793428848</v>
      </c>
      <c r="Z40" s="56">
        <v>0.14659914360374632</v>
      </c>
      <c r="AA40" s="56">
        <v>0.20486773741166511</v>
      </c>
    </row>
    <row r="41" spans="1:27" ht="12.75" customHeight="1" outlineLevel="1">
      <c r="C41" s="3" t="s">
        <v>58</v>
      </c>
      <c r="D41" s="54" t="s">
        <v>43</v>
      </c>
      <c r="E41" s="55"/>
      <c r="F41" s="55"/>
      <c r="G41" s="55"/>
      <c r="H41" s="55"/>
      <c r="I41" s="55"/>
      <c r="J41" s="55"/>
      <c r="K41" s="55"/>
      <c r="L41" s="55"/>
      <c r="M41" s="55"/>
      <c r="N41" s="55"/>
      <c r="O41" s="55"/>
      <c r="P41" s="55"/>
      <c r="Q41" s="55"/>
      <c r="R41" s="55"/>
      <c r="S41" s="55"/>
      <c r="T41" s="55"/>
      <c r="U41" s="55"/>
      <c r="V41" s="55"/>
      <c r="W41" s="55"/>
      <c r="X41" s="55"/>
      <c r="Y41" s="55"/>
      <c r="Z41" s="55"/>
      <c r="AA41" s="55"/>
    </row>
    <row r="42" spans="1:27" ht="12.75" customHeight="1" outlineLevel="1">
      <c r="C42" s="10" t="s">
        <v>59</v>
      </c>
      <c r="D42" s="54" t="s">
        <v>43</v>
      </c>
    </row>
    <row r="43" spans="1:27" ht="12.75" customHeight="1" outlineLevel="1">
      <c r="C43" s="3" t="s">
        <v>60</v>
      </c>
      <c r="D43" s="54" t="s">
        <v>43</v>
      </c>
      <c r="E43" s="55"/>
      <c r="F43" s="55"/>
      <c r="G43" s="55"/>
      <c r="H43" s="55"/>
      <c r="I43" s="55"/>
      <c r="J43" s="55"/>
      <c r="K43" s="55"/>
      <c r="L43" s="55"/>
      <c r="M43" s="55"/>
      <c r="N43" s="55"/>
      <c r="O43" s="55"/>
      <c r="P43" s="55"/>
      <c r="Q43" s="55"/>
      <c r="R43" s="55"/>
      <c r="S43" s="55"/>
      <c r="T43" s="55"/>
      <c r="U43" s="55"/>
      <c r="V43" s="55"/>
      <c r="W43" s="55"/>
      <c r="X43" s="55"/>
      <c r="Y43" s="55"/>
      <c r="Z43" s="55"/>
      <c r="AA43" s="55"/>
    </row>
    <row r="44" spans="1:27" ht="12.75" customHeight="1" outlineLevel="1">
      <c r="C44" s="3" t="s">
        <v>61</v>
      </c>
      <c r="D44" s="54" t="s">
        <v>43</v>
      </c>
      <c r="E44" s="57"/>
      <c r="F44" s="57"/>
      <c r="G44" s="57"/>
      <c r="H44" s="57"/>
      <c r="I44" s="57"/>
      <c r="J44" s="57"/>
      <c r="K44" s="57"/>
      <c r="L44" s="57"/>
      <c r="M44" s="57"/>
      <c r="N44" s="57"/>
      <c r="O44" s="57"/>
      <c r="P44" s="57"/>
      <c r="Q44" s="57"/>
      <c r="R44" s="57"/>
      <c r="S44" s="57"/>
      <c r="T44" s="57"/>
      <c r="U44" s="57"/>
      <c r="V44" s="57"/>
      <c r="W44" s="57"/>
      <c r="X44" s="57"/>
      <c r="Y44" s="57"/>
      <c r="Z44" s="57"/>
      <c r="AA44" s="57"/>
    </row>
    <row r="45" spans="1:27" ht="12.75" customHeight="1" outlineLevel="1">
      <c r="C45" s="58" t="s">
        <v>44</v>
      </c>
      <c r="D45" s="59" t="s">
        <v>43</v>
      </c>
      <c r="E45" s="51"/>
      <c r="F45" s="51"/>
      <c r="G45" s="51"/>
      <c r="H45" s="51"/>
      <c r="I45" s="51"/>
      <c r="J45" s="51"/>
      <c r="K45" s="51"/>
      <c r="L45" s="51"/>
      <c r="M45" s="51"/>
      <c r="N45" s="51"/>
      <c r="O45" s="51"/>
      <c r="P45" s="51"/>
      <c r="Q45" s="51"/>
      <c r="R45" s="51"/>
      <c r="S45" s="51"/>
      <c r="T45" s="51"/>
      <c r="U45" s="51"/>
      <c r="V45" s="51"/>
      <c r="W45" s="51"/>
      <c r="X45" s="51"/>
      <c r="Y45" s="51"/>
      <c r="Z45" s="51"/>
      <c r="AA45" s="51"/>
    </row>
    <row r="46" spans="1:27" ht="12.75" customHeight="1" outlineLevel="1">
      <c r="C46" s="10" t="s">
        <v>40</v>
      </c>
      <c r="D46" s="54" t="s">
        <v>41</v>
      </c>
      <c r="E46" s="55"/>
      <c r="F46" s="55"/>
      <c r="G46" s="55"/>
      <c r="H46" s="55"/>
      <c r="I46" s="55"/>
      <c r="J46" s="55"/>
      <c r="K46" s="55"/>
      <c r="L46" s="55"/>
      <c r="M46" s="55"/>
      <c r="N46" s="55"/>
      <c r="O46" s="55"/>
      <c r="P46" s="55"/>
      <c r="Q46" s="55"/>
      <c r="R46" s="55"/>
      <c r="S46" s="55"/>
      <c r="T46" s="55"/>
      <c r="U46" s="55"/>
      <c r="V46" s="55"/>
      <c r="W46" s="55"/>
      <c r="X46" s="55"/>
      <c r="Y46" s="55"/>
      <c r="Z46" s="55"/>
      <c r="AA46" s="55"/>
    </row>
    <row r="47" spans="1:27" ht="12.75" customHeight="1" outlineLevel="1">
      <c r="C47" s="61" t="s">
        <v>44</v>
      </c>
      <c r="D47" s="62" t="s">
        <v>62</v>
      </c>
      <c r="E47" s="63"/>
      <c r="F47" s="63"/>
      <c r="G47" s="63"/>
      <c r="H47" s="63"/>
      <c r="I47" s="63"/>
      <c r="J47" s="63"/>
      <c r="K47" s="63"/>
      <c r="L47" s="63"/>
      <c r="M47" s="63"/>
      <c r="N47" s="63"/>
      <c r="O47" s="63"/>
      <c r="P47" s="63"/>
      <c r="Q47" s="63"/>
      <c r="R47" s="63"/>
      <c r="S47" s="63"/>
      <c r="T47" s="63"/>
      <c r="U47" s="63"/>
      <c r="V47" s="63"/>
      <c r="W47" s="63"/>
      <c r="X47" s="63"/>
      <c r="Y47" s="63"/>
      <c r="Z47" s="63"/>
      <c r="AA47" s="63"/>
    </row>
    <row r="48" spans="1:27" ht="12.75" customHeight="1" outlineLevel="1">
      <c r="C48" s="60" t="s">
        <v>44</v>
      </c>
      <c r="D48" s="40" t="s">
        <v>63</v>
      </c>
      <c r="E48" s="64"/>
      <c r="F48" s="64"/>
      <c r="G48" s="64"/>
      <c r="H48" s="64"/>
      <c r="I48" s="64"/>
      <c r="J48" s="64"/>
      <c r="K48" s="64"/>
      <c r="L48" s="64"/>
      <c r="M48" s="64"/>
      <c r="N48" s="64"/>
      <c r="O48" s="64"/>
      <c r="P48" s="64"/>
      <c r="Q48" s="64"/>
      <c r="R48" s="64"/>
      <c r="S48" s="64"/>
      <c r="T48" s="64"/>
      <c r="U48" s="64"/>
      <c r="V48" s="64"/>
      <c r="W48" s="64"/>
      <c r="X48" s="64"/>
      <c r="Y48" s="64"/>
      <c r="Z48" s="64"/>
      <c r="AA48" s="64"/>
    </row>
    <row r="49" spans="3:27" ht="12.75" customHeight="1" outlineLevel="1">
      <c r="C49" s="3" t="s">
        <v>44</v>
      </c>
      <c r="D49" s="54" t="s">
        <v>43</v>
      </c>
      <c r="E49" s="55"/>
      <c r="F49" s="55"/>
      <c r="G49" s="55"/>
      <c r="H49" s="55"/>
      <c r="I49" s="55"/>
      <c r="J49" s="55"/>
      <c r="K49" s="55"/>
      <c r="L49" s="55"/>
      <c r="M49" s="55"/>
      <c r="N49" s="55"/>
      <c r="O49" s="55"/>
      <c r="P49" s="55"/>
      <c r="Q49" s="55"/>
      <c r="R49" s="55"/>
      <c r="S49" s="55"/>
      <c r="T49" s="55"/>
      <c r="U49" s="55"/>
      <c r="V49" s="55"/>
      <c r="W49" s="55"/>
      <c r="X49" s="55"/>
      <c r="Y49" s="55"/>
      <c r="Z49" s="55"/>
      <c r="AA49" s="55"/>
    </row>
    <row r="50" spans="3:27" ht="12.75" customHeight="1" outlineLevel="1">
      <c r="C50" s="3" t="s">
        <v>64</v>
      </c>
      <c r="D50" s="54" t="s">
        <v>43</v>
      </c>
      <c r="E50" s="55"/>
      <c r="F50" s="55"/>
      <c r="G50" s="55"/>
      <c r="H50" s="55"/>
      <c r="I50" s="55"/>
      <c r="J50" s="55"/>
      <c r="K50" s="55"/>
      <c r="L50" s="55"/>
      <c r="M50" s="55"/>
      <c r="N50" s="55"/>
      <c r="O50" s="55"/>
      <c r="P50" s="55"/>
      <c r="Q50" s="55"/>
      <c r="R50" s="55"/>
      <c r="S50" s="55"/>
      <c r="T50" s="55"/>
      <c r="U50" s="55"/>
      <c r="V50" s="55"/>
      <c r="W50" s="55"/>
      <c r="X50" s="55"/>
      <c r="Y50" s="55"/>
      <c r="Z50" s="55"/>
      <c r="AA50" s="55"/>
    </row>
    <row r="51" spans="3:27" ht="12.75" customHeight="1" outlineLevel="1">
      <c r="C51" s="10" t="s">
        <v>65</v>
      </c>
      <c r="D51" s="54" t="s">
        <v>43</v>
      </c>
      <c r="E51" s="56">
        <v>4.1010092181806703</v>
      </c>
      <c r="F51" s="56">
        <v>4.1010092181806703</v>
      </c>
      <c r="G51" s="56">
        <v>3.5778046000000008</v>
      </c>
      <c r="H51" s="56">
        <v>6.2154808000000008</v>
      </c>
      <c r="I51" s="56">
        <v>5.3059183100000009</v>
      </c>
      <c r="J51" s="56">
        <v>5.41053783</v>
      </c>
      <c r="K51" s="56">
        <v>5.2006760200000013</v>
      </c>
      <c r="L51" s="56">
        <v>6.1949554800000008</v>
      </c>
      <c r="M51" s="56">
        <v>6.5635419900000898</v>
      </c>
      <c r="N51" s="56">
        <v>7.4762958099726866</v>
      </c>
      <c r="O51" s="56">
        <v>6.2742977499999997</v>
      </c>
      <c r="P51" s="56">
        <v>8.8304923500000001</v>
      </c>
      <c r="Q51" s="56">
        <v>5.5804762346322834</v>
      </c>
      <c r="R51" s="56">
        <v>3.9991638846322837</v>
      </c>
      <c r="S51" s="56">
        <v>4.6667842846322829</v>
      </c>
      <c r="T51" s="56">
        <v>3.2221532046322849</v>
      </c>
      <c r="U51" s="56">
        <v>4.5047322246322841</v>
      </c>
      <c r="V51" s="56">
        <v>4.6156860846322827</v>
      </c>
      <c r="W51" s="56">
        <v>3.8863393191322837</v>
      </c>
      <c r="X51" s="56">
        <v>4.4938629046322847</v>
      </c>
      <c r="Y51" s="56">
        <v>4.3166354046322839</v>
      </c>
      <c r="Z51" s="56">
        <v>3.5956489146322839</v>
      </c>
      <c r="AA51" s="56">
        <v>4.5358060846322816</v>
      </c>
    </row>
    <row r="52" spans="3:27" ht="12.75" customHeight="1" outlineLevel="1">
      <c r="C52" s="10" t="s">
        <v>66</v>
      </c>
      <c r="D52" s="54" t="s">
        <v>43</v>
      </c>
      <c r="E52" s="56">
        <v>0</v>
      </c>
      <c r="F52" s="56">
        <v>0</v>
      </c>
      <c r="G52" s="56">
        <v>0.57970774999999997</v>
      </c>
      <c r="H52" s="56">
        <v>0</v>
      </c>
      <c r="I52" s="56">
        <v>0</v>
      </c>
      <c r="J52" s="56">
        <v>0</v>
      </c>
      <c r="K52" s="56">
        <v>0</v>
      </c>
      <c r="L52" s="56">
        <v>0</v>
      </c>
      <c r="M52" s="56">
        <v>0</v>
      </c>
      <c r="N52" s="56">
        <v>0</v>
      </c>
      <c r="O52" s="56">
        <v>0</v>
      </c>
      <c r="P52" s="56">
        <v>0</v>
      </c>
      <c r="Q52" s="56">
        <v>0</v>
      </c>
      <c r="R52" s="56">
        <v>0</v>
      </c>
      <c r="S52" s="56">
        <v>0</v>
      </c>
      <c r="T52" s="56">
        <v>0</v>
      </c>
      <c r="U52" s="56">
        <v>0</v>
      </c>
      <c r="V52" s="56">
        <v>0</v>
      </c>
      <c r="W52" s="56">
        <v>0</v>
      </c>
      <c r="X52" s="56">
        <v>0</v>
      </c>
      <c r="Y52" s="56">
        <v>0</v>
      </c>
      <c r="Z52" s="56">
        <v>0</v>
      </c>
      <c r="AA52" s="56">
        <v>0</v>
      </c>
    </row>
    <row r="53" spans="3:27" ht="12.75" customHeight="1" outlineLevel="1">
      <c r="C53" s="3" t="s">
        <v>67</v>
      </c>
      <c r="D53" s="54" t="s">
        <v>43</v>
      </c>
      <c r="E53" s="65"/>
      <c r="F53" s="65"/>
      <c r="G53" s="65"/>
      <c r="H53" s="65"/>
      <c r="I53" s="65"/>
      <c r="J53" s="65"/>
      <c r="K53" s="65"/>
      <c r="L53" s="65"/>
      <c r="M53" s="65"/>
      <c r="N53" s="65"/>
      <c r="O53" s="65"/>
      <c r="P53" s="65"/>
      <c r="Q53" s="65"/>
      <c r="R53" s="65"/>
      <c r="S53" s="65"/>
      <c r="T53" s="65"/>
      <c r="U53" s="65"/>
      <c r="V53" s="65"/>
      <c r="W53" s="65"/>
      <c r="X53" s="65"/>
      <c r="Y53" s="65"/>
      <c r="Z53" s="65"/>
      <c r="AA53" s="65"/>
    </row>
    <row r="54" spans="3:27" ht="12.75" customHeight="1" outlineLevel="1">
      <c r="C54" s="61" t="s">
        <v>49</v>
      </c>
      <c r="D54" s="62" t="s">
        <v>43</v>
      </c>
      <c r="E54" s="66"/>
      <c r="F54" s="66"/>
      <c r="G54" s="66"/>
      <c r="H54" s="66"/>
      <c r="I54" s="66"/>
      <c r="J54" s="66"/>
      <c r="K54" s="66"/>
      <c r="L54" s="66"/>
      <c r="M54" s="66"/>
      <c r="N54" s="66"/>
      <c r="O54" s="66"/>
      <c r="P54" s="66"/>
      <c r="Q54" s="66"/>
      <c r="R54" s="66"/>
      <c r="S54" s="66"/>
      <c r="T54" s="66"/>
      <c r="U54" s="66"/>
      <c r="V54" s="66"/>
      <c r="W54" s="66"/>
      <c r="X54" s="66"/>
      <c r="Y54" s="66"/>
      <c r="Z54" s="66"/>
      <c r="AA54" s="66"/>
    </row>
    <row r="55" spans="3:27" ht="12.75" customHeight="1" outlineLevel="1">
      <c r="C55" s="10" t="s">
        <v>40</v>
      </c>
      <c r="D55" s="54" t="s">
        <v>41</v>
      </c>
      <c r="E55" s="55"/>
      <c r="F55" s="55"/>
      <c r="G55" s="55"/>
      <c r="H55" s="55"/>
      <c r="I55" s="55"/>
      <c r="J55" s="55"/>
      <c r="K55" s="55"/>
      <c r="L55" s="55"/>
      <c r="M55" s="55"/>
      <c r="N55" s="55"/>
      <c r="O55" s="55"/>
      <c r="P55" s="55"/>
      <c r="Q55" s="55"/>
      <c r="R55" s="55"/>
      <c r="S55" s="55"/>
      <c r="T55" s="55"/>
      <c r="U55" s="55"/>
      <c r="V55" s="55"/>
      <c r="W55" s="55"/>
      <c r="X55" s="55"/>
      <c r="Y55" s="55"/>
      <c r="Z55" s="55"/>
      <c r="AA55" s="55"/>
    </row>
    <row r="56" spans="3:27" ht="12.75" customHeight="1" outlineLevel="1">
      <c r="C56" s="61" t="s">
        <v>49</v>
      </c>
      <c r="D56" s="62" t="s">
        <v>62</v>
      </c>
      <c r="E56" s="63"/>
      <c r="F56" s="63"/>
      <c r="G56" s="63"/>
      <c r="H56" s="63"/>
      <c r="I56" s="63"/>
      <c r="J56" s="63"/>
      <c r="K56" s="63"/>
      <c r="L56" s="63"/>
      <c r="M56" s="63"/>
      <c r="N56" s="63"/>
      <c r="O56" s="63"/>
      <c r="P56" s="63"/>
      <c r="Q56" s="63"/>
      <c r="R56" s="63"/>
      <c r="S56" s="63"/>
      <c r="T56" s="63"/>
      <c r="U56" s="63"/>
      <c r="V56" s="63"/>
      <c r="W56" s="63"/>
      <c r="X56" s="63"/>
      <c r="Y56" s="63"/>
      <c r="Z56" s="63"/>
      <c r="AA56" s="63"/>
    </row>
    <row r="57" spans="3:27" ht="12.75" customHeight="1" outlineLevel="1">
      <c r="C57" s="60" t="s">
        <v>49</v>
      </c>
      <c r="D57" s="40" t="s">
        <v>63</v>
      </c>
      <c r="E57" s="64"/>
      <c r="F57" s="64"/>
      <c r="G57" s="64"/>
      <c r="H57" s="64"/>
      <c r="I57" s="64"/>
      <c r="J57" s="64"/>
      <c r="K57" s="64"/>
      <c r="L57" s="64"/>
      <c r="M57" s="64"/>
      <c r="N57" s="64"/>
      <c r="O57" s="64"/>
      <c r="P57" s="64"/>
      <c r="Q57" s="64"/>
      <c r="R57" s="64"/>
      <c r="S57" s="64"/>
      <c r="T57" s="64"/>
      <c r="U57" s="64"/>
      <c r="V57" s="64"/>
      <c r="W57" s="64"/>
      <c r="X57" s="64"/>
      <c r="Y57" s="64"/>
      <c r="Z57" s="64"/>
      <c r="AA57" s="64"/>
    </row>
    <row r="58" spans="3:27" ht="12.75" customHeight="1" outlineLevel="1">
      <c r="C58" s="3" t="s">
        <v>68</v>
      </c>
      <c r="D58" s="54" t="s">
        <v>43</v>
      </c>
    </row>
    <row r="59" spans="3:27" ht="12.75" customHeight="1" outlineLevel="1">
      <c r="C59" s="10" t="s">
        <v>69</v>
      </c>
      <c r="D59" s="54" t="str">
        <f>D50</f>
        <v>$m</v>
      </c>
      <c r="E59" s="67">
        <v>2.4748295069553801</v>
      </c>
      <c r="F59" s="67">
        <v>2.0209402339586515</v>
      </c>
      <c r="G59" s="67">
        <v>2.2427487656787664</v>
      </c>
      <c r="H59" s="67">
        <v>0.96074736986827258</v>
      </c>
      <c r="I59" s="67">
        <v>2.6994218797919252</v>
      </c>
      <c r="J59" s="67">
        <v>3.0637074368222179</v>
      </c>
      <c r="K59" s="67">
        <v>2.8754768969008282</v>
      </c>
      <c r="L59" s="67">
        <v>2.1904962780624215</v>
      </c>
      <c r="M59" s="67">
        <v>0.20701684450863928</v>
      </c>
      <c r="N59" s="67">
        <v>1.2554210923657554</v>
      </c>
      <c r="O59" s="67">
        <v>2.0652083600583717</v>
      </c>
      <c r="P59" s="67">
        <v>1.0722228124342261</v>
      </c>
      <c r="Q59" s="67">
        <v>1.4355726828336468</v>
      </c>
      <c r="R59" s="67">
        <v>1.0463486187766111</v>
      </c>
      <c r="S59" s="67">
        <v>1.3526687179626977</v>
      </c>
      <c r="T59" s="67">
        <v>0.57947351563710248</v>
      </c>
      <c r="U59" s="67">
        <v>1.209051320643016</v>
      </c>
      <c r="V59" s="67">
        <v>2.3376124504657296</v>
      </c>
      <c r="W59" s="67">
        <v>3.0308565352360488</v>
      </c>
      <c r="X59" s="67">
        <v>4.4815131369607872</v>
      </c>
      <c r="Y59" s="67">
        <v>2.3003067905986536</v>
      </c>
      <c r="Z59" s="67">
        <v>3.8128931814999443</v>
      </c>
      <c r="AA59" s="67">
        <v>2.9863715032587317</v>
      </c>
    </row>
    <row r="60" spans="3:27" ht="12.75" customHeight="1" outlineLevel="1">
      <c r="D60" s="68"/>
      <c r="E60" s="69"/>
      <c r="F60" s="70"/>
    </row>
    <row r="61" spans="3:27" ht="12.75" customHeight="1">
      <c r="C61" s="25" t="s">
        <v>21</v>
      </c>
      <c r="D61" s="26" t="s">
        <v>25</v>
      </c>
      <c r="E61" s="27"/>
      <c r="F61" s="27"/>
      <c r="G61" s="27"/>
      <c r="H61" s="27"/>
      <c r="I61" s="27"/>
      <c r="J61" s="27"/>
      <c r="K61" s="27"/>
      <c r="L61" s="27"/>
      <c r="M61" s="27"/>
      <c r="N61" s="27"/>
      <c r="O61" s="27"/>
      <c r="P61" s="27"/>
      <c r="Q61" s="27"/>
      <c r="R61" s="27"/>
      <c r="S61" s="27"/>
      <c r="T61" s="27"/>
      <c r="U61" s="27"/>
      <c r="V61" s="27"/>
      <c r="W61" s="27"/>
      <c r="X61" s="27"/>
      <c r="Y61" s="27"/>
      <c r="Z61" s="27"/>
      <c r="AA61" s="27"/>
    </row>
    <row r="62" spans="3:27" ht="12.75" customHeight="1">
      <c r="C62" s="10" t="s">
        <v>55</v>
      </c>
      <c r="D62" s="54" t="s">
        <v>43</v>
      </c>
      <c r="E62" s="71">
        <f>SUM(E38,'Golden_Grove_Stats (Q)'!E76,'Capricorn_Copper_Stats (Q)'!E53)</f>
        <v>66.209646147826334</v>
      </c>
      <c r="F62" s="71">
        <f>SUM(F38,'Golden_Grove_Stats (Q)'!F76,'Capricorn_Copper_Stats (Q)'!F53)</f>
        <v>66.081414682099719</v>
      </c>
      <c r="G62" s="71">
        <f>SUM(G38,'Golden_Grove_Stats (Q)'!G76,'Capricorn_Copper_Stats (Q)'!G53)</f>
        <v>71.339686009435624</v>
      </c>
      <c r="H62" s="71">
        <f>SUM(H38,'Golden_Grove_Stats (Q)'!H76,'Capricorn_Copper_Stats (Q)'!H53)</f>
        <v>74.906501911854093</v>
      </c>
      <c r="I62" s="71">
        <f>SUM(I38,'Golden_Grove_Stats (Q)'!I76,'Capricorn_Copper_Stats (Q)'!I53)</f>
        <v>68.835231232951543</v>
      </c>
      <c r="J62" s="71">
        <f>SUM(J38,'Golden_Grove_Stats (Q)'!J76,'Capricorn_Copper_Stats (Q)'!J53)</f>
        <v>71.07046201281301</v>
      </c>
      <c r="K62" s="71">
        <f>SUM(K38,'Golden_Grove_Stats (Q)'!K76,'Capricorn_Copper_Stats (Q)'!K53)</f>
        <v>78.141045413710941</v>
      </c>
      <c r="L62" s="71">
        <f>SUM(L38,'Golden_Grove_Stats (Q)'!L76,'Capricorn_Copper_Stats (Q)'!L53)</f>
        <v>90.050710595025379</v>
      </c>
      <c r="M62" s="71">
        <f>SUM(M38,'Golden_Grove_Stats (Q)'!M76,'Capricorn_Copper_Stats (Q)'!M53)</f>
        <v>72.455560618250118</v>
      </c>
      <c r="N62" s="71">
        <f>SUM(N38,'Golden_Grove_Stats (Q)'!N76,'Capricorn_Copper_Stats (Q)'!N53)</f>
        <v>53.591448482410669</v>
      </c>
      <c r="O62" s="71">
        <f>SUM(O38,'Golden_Grove_Stats (Q)'!O76,'Capricorn_Copper_Stats (Q)'!O53)</f>
        <v>67.906012924316002</v>
      </c>
      <c r="P62" s="71">
        <f>SUM(P38,'Golden_Grove_Stats (Q)'!P76,'Capricorn_Copper_Stats (Q)'!P53)</f>
        <v>79.263920315000007</v>
      </c>
      <c r="Q62" s="71">
        <f>SUM(Q38,'Golden_Grove_Stats (Q)'!Q76,'Capricorn_Copper_Stats (Q)'!Q53)</f>
        <v>76.403292863617082</v>
      </c>
      <c r="R62" s="71">
        <f>SUM(R38,'Golden_Grove_Stats (Q)'!R76,'Capricorn_Copper_Stats (Q)'!R53)</f>
        <v>61.983668649999984</v>
      </c>
      <c r="S62" s="71">
        <f>SUM(S38,'Golden_Grove_Stats (Q)'!S76,'Capricorn_Copper_Stats (Q)'!S53)</f>
        <v>61.132870999999994</v>
      </c>
      <c r="T62" s="71">
        <f>SUM(T38,'Golden_Grove_Stats (Q)'!T76,'Capricorn_Copper_Stats (Q)'!T53)</f>
        <v>66.294923920000002</v>
      </c>
      <c r="U62" s="71">
        <f>SUM(U38,'Golden_Grove_Stats (Q)'!U76,'Capricorn_Copper_Stats (Q)'!U53)</f>
        <v>63.067834779999984</v>
      </c>
      <c r="V62" s="71">
        <f>SUM(V38,'Golden_Grove_Stats (Q)'!V76,'Capricorn_Copper_Stats (Q)'!V53)</f>
        <v>60.376034269999984</v>
      </c>
      <c r="W62" s="71">
        <f>SUM(W38,'Golden_Grove_Stats (Q)'!W76,'Capricorn_Copper_Stats (Q)'!W53)</f>
        <v>65.323697339999981</v>
      </c>
      <c r="X62" s="71">
        <f>SUM(X38,'Golden_Grove_Stats (Q)'!X76,'Capricorn_Copper_Stats (Q)'!X53)</f>
        <v>66.231081160000002</v>
      </c>
      <c r="Y62" s="71">
        <f>SUM(Y38,'Golden_Grove_Stats (Q)'!Y76,'Capricorn_Copper_Stats (Q)'!Y53)</f>
        <v>64.865274229999983</v>
      </c>
      <c r="Z62" s="71">
        <f>SUM(Z38,'Golden_Grove_Stats (Q)'!Z76,'Capricorn_Copper_Stats (Q)'!Z53)</f>
        <v>62.61558784999999</v>
      </c>
      <c r="AA62" s="71">
        <f>SUM(AA38,'Golden_Grove_Stats (Q)'!AA76,'Capricorn_Copper_Stats (Q)'!AA53)</f>
        <v>68.957108689999998</v>
      </c>
    </row>
    <row r="63" spans="3:27" ht="12.75" customHeight="1">
      <c r="C63" s="10" t="s">
        <v>56</v>
      </c>
      <c r="D63" s="54" t="s">
        <v>43</v>
      </c>
      <c r="E63" s="71">
        <f>SUM(E39,'Golden_Grove_Stats (Q)'!E77,'Capricorn_Copper_Stats (Q)'!E54)</f>
        <v>27.401763333966727</v>
      </c>
      <c r="F63" s="71">
        <f>SUM(F39,'Golden_Grove_Stats (Q)'!F77,'Capricorn_Copper_Stats (Q)'!F54)</f>
        <v>29.328856057259838</v>
      </c>
      <c r="G63" s="71">
        <f>SUM(G39,'Golden_Grove_Stats (Q)'!G77,'Capricorn_Copper_Stats (Q)'!G54)</f>
        <v>28.011039219463605</v>
      </c>
      <c r="H63" s="71">
        <f>SUM(H39,'Golden_Grove_Stats (Q)'!H77,'Capricorn_Copper_Stats (Q)'!H54)</f>
        <v>29.283701874499318</v>
      </c>
      <c r="I63" s="71">
        <f>SUM(I39,'Golden_Grove_Stats (Q)'!I77,'Capricorn_Copper_Stats (Q)'!I54)</f>
        <v>30.914434789999994</v>
      </c>
      <c r="J63" s="71">
        <f>SUM(J39,'Golden_Grove_Stats (Q)'!J77,'Capricorn_Copper_Stats (Q)'!J54)</f>
        <v>32.07194269</v>
      </c>
      <c r="K63" s="71">
        <f>SUM(K39,'Golden_Grove_Stats (Q)'!K77,'Capricorn_Copper_Stats (Q)'!K54)</f>
        <v>34.762489700000003</v>
      </c>
      <c r="L63" s="71">
        <f>SUM(L39,'Golden_Grove_Stats (Q)'!L77,'Capricorn_Copper_Stats (Q)'!L54)</f>
        <v>37.611969389999999</v>
      </c>
      <c r="M63" s="71">
        <f>SUM(M39,'Golden_Grove_Stats (Q)'!M77,'Capricorn_Copper_Stats (Q)'!M54)</f>
        <v>29.96618084</v>
      </c>
      <c r="N63" s="71">
        <f>SUM(N39,'Golden_Grove_Stats (Q)'!N77,'Capricorn_Copper_Stats (Q)'!N54)</f>
        <v>18.740565155828612</v>
      </c>
      <c r="O63" s="71">
        <f>SUM(O39,'Golden_Grove_Stats (Q)'!O77,'Capricorn_Copper_Stats (Q)'!O54)</f>
        <v>22.484122704482495</v>
      </c>
      <c r="P63" s="71">
        <f>SUM(P39,'Golden_Grove_Stats (Q)'!P77,'Capricorn_Copper_Stats (Q)'!P54)</f>
        <v>31.71143562</v>
      </c>
      <c r="Q63" s="71">
        <f>SUM(Q39,'Golden_Grove_Stats (Q)'!Q77,'Capricorn_Copper_Stats (Q)'!Q54)</f>
        <v>30.399955948878794</v>
      </c>
      <c r="R63" s="71">
        <f>SUM(R39,'Golden_Grove_Stats (Q)'!R77,'Capricorn_Copper_Stats (Q)'!R54)</f>
        <v>22.77832441</v>
      </c>
      <c r="S63" s="71">
        <f>SUM(S39,'Golden_Grove_Stats (Q)'!S77,'Capricorn_Copper_Stats (Q)'!S54)</f>
        <v>25.937716000000002</v>
      </c>
      <c r="T63" s="71">
        <f>SUM(T39,'Golden_Grove_Stats (Q)'!T77,'Capricorn_Copper_Stats (Q)'!T54)</f>
        <v>24.33100907</v>
      </c>
      <c r="U63" s="71">
        <f>SUM(U39,'Golden_Grove_Stats (Q)'!U77,'Capricorn_Copper_Stats (Q)'!U54)</f>
        <v>27.377896780000007</v>
      </c>
      <c r="V63" s="71">
        <f>SUM(V39,'Golden_Grove_Stats (Q)'!V77,'Capricorn_Copper_Stats (Q)'!V54)</f>
        <v>24.274412080000005</v>
      </c>
      <c r="W63" s="71">
        <f>SUM(W39,'Golden_Grove_Stats (Q)'!W77,'Capricorn_Copper_Stats (Q)'!W54)</f>
        <v>30.901169150000001</v>
      </c>
      <c r="X63" s="71">
        <f>SUM(X39,'Golden_Grove_Stats (Q)'!X77,'Capricorn_Copper_Stats (Q)'!X54)</f>
        <v>25.524471700000003</v>
      </c>
      <c r="Y63" s="71">
        <f>SUM(Y39,'Golden_Grove_Stats (Q)'!Y77,'Capricorn_Copper_Stats (Q)'!Y54)</f>
        <v>25.939052970000002</v>
      </c>
      <c r="Z63" s="71">
        <f>SUM(Z39,'Golden_Grove_Stats (Q)'!Z77,'Capricorn_Copper_Stats (Q)'!Z54)</f>
        <v>26.991032929999996</v>
      </c>
      <c r="AA63" s="71">
        <f>SUM(AA39,'Golden_Grove_Stats (Q)'!AA77,'Capricorn_Copper_Stats (Q)'!AA54)</f>
        <v>31.941557430000003</v>
      </c>
    </row>
    <row r="64" spans="3:27" ht="12.75" customHeight="1">
      <c r="C64" s="3" t="s">
        <v>70</v>
      </c>
      <c r="D64" s="54" t="s">
        <v>43</v>
      </c>
      <c r="E64" s="71">
        <f>SUM(E40,'Golden_Grove_Stats (Q)'!E78,'Capricorn_Copper_Stats (Q)'!E55)</f>
        <v>11.930855064223802</v>
      </c>
      <c r="F64" s="71">
        <f>SUM(F40,'Golden_Grove_Stats (Q)'!F78,'Capricorn_Copper_Stats (Q)'!F55)</f>
        <v>13.321395885610798</v>
      </c>
      <c r="G64" s="71">
        <f>SUM(G40,'Golden_Grove_Stats (Q)'!G78,'Capricorn_Copper_Stats (Q)'!G55)</f>
        <v>13.369960095021959</v>
      </c>
      <c r="H64" s="71">
        <f>SUM(H40,'Golden_Grove_Stats (Q)'!H78,'Capricorn_Copper_Stats (Q)'!H55)</f>
        <v>15.93009683320399</v>
      </c>
      <c r="I64" s="71">
        <f>SUM(I40,'Golden_Grove_Stats (Q)'!I78,'Capricorn_Copper_Stats (Q)'!I55)</f>
        <v>16.45759952662722</v>
      </c>
      <c r="J64" s="71">
        <f>SUM(J40,'Golden_Grove_Stats (Q)'!J78,'Capricorn_Copper_Stats (Q)'!J55)</f>
        <v>18.311063166940642</v>
      </c>
      <c r="K64" s="71">
        <f>SUM(K40,'Golden_Grove_Stats (Q)'!K78,'Capricorn_Copper_Stats (Q)'!K55)</f>
        <v>16.076973258012657</v>
      </c>
      <c r="L64" s="71">
        <f>SUM(L40,'Golden_Grove_Stats (Q)'!L78,'Capricorn_Copper_Stats (Q)'!L55)</f>
        <v>16.381735980136604</v>
      </c>
      <c r="M64" s="71">
        <f>SUM(M40,'Golden_Grove_Stats (Q)'!M78,'Capricorn_Copper_Stats (Q)'!M55)</f>
        <v>10.798277773831062</v>
      </c>
      <c r="N64" s="71">
        <f>SUM(N40,'Golden_Grove_Stats (Q)'!N78,'Capricorn_Copper_Stats (Q)'!N55)</f>
        <v>7.0571235223179452</v>
      </c>
      <c r="O64" s="71">
        <f>SUM(O40,'Golden_Grove_Stats (Q)'!O78,'Capricorn_Copper_Stats (Q)'!O55)</f>
        <v>9.4349348472204895</v>
      </c>
      <c r="P64" s="71">
        <f>SUM(P40,'Golden_Grove_Stats (Q)'!P78,'Capricorn_Copper_Stats (Q)'!P55)</f>
        <v>10.882653726632149</v>
      </c>
      <c r="Q64" s="71">
        <f>SUM(Q40,'Golden_Grove_Stats (Q)'!Q78,'Capricorn_Copper_Stats (Q)'!Q55)</f>
        <v>11.407667795242467</v>
      </c>
      <c r="R64" s="71">
        <f>SUM(R40,'Golden_Grove_Stats (Q)'!R78,'Capricorn_Copper_Stats (Q)'!R55)</f>
        <v>6.6412904139102809</v>
      </c>
      <c r="S64" s="71">
        <f>SUM(S40,'Golden_Grove_Stats (Q)'!S78,'Capricorn_Copper_Stats (Q)'!S55)</f>
        <v>7.3414507422675888</v>
      </c>
      <c r="T64" s="71">
        <f>SUM(T40,'Golden_Grove_Stats (Q)'!T78,'Capricorn_Copper_Stats (Q)'!T55)</f>
        <v>5.6009859263521626</v>
      </c>
      <c r="U64" s="71">
        <f>SUM(U40,'Golden_Grove_Stats (Q)'!U78,'Capricorn_Copper_Stats (Q)'!U55)</f>
        <v>6.7186175406062407</v>
      </c>
      <c r="V64" s="71">
        <f>SUM(V40,'Golden_Grove_Stats (Q)'!V78,'Capricorn_Copper_Stats (Q)'!V55)</f>
        <v>6.7146873763180297</v>
      </c>
      <c r="W64" s="71">
        <f>SUM(W40,'Golden_Grove_Stats (Q)'!W78,'Capricorn_Copper_Stats (Q)'!W55)</f>
        <v>6.9019315093804954</v>
      </c>
      <c r="X64" s="71">
        <f>SUM(X40,'Golden_Grove_Stats (Q)'!X78,'Capricorn_Copper_Stats (Q)'!X55)</f>
        <v>5.8912133571632692</v>
      </c>
      <c r="Y64" s="71">
        <f>SUM(Y40,'Golden_Grove_Stats (Q)'!Y78,'Capricorn_Copper_Stats (Q)'!Y55)</f>
        <v>7.1059114347513059</v>
      </c>
      <c r="Z64" s="71">
        <f>SUM(Z40,'Golden_Grove_Stats (Q)'!Z78,'Capricorn_Copper_Stats (Q)'!Z55)</f>
        <v>6.7786562404207649</v>
      </c>
      <c r="AA64" s="71">
        <f>SUM(AA40,'Golden_Grove_Stats (Q)'!AA78,'Capricorn_Copper_Stats (Q)'!AA55)</f>
        <v>7.2538293542286834</v>
      </c>
    </row>
    <row r="65" spans="3:27" ht="12.75" customHeight="1">
      <c r="C65" s="3" t="s">
        <v>58</v>
      </c>
      <c r="D65" s="54" t="s">
        <v>43</v>
      </c>
      <c r="E65" s="71">
        <f>SUM(E41,'Golden_Grove_Stats (Q)'!E79,'Capricorn_Copper_Stats (Q)'!E56)</f>
        <v>5.9892980399999995</v>
      </c>
      <c r="F65" s="71">
        <f>SUM(F41,'Golden_Grove_Stats (Q)'!F79,'Capricorn_Copper_Stats (Q)'!F56)</f>
        <v>7.6737126900000003</v>
      </c>
      <c r="G65" s="71">
        <f>SUM(G41,'Golden_Grove_Stats (Q)'!G79,'Capricorn_Copper_Stats (Q)'!G56)</f>
        <v>8.9536629899999998</v>
      </c>
      <c r="H65" s="71">
        <f>SUM(H41,'Golden_Grove_Stats (Q)'!H79,'Capricorn_Copper_Stats (Q)'!H56)</f>
        <v>10.70510208</v>
      </c>
      <c r="I65" s="71">
        <f>SUM(I41,'Golden_Grove_Stats (Q)'!I79,'Capricorn_Copper_Stats (Q)'!I56)</f>
        <v>11.85651642</v>
      </c>
      <c r="J65" s="71">
        <f>SUM(J41,'Golden_Grove_Stats (Q)'!J79,'Capricorn_Copper_Stats (Q)'!J56)</f>
        <v>11.460685610000001</v>
      </c>
      <c r="K65" s="71">
        <f>SUM(K41,'Golden_Grove_Stats (Q)'!K79,'Capricorn_Copper_Stats (Q)'!K56)</f>
        <v>12.89752036</v>
      </c>
      <c r="L65" s="71">
        <f>SUM(L41,'Golden_Grove_Stats (Q)'!L79,'Capricorn_Copper_Stats (Q)'!L56)</f>
        <v>12.40098422</v>
      </c>
      <c r="M65" s="71">
        <f>SUM(M41,'Golden_Grove_Stats (Q)'!M79,'Capricorn_Copper_Stats (Q)'!M56)</f>
        <v>8.3050828400000007</v>
      </c>
      <c r="N65" s="71">
        <f>SUM(N41,'Golden_Grove_Stats (Q)'!N79,'Capricorn_Copper_Stats (Q)'!N56)</f>
        <v>4.4142585199999997</v>
      </c>
      <c r="O65" s="71">
        <f>SUM(O41,'Golden_Grove_Stats (Q)'!O79,'Capricorn_Copper_Stats (Q)'!O56)</f>
        <v>5.7172665200000008</v>
      </c>
      <c r="P65" s="71">
        <f>SUM(P41,'Golden_Grove_Stats (Q)'!P79,'Capricorn_Copper_Stats (Q)'!P56)</f>
        <v>7.1835455400000008</v>
      </c>
      <c r="Q65" s="71">
        <f>SUM(Q41,'Golden_Grove_Stats (Q)'!Q79,'Capricorn_Copper_Stats (Q)'!Q56)</f>
        <v>5.5849989200000003</v>
      </c>
      <c r="R65" s="71">
        <f>SUM(R41,'Golden_Grove_Stats (Q)'!R79,'Capricorn_Copper_Stats (Q)'!R56)</f>
        <v>8.5367175199999998</v>
      </c>
      <c r="S65" s="71">
        <f>SUM(S41,'Golden_Grove_Stats (Q)'!S79,'Capricorn_Copper_Stats (Q)'!S56)</f>
        <v>7.5282173299999995</v>
      </c>
      <c r="T65" s="71">
        <f>SUM(T41,'Golden_Grove_Stats (Q)'!T79,'Capricorn_Copper_Stats (Q)'!T56)</f>
        <v>8.8163826200000006</v>
      </c>
      <c r="U65" s="71">
        <f>SUM(U41,'Golden_Grove_Stats (Q)'!U79,'Capricorn_Copper_Stats (Q)'!U56)</f>
        <v>7.9570856799999987</v>
      </c>
      <c r="V65" s="71">
        <f>SUM(V41,'Golden_Grove_Stats (Q)'!V79,'Capricorn_Copper_Stats (Q)'!V56)</f>
        <v>6.4532362599999997</v>
      </c>
      <c r="W65" s="71">
        <f>SUM(W41,'Golden_Grove_Stats (Q)'!W79,'Capricorn_Copper_Stats (Q)'!W56)</f>
        <v>6.0899229199999994</v>
      </c>
      <c r="X65" s="71">
        <f>SUM(X41,'Golden_Grove_Stats (Q)'!X79,'Capricorn_Copper_Stats (Q)'!X56)</f>
        <v>3.7874760199999997</v>
      </c>
      <c r="Y65" s="71">
        <f>SUM(Y41,'Golden_Grove_Stats (Q)'!Y79,'Capricorn_Copper_Stats (Q)'!Y56)</f>
        <v>4.7727956800000007</v>
      </c>
      <c r="Z65" s="71">
        <f>SUM(Z41,'Golden_Grove_Stats (Q)'!Z79,'Capricorn_Copper_Stats (Q)'!Z56)</f>
        <v>4.3265997800000005</v>
      </c>
      <c r="AA65" s="71">
        <f>SUM(AA41,'Golden_Grove_Stats (Q)'!AA79,'Capricorn_Copper_Stats (Q)'!AA56)</f>
        <v>2.60889317</v>
      </c>
    </row>
    <row r="66" spans="3:27" ht="12.75" customHeight="1">
      <c r="C66" s="10" t="s">
        <v>59</v>
      </c>
      <c r="D66" s="54" t="s">
        <v>43</v>
      </c>
      <c r="E66" s="71">
        <f>SUM(E42,'Golden_Grove_Stats (Q)'!E80,'Capricorn_Copper_Stats (Q)'!E57)</f>
        <v>11.675876649999999</v>
      </c>
      <c r="F66" s="71">
        <f>SUM(F42,'Golden_Grove_Stats (Q)'!F80,'Capricorn_Copper_Stats (Q)'!F57)</f>
        <v>12.202338469999999</v>
      </c>
      <c r="G66" s="71">
        <f>SUM(G42,'Golden_Grove_Stats (Q)'!G80,'Capricorn_Copper_Stats (Q)'!G57)</f>
        <v>14.177615249999999</v>
      </c>
      <c r="H66" s="71">
        <f>SUM(H42,'Golden_Grove_Stats (Q)'!H80,'Capricorn_Copper_Stats (Q)'!H57)</f>
        <v>22.084687240000001</v>
      </c>
      <c r="I66" s="71">
        <f>SUM(I42,'Golden_Grove_Stats (Q)'!I80,'Capricorn_Copper_Stats (Q)'!I57)</f>
        <v>20.720513069999999</v>
      </c>
      <c r="J66" s="71">
        <f>SUM(J42,'Golden_Grove_Stats (Q)'!J80,'Capricorn_Copper_Stats (Q)'!J57)</f>
        <v>20.11341397</v>
      </c>
      <c r="K66" s="71">
        <f>SUM(K42,'Golden_Grove_Stats (Q)'!K80,'Capricorn_Copper_Stats (Q)'!K57)</f>
        <v>16.223153979999999</v>
      </c>
      <c r="L66" s="71">
        <f>SUM(L42,'Golden_Grove_Stats (Q)'!L80,'Capricorn_Copper_Stats (Q)'!L57)</f>
        <v>21.151912660000001</v>
      </c>
      <c r="M66" s="71">
        <f>SUM(M42,'Golden_Grove_Stats (Q)'!M80,'Capricorn_Copper_Stats (Q)'!M57)</f>
        <v>13.361205420000001</v>
      </c>
      <c r="N66" s="71">
        <f>SUM(N42,'Golden_Grove_Stats (Q)'!N80,'Capricorn_Copper_Stats (Q)'!N57)</f>
        <v>15.81178908</v>
      </c>
      <c r="O66" s="71">
        <f>SUM(O42,'Golden_Grove_Stats (Q)'!O80,'Capricorn_Copper_Stats (Q)'!O57)</f>
        <v>14.022527319999998</v>
      </c>
      <c r="P66" s="71">
        <f>SUM(P42,'Golden_Grove_Stats (Q)'!P80,'Capricorn_Copper_Stats (Q)'!P57)</f>
        <v>16.90530519</v>
      </c>
      <c r="Q66" s="71">
        <f>SUM(Q42,'Golden_Grove_Stats (Q)'!Q80,'Capricorn_Copper_Stats (Q)'!Q57)</f>
        <v>20.534132119999995</v>
      </c>
      <c r="R66" s="71">
        <f>SUM(R42,'Golden_Grove_Stats (Q)'!R80,'Capricorn_Copper_Stats (Q)'!R57)</f>
        <v>10.817632960000001</v>
      </c>
      <c r="S66" s="71">
        <f>SUM(S42,'Golden_Grove_Stats (Q)'!S80,'Capricorn_Copper_Stats (Q)'!S57)</f>
        <v>25.086726729999999</v>
      </c>
      <c r="T66" s="71">
        <f>SUM(T42,'Golden_Grove_Stats (Q)'!T80,'Capricorn_Copper_Stats (Q)'!T57)</f>
        <v>24.93931611</v>
      </c>
      <c r="U66" s="71">
        <f>SUM(U42,'Golden_Grove_Stats (Q)'!U80,'Capricorn_Copper_Stats (Q)'!U57)</f>
        <v>13.44518482</v>
      </c>
      <c r="V66" s="71">
        <f>SUM(V42,'Golden_Grove_Stats (Q)'!V80,'Capricorn_Copper_Stats (Q)'!V57)</f>
        <v>9.8168866399999999</v>
      </c>
      <c r="W66" s="71">
        <f>SUM(W42,'Golden_Grove_Stats (Q)'!W80,'Capricorn_Copper_Stats (Q)'!W57)</f>
        <v>7.3686435499999989</v>
      </c>
      <c r="X66" s="71">
        <f>SUM(X42,'Golden_Grove_Stats (Q)'!X80,'Capricorn_Copper_Stats (Q)'!X57)</f>
        <v>1.3462808100000001</v>
      </c>
      <c r="Y66" s="71">
        <f>SUM(Y42,'Golden_Grove_Stats (Q)'!Y80,'Capricorn_Copper_Stats (Q)'!Y57)</f>
        <v>6.1883702399999994</v>
      </c>
      <c r="Z66" s="71">
        <f>SUM(Z42,'Golden_Grove_Stats (Q)'!Z80,'Capricorn_Copper_Stats (Q)'!Z57)</f>
        <v>3.3591367400000003</v>
      </c>
      <c r="AA66" s="71">
        <f>SUM(AA42,'Golden_Grove_Stats (Q)'!AA80,'Capricorn_Copper_Stats (Q)'!AA57)</f>
        <v>0.56464312000000005</v>
      </c>
    </row>
    <row r="67" spans="3:27" ht="12.75" customHeight="1">
      <c r="C67" s="3" t="s">
        <v>60</v>
      </c>
      <c r="D67" s="54" t="s">
        <v>43</v>
      </c>
      <c r="E67" s="71">
        <f>SUM(E43,'Golden_Grove_Stats (Q)'!E81,'Capricorn_Copper_Stats (Q)'!E58)</f>
        <v>-12.696996000000002</v>
      </c>
      <c r="F67" s="71">
        <f>SUM(F43,'Golden_Grove_Stats (Q)'!F81,'Capricorn_Copper_Stats (Q)'!F58)</f>
        <v>-5.8022714200000021</v>
      </c>
      <c r="G67" s="71">
        <f>SUM(G43,'Golden_Grove_Stats (Q)'!G81,'Capricorn_Copper_Stats (Q)'!G58)</f>
        <v>-12.446314390000001</v>
      </c>
      <c r="H67" s="71">
        <f>SUM(H43,'Golden_Grove_Stats (Q)'!H81,'Capricorn_Copper_Stats (Q)'!H58)</f>
        <v>-1.4539100299999994</v>
      </c>
      <c r="I67" s="71">
        <f>SUM(I43,'Golden_Grove_Stats (Q)'!I81,'Capricorn_Copper_Stats (Q)'!I58)</f>
        <v>3.0179007700000042</v>
      </c>
      <c r="J67" s="71">
        <f>SUM(J43,'Golden_Grove_Stats (Q)'!J81,'Capricorn_Copper_Stats (Q)'!J58)</f>
        <v>-11.690387609999997</v>
      </c>
      <c r="K67" s="71">
        <f>SUM(K43,'Golden_Grove_Stats (Q)'!K81,'Capricorn_Copper_Stats (Q)'!K58)</f>
        <v>-6.3553098700000028</v>
      </c>
      <c r="L67" s="71">
        <f>SUM(L43,'Golden_Grove_Stats (Q)'!L81,'Capricorn_Copper_Stats (Q)'!L58)</f>
        <v>-2.5262716400000023</v>
      </c>
      <c r="M67" s="71">
        <f>SUM(M43,'Golden_Grove_Stats (Q)'!M81,'Capricorn_Copper_Stats (Q)'!M58)</f>
        <v>-0.52136477000000658</v>
      </c>
      <c r="N67" s="71">
        <f>SUM(N43,'Golden_Grove_Stats (Q)'!N81,'Capricorn_Copper_Stats (Q)'!N58)</f>
        <v>12.149285340000004</v>
      </c>
      <c r="O67" s="71">
        <f>SUM(O43,'Golden_Grove_Stats (Q)'!O81,'Capricorn_Copper_Stats (Q)'!O58)</f>
        <v>-12.284476829999999</v>
      </c>
      <c r="P67" s="71">
        <f>SUM(P43,'Golden_Grove_Stats (Q)'!P81,'Capricorn_Copper_Stats (Q)'!P58)</f>
        <v>-11.326621260000003</v>
      </c>
      <c r="Q67" s="71">
        <f>SUM(Q43,'Golden_Grove_Stats (Q)'!Q81,'Capricorn_Copper_Stats (Q)'!Q58)</f>
        <v>25.544925510000006</v>
      </c>
      <c r="R67" s="71">
        <f>SUM(R43,'Golden_Grove_Stats (Q)'!R81,'Capricorn_Copper_Stats (Q)'!R58)</f>
        <v>-27.322658130000001</v>
      </c>
      <c r="S67" s="71">
        <f>SUM(S43,'Golden_Grove_Stats (Q)'!S81,'Capricorn_Copper_Stats (Q)'!S58)</f>
        <v>20.910667999999998</v>
      </c>
      <c r="T67" s="71">
        <f>SUM(T43,'Golden_Grove_Stats (Q)'!T81,'Capricorn_Copper_Stats (Q)'!T58)</f>
        <v>9.1183335400000001</v>
      </c>
      <c r="U67" s="71">
        <f>SUM(U43,'Golden_Grove_Stats (Q)'!U81,'Capricorn_Copper_Stats (Q)'!U58)</f>
        <v>-23.609871740000003</v>
      </c>
      <c r="V67" s="71">
        <f>SUM(V43,'Golden_Grove_Stats (Q)'!V81,'Capricorn_Copper_Stats (Q)'!V58)</f>
        <v>2.1545248199999989</v>
      </c>
      <c r="W67" s="71">
        <f>SUM(W43,'Golden_Grove_Stats (Q)'!W81,'Capricorn_Copper_Stats (Q)'!W58)</f>
        <v>23.89006689</v>
      </c>
      <c r="X67" s="71">
        <f>SUM(X43,'Golden_Grove_Stats (Q)'!X81,'Capricorn_Copper_Stats (Q)'!X58)</f>
        <v>-28.227089270000008</v>
      </c>
      <c r="Y67" s="71">
        <f>SUM(Y43,'Golden_Grove_Stats (Q)'!Y81,'Capricorn_Copper_Stats (Q)'!Y58)</f>
        <v>17.885478790000001</v>
      </c>
      <c r="Z67" s="71">
        <f>SUM(Z43,'Golden_Grove_Stats (Q)'!Z81,'Capricorn_Copper_Stats (Q)'!Z58)</f>
        <v>30.072353799999995</v>
      </c>
      <c r="AA67" s="71">
        <f>SUM(AA43,'Golden_Grove_Stats (Q)'!AA81,'Capricorn_Copper_Stats (Q)'!AA58)</f>
        <v>-35.790538850000004</v>
      </c>
    </row>
    <row r="68" spans="3:27" ht="12.75" customHeight="1">
      <c r="C68" s="3" t="s">
        <v>61</v>
      </c>
      <c r="D68" s="54" t="s">
        <v>43</v>
      </c>
      <c r="E68" s="71">
        <f>SUM(E44,'Golden_Grove_Stats (Q)'!E82,'Capricorn_Copper_Stats (Q)'!E59)</f>
        <v>-37.6189252</v>
      </c>
      <c r="F68" s="71">
        <f>SUM(F44,'Golden_Grove_Stats (Q)'!F82,'Capricorn_Copper_Stats (Q)'!F59)</f>
        <v>-78.539708039999994</v>
      </c>
      <c r="G68" s="71">
        <f>SUM(G44,'Golden_Grove_Stats (Q)'!G82,'Capricorn_Copper_Stats (Q)'!G59)</f>
        <v>-68.056569519999996</v>
      </c>
      <c r="H68" s="71">
        <f>SUM(H44,'Golden_Grove_Stats (Q)'!H82,'Capricorn_Copper_Stats (Q)'!H59)</f>
        <v>-92.384953819999993</v>
      </c>
      <c r="I68" s="71">
        <f>SUM(I44,'Golden_Grove_Stats (Q)'!I82,'Capricorn_Copper_Stats (Q)'!I59)</f>
        <v>-85.016226750000001</v>
      </c>
      <c r="J68" s="71">
        <f>SUM(J44,'Golden_Grove_Stats (Q)'!J82,'Capricorn_Copper_Stats (Q)'!J59)</f>
        <v>-66.98995905999999</v>
      </c>
      <c r="K68" s="71">
        <f>SUM(K44,'Golden_Grove_Stats (Q)'!K82,'Capricorn_Copper_Stats (Q)'!K59)</f>
        <v>-59.040191020000009</v>
      </c>
      <c r="L68" s="71">
        <f>SUM(L44,'Golden_Grove_Stats (Q)'!L82,'Capricorn_Copper_Stats (Q)'!L59)</f>
        <v>-109.48087765999999</v>
      </c>
      <c r="M68" s="71">
        <f>SUM(M44,'Golden_Grove_Stats (Q)'!M82,'Capricorn_Copper_Stats (Q)'!M59)</f>
        <v>-73.772501190000014</v>
      </c>
      <c r="N68" s="71">
        <f>SUM(N44,'Golden_Grove_Stats (Q)'!N82,'Capricorn_Copper_Stats (Q)'!N59)</f>
        <v>-54.497210760000002</v>
      </c>
      <c r="O68" s="71">
        <f>SUM(O44,'Golden_Grove_Stats (Q)'!O82,'Capricorn_Copper_Stats (Q)'!O59)</f>
        <v>-50.142321460000005</v>
      </c>
      <c r="P68" s="71">
        <f>SUM(P44,'Golden_Grove_Stats (Q)'!P82,'Capricorn_Copper_Stats (Q)'!P59)</f>
        <v>-33.110176929999994</v>
      </c>
      <c r="Q68" s="71">
        <f>SUM(Q44,'Golden_Grove_Stats (Q)'!Q82,'Capricorn_Copper_Stats (Q)'!Q59)</f>
        <v>-57.936743380000003</v>
      </c>
      <c r="R68" s="71">
        <f>SUM(R44,'Golden_Grove_Stats (Q)'!R82,'Capricorn_Copper_Stats (Q)'!R59)</f>
        <v>-64.295880629999999</v>
      </c>
      <c r="S68" s="71">
        <f>SUM(S44,'Golden_Grove_Stats (Q)'!S82,'Capricorn_Copper_Stats (Q)'!S59)</f>
        <v>-96.466657999999995</v>
      </c>
      <c r="T68" s="71">
        <f>SUM(T44,'Golden_Grove_Stats (Q)'!T82,'Capricorn_Copper_Stats (Q)'!T59)</f>
        <v>-106.55696908</v>
      </c>
      <c r="U68" s="71">
        <f>SUM(U44,'Golden_Grove_Stats (Q)'!U82,'Capricorn_Copper_Stats (Q)'!U59)</f>
        <v>-83.425015059999993</v>
      </c>
      <c r="V68" s="71">
        <f>SUM(V44,'Golden_Grove_Stats (Q)'!V82,'Capricorn_Copper_Stats (Q)'!V59)</f>
        <v>-57.811522159999996</v>
      </c>
      <c r="W68" s="71">
        <f>SUM(W44,'Golden_Grove_Stats (Q)'!W82,'Capricorn_Copper_Stats (Q)'!W59)</f>
        <v>-69.299298769999993</v>
      </c>
      <c r="X68" s="71">
        <f>SUM(X44,'Golden_Grove_Stats (Q)'!X82,'Capricorn_Copper_Stats (Q)'!X59)</f>
        <v>-27.16618686</v>
      </c>
      <c r="Y68" s="71">
        <f>SUM(Y44,'Golden_Grove_Stats (Q)'!Y82,'Capricorn_Copper_Stats (Q)'!Y59)</f>
        <v>-40.38428158</v>
      </c>
      <c r="Z68" s="71">
        <f>SUM(Z44,'Golden_Grove_Stats (Q)'!Z82,'Capricorn_Copper_Stats (Q)'!Z59)</f>
        <v>-58.670675750000001</v>
      </c>
      <c r="AA68" s="71">
        <f>SUM(AA44,'Golden_Grove_Stats (Q)'!AA82,'Capricorn_Copper_Stats (Q)'!AA59)</f>
        <v>-14.933435859999999</v>
      </c>
    </row>
    <row r="69" spans="3:27" ht="12.75" customHeight="1">
      <c r="C69" s="61" t="s">
        <v>44</v>
      </c>
      <c r="D69" s="62" t="s">
        <v>43</v>
      </c>
      <c r="E69" s="72">
        <f t="shared" ref="E69:J69" si="42">SUM(E62:E68)</f>
        <v>72.891518036016862</v>
      </c>
      <c r="F69" s="72">
        <f t="shared" si="42"/>
        <v>44.265738324970371</v>
      </c>
      <c r="G69" s="72">
        <f t="shared" si="42"/>
        <v>55.34907965392118</v>
      </c>
      <c r="H69" s="72">
        <f t="shared" si="42"/>
        <v>59.071226089557399</v>
      </c>
      <c r="I69" s="72">
        <f t="shared" si="42"/>
        <v>66.78596905957879</v>
      </c>
      <c r="J69" s="72">
        <f t="shared" si="42"/>
        <v>74.347220779753684</v>
      </c>
      <c r="K69" s="72">
        <f t="shared" ref="K69" si="43">SUM(K62:K68)</f>
        <v>92.705681821723573</v>
      </c>
      <c r="L69" s="72">
        <f t="shared" ref="L69:M69" si="44">SUM(L62:L68)</f>
        <v>65.590163545161985</v>
      </c>
      <c r="M69" s="72">
        <f t="shared" si="44"/>
        <v>60.592441532081153</v>
      </c>
      <c r="N69" s="72">
        <f>SUM(N62:N68)</f>
        <v>57.267259340557246</v>
      </c>
      <c r="O69" s="72">
        <f t="shared" ref="O69" si="45">SUM(O62:O68)</f>
        <v>57.138066026018976</v>
      </c>
      <c r="P69" s="72">
        <f t="shared" ref="P69:Q69" si="46">SUM(P62:P68)</f>
        <v>101.51006220163219</v>
      </c>
      <c r="Q69" s="72">
        <f t="shared" si="46"/>
        <v>111.93822977773837</v>
      </c>
      <c r="R69" s="173" t="s">
        <v>45</v>
      </c>
      <c r="S69" s="173" t="s">
        <v>45</v>
      </c>
      <c r="T69" s="173" t="s">
        <v>45</v>
      </c>
      <c r="U69" s="173" t="s">
        <v>45</v>
      </c>
      <c r="V69" s="173" t="s">
        <v>45</v>
      </c>
      <c r="W69" s="173" t="s">
        <v>45</v>
      </c>
      <c r="X69" s="173" t="s">
        <v>45</v>
      </c>
      <c r="Y69" s="173" t="s">
        <v>45</v>
      </c>
      <c r="Z69" s="173" t="s">
        <v>45</v>
      </c>
      <c r="AA69" s="173" t="s">
        <v>45</v>
      </c>
    </row>
    <row r="70" spans="3:27" ht="12.75" customHeight="1">
      <c r="C70" s="10" t="s">
        <v>40</v>
      </c>
      <c r="D70" s="54" t="s">
        <v>41</v>
      </c>
      <c r="E70" s="73">
        <f>'Golden_Grove_Stats (Q)'!E84+'Capricorn_Copper_Stats (Q)'!E61</f>
        <v>15.231507433056141</v>
      </c>
      <c r="F70" s="73">
        <f>'Golden_Grove_Stats (Q)'!F84+'Capricorn_Copper_Stats (Q)'!F61</f>
        <v>18.569292018047342</v>
      </c>
      <c r="G70" s="73">
        <f>'Golden_Grove_Stats (Q)'!G84+'Capricorn_Copper_Stats (Q)'!G61</f>
        <v>22.413114541168</v>
      </c>
      <c r="H70" s="73">
        <f>'Golden_Grove_Stats (Q)'!H84+'Capricorn_Copper_Stats (Q)'!H61</f>
        <v>25.85106015220823</v>
      </c>
      <c r="I70" s="73">
        <f>'Golden_Grove_Stats (Q)'!I84+'Capricorn_Copper_Stats (Q)'!I61</f>
        <v>21.425211951753003</v>
      </c>
      <c r="J70" s="73">
        <f>'Golden_Grove_Stats (Q)'!J84+'Capricorn_Copper_Stats (Q)'!J61</f>
        <v>21.184189337655003</v>
      </c>
      <c r="K70" s="73">
        <f>'Golden_Grove_Stats (Q)'!K84+'Capricorn_Copper_Stats (Q)'!K61</f>
        <v>26.428209222736001</v>
      </c>
      <c r="L70" s="73">
        <f>'Golden_Grove_Stats (Q)'!L84+'Capricorn_Copper_Stats (Q)'!L61</f>
        <v>15.611136083692998</v>
      </c>
      <c r="M70" s="73">
        <f>'Golden_Grove_Stats (Q)'!M84+'Capricorn_Copper_Stats (Q)'!M61</f>
        <v>14.731264430523998</v>
      </c>
      <c r="N70" s="73">
        <f>'Golden_Grove_Stats (Q)'!N84+'Capricorn_Copper_Stats (Q)'!N61</f>
        <v>8.0929748215529997</v>
      </c>
      <c r="O70" s="73">
        <f>'Golden_Grove_Stats (Q)'!O84+'Capricorn_Copper_Stats (Q)'!O61</f>
        <v>10.116505679087</v>
      </c>
      <c r="P70" s="73">
        <f>'Golden_Grove_Stats (Q)'!P84+'Capricorn_Copper_Stats (Q)'!P61</f>
        <v>17.893454407459</v>
      </c>
      <c r="Q70" s="73">
        <f>'Golden_Grove_Stats (Q)'!Q84+'Capricorn_Copper_Stats (Q)'!Q61</f>
        <v>15.155123043881003</v>
      </c>
      <c r="R70" s="73">
        <f>'Golden_Grove_Stats (Q)'!R84+'Capricorn_Copper_Stats (Q)'!R61</f>
        <v>8.3933855700249982</v>
      </c>
      <c r="S70" s="73">
        <f>'Golden_Grove_Stats (Q)'!S84+'Capricorn_Copper_Stats (Q)'!S61</f>
        <v>13.567856213324999</v>
      </c>
      <c r="T70" s="73">
        <f>'Golden_Grove_Stats (Q)'!T84+'Capricorn_Copper_Stats (Q)'!T61</f>
        <v>11.876987534130002</v>
      </c>
      <c r="U70" s="73">
        <f>'Golden_Grove_Stats (Q)'!U84+'Capricorn_Copper_Stats (Q)'!U61</f>
        <v>8.9137250997309998</v>
      </c>
      <c r="V70" s="73">
        <f>'Golden_Grove_Stats (Q)'!V84+'Capricorn_Copper_Stats (Q)'!V61</f>
        <v>12.311595889234999</v>
      </c>
      <c r="W70" s="73">
        <f>'Golden_Grove_Stats (Q)'!W84+'Capricorn_Copper_Stats (Q)'!W61</f>
        <v>12.420246324543999</v>
      </c>
      <c r="X70" s="73">
        <f>'Golden_Grove_Stats (Q)'!X84+'Capricorn_Copper_Stats (Q)'!X61</f>
        <v>12.590544632802001</v>
      </c>
      <c r="Y70" s="73">
        <f>'Golden_Grove_Stats (Q)'!Y84+'Capricorn_Copper_Stats (Q)'!Y61</f>
        <v>14.036294508365</v>
      </c>
      <c r="Z70" s="73">
        <f>'Golden_Grove_Stats (Q)'!Z84+'Capricorn_Copper_Stats (Q)'!Z61</f>
        <v>11.492763633067</v>
      </c>
      <c r="AA70" s="73">
        <f>'Golden_Grove_Stats (Q)'!AA84+'Capricorn_Copper_Stats (Q)'!AA61</f>
        <v>8.1415382569970003</v>
      </c>
    </row>
    <row r="71" spans="3:27" ht="12.75" customHeight="1">
      <c r="C71" s="61" t="s">
        <v>44</v>
      </c>
      <c r="D71" s="62" t="s">
        <v>62</v>
      </c>
      <c r="E71" s="74">
        <f t="shared" ref="E71:J71" si="47">E69/E70</f>
        <v>4.7855747933276929</v>
      </c>
      <c r="F71" s="74">
        <f t="shared" si="47"/>
        <v>2.3838140022758467</v>
      </c>
      <c r="G71" s="74">
        <f t="shared" si="47"/>
        <v>2.4694952391492491</v>
      </c>
      <c r="H71" s="74">
        <f t="shared" si="47"/>
        <v>2.2850600997310146</v>
      </c>
      <c r="I71" s="74">
        <f t="shared" si="47"/>
        <v>3.1171672518326892</v>
      </c>
      <c r="J71" s="74">
        <f t="shared" si="47"/>
        <v>3.5095617582874001</v>
      </c>
      <c r="K71" s="74">
        <f t="shared" ref="K71" si="48">K69/K70</f>
        <v>3.5078306305358566</v>
      </c>
      <c r="L71" s="74">
        <f t="shared" ref="L71:M71" si="49">L69/L70</f>
        <v>4.201498417125185</v>
      </c>
      <c r="M71" s="74">
        <f t="shared" si="49"/>
        <v>4.1131867408835765</v>
      </c>
      <c r="N71" s="74">
        <f t="shared" ref="N71:O71" si="50">N69/N70</f>
        <v>7.0761692212416838</v>
      </c>
      <c r="O71" s="74">
        <f t="shared" si="50"/>
        <v>5.6480041467416644</v>
      </c>
      <c r="P71" s="74">
        <f t="shared" ref="P71:Q71" si="51">P69/P70</f>
        <v>5.6730276832022488</v>
      </c>
      <c r="Q71" s="74">
        <f t="shared" si="51"/>
        <v>7.3861643652529949</v>
      </c>
      <c r="R71" s="171" t="s">
        <v>45</v>
      </c>
      <c r="S71" s="171" t="s">
        <v>45</v>
      </c>
      <c r="T71" s="171" t="s">
        <v>45</v>
      </c>
      <c r="U71" s="171" t="s">
        <v>45</v>
      </c>
      <c r="V71" s="171" t="s">
        <v>45</v>
      </c>
      <c r="W71" s="171" t="s">
        <v>45</v>
      </c>
      <c r="X71" s="171" t="s">
        <v>45</v>
      </c>
      <c r="Y71" s="171" t="s">
        <v>45</v>
      </c>
      <c r="Z71" s="171" t="s">
        <v>45</v>
      </c>
      <c r="AA71" s="171" t="s">
        <v>45</v>
      </c>
    </row>
    <row r="72" spans="3:27" ht="12.75" customHeight="1">
      <c r="C72" s="60" t="s">
        <v>44</v>
      </c>
      <c r="D72" s="40" t="s">
        <v>63</v>
      </c>
      <c r="E72" s="75">
        <f t="shared" ref="E72:J72" si="52">E71*E$10</f>
        <v>3.6977056525703667</v>
      </c>
      <c r="F72" s="75">
        <f t="shared" si="52"/>
        <v>1.8360334633359201</v>
      </c>
      <c r="G72" s="75">
        <f t="shared" si="52"/>
        <v>1.8139179602163849</v>
      </c>
      <c r="H72" s="75">
        <f t="shared" si="52"/>
        <v>1.6651625141495379</v>
      </c>
      <c r="I72" s="75">
        <f t="shared" si="52"/>
        <v>2.258599545375604</v>
      </c>
      <c r="J72" s="75">
        <f t="shared" si="52"/>
        <v>2.5065963789361714</v>
      </c>
      <c r="K72" s="75">
        <f t="shared" ref="K72" si="53">K71*K$10</f>
        <v>2.3967120001117084</v>
      </c>
      <c r="L72" s="75">
        <f t="shared" ref="L72:M72" si="54">L71*L$10</f>
        <v>2.7628437354010456</v>
      </c>
      <c r="M72" s="75">
        <f t="shared" si="54"/>
        <v>2.8117838695704673</v>
      </c>
      <c r="N72" s="75">
        <f t="shared" ref="N72:O72" si="55">N71*N$10</f>
        <v>4.7269514857756469</v>
      </c>
      <c r="O72" s="75">
        <f t="shared" si="55"/>
        <v>3.6985564174023056</v>
      </c>
      <c r="P72" s="75">
        <f t="shared" ref="P72:Q72" si="56">P71*P$10</f>
        <v>3.6893160487948973</v>
      </c>
      <c r="Q72" s="75">
        <f t="shared" si="56"/>
        <v>4.8553742625637391</v>
      </c>
      <c r="R72" s="172" t="s">
        <v>45</v>
      </c>
      <c r="S72" s="172" t="s">
        <v>45</v>
      </c>
      <c r="T72" s="172" t="s">
        <v>45</v>
      </c>
      <c r="U72" s="172" t="s">
        <v>45</v>
      </c>
      <c r="V72" s="172" t="s">
        <v>45</v>
      </c>
      <c r="W72" s="172" t="s">
        <v>45</v>
      </c>
      <c r="X72" s="172" t="s">
        <v>45</v>
      </c>
      <c r="Y72" s="172" t="s">
        <v>45</v>
      </c>
      <c r="Z72" s="172" t="s">
        <v>45</v>
      </c>
      <c r="AA72" s="172" t="s">
        <v>45</v>
      </c>
    </row>
    <row r="73" spans="3:27" ht="12.75" customHeight="1">
      <c r="C73" s="3" t="s">
        <v>44</v>
      </c>
      <c r="D73" s="54" t="s">
        <v>43</v>
      </c>
      <c r="E73" s="76">
        <f t="shared" ref="E73:J73" si="57">E69</f>
        <v>72.891518036016862</v>
      </c>
      <c r="F73" s="76">
        <f t="shared" si="57"/>
        <v>44.265738324970371</v>
      </c>
      <c r="G73" s="76">
        <f t="shared" si="57"/>
        <v>55.34907965392118</v>
      </c>
      <c r="H73" s="76">
        <f t="shared" si="57"/>
        <v>59.071226089557399</v>
      </c>
      <c r="I73" s="76">
        <f t="shared" si="57"/>
        <v>66.78596905957879</v>
      </c>
      <c r="J73" s="76">
        <f t="shared" si="57"/>
        <v>74.347220779753684</v>
      </c>
      <c r="K73" s="76">
        <f t="shared" ref="K73" si="58">K69</f>
        <v>92.705681821723573</v>
      </c>
      <c r="L73" s="76">
        <f t="shared" ref="L73:M73" si="59">L69</f>
        <v>65.590163545161985</v>
      </c>
      <c r="M73" s="76">
        <f t="shared" si="59"/>
        <v>60.592441532081153</v>
      </c>
      <c r="N73" s="76">
        <f t="shared" ref="N73:O73" si="60">N69</f>
        <v>57.267259340557246</v>
      </c>
      <c r="O73" s="76">
        <f t="shared" si="60"/>
        <v>57.138066026018976</v>
      </c>
      <c r="P73" s="76">
        <f t="shared" ref="P73:Q73" si="61">P69</f>
        <v>101.51006220163219</v>
      </c>
      <c r="Q73" s="76">
        <f t="shared" si="61"/>
        <v>111.93822977773837</v>
      </c>
      <c r="R73" s="67" t="s">
        <v>45</v>
      </c>
      <c r="S73" s="67" t="s">
        <v>45</v>
      </c>
      <c r="T73" s="67" t="s">
        <v>45</v>
      </c>
      <c r="U73" s="67" t="s">
        <v>45</v>
      </c>
      <c r="V73" s="67" t="s">
        <v>45</v>
      </c>
      <c r="W73" s="67" t="s">
        <v>45</v>
      </c>
      <c r="X73" s="67" t="s">
        <v>45</v>
      </c>
      <c r="Y73" s="67" t="s">
        <v>45</v>
      </c>
      <c r="Z73" s="67" t="s">
        <v>45</v>
      </c>
      <c r="AA73" s="67" t="s">
        <v>45</v>
      </c>
    </row>
    <row r="74" spans="3:27" ht="12.75" customHeight="1">
      <c r="C74" s="3" t="s">
        <v>64</v>
      </c>
      <c r="D74" s="54" t="s">
        <v>43</v>
      </c>
      <c r="E74" s="71">
        <f>SUM(E50,'Golden_Grove_Stats (Q)'!E88,'Capricorn_Copper_Stats (Q)'!E65)</f>
        <v>5.12054045</v>
      </c>
      <c r="F74" s="71">
        <f>SUM(F50,'Golden_Grove_Stats (Q)'!F88,'Capricorn_Copper_Stats (Q)'!F65)</f>
        <v>8.7200357400000001</v>
      </c>
      <c r="G74" s="71">
        <f>SUM(G50,'Golden_Grove_Stats (Q)'!G88,'Capricorn_Copper_Stats (Q)'!G65)</f>
        <v>7.2647582499999999</v>
      </c>
      <c r="H74" s="71">
        <f>SUM(H50,'Golden_Grove_Stats (Q)'!H88,'Capricorn_Copper_Stats (Q)'!H65)</f>
        <v>10.05416011</v>
      </c>
      <c r="I74" s="71">
        <f>SUM(I50,'Golden_Grove_Stats (Q)'!I88,'Capricorn_Copper_Stats (Q)'!I65)</f>
        <v>9.3526628000000009</v>
      </c>
      <c r="J74" s="71">
        <f>SUM(J50,'Golden_Grove_Stats (Q)'!J88,'Capricorn_Copper_Stats (Q)'!J65)</f>
        <v>7.3611201499999996</v>
      </c>
      <c r="K74" s="71">
        <f>SUM(K50,'Golden_Grove_Stats (Q)'!K88,'Capricorn_Copper_Stats (Q)'!K65)</f>
        <v>7.5829513099999994</v>
      </c>
      <c r="L74" s="71">
        <f>SUM(L50,'Golden_Grove_Stats (Q)'!L88,'Capricorn_Copper_Stats (Q)'!L65)</f>
        <v>7.21967202</v>
      </c>
      <c r="M74" s="71">
        <f>SUM(M50,'Golden_Grove_Stats (Q)'!M88,'Capricorn_Copper_Stats (Q)'!M65)</f>
        <v>6.3586317399999999</v>
      </c>
      <c r="N74" s="71">
        <f>SUM(N50,'Golden_Grove_Stats (Q)'!N88,'Capricorn_Copper_Stats (Q)'!N65)</f>
        <v>4.1754123000000005</v>
      </c>
      <c r="O74" s="71">
        <f>SUM(O50,'Golden_Grove_Stats (Q)'!O88,'Capricorn_Copper_Stats (Q)'!O65)</f>
        <v>4.7696932100000007</v>
      </c>
      <c r="P74" s="71">
        <f>SUM(P50,'Golden_Grove_Stats (Q)'!P88,'Capricorn_Copper_Stats (Q)'!P65)</f>
        <v>5.1509356400000001</v>
      </c>
      <c r="Q74" s="71">
        <f>SUM(Q50,'Golden_Grove_Stats (Q)'!Q88,'Capricorn_Copper_Stats (Q)'!Q65)</f>
        <v>4.0256611000000007</v>
      </c>
      <c r="R74" s="71">
        <f>SUM(R50,'Golden_Grove_Stats (Q)'!R88,'Capricorn_Copper_Stats (Q)'!R65)</f>
        <v>7.7300533299999996</v>
      </c>
      <c r="S74" s="71">
        <f>SUM(S50,'Golden_Grove_Stats (Q)'!S88,'Capricorn_Copper_Stats (Q)'!S65)</f>
        <v>6.7138380099999999</v>
      </c>
      <c r="T74" s="71">
        <f>SUM(T50,'Golden_Grove_Stats (Q)'!T88,'Capricorn_Copper_Stats (Q)'!T65)</f>
        <v>6.4459141199999994</v>
      </c>
      <c r="U74" s="71">
        <f>SUM(U50,'Golden_Grove_Stats (Q)'!U88,'Capricorn_Copper_Stats (Q)'!U65)</f>
        <v>6.0991946099999996</v>
      </c>
      <c r="V74" s="71">
        <f>SUM(V50,'Golden_Grove_Stats (Q)'!V88,'Capricorn_Copper_Stats (Q)'!V65)</f>
        <v>5.8087069199999997</v>
      </c>
      <c r="W74" s="71">
        <f>SUM(W50,'Golden_Grove_Stats (Q)'!W88,'Capricorn_Copper_Stats (Q)'!W65)</f>
        <v>6.5630604000000003</v>
      </c>
      <c r="X74" s="71">
        <f>SUM(X50,'Golden_Grove_Stats (Q)'!X88,'Capricorn_Copper_Stats (Q)'!X65)</f>
        <v>6.2076987100000016</v>
      </c>
      <c r="Y74" s="71">
        <f>SUM(Y50,'Golden_Grove_Stats (Q)'!Y88,'Capricorn_Copper_Stats (Q)'!Y65)</f>
        <v>6.6634346200000003</v>
      </c>
      <c r="Z74" s="71">
        <f>SUM(Z50,'Golden_Grove_Stats (Q)'!Z88,'Capricorn_Copper_Stats (Q)'!Z65)</f>
        <v>6.6400805799999993</v>
      </c>
      <c r="AA74" s="71">
        <f>SUM(AA50,'Golden_Grove_Stats (Q)'!AA88,'Capricorn_Copper_Stats (Q)'!AA65)</f>
        <v>4.1098914900000008</v>
      </c>
    </row>
    <row r="75" spans="3:27" ht="12.75" customHeight="1">
      <c r="C75" s="3" t="s">
        <v>65</v>
      </c>
      <c r="D75" s="54" t="s">
        <v>43</v>
      </c>
      <c r="E75" s="71">
        <f>SUM(E51,'Golden_Grove_Stats (Q)'!E89,'Capricorn_Copper_Stats (Q)'!E66)</f>
        <v>4.1010092181806703</v>
      </c>
      <c r="F75" s="71">
        <f>SUM(F51,'Golden_Grove_Stats (Q)'!F89,'Capricorn_Copper_Stats (Q)'!F66)</f>
        <v>4.1010092181806703</v>
      </c>
      <c r="G75" s="71">
        <f>SUM(G51,'Golden_Grove_Stats (Q)'!G89,'Capricorn_Copper_Stats (Q)'!G66)</f>
        <v>3.5778046000000008</v>
      </c>
      <c r="H75" s="71">
        <f>SUM(H51,'Golden_Grove_Stats (Q)'!H89,'Capricorn_Copper_Stats (Q)'!H66)</f>
        <v>6.2154808000000008</v>
      </c>
      <c r="I75" s="71">
        <f>SUM(I51,'Golden_Grove_Stats (Q)'!I89,'Capricorn_Copper_Stats (Q)'!I66)</f>
        <v>5.3059183100000009</v>
      </c>
      <c r="J75" s="71">
        <f>SUM(J51,'Golden_Grove_Stats (Q)'!J89,'Capricorn_Copper_Stats (Q)'!J66)</f>
        <v>5.41053783</v>
      </c>
      <c r="K75" s="71">
        <f>SUM(K51,'Golden_Grove_Stats (Q)'!K89,'Capricorn_Copper_Stats (Q)'!K66)</f>
        <v>5.2006760200000013</v>
      </c>
      <c r="L75" s="71">
        <f>SUM(L51,'Golden_Grove_Stats (Q)'!L89,'Capricorn_Copper_Stats (Q)'!L66)</f>
        <v>6.1949554800000008</v>
      </c>
      <c r="M75" s="71">
        <f>SUM(M51,'Golden_Grove_Stats (Q)'!M89,'Capricorn_Copper_Stats (Q)'!M66)</f>
        <v>6.5635419900000898</v>
      </c>
      <c r="N75" s="71">
        <f>SUM(N51,'Golden_Grove_Stats (Q)'!N89,'Capricorn_Copper_Stats (Q)'!N66)</f>
        <v>7.4762958099726866</v>
      </c>
      <c r="O75" s="71">
        <f>SUM(O51,'Golden_Grove_Stats (Q)'!O89,'Capricorn_Copper_Stats (Q)'!O66)</f>
        <v>6.2742977499999997</v>
      </c>
      <c r="P75" s="71">
        <f>SUM(P51,'Golden_Grove_Stats (Q)'!P89,'Capricorn_Copper_Stats (Q)'!P66)</f>
        <v>8.8304923500000001</v>
      </c>
      <c r="Q75" s="71">
        <f>SUM(Q51,'Golden_Grove_Stats (Q)'!Q89,'Capricorn_Copper_Stats (Q)'!Q66)</f>
        <v>8.4629903999999989</v>
      </c>
      <c r="R75" s="71">
        <f>SUM(R51,'Golden_Grove_Stats (Q)'!R89,'Capricorn_Copper_Stats (Q)'!R66)</f>
        <v>6.8816780499999997</v>
      </c>
      <c r="S75" s="71">
        <f>SUM(S51,'Golden_Grove_Stats (Q)'!S89,'Capricorn_Copper_Stats (Q)'!S66)</f>
        <v>7.5492984499999984</v>
      </c>
      <c r="T75" s="71">
        <f>SUM(T51,'Golden_Grove_Stats (Q)'!T89,'Capricorn_Copper_Stats (Q)'!T66)</f>
        <v>6.1046673700000014</v>
      </c>
      <c r="U75" s="71">
        <f>SUM(U51,'Golden_Grove_Stats (Q)'!U89,'Capricorn_Copper_Stats (Q)'!U66)</f>
        <v>7.3872463899999996</v>
      </c>
      <c r="V75" s="71">
        <f>SUM(V51,'Golden_Grove_Stats (Q)'!V89,'Capricorn_Copper_Stats (Q)'!V66)</f>
        <v>7.4982002499999982</v>
      </c>
      <c r="W75" s="71">
        <f>SUM(W51,'Golden_Grove_Stats (Q)'!W89,'Capricorn_Copper_Stats (Q)'!W66)</f>
        <v>6.7688534844999992</v>
      </c>
      <c r="X75" s="71">
        <f>SUM(X51,'Golden_Grove_Stats (Q)'!X89,'Capricorn_Copper_Stats (Q)'!X66)</f>
        <v>7.3763770700000002</v>
      </c>
      <c r="Y75" s="71">
        <f>SUM(Y51,'Golden_Grove_Stats (Q)'!Y89,'Capricorn_Copper_Stats (Q)'!Y66)</f>
        <v>7.1991495699999994</v>
      </c>
      <c r="Z75" s="71">
        <f>SUM(Z51,'Golden_Grove_Stats (Q)'!Z89,'Capricorn_Copper_Stats (Q)'!Z66)</f>
        <v>6.4781630799999999</v>
      </c>
      <c r="AA75" s="71">
        <f>SUM(AA51,'Golden_Grove_Stats (Q)'!AA89,'Capricorn_Copper_Stats (Q)'!AA66)</f>
        <v>7.4183202499999972</v>
      </c>
    </row>
    <row r="76" spans="3:27" ht="12.75" customHeight="1">
      <c r="C76" s="3" t="s">
        <v>71</v>
      </c>
      <c r="D76" s="54" t="s">
        <v>43</v>
      </c>
      <c r="E76" s="71">
        <f>SUM(E52,'Golden_Grove_Stats (Q)'!E90,'Capricorn_Copper_Stats (Q)'!E67)</f>
        <v>4.0219846199999996</v>
      </c>
      <c r="F76" s="71">
        <f>SUM(F52,'Golden_Grove_Stats (Q)'!F90,'Capricorn_Copper_Stats (Q)'!F67)</f>
        <v>3.7229903299999991</v>
      </c>
      <c r="G76" s="71">
        <f>SUM(G52,'Golden_Grove_Stats (Q)'!G90,'Capricorn_Copper_Stats (Q)'!G67)</f>
        <v>8.734946635</v>
      </c>
      <c r="H76" s="71">
        <f>SUM(H52,'Golden_Grove_Stats (Q)'!H90,'Capricorn_Copper_Stats (Q)'!H67)</f>
        <v>19.188333549999999</v>
      </c>
      <c r="I76" s="71">
        <f>SUM(I52,'Golden_Grove_Stats (Q)'!I90,'Capricorn_Copper_Stats (Q)'!I67)</f>
        <v>10.922941959999999</v>
      </c>
      <c r="J76" s="71">
        <f>SUM(J52,'Golden_Grove_Stats (Q)'!J90,'Capricorn_Copper_Stats (Q)'!J67)</f>
        <v>9.2454953999999976</v>
      </c>
      <c r="K76" s="71">
        <f>SUM(K52,'Golden_Grove_Stats (Q)'!K90,'Capricorn_Copper_Stats (Q)'!K67)</f>
        <v>12.957340049999999</v>
      </c>
      <c r="L76" s="71">
        <f>SUM(L52,'Golden_Grove_Stats (Q)'!L90,'Capricorn_Copper_Stats (Q)'!L67)</f>
        <v>13.041789544999999</v>
      </c>
      <c r="M76" s="71">
        <f>SUM(M52,'Golden_Grove_Stats (Q)'!M90,'Capricorn_Copper_Stats (Q)'!M67)</f>
        <v>6.3930673100000002</v>
      </c>
      <c r="N76" s="71">
        <f>SUM(N52,'Golden_Grove_Stats (Q)'!N90,'Capricorn_Copper_Stats (Q)'!N67)</f>
        <v>7.0128649499999991</v>
      </c>
      <c r="O76" s="71">
        <f>SUM(O52,'Golden_Grove_Stats (Q)'!O90,'Capricorn_Copper_Stats (Q)'!O67)</f>
        <v>5.8601613700000001</v>
      </c>
      <c r="P76" s="71">
        <f>SUM(P52,'Golden_Grove_Stats (Q)'!P90,'Capricorn_Copper_Stats (Q)'!P67)</f>
        <v>8.9023700895132691</v>
      </c>
      <c r="Q76" s="71">
        <f>SUM(Q52,'Golden_Grove_Stats (Q)'!Q90,'Capricorn_Copper_Stats (Q)'!Q67)</f>
        <v>5.1896204800000003</v>
      </c>
      <c r="R76" s="71">
        <f>SUM(R52,'Golden_Grove_Stats (Q)'!R90,'Capricorn_Copper_Stats (Q)'!R67)</f>
        <v>3.9391919999999998</v>
      </c>
      <c r="S76" s="71">
        <f>SUM(S52,'Golden_Grove_Stats (Q)'!S90,'Capricorn_Copper_Stats (Q)'!S67)</f>
        <v>6.8192257400000003</v>
      </c>
      <c r="T76" s="71">
        <f>SUM(T52,'Golden_Grove_Stats (Q)'!T90,'Capricorn_Copper_Stats (Q)'!T67)</f>
        <v>13.697584629999994</v>
      </c>
      <c r="U76" s="71">
        <f>SUM(U52,'Golden_Grove_Stats (Q)'!U90,'Capricorn_Copper_Stats (Q)'!U67)</f>
        <v>2.8437839999999999</v>
      </c>
      <c r="V76" s="71">
        <f>SUM(V52,'Golden_Grove_Stats (Q)'!V90,'Capricorn_Copper_Stats (Q)'!V67)</f>
        <v>5.0319383799999997</v>
      </c>
      <c r="W76" s="71">
        <f>SUM(W52,'Golden_Grove_Stats (Q)'!W90,'Capricorn_Copper_Stats (Q)'!W67)</f>
        <v>4.6614918599999999</v>
      </c>
      <c r="X76" s="71">
        <f>SUM(X52,'Golden_Grove_Stats (Q)'!X90,'Capricorn_Copper_Stats (Q)'!X67)</f>
        <v>5.7334804799999999</v>
      </c>
      <c r="Y76" s="71">
        <f>SUM(Y52,'Golden_Grove_Stats (Q)'!Y90,'Capricorn_Copper_Stats (Q)'!Y67)</f>
        <v>2.277139</v>
      </c>
      <c r="Z76" s="71">
        <f>SUM(Z52,'Golden_Grove_Stats (Q)'!Z90,'Capricorn_Copper_Stats (Q)'!Z67)</f>
        <v>2.2784840000000002</v>
      </c>
      <c r="AA76" s="71">
        <f>SUM(AA52,'Golden_Grove_Stats (Q)'!AA90,'Capricorn_Copper_Stats (Q)'!AA67)</f>
        <v>4.3521017900000007</v>
      </c>
    </row>
    <row r="77" spans="3:27" ht="12.75" customHeight="1">
      <c r="C77" s="3" t="s">
        <v>67</v>
      </c>
      <c r="D77" s="54" t="s">
        <v>43</v>
      </c>
      <c r="E77" s="71">
        <f>SUM(E53,'Golden_Grove_Stats (Q)'!E91,'Capricorn_Copper_Stats (Q)'!E68)</f>
        <v>13.096405320000001</v>
      </c>
      <c r="F77" s="71">
        <f>SUM(F53,'Golden_Grove_Stats (Q)'!F91,'Capricorn_Copper_Stats (Q)'!F68)</f>
        <v>13.034654079999999</v>
      </c>
      <c r="G77" s="71">
        <f>SUM(G53,'Golden_Grove_Stats (Q)'!G91,'Capricorn_Copper_Stats (Q)'!G68)</f>
        <v>17.19482636</v>
      </c>
      <c r="H77" s="71">
        <f>SUM(H53,'Golden_Grove_Stats (Q)'!H91,'Capricorn_Copper_Stats (Q)'!H68)</f>
        <v>12.88762219</v>
      </c>
      <c r="I77" s="71">
        <f>SUM(I53,'Golden_Grove_Stats (Q)'!I91,'Capricorn_Copper_Stats (Q)'!I68)</f>
        <v>12.051588949999999</v>
      </c>
      <c r="J77" s="71">
        <f>SUM(J53,'Golden_Grove_Stats (Q)'!J91,'Capricorn_Copper_Stats (Q)'!J68)</f>
        <v>9.6704414500000002</v>
      </c>
      <c r="K77" s="71">
        <f>SUM(K53,'Golden_Grove_Stats (Q)'!K91,'Capricorn_Copper_Stats (Q)'!K68)</f>
        <v>11.620333940000002</v>
      </c>
      <c r="L77" s="71">
        <f>SUM(L53,'Golden_Grove_Stats (Q)'!L91,'Capricorn_Copper_Stats (Q)'!L68)</f>
        <v>11.061011129999999</v>
      </c>
      <c r="M77" s="71">
        <f>SUM(M53,'Golden_Grove_Stats (Q)'!M91,'Capricorn_Copper_Stats (Q)'!M68)</f>
        <v>9.2502058599999994</v>
      </c>
      <c r="N77" s="71">
        <f>SUM(N53,'Golden_Grove_Stats (Q)'!N91,'Capricorn_Copper_Stats (Q)'!N68)</f>
        <v>4.3868064218248044</v>
      </c>
      <c r="O77" s="71">
        <f>SUM(O53,'Golden_Grove_Stats (Q)'!O91,'Capricorn_Copper_Stats (Q)'!O68)</f>
        <v>4.7832694199999999</v>
      </c>
      <c r="P77" s="71">
        <f>SUM(P53,'Golden_Grove_Stats (Q)'!P91,'Capricorn_Copper_Stats (Q)'!P68)</f>
        <v>6.8240658475</v>
      </c>
      <c r="Q77" s="71">
        <f>SUM(Q53,'Golden_Grove_Stats (Q)'!Q91,'Capricorn_Copper_Stats (Q)'!Q68)</f>
        <v>9.5913242700000012</v>
      </c>
      <c r="R77" s="71">
        <f>SUM(R53,'Golden_Grove_Stats (Q)'!R91,'Capricorn_Copper_Stats (Q)'!R68)</f>
        <v>4.2596088200000004</v>
      </c>
      <c r="S77" s="71">
        <f>SUM(S53,'Golden_Grove_Stats (Q)'!S91,'Capricorn_Copper_Stats (Q)'!S68)</f>
        <v>2.8726413000000015</v>
      </c>
      <c r="T77" s="71">
        <f>SUM(T53,'Golden_Grove_Stats (Q)'!T91,'Capricorn_Copper_Stats (Q)'!T68)</f>
        <v>5.3912355680956479</v>
      </c>
      <c r="U77" s="71">
        <f>SUM(U53,'Golden_Grove_Stats (Q)'!U91,'Capricorn_Copper_Stats (Q)'!U68)</f>
        <v>7.8856186000000008</v>
      </c>
      <c r="V77" s="71">
        <f>SUM(V53,'Golden_Grove_Stats (Q)'!V91,'Capricorn_Copper_Stats (Q)'!V68)</f>
        <v>10.64814726</v>
      </c>
      <c r="W77" s="71">
        <f>SUM(W53,'Golden_Grove_Stats (Q)'!W91,'Capricorn_Copper_Stats (Q)'!W68)</f>
        <v>9.4753375700000007</v>
      </c>
      <c r="X77" s="71">
        <f>SUM(X53,'Golden_Grove_Stats (Q)'!X91,'Capricorn_Copper_Stats (Q)'!X68)</f>
        <v>6.54991769</v>
      </c>
      <c r="Y77" s="71">
        <f>SUM(Y53,'Golden_Grove_Stats (Q)'!Y91,'Capricorn_Copper_Stats (Q)'!Y68)</f>
        <v>6.0498242000000007</v>
      </c>
      <c r="Z77" s="71">
        <f>SUM(Z53,'Golden_Grove_Stats (Q)'!Z91,'Capricorn_Copper_Stats (Q)'!Z68)</f>
        <v>12.10334246</v>
      </c>
      <c r="AA77" s="71">
        <f>SUM(AA53,'Golden_Grove_Stats (Q)'!AA91,'Capricorn_Copper_Stats (Q)'!AA68)</f>
        <v>8.9465113400000007</v>
      </c>
    </row>
    <row r="78" spans="3:27" ht="12.75" customHeight="1">
      <c r="C78" s="61" t="s">
        <v>49</v>
      </c>
      <c r="D78" s="62" t="s">
        <v>43</v>
      </c>
      <c r="E78" s="72">
        <f t="shared" ref="E78:J78" si="62">SUM(E73:E77)</f>
        <v>99.231457644197519</v>
      </c>
      <c r="F78" s="72">
        <f t="shared" si="62"/>
        <v>73.844427693151047</v>
      </c>
      <c r="G78" s="72">
        <f t="shared" si="62"/>
        <v>92.121415498921181</v>
      </c>
      <c r="H78" s="72">
        <f t="shared" si="62"/>
        <v>107.41682273955739</v>
      </c>
      <c r="I78" s="72">
        <f t="shared" si="62"/>
        <v>104.41908107957879</v>
      </c>
      <c r="J78" s="72">
        <f t="shared" si="62"/>
        <v>106.03481560975368</v>
      </c>
      <c r="K78" s="72">
        <f t="shared" ref="K78" si="63">SUM(K73:K77)</f>
        <v>130.06698314172357</v>
      </c>
      <c r="L78" s="72">
        <f t="shared" ref="L78:M78" si="64">SUM(L73:L77)</f>
        <v>103.10759172016199</v>
      </c>
      <c r="M78" s="72">
        <f t="shared" si="64"/>
        <v>89.157888432081236</v>
      </c>
      <c r="N78" s="72">
        <f t="shared" ref="N78:O78" si="65">SUM(N73:N77)</f>
        <v>80.318638822354728</v>
      </c>
      <c r="O78" s="72">
        <f t="shared" si="65"/>
        <v>78.825487776018974</v>
      </c>
      <c r="P78" s="72">
        <f t="shared" ref="P78:Q78" si="66">SUM(P73:P77)</f>
        <v>131.21792612864547</v>
      </c>
      <c r="Q78" s="72">
        <f t="shared" si="66"/>
        <v>139.20782602773838</v>
      </c>
      <c r="R78" s="173" t="s">
        <v>45</v>
      </c>
      <c r="S78" s="173" t="s">
        <v>45</v>
      </c>
      <c r="T78" s="173" t="s">
        <v>45</v>
      </c>
      <c r="U78" s="173" t="s">
        <v>45</v>
      </c>
      <c r="V78" s="173" t="s">
        <v>45</v>
      </c>
      <c r="W78" s="173" t="s">
        <v>45</v>
      </c>
      <c r="X78" s="173" t="s">
        <v>45</v>
      </c>
      <c r="Y78" s="173" t="s">
        <v>45</v>
      </c>
      <c r="Z78" s="173" t="s">
        <v>45</v>
      </c>
      <c r="AA78" s="173" t="s">
        <v>45</v>
      </c>
    </row>
    <row r="79" spans="3:27" ht="12.75" customHeight="1">
      <c r="C79" s="10" t="s">
        <v>40</v>
      </c>
      <c r="D79" s="54" t="s">
        <v>41</v>
      </c>
      <c r="E79" s="77">
        <f t="shared" ref="E79:J79" si="67">E70</f>
        <v>15.231507433056141</v>
      </c>
      <c r="F79" s="77">
        <f t="shared" si="67"/>
        <v>18.569292018047342</v>
      </c>
      <c r="G79" s="77">
        <f t="shared" si="67"/>
        <v>22.413114541168</v>
      </c>
      <c r="H79" s="77">
        <f t="shared" si="67"/>
        <v>25.85106015220823</v>
      </c>
      <c r="I79" s="77">
        <f t="shared" si="67"/>
        <v>21.425211951753003</v>
      </c>
      <c r="J79" s="77">
        <f t="shared" si="67"/>
        <v>21.184189337655003</v>
      </c>
      <c r="K79" s="77">
        <f t="shared" ref="K79" si="68">K70</f>
        <v>26.428209222736001</v>
      </c>
      <c r="L79" s="77">
        <f t="shared" ref="L79:M79" si="69">L70</f>
        <v>15.611136083692998</v>
      </c>
      <c r="M79" s="77">
        <f t="shared" si="69"/>
        <v>14.731264430523998</v>
      </c>
      <c r="N79" s="77">
        <f t="shared" ref="N79:O79" si="70">N70</f>
        <v>8.0929748215529997</v>
      </c>
      <c r="O79" s="77">
        <f t="shared" si="70"/>
        <v>10.116505679087</v>
      </c>
      <c r="P79" s="77">
        <f t="shared" ref="P79:Q79" si="71">P70</f>
        <v>17.893454407459</v>
      </c>
      <c r="Q79" s="77">
        <f t="shared" si="71"/>
        <v>15.155123043881003</v>
      </c>
      <c r="R79" s="77">
        <f t="shared" ref="R79:S79" si="72">R70</f>
        <v>8.3933855700249982</v>
      </c>
      <c r="S79" s="77">
        <f t="shared" si="72"/>
        <v>13.567856213324999</v>
      </c>
      <c r="T79" s="77">
        <f t="shared" ref="T79:U79" si="73">T70</f>
        <v>11.876987534130002</v>
      </c>
      <c r="U79" s="77">
        <f t="shared" si="73"/>
        <v>8.9137250997309998</v>
      </c>
      <c r="V79" s="77">
        <f t="shared" ref="V79:W79" si="74">V70</f>
        <v>12.311595889234999</v>
      </c>
      <c r="W79" s="77">
        <f t="shared" si="74"/>
        <v>12.420246324543999</v>
      </c>
      <c r="X79" s="77">
        <f t="shared" ref="X79:Y79" si="75">X70</f>
        <v>12.590544632802001</v>
      </c>
      <c r="Y79" s="77">
        <f t="shared" si="75"/>
        <v>14.036294508365</v>
      </c>
      <c r="Z79" s="77">
        <f t="shared" ref="Z79:AA79" si="76">Z70</f>
        <v>11.492763633067</v>
      </c>
      <c r="AA79" s="77">
        <f t="shared" si="76"/>
        <v>8.1415382569970003</v>
      </c>
    </row>
    <row r="80" spans="3:27" ht="12.75" customHeight="1">
      <c r="C80" s="61" t="s">
        <v>49</v>
      </c>
      <c r="D80" s="62" t="s">
        <v>62</v>
      </c>
      <c r="E80" s="78">
        <f t="shared" ref="E80:J80" si="77">E78/E79</f>
        <v>6.514880951890599</v>
      </c>
      <c r="F80" s="78">
        <f t="shared" si="77"/>
        <v>3.9766959139520375</v>
      </c>
      <c r="G80" s="78">
        <f t="shared" si="77"/>
        <v>4.1101568159888826</v>
      </c>
      <c r="H80" s="78">
        <f t="shared" si="77"/>
        <v>4.1552192485375388</v>
      </c>
      <c r="I80" s="78">
        <f t="shared" si="77"/>
        <v>4.8736545204181869</v>
      </c>
      <c r="J80" s="78">
        <f t="shared" si="77"/>
        <v>5.005375184278412</v>
      </c>
      <c r="K80" s="78">
        <f t="shared" ref="K80" si="78">K78/K79</f>
        <v>4.9215208660383949</v>
      </c>
      <c r="L80" s="78">
        <f t="shared" ref="L80:M80" si="79">L78/L79</f>
        <v>6.6047461995969403</v>
      </c>
      <c r="M80" s="78">
        <f t="shared" si="79"/>
        <v>6.0522902736944388</v>
      </c>
      <c r="N80" s="78">
        <f t="shared" ref="N80:O80" si="80">N78/N79</f>
        <v>9.9244889046796754</v>
      </c>
      <c r="O80" s="78">
        <f t="shared" si="80"/>
        <v>7.7917702294151097</v>
      </c>
      <c r="P80" s="78">
        <f t="shared" ref="P80:Q80" si="81">P78/P79</f>
        <v>7.3332920039154903</v>
      </c>
      <c r="Q80" s="78">
        <f t="shared" si="81"/>
        <v>9.1855292513738185</v>
      </c>
      <c r="R80" s="176" t="s">
        <v>45</v>
      </c>
      <c r="S80" s="176" t="s">
        <v>45</v>
      </c>
      <c r="T80" s="176" t="s">
        <v>45</v>
      </c>
      <c r="U80" s="176" t="s">
        <v>45</v>
      </c>
      <c r="V80" s="176" t="s">
        <v>45</v>
      </c>
      <c r="W80" s="176" t="s">
        <v>45</v>
      </c>
      <c r="X80" s="176" t="s">
        <v>45</v>
      </c>
      <c r="Y80" s="176" t="s">
        <v>45</v>
      </c>
      <c r="Z80" s="176" t="s">
        <v>45</v>
      </c>
      <c r="AA80" s="176" t="s">
        <v>45</v>
      </c>
    </row>
    <row r="81" spans="1:27" ht="12.75" customHeight="1">
      <c r="C81" s="60" t="s">
        <v>49</v>
      </c>
      <c r="D81" s="40" t="s">
        <v>63</v>
      </c>
      <c r="E81" s="75">
        <f t="shared" ref="E81:J81" si="82">E80*E$10</f>
        <v>5.0339014981474355</v>
      </c>
      <c r="F81" s="75">
        <f t="shared" si="82"/>
        <v>3.0628844215851179</v>
      </c>
      <c r="G81" s="75">
        <f t="shared" si="82"/>
        <v>3.0190328572556675</v>
      </c>
      <c r="H81" s="75">
        <f t="shared" si="82"/>
        <v>3.0279795842357946</v>
      </c>
      <c r="I81" s="75">
        <f t="shared" si="82"/>
        <v>3.5312939585331877</v>
      </c>
      <c r="J81" s="75">
        <f t="shared" si="82"/>
        <v>3.5749350421038528</v>
      </c>
      <c r="K81" s="75">
        <f t="shared" ref="K81" si="83">K80*K$10</f>
        <v>3.3626105022728852</v>
      </c>
      <c r="L81" s="75">
        <f t="shared" ref="L81:M81" si="84">L80*L$10</f>
        <v>4.3431842285343816</v>
      </c>
      <c r="M81" s="75">
        <f t="shared" si="84"/>
        <v>4.1373594824621502</v>
      </c>
      <c r="N81" s="75">
        <f t="shared" ref="N81:O81" si="85">N80*N$10</f>
        <v>6.6296573904301814</v>
      </c>
      <c r="O81" s="75">
        <f t="shared" si="85"/>
        <v>5.1023867965027572</v>
      </c>
      <c r="P81" s="75">
        <f t="shared" ref="P81:Q81" si="86">P80*P$10</f>
        <v>4.7690287076605795</v>
      </c>
      <c r="Q81" s="75">
        <f t="shared" si="86"/>
        <v>6.0382060443924574</v>
      </c>
      <c r="R81" s="172" t="s">
        <v>45</v>
      </c>
      <c r="S81" s="172" t="s">
        <v>45</v>
      </c>
      <c r="T81" s="172" t="s">
        <v>45</v>
      </c>
      <c r="U81" s="172" t="s">
        <v>45</v>
      </c>
      <c r="V81" s="172" t="s">
        <v>45</v>
      </c>
      <c r="W81" s="172" t="s">
        <v>45</v>
      </c>
      <c r="X81" s="172" t="s">
        <v>45</v>
      </c>
      <c r="Y81" s="172" t="s">
        <v>45</v>
      </c>
      <c r="Z81" s="172" t="s">
        <v>45</v>
      </c>
      <c r="AA81" s="172" t="s">
        <v>45</v>
      </c>
    </row>
    <row r="82" spans="1:27" ht="12.75" customHeight="1">
      <c r="A82" s="79"/>
      <c r="C82" s="3" t="s">
        <v>72</v>
      </c>
      <c r="D82" s="54" t="s">
        <v>43</v>
      </c>
      <c r="E82" s="73">
        <f>SUM(E58,'Golden_Grove_Stats (Q)'!E96,'Capricorn_Copper_Stats (Q)'!E73)</f>
        <v>1.891967</v>
      </c>
      <c r="F82" s="73">
        <f>SUM(F58,'Golden_Grove_Stats (Q)'!F96,'Capricorn_Copper_Stats (Q)'!F73)</f>
        <v>3.7371111800000012</v>
      </c>
      <c r="G82" s="73">
        <f>SUM(G58,'Golden_Grove_Stats (Q)'!G96,'Capricorn_Copper_Stats (Q)'!G73)</f>
        <v>1.50110974</v>
      </c>
      <c r="H82" s="73">
        <f>SUM(H58,'Golden_Grove_Stats (Q)'!H96,'Capricorn_Copper_Stats (Q)'!H73)</f>
        <v>4.1699842</v>
      </c>
      <c r="I82" s="73">
        <f>SUM(I58,'Golden_Grove_Stats (Q)'!I96,'Capricorn_Copper_Stats (Q)'!I73)</f>
        <v>3.3008890399999999</v>
      </c>
      <c r="J82" s="73">
        <f>SUM(J58,'Golden_Grove_Stats (Q)'!J96,'Capricorn_Copper_Stats (Q)'!J73)</f>
        <v>3.4384282399999999</v>
      </c>
      <c r="K82" s="73">
        <f>SUM(K58,'Golden_Grove_Stats (Q)'!K96,'Capricorn_Copper_Stats (Q)'!K73)</f>
        <v>2.5029181099999995</v>
      </c>
      <c r="L82" s="73">
        <f>SUM(L58,'Golden_Grove_Stats (Q)'!L96,'Capricorn_Copper_Stats (Q)'!L73)</f>
        <v>0.89095783000000006</v>
      </c>
      <c r="M82" s="73">
        <f>SUM(M58,'Golden_Grove_Stats (Q)'!M96,'Capricorn_Copper_Stats (Q)'!M73)</f>
        <v>3.1312175</v>
      </c>
      <c r="N82" s="73">
        <f>SUM(N58,'Golden_Grove_Stats (Q)'!N96,'Capricorn_Copper_Stats (Q)'!N73)</f>
        <v>2.8864828181751965</v>
      </c>
      <c r="O82" s="73">
        <f>SUM(O58,'Golden_Grove_Stats (Q)'!O96,'Capricorn_Copper_Stats (Q)'!O73)</f>
        <v>2.4187440499999999</v>
      </c>
      <c r="P82" s="73">
        <f>SUM(P58,'Golden_Grove_Stats (Q)'!P96,'Capricorn_Copper_Stats (Q)'!P73)</f>
        <v>5.7521079725000002</v>
      </c>
      <c r="Q82" s="73">
        <f>SUM(Q58,'Golden_Grove_Stats (Q)'!Q96,'Capricorn_Copper_Stats (Q)'!Q73)</f>
        <v>3.6364412399999999</v>
      </c>
      <c r="R82" s="73">
        <f>SUM(R58,'Golden_Grove_Stats (Q)'!R96,'Capricorn_Copper_Stats (Q)'!R73)</f>
        <v>6.6595168199999994</v>
      </c>
      <c r="S82" s="73">
        <f>SUM(S58,'Golden_Grove_Stats (Q)'!S96,'Capricorn_Copper_Stats (Q)'!S73)</f>
        <v>14.000474959999998</v>
      </c>
      <c r="T82" s="73">
        <f>SUM(T58,'Golden_Grove_Stats (Q)'!T96,'Capricorn_Copper_Stats (Q)'!T73)</f>
        <v>15.319122009999997</v>
      </c>
      <c r="U82" s="73">
        <f>SUM(U58,'Golden_Grove_Stats (Q)'!U96,'Capricorn_Copper_Stats (Q)'!U73)</f>
        <v>7.2457909999999996</v>
      </c>
      <c r="V82" s="73">
        <f>SUM(V58,'Golden_Grove_Stats (Q)'!V96,'Capricorn_Copper_Stats (Q)'!V73)</f>
        <v>8.628379510000002</v>
      </c>
      <c r="W82" s="73">
        <f>SUM(W58,'Golden_Grove_Stats (Q)'!W96,'Capricorn_Copper_Stats (Q)'!W73)</f>
        <v>19.068433200000001</v>
      </c>
      <c r="X82" s="73">
        <f>SUM(X58,'Golden_Grove_Stats (Q)'!X96,'Capricorn_Copper_Stats (Q)'!X73)</f>
        <v>36.317209089999999</v>
      </c>
      <c r="Y82" s="73">
        <f>SUM(Y58,'Golden_Grove_Stats (Q)'!Y96,'Capricorn_Copper_Stats (Q)'!Y73)</f>
        <v>20.093423569999999</v>
      </c>
      <c r="Z82" s="73">
        <f>SUM(Z58,'Golden_Grove_Stats (Q)'!Z96,'Capricorn_Copper_Stats (Q)'!Z73)</f>
        <v>23.122960919999997</v>
      </c>
      <c r="AA82" s="73">
        <f>SUM(AA58,'Golden_Grove_Stats (Q)'!AA96,'Capricorn_Copper_Stats (Q)'!AA73)</f>
        <v>27.723325549999998</v>
      </c>
    </row>
    <row r="83" spans="1:27" ht="12.75" customHeight="1">
      <c r="C83" s="3" t="s">
        <v>73</v>
      </c>
      <c r="D83" s="54" t="str">
        <f>D74</f>
        <v>$m</v>
      </c>
      <c r="E83" s="77">
        <f t="shared" ref="E83:J83" si="87">E59</f>
        <v>2.4748295069553801</v>
      </c>
      <c r="F83" s="77">
        <f t="shared" si="87"/>
        <v>2.0209402339586515</v>
      </c>
      <c r="G83" s="77">
        <f t="shared" si="87"/>
        <v>2.2427487656787664</v>
      </c>
      <c r="H83" s="77">
        <f t="shared" si="87"/>
        <v>0.96074736986827258</v>
      </c>
      <c r="I83" s="77">
        <f t="shared" si="87"/>
        <v>2.6994218797919252</v>
      </c>
      <c r="J83" s="77">
        <f t="shared" si="87"/>
        <v>3.0637074368222179</v>
      </c>
      <c r="K83" s="77">
        <f t="shared" ref="K83" si="88">K59</f>
        <v>2.8754768969008282</v>
      </c>
      <c r="L83" s="77">
        <f t="shared" ref="L83:M83" si="89">L59</f>
        <v>2.1904962780624215</v>
      </c>
      <c r="M83" s="77">
        <f t="shared" si="89"/>
        <v>0.20701684450863928</v>
      </c>
      <c r="N83" s="77">
        <f t="shared" ref="N83:O83" si="90">N59</f>
        <v>1.2554210923657554</v>
      </c>
      <c r="O83" s="77">
        <f t="shared" si="90"/>
        <v>2.0652083600583717</v>
      </c>
      <c r="P83" s="77">
        <f t="shared" ref="P83:Q83" si="91">P59</f>
        <v>1.0722228124342261</v>
      </c>
      <c r="Q83" s="77">
        <f t="shared" si="91"/>
        <v>1.4355726828336468</v>
      </c>
      <c r="R83" s="77">
        <f t="shared" ref="R83:S83" si="92">R59</f>
        <v>1.0463486187766111</v>
      </c>
      <c r="S83" s="77">
        <f t="shared" si="92"/>
        <v>1.3526687179626977</v>
      </c>
      <c r="T83" s="77">
        <f t="shared" ref="T83" si="93">T59</f>
        <v>0.57947351563710248</v>
      </c>
      <c r="U83" s="77">
        <f t="shared" ref="U83:V83" si="94">U59</f>
        <v>1.209051320643016</v>
      </c>
      <c r="V83" s="77">
        <f t="shared" si="94"/>
        <v>2.3376124504657296</v>
      </c>
      <c r="W83" s="77">
        <f t="shared" ref="W83:X83" si="95">W59</f>
        <v>3.0308565352360488</v>
      </c>
      <c r="X83" s="77">
        <f t="shared" si="95"/>
        <v>4.4815131369607872</v>
      </c>
      <c r="Y83" s="77">
        <f t="shared" ref="Y83:Z83" si="96">Y59</f>
        <v>2.3003067905986536</v>
      </c>
      <c r="Z83" s="77">
        <f t="shared" si="96"/>
        <v>3.8128931814999443</v>
      </c>
      <c r="AA83" s="77">
        <f t="shared" ref="AA83" si="97">AA59</f>
        <v>2.9863715032587317</v>
      </c>
    </row>
    <row r="84" spans="1:27" ht="12.75" customHeight="1"/>
    <row r="85" spans="1:27" ht="12.75" customHeight="1">
      <c r="B85" s="155" t="s">
        <v>74</v>
      </c>
      <c r="C85" s="156"/>
      <c r="D85" s="156"/>
      <c r="E85" s="157"/>
      <c r="F85" s="157"/>
      <c r="G85" s="157"/>
      <c r="H85" s="157"/>
      <c r="I85" s="157"/>
      <c r="J85" s="157"/>
      <c r="K85" s="157"/>
      <c r="L85" s="157"/>
      <c r="M85" s="157"/>
      <c r="N85" s="157"/>
      <c r="O85" s="157"/>
      <c r="P85" s="157"/>
      <c r="Q85" s="157"/>
      <c r="R85" s="157"/>
      <c r="S85" s="157"/>
      <c r="T85" s="157"/>
      <c r="U85" s="157"/>
      <c r="V85" s="157"/>
      <c r="W85" s="157"/>
      <c r="X85" s="157"/>
      <c r="Y85" s="157"/>
      <c r="Z85" s="157"/>
      <c r="AA85" s="157"/>
    </row>
    <row r="86" spans="1:27" ht="12.75" customHeight="1"/>
    <row r="87" spans="1:27" ht="12.75" customHeight="1">
      <c r="C87" s="14"/>
      <c r="D87" s="26" t="s">
        <v>25</v>
      </c>
      <c r="E87" s="80"/>
      <c r="F87" s="80"/>
      <c r="G87" s="80"/>
      <c r="H87" s="80"/>
      <c r="I87" s="80"/>
      <c r="J87" s="80"/>
      <c r="K87" s="80"/>
      <c r="L87" s="80"/>
      <c r="M87" s="80"/>
      <c r="N87" s="80"/>
      <c r="O87" s="80"/>
      <c r="P87" s="80"/>
      <c r="Q87" s="80"/>
      <c r="R87" s="80"/>
      <c r="S87" s="80"/>
      <c r="T87" s="80"/>
      <c r="U87" s="80"/>
      <c r="V87" s="80"/>
      <c r="W87" s="80"/>
      <c r="X87" s="80"/>
      <c r="Y87" s="80"/>
      <c r="Z87" s="80"/>
      <c r="AA87" s="80"/>
    </row>
    <row r="88" spans="1:27" ht="12.75" customHeight="1">
      <c r="C88" s="81" t="s">
        <v>75</v>
      </c>
      <c r="D88" s="82" t="s">
        <v>43</v>
      </c>
      <c r="E88" s="46">
        <f t="shared" ref="E88" si="98">SUM(E89:E93)</f>
        <v>126.36499465</v>
      </c>
      <c r="F88" s="46">
        <f t="shared" ref="F88" si="99">SUM(F89:F93)</f>
        <v>194.45525058999999</v>
      </c>
      <c r="G88" s="46">
        <f t="shared" ref="G88" si="100">SUM(G89:G93)</f>
        <v>200.38768390999999</v>
      </c>
      <c r="H88" s="46">
        <f t="shared" ref="H88" si="101">SUM(H89:H93)</f>
        <v>249.13431558000002</v>
      </c>
      <c r="I88" s="46">
        <f t="shared" ref="I88" si="102">SUM(I89:I93)</f>
        <v>219.56940426000006</v>
      </c>
      <c r="J88" s="46">
        <f t="shared" ref="J88" si="103">SUM(J89:J93)</f>
        <v>208.94512843000001</v>
      </c>
      <c r="K88" s="46">
        <f t="shared" ref="K88" si="104">SUM(K89:K93)</f>
        <v>180.79646647000001</v>
      </c>
      <c r="L88" s="46">
        <f t="shared" ref="L88" si="105">SUM(L89:L93)</f>
        <v>184.06177134999999</v>
      </c>
      <c r="M88" s="46">
        <f t="shared" ref="M88:N88" si="106">SUM(M89:M93)</f>
        <v>163.72034600999999</v>
      </c>
      <c r="N88" s="46">
        <f t="shared" si="106"/>
        <v>99.928886349999999</v>
      </c>
      <c r="O88" s="46">
        <f t="shared" ref="O88:P88" si="107">SUM(O89:O93)</f>
        <v>101.08633418999999</v>
      </c>
      <c r="P88" s="46">
        <f t="shared" si="107"/>
        <v>141.33557756000005</v>
      </c>
      <c r="Q88" s="46">
        <f t="shared" ref="Q88:R88" si="108">SUM(Q89:Q93)</f>
        <v>154.15386668000002</v>
      </c>
      <c r="R88" s="46">
        <f t="shared" si="108"/>
        <v>126.74466740999999</v>
      </c>
      <c r="S88" s="46">
        <f t="shared" ref="S88:T88" si="109">SUM(S89:S93)</f>
        <v>176.56281710000002</v>
      </c>
      <c r="T88" s="46">
        <f t="shared" si="109"/>
        <v>184.29630868000001</v>
      </c>
      <c r="U88" s="46">
        <f t="shared" ref="U88:V88" si="110">SUM(U89:U93)</f>
        <v>142.13195740999998</v>
      </c>
      <c r="V88" s="46">
        <f t="shared" si="110"/>
        <v>143.00372184999998</v>
      </c>
      <c r="W88" s="46">
        <f t="shared" ref="W88" si="111">SUM(W89:W93)</f>
        <v>154.46083525000003</v>
      </c>
      <c r="X88" s="46">
        <f t="shared" ref="X88:Y88" si="112">SUM(X89:X93)</f>
        <v>137.82681371999999</v>
      </c>
      <c r="Y88" s="46">
        <f t="shared" si="112"/>
        <v>165.02493206</v>
      </c>
      <c r="Z88" s="46">
        <f t="shared" ref="Z88:AA88" si="113">SUM(Z89:Z93)</f>
        <v>164.37693253</v>
      </c>
      <c r="AA88" s="46">
        <f t="shared" si="113"/>
        <v>94.099858620000006</v>
      </c>
    </row>
    <row r="89" spans="1:27" ht="12.75" customHeight="1">
      <c r="C89" s="83" t="s">
        <v>76</v>
      </c>
      <c r="D89" s="84" t="s">
        <v>43</v>
      </c>
      <c r="E89" s="85">
        <f>'Golden_Grove_Stats (Q)'!E102+'Capricorn_Copper_Stats (Q)'!E82</f>
        <v>88.584834620000009</v>
      </c>
      <c r="F89" s="85">
        <f>'Golden_Grove_Stats (Q)'!F102+'Capricorn_Copper_Stats (Q)'!F82</f>
        <v>117.13443820999998</v>
      </c>
      <c r="G89" s="85">
        <f>'Golden_Grove_Stats (Q)'!G102+'Capricorn_Copper_Stats (Q)'!G82</f>
        <v>132.58036129000001</v>
      </c>
      <c r="H89" s="85">
        <f>'Golden_Grove_Stats (Q)'!H102+'Capricorn_Copper_Stats (Q)'!H82</f>
        <v>158.93267640000002</v>
      </c>
      <c r="I89" s="85">
        <f>'Golden_Grove_Stats (Q)'!I102+'Capricorn_Copper_Stats (Q)'!I82</f>
        <v>136.57293273000002</v>
      </c>
      <c r="J89" s="85">
        <f>'Golden_Grove_Stats (Q)'!J102+'Capricorn_Copper_Stats (Q)'!J82</f>
        <v>129.52777682000001</v>
      </c>
      <c r="K89" s="85">
        <f>'Golden_Grove_Stats (Q)'!K102+'Capricorn_Copper_Stats (Q)'!K82</f>
        <v>123.77121753</v>
      </c>
      <c r="L89" s="85">
        <f>'Golden_Grove_Stats (Q)'!L102+'Capricorn_Copper_Stats (Q)'!L82</f>
        <v>81.213599339999988</v>
      </c>
      <c r="M89" s="85">
        <f>'Golden_Grove_Stats (Q)'!M102+'Capricorn_Copper_Stats (Q)'!M82</f>
        <v>94.602668640000005</v>
      </c>
      <c r="N89" s="85">
        <f>'Golden_Grove_Stats (Q)'!N102+'Capricorn_Copper_Stats (Q)'!N82</f>
        <v>44.732493319999996</v>
      </c>
      <c r="O89" s="85">
        <f>'Golden_Grove_Stats (Q)'!O102+'Capricorn_Copper_Stats (Q)'!O82</f>
        <v>59.093169289999992</v>
      </c>
      <c r="P89" s="85">
        <f>'Golden_Grove_Stats (Q)'!P102+'Capricorn_Copper_Stats (Q)'!P82</f>
        <v>100.44405896000001</v>
      </c>
      <c r="Q89" s="85">
        <f>'Golden_Grove_Stats (Q)'!Q102+'Capricorn_Copper_Stats (Q)'!Q82</f>
        <v>91.317117120000006</v>
      </c>
      <c r="R89" s="85">
        <f>'Golden_Grove_Stats (Q)'!R102+'Capricorn_Copper_Stats (Q)'!R82</f>
        <v>63.712379310000003</v>
      </c>
      <c r="S89" s="85">
        <f>'Golden_Grove_Stats (Q)'!S102+'Capricorn_Copper_Stats (Q)'!S82</f>
        <v>82.531997100000012</v>
      </c>
      <c r="T89" s="85">
        <f>'Golden_Grove_Stats (Q)'!T102+'Capricorn_Copper_Stats (Q)'!T82</f>
        <v>74.788457590000007</v>
      </c>
      <c r="U89" s="85">
        <f>'Golden_Grove_Stats (Q)'!U102+'Capricorn_Copper_Stats (Q)'!U82</f>
        <v>60.595722109999997</v>
      </c>
      <c r="V89" s="85">
        <f>'Golden_Grove_Stats (Q)'!V102+'Capricorn_Copper_Stats (Q)'!V82</f>
        <v>84.973550059999994</v>
      </c>
      <c r="W89" s="85">
        <f>'Golden_Grove_Stats (Q)'!W102+'Capricorn_Copper_Stats (Q)'!W82</f>
        <v>85.567039130000012</v>
      </c>
      <c r="X89" s="85">
        <f>'Golden_Grove_Stats (Q)'!X102+'Capricorn_Copper_Stats (Q)'!X82</f>
        <v>108.93064364</v>
      </c>
      <c r="Y89" s="85">
        <f>'Golden_Grove_Stats (Q)'!Y102+'Capricorn_Copper_Stats (Q)'!Y82</f>
        <v>125.81676600999999</v>
      </c>
      <c r="Z89" s="85">
        <f>'Golden_Grove_Stats (Q)'!Z102+'Capricorn_Copper_Stats (Q)'!Z82</f>
        <v>105.72844362000001</v>
      </c>
      <c r="AA89" s="85">
        <f>'Golden_Grove_Stats (Q)'!AA102+'Capricorn_Copper_Stats (Q)'!AA82</f>
        <v>79.192139650000001</v>
      </c>
    </row>
    <row r="90" spans="1:27" ht="12.75" customHeight="1">
      <c r="C90" s="83" t="s">
        <v>77</v>
      </c>
      <c r="D90" s="84" t="s">
        <v>43</v>
      </c>
      <c r="E90" s="85">
        <f>'Golden_Grove_Stats (Q)'!E103+'Capricorn_Copper_Stats (Q)'!E83</f>
        <v>24.763391810000002</v>
      </c>
      <c r="F90" s="85">
        <f>'Golden_Grove_Stats (Q)'!F103+'Capricorn_Copper_Stats (Q)'!F83</f>
        <v>43.187384019999996</v>
      </c>
      <c r="G90" s="85">
        <f>'Golden_Grove_Stats (Q)'!G103+'Capricorn_Copper_Stats (Q)'!G83</f>
        <v>34.227989339999993</v>
      </c>
      <c r="H90" s="85">
        <f>'Golden_Grove_Stats (Q)'!H103+'Capricorn_Copper_Stats (Q)'!H83</f>
        <v>62.029675679999997</v>
      </c>
      <c r="I90" s="85">
        <f>'Golden_Grove_Stats (Q)'!I103+'Capricorn_Copper_Stats (Q)'!I83</f>
        <v>60.365553520000006</v>
      </c>
      <c r="J90" s="85">
        <f>'Golden_Grove_Stats (Q)'!J103+'Capricorn_Copper_Stats (Q)'!J83</f>
        <v>56.355858749999996</v>
      </c>
      <c r="K90" s="85">
        <f>'Golden_Grove_Stats (Q)'!K103+'Capricorn_Copper_Stats (Q)'!K83</f>
        <v>41.432818260000005</v>
      </c>
      <c r="L90" s="85">
        <f>'Golden_Grove_Stats (Q)'!L103+'Capricorn_Copper_Stats (Q)'!L83</f>
        <v>81.89769914</v>
      </c>
      <c r="M90" s="85">
        <f>'Golden_Grove_Stats (Q)'!M103+'Capricorn_Copper_Stats (Q)'!M83</f>
        <v>24.924289420000001</v>
      </c>
      <c r="N90" s="85">
        <f>'Golden_Grove_Stats (Q)'!N103+'Capricorn_Copper_Stats (Q)'!N83</f>
        <v>39.150153330000002</v>
      </c>
      <c r="O90" s="85">
        <f>'Golden_Grove_Stats (Q)'!O103+'Capricorn_Copper_Stats (Q)'!O83</f>
        <v>31.325510690000002</v>
      </c>
      <c r="P90" s="85">
        <f>'Golden_Grove_Stats (Q)'!P103+'Capricorn_Copper_Stats (Q)'!P83</f>
        <v>29.856197470000001</v>
      </c>
      <c r="Q90" s="85">
        <f>'Golden_Grove_Stats (Q)'!Q103+'Capricorn_Copper_Stats (Q)'!Q83</f>
        <v>51.716223240000005</v>
      </c>
      <c r="R90" s="85">
        <f>'Golden_Grove_Stats (Q)'!R103+'Capricorn_Copper_Stats (Q)'!R83</f>
        <v>37.258961399999997</v>
      </c>
      <c r="S90" s="85">
        <f>'Golden_Grove_Stats (Q)'!S103+'Capricorn_Copper_Stats (Q)'!S83</f>
        <v>68.492254000000003</v>
      </c>
      <c r="T90" s="85">
        <f>'Golden_Grove_Stats (Q)'!T103+'Capricorn_Copper_Stats (Q)'!T83</f>
        <v>78.029983759999993</v>
      </c>
      <c r="U90" s="85">
        <f>'Golden_Grove_Stats (Q)'!U103+'Capricorn_Copper_Stats (Q)'!U83</f>
        <v>51.182637800000002</v>
      </c>
      <c r="V90" s="85">
        <f>'Golden_Grove_Stats (Q)'!V103+'Capricorn_Copper_Stats (Q)'!V83</f>
        <v>30.666863350000003</v>
      </c>
      <c r="W90" s="85">
        <f>'Golden_Grove_Stats (Q)'!W103+'Capricorn_Copper_Stats (Q)'!W83</f>
        <v>34.74483974000001</v>
      </c>
      <c r="X90" s="85">
        <f>'Golden_Grove_Stats (Q)'!X103+'Capricorn_Copper_Stats (Q)'!X83</f>
        <v>0.4049013600000001</v>
      </c>
      <c r="Y90" s="85">
        <f>'Golden_Grove_Stats (Q)'!Y103+'Capricorn_Copper_Stats (Q)'!Y83</f>
        <v>16.288401990000001</v>
      </c>
      <c r="Z90" s="85">
        <f>'Golden_Grove_Stats (Q)'!Z103+'Capricorn_Copper_Stats (Q)'!Z83</f>
        <v>14.169073790000001</v>
      </c>
      <c r="AA90" s="85">
        <f>'Golden_Grove_Stats (Q)'!AA103+'Capricorn_Copper_Stats (Q)'!AA83</f>
        <v>-0.52617997999999999</v>
      </c>
    </row>
    <row r="91" spans="1:27" ht="12.75" customHeight="1">
      <c r="C91" s="83" t="s">
        <v>78</v>
      </c>
      <c r="D91" s="84" t="s">
        <v>43</v>
      </c>
      <c r="E91" s="85">
        <f>'Golden_Grove_Stats (Q)'!E104+'Capricorn_Copper_Stats (Q)'!E84</f>
        <v>6.4510271399999999</v>
      </c>
      <c r="F91" s="85">
        <f>'Golden_Grove_Stats (Q)'!F104+'Capricorn_Copper_Stats (Q)'!F84</f>
        <v>17.458929060000003</v>
      </c>
      <c r="G91" s="85">
        <f>'Golden_Grove_Stats (Q)'!G104+'Capricorn_Copper_Stats (Q)'!G84</f>
        <v>23.366345110000001</v>
      </c>
      <c r="H91" s="85">
        <f>'Golden_Grove_Stats (Q)'!H104+'Capricorn_Copper_Stats (Q)'!H84</f>
        <v>18.215505530000001</v>
      </c>
      <c r="I91" s="85">
        <f>'Golden_Grove_Stats (Q)'!I104+'Capricorn_Copper_Stats (Q)'!I84</f>
        <v>13.88692788</v>
      </c>
      <c r="J91" s="85">
        <f>'Golden_Grove_Stats (Q)'!J104+'Capricorn_Copper_Stats (Q)'!J84</f>
        <v>16.077512249999998</v>
      </c>
      <c r="K91" s="85">
        <f>'Golden_Grove_Stats (Q)'!K104+'Capricorn_Copper_Stats (Q)'!K84</f>
        <v>10.24969321</v>
      </c>
      <c r="L91" s="85">
        <f>'Golden_Grove_Stats (Q)'!L104+'Capricorn_Copper_Stats (Q)'!L84</f>
        <v>13.38145673</v>
      </c>
      <c r="M91" s="85">
        <f>'Golden_Grove_Stats (Q)'!M104+'Capricorn_Copper_Stats (Q)'!M84</f>
        <v>18.88384756</v>
      </c>
      <c r="N91" s="85">
        <f>'Golden_Grove_Stats (Q)'!N104+'Capricorn_Copper_Stats (Q)'!N84</f>
        <v>8.857129200000001</v>
      </c>
      <c r="O91" s="85">
        <f>'Golden_Grove_Stats (Q)'!O104+'Capricorn_Copper_Stats (Q)'!O84</f>
        <v>7.1379331700000002</v>
      </c>
      <c r="P91" s="85">
        <f>'Golden_Grove_Stats (Q)'!P104+'Capricorn_Copper_Stats (Q)'!P84</f>
        <v>7.4155322800000008</v>
      </c>
      <c r="Q91" s="85">
        <f>'Golden_Grove_Stats (Q)'!Q104+'Capricorn_Copper_Stats (Q)'!Q84</f>
        <v>6.3964329699999993</v>
      </c>
      <c r="R91" s="85">
        <f>'Golden_Grove_Stats (Q)'!R104+'Capricorn_Copper_Stats (Q)'!R84</f>
        <v>11.053257259999999</v>
      </c>
      <c r="S91" s="85">
        <f>'Golden_Grove_Stats (Q)'!S104+'Capricorn_Copper_Stats (Q)'!S84</f>
        <v>18.625847999999998</v>
      </c>
      <c r="T91" s="85">
        <f>'Golden_Grove_Stats (Q)'!T104+'Capricorn_Copper_Stats (Q)'!T84</f>
        <v>24.750328260000003</v>
      </c>
      <c r="U91" s="85">
        <f>'Golden_Grove_Stats (Q)'!U104+'Capricorn_Copper_Stats (Q)'!U84</f>
        <v>23.779637579999999</v>
      </c>
      <c r="V91" s="85">
        <f>'Golden_Grove_Stats (Q)'!V104+'Capricorn_Copper_Stats (Q)'!V84</f>
        <v>18.688787310000002</v>
      </c>
      <c r="W91" s="85">
        <f>'Golden_Grove_Stats (Q)'!W104+'Capricorn_Copper_Stats (Q)'!W84</f>
        <v>19.1227245</v>
      </c>
      <c r="X91" s="85">
        <f>'Golden_Grove_Stats (Q)'!X104+'Capricorn_Copper_Stats (Q)'!X84</f>
        <v>13.124964210000002</v>
      </c>
      <c r="Y91" s="85">
        <f>'Golden_Grove_Stats (Q)'!Y104+'Capricorn_Copper_Stats (Q)'!Y84</f>
        <v>8.7021771100000009</v>
      </c>
      <c r="Z91" s="85">
        <f>'Golden_Grove_Stats (Q)'!Z104+'Capricorn_Copper_Stats (Q)'!Z84</f>
        <v>27.889029249999997</v>
      </c>
      <c r="AA91" s="85">
        <f>'Golden_Grove_Stats (Q)'!AA104+'Capricorn_Copper_Stats (Q)'!AA84</f>
        <v>9.4844163699999999</v>
      </c>
    </row>
    <row r="92" spans="1:27" ht="12.75" customHeight="1">
      <c r="C92" s="83" t="s">
        <v>79</v>
      </c>
      <c r="D92" s="84" t="s">
        <v>43</v>
      </c>
      <c r="E92" s="85">
        <f>'Golden_Grove_Stats (Q)'!E105+'Capricorn_Copper_Stats (Q)'!E85</f>
        <v>6.5657410799999987</v>
      </c>
      <c r="F92" s="85">
        <f>'Golden_Grove_Stats (Q)'!F105+'Capricorn_Copper_Stats (Q)'!F85</f>
        <v>14.20948243</v>
      </c>
      <c r="G92" s="85">
        <f>'Golden_Grove_Stats (Q)'!G105+'Capricorn_Copper_Stats (Q)'!G85</f>
        <v>8.5758219100000002</v>
      </c>
      <c r="H92" s="85">
        <f>'Golden_Grove_Stats (Q)'!H105+'Capricorn_Copper_Stats (Q)'!H85</f>
        <v>9.9564579699999989</v>
      </c>
      <c r="I92" s="85">
        <f>'Golden_Grove_Stats (Q)'!I105+'Capricorn_Copper_Stats (Q)'!I85</f>
        <v>8.9560531300000008</v>
      </c>
      <c r="J92" s="85">
        <f>'Golden_Grove_Stats (Q)'!J105+'Capricorn_Copper_Stats (Q)'!J85</f>
        <v>6.9839806099999997</v>
      </c>
      <c r="K92" s="85">
        <f>'Golden_Grove_Stats (Q)'!K105+'Capricorn_Copper_Stats (Q)'!K85</f>
        <v>5.3427374700000003</v>
      </c>
      <c r="L92" s="85">
        <f>'Golden_Grove_Stats (Q)'!L105+'Capricorn_Copper_Stats (Q)'!L85</f>
        <v>7.5690161400000004</v>
      </c>
      <c r="M92" s="85">
        <f>'Golden_Grove_Stats (Q)'!M105+'Capricorn_Copper_Stats (Q)'!M85</f>
        <v>15.572776280000001</v>
      </c>
      <c r="N92" s="85">
        <f>'Golden_Grove_Stats (Q)'!N105+'Capricorn_Copper_Stats (Q)'!N85</f>
        <v>5.9159980299999999</v>
      </c>
      <c r="O92" s="85">
        <f>'Golden_Grove_Stats (Q)'!O105+'Capricorn_Copper_Stats (Q)'!O85</f>
        <v>3.5297210400000001</v>
      </c>
      <c r="P92" s="85">
        <f>'Golden_Grove_Stats (Q)'!P105+'Capricorn_Copper_Stats (Q)'!P85</f>
        <v>3.5330656999999999</v>
      </c>
      <c r="Q92" s="85">
        <f>'Golden_Grove_Stats (Q)'!Q105+'Capricorn_Copper_Stats (Q)'!Q85</f>
        <v>4.7240933500000004</v>
      </c>
      <c r="R92" s="85">
        <f>'Golden_Grove_Stats (Q)'!R105+'Capricorn_Copper_Stats (Q)'!R85</f>
        <v>9.3871118899999999</v>
      </c>
      <c r="S92" s="85">
        <f>'Golden_Grove_Stats (Q)'!S105+'Capricorn_Copper_Stats (Q)'!S85</f>
        <v>6.9127179999999999</v>
      </c>
      <c r="T92" s="85">
        <f>'Golden_Grove_Stats (Q)'!T105+'Capricorn_Copper_Stats (Q)'!T85</f>
        <v>6.9268691200000001</v>
      </c>
      <c r="U92" s="85">
        <f>'Golden_Grove_Stats (Q)'!U105+'Capricorn_Copper_Stats (Q)'!U85</f>
        <v>6.5739599200000001</v>
      </c>
      <c r="V92" s="85">
        <f>'Golden_Grove_Stats (Q)'!V105+'Capricorn_Copper_Stats (Q)'!V85</f>
        <v>8.6745211300000005</v>
      </c>
      <c r="W92" s="85">
        <f>'Golden_Grove_Stats (Q)'!W105+'Capricorn_Copper_Stats (Q)'!W85</f>
        <v>12.047394560000001</v>
      </c>
      <c r="X92" s="85">
        <f>'Golden_Grove_Stats (Q)'!X105+'Capricorn_Copper_Stats (Q)'!X85</f>
        <v>15.366304509999999</v>
      </c>
      <c r="Y92" s="85">
        <f>'Golden_Grove_Stats (Q)'!Y105+'Capricorn_Copper_Stats (Q)'!Y85</f>
        <v>14.159440269999999</v>
      </c>
      <c r="Z92" s="85">
        <f>'Golden_Grove_Stats (Q)'!Z105+'Capricorn_Copper_Stats (Q)'!Z85</f>
        <v>16.590385870000002</v>
      </c>
      <c r="AA92" s="85">
        <f>'Golden_Grove_Stats (Q)'!AA105+'Capricorn_Copper_Stats (Q)'!AA85</f>
        <v>5.9494825799999997</v>
      </c>
    </row>
    <row r="93" spans="1:27" ht="12.75" customHeight="1">
      <c r="C93" s="83" t="s">
        <v>80</v>
      </c>
      <c r="D93" s="84" t="s">
        <v>43</v>
      </c>
      <c r="E93" s="85">
        <f>'Golden_Grove_Stats (Q)'!E106+'Capricorn_Copper_Stats (Q)'!E86</f>
        <v>0</v>
      </c>
      <c r="F93" s="85">
        <f>'Golden_Grove_Stats (Q)'!F106+'Capricorn_Copper_Stats (Q)'!F86</f>
        <v>2.4650168699999999</v>
      </c>
      <c r="G93" s="85">
        <f>'Golden_Grove_Stats (Q)'!G106+'Capricorn_Copper_Stats (Q)'!G86</f>
        <v>1.6371662599999999</v>
      </c>
      <c r="H93" s="85">
        <f>'Golden_Grove_Stats (Q)'!H106+'Capricorn_Copper_Stats (Q)'!H86</f>
        <v>0</v>
      </c>
      <c r="I93" s="85">
        <f>'Golden_Grove_Stats (Q)'!I106+'Capricorn_Copper_Stats (Q)'!I86</f>
        <v>-0.212063</v>
      </c>
      <c r="J93" s="85">
        <f>'Golden_Grove_Stats (Q)'!J106+'Capricorn_Copper_Stats (Q)'!J86</f>
        <v>0</v>
      </c>
      <c r="K93" s="85">
        <f>'Golden_Grove_Stats (Q)'!K106+'Capricorn_Copper_Stats (Q)'!K86</f>
        <v>0</v>
      </c>
      <c r="L93" s="85">
        <f>'Golden_Grove_Stats (Q)'!L106+'Capricorn_Copper_Stats (Q)'!L86</f>
        <v>0</v>
      </c>
      <c r="M93" s="85">
        <f>'Golden_Grove_Stats (Q)'!M106+'Capricorn_Copper_Stats (Q)'!M86</f>
        <v>9.7367641099999993</v>
      </c>
      <c r="N93" s="85">
        <f>'Golden_Grove_Stats (Q)'!N106+'Capricorn_Copper_Stats (Q)'!N86</f>
        <v>1.2731124700000001</v>
      </c>
      <c r="O93" s="85">
        <f>'Golden_Grove_Stats (Q)'!O106+'Capricorn_Copper_Stats (Q)'!O86</f>
        <v>0</v>
      </c>
      <c r="P93" s="85">
        <f>'Golden_Grove_Stats (Q)'!P106+'Capricorn_Copper_Stats (Q)'!P86</f>
        <v>8.6723150000000054E-2</v>
      </c>
      <c r="Q93" s="85">
        <f>'Golden_Grove_Stats (Q)'!Q106+'Capricorn_Copper_Stats (Q)'!Q86</f>
        <v>0</v>
      </c>
      <c r="R93" s="85">
        <f>'Golden_Grove_Stats (Q)'!R106+'Capricorn_Copper_Stats (Q)'!R86</f>
        <v>5.3329575499999997</v>
      </c>
      <c r="S93" s="85">
        <f>'Golden_Grove_Stats (Q)'!S106+'Capricorn_Copper_Stats (Q)'!S86</f>
        <v>0</v>
      </c>
      <c r="T93" s="85">
        <f>'Golden_Grove_Stats (Q)'!T106+'Capricorn_Copper_Stats (Q)'!T86</f>
        <v>-0.19933004999999998</v>
      </c>
      <c r="U93" s="85">
        <f>'Golden_Grove_Stats (Q)'!U106+'Capricorn_Copper_Stats (Q)'!U86</f>
        <v>0</v>
      </c>
      <c r="V93" s="85">
        <f>'Golden_Grove_Stats (Q)'!V106+'Capricorn_Copper_Stats (Q)'!V86</f>
        <v>0</v>
      </c>
      <c r="W93" s="85">
        <f>'Golden_Grove_Stats (Q)'!W106+'Capricorn_Copper_Stats (Q)'!W86</f>
        <v>2.9788373199999998</v>
      </c>
      <c r="X93" s="85">
        <f>'Golden_Grove_Stats (Q)'!X106+'Capricorn_Copper_Stats (Q)'!X86</f>
        <v>0</v>
      </c>
      <c r="Y93" s="85">
        <f>'Golden_Grove_Stats (Q)'!Y106+'Capricorn_Copper_Stats (Q)'!Y86</f>
        <v>5.8146679999999999E-2</v>
      </c>
      <c r="Z93" s="85">
        <f>'Golden_Grove_Stats (Q)'!Z106+'Capricorn_Copper_Stats (Q)'!Z86</f>
        <v>0</v>
      </c>
      <c r="AA93" s="85">
        <f>'Golden_Grove_Stats (Q)'!AA106+'Capricorn_Copper_Stats (Q)'!AA86</f>
        <v>0</v>
      </c>
    </row>
    <row r="94" spans="1:27" ht="12.75" customHeight="1">
      <c r="C94" s="86" t="s">
        <v>81</v>
      </c>
      <c r="D94" s="84"/>
      <c r="E94" s="85"/>
      <c r="F94" s="85"/>
      <c r="G94" s="85"/>
      <c r="H94" s="85"/>
      <c r="I94" s="85"/>
      <c r="J94" s="85"/>
      <c r="K94" s="85"/>
      <c r="L94" s="85"/>
      <c r="M94" s="85"/>
      <c r="N94" s="85"/>
      <c r="O94" s="85"/>
      <c r="P94" s="85"/>
      <c r="Q94" s="85"/>
      <c r="R94" s="85"/>
      <c r="S94" s="85"/>
      <c r="T94" s="85"/>
      <c r="U94" s="85"/>
      <c r="V94" s="85"/>
      <c r="W94" s="85"/>
      <c r="X94" s="85"/>
    </row>
    <row r="95" spans="1:27" ht="12.75" customHeight="1">
      <c r="C95" s="38"/>
      <c r="D95" s="54"/>
      <c r="E95" s="87"/>
      <c r="F95" s="87"/>
      <c r="G95" s="87"/>
      <c r="H95" s="87"/>
      <c r="I95" s="87"/>
      <c r="J95" s="87"/>
      <c r="K95" s="87"/>
      <c r="L95" s="87"/>
      <c r="M95" s="87"/>
      <c r="N95" s="87"/>
      <c r="O95" s="87"/>
      <c r="P95" s="87"/>
      <c r="Q95" s="87"/>
      <c r="R95" s="87"/>
      <c r="S95" s="87"/>
      <c r="T95" s="87"/>
      <c r="U95" s="87"/>
      <c r="V95" s="87"/>
      <c r="W95" s="87"/>
      <c r="X95" s="87"/>
    </row>
    <row r="96" spans="1:27">
      <c r="E96" s="88"/>
      <c r="F96" s="88"/>
      <c r="G96" s="88"/>
      <c r="H96" s="88"/>
      <c r="I96" s="88"/>
      <c r="J96" s="88"/>
      <c r="K96" s="88"/>
      <c r="L96" s="88"/>
      <c r="M96" s="88"/>
      <c r="N96" s="88"/>
      <c r="O96" s="88"/>
      <c r="P96" s="88"/>
      <c r="Q96" s="88"/>
      <c r="R96" s="88"/>
      <c r="S96" s="88"/>
      <c r="T96" s="88"/>
      <c r="U96" s="88"/>
      <c r="V96" s="88"/>
      <c r="W96" s="88"/>
      <c r="X96" s="88"/>
    </row>
    <row r="97" spans="2:27" ht="13.15">
      <c r="B97" s="89"/>
      <c r="C97" s="90"/>
      <c r="D97" s="90"/>
      <c r="E97" s="91"/>
      <c r="F97" s="91"/>
      <c r="G97" s="91"/>
      <c r="H97" s="91"/>
      <c r="I97" s="91"/>
      <c r="J97" s="91"/>
      <c r="K97" s="91"/>
      <c r="L97" s="91"/>
      <c r="M97" s="91"/>
      <c r="N97" s="91"/>
      <c r="O97" s="91"/>
      <c r="P97" s="91"/>
      <c r="Q97" s="91"/>
      <c r="R97" s="91"/>
      <c r="S97" s="91"/>
      <c r="T97" s="91"/>
      <c r="U97" s="91"/>
      <c r="V97" s="91"/>
      <c r="W97" s="91"/>
      <c r="X97" s="91"/>
    </row>
    <row r="98" spans="2:27" s="28" customFormat="1">
      <c r="B98" s="92"/>
      <c r="C98" s="93"/>
    </row>
    <row r="99" spans="2:27" s="28" customFormat="1">
      <c r="B99" s="92"/>
      <c r="C99" s="93"/>
    </row>
    <row r="100" spans="2:27" s="28" customFormat="1">
      <c r="B100" s="92"/>
      <c r="C100" s="93"/>
    </row>
    <row r="101" spans="2:27" s="28" customFormat="1">
      <c r="B101" s="92"/>
      <c r="C101" s="93"/>
    </row>
    <row r="102" spans="2:27" s="28" customFormat="1">
      <c r="B102" s="92"/>
      <c r="C102" s="93"/>
    </row>
    <row r="103" spans="2:27" s="28" customFormat="1">
      <c r="B103" s="92"/>
      <c r="C103" s="93"/>
    </row>
    <row r="104" spans="2:27" s="28" customFormat="1">
      <c r="B104" s="92"/>
      <c r="C104" s="93"/>
    </row>
    <row r="105" spans="2:27" s="28" customFormat="1">
      <c r="B105" s="92"/>
      <c r="C105" s="93"/>
    </row>
    <row r="106" spans="2:27" s="28" customFormat="1">
      <c r="B106" s="92"/>
      <c r="C106" s="93"/>
    </row>
    <row r="107" spans="2:27" s="28" customFormat="1">
      <c r="B107" s="92"/>
      <c r="C107" s="93"/>
    </row>
    <row r="108" spans="2:27" s="28" customFormat="1">
      <c r="B108" s="92"/>
      <c r="C108" s="93"/>
    </row>
    <row r="109" spans="2:27">
      <c r="B109" s="92"/>
      <c r="C109" s="93"/>
      <c r="D109" s="28"/>
      <c r="E109" s="28"/>
      <c r="F109" s="28"/>
      <c r="G109" s="28"/>
      <c r="H109" s="28"/>
      <c r="I109" s="28"/>
      <c r="J109" s="28"/>
      <c r="K109" s="28"/>
      <c r="L109" s="28"/>
      <c r="M109" s="28"/>
      <c r="N109" s="28"/>
      <c r="O109" s="28"/>
      <c r="P109" s="28"/>
      <c r="Q109" s="28"/>
      <c r="R109" s="28"/>
      <c r="S109" s="28"/>
      <c r="T109" s="28"/>
      <c r="U109" s="28"/>
      <c r="V109" s="28"/>
      <c r="W109" s="28"/>
      <c r="X109" s="28"/>
      <c r="Y109" s="28"/>
      <c r="Z109" s="28"/>
      <c r="AA109" s="28"/>
    </row>
    <row r="110" spans="2:27">
      <c r="B110" s="92"/>
      <c r="C110" s="93"/>
      <c r="D110" s="28"/>
      <c r="E110" s="28"/>
      <c r="F110" s="28"/>
      <c r="G110" s="28"/>
      <c r="H110" s="28"/>
      <c r="I110" s="28"/>
      <c r="J110" s="28"/>
      <c r="K110" s="28"/>
      <c r="L110" s="28"/>
      <c r="M110" s="28"/>
      <c r="N110" s="28"/>
      <c r="O110" s="28"/>
      <c r="P110" s="28"/>
      <c r="Q110" s="28"/>
      <c r="R110" s="28"/>
      <c r="S110" s="28"/>
      <c r="T110" s="28"/>
      <c r="U110" s="28"/>
      <c r="V110" s="28"/>
      <c r="W110" s="28"/>
      <c r="X110" s="28"/>
      <c r="Y110" s="28"/>
      <c r="Z110" s="28"/>
      <c r="AA110" s="28"/>
    </row>
    <row r="111" spans="2:27">
      <c r="B111" s="92"/>
      <c r="C111" s="93"/>
    </row>
  </sheetData>
  <pageMargins left="0.7" right="0.7" top="0.75" bottom="0.75" header="0.3" footer="0.3"/>
  <pageSetup paperSize="9" orientation="portrait" r:id="rId1"/>
  <customProperties>
    <customPr name="UniqueName"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08A03-2FF9-4127-B808-818C0B8F5332}">
  <sheetPr codeName="Sheet5">
    <tabColor theme="0"/>
  </sheetPr>
  <dimension ref="A1:AU113"/>
  <sheetViews>
    <sheetView showGridLines="0" zoomScaleNormal="100" workbookViewId="0">
      <pane xSplit="4" ySplit="7" topLeftCell="P8" activePane="bottomRight" state="frozen"/>
      <selection activeCell="AA6" sqref="AA6"/>
      <selection pane="topRight" activeCell="AA6" sqref="AA6"/>
      <selection pane="bottomLeft" activeCell="AA6" sqref="AA6"/>
      <selection pane="bottomRight" activeCell="AA101" sqref="AA101"/>
    </sheetView>
  </sheetViews>
  <sheetFormatPr defaultColWidth="19.3984375" defaultRowHeight="12.75" outlineLevelCol="1"/>
  <cols>
    <col min="1" max="2" width="2.73046875" style="3" customWidth="1"/>
    <col min="3" max="3" width="37.59765625" style="3" bestFit="1" customWidth="1"/>
    <col min="4" max="4" width="23" style="3" customWidth="1"/>
    <col min="5" max="8" width="37.73046875" style="3" hidden="1" customWidth="1" outlineLevel="1"/>
    <col min="9" max="9" width="37.73046875" style="3" hidden="1" customWidth="1" outlineLevel="1" collapsed="1"/>
    <col min="10" max="12" width="37.73046875" style="3" hidden="1" customWidth="1" outlineLevel="1"/>
    <col min="13" max="13" width="37.73046875" style="3" hidden="1" customWidth="1" outlineLevel="1" collapsed="1"/>
    <col min="14" max="20" width="37.73046875" style="3" hidden="1" customWidth="1" outlineLevel="1"/>
    <col min="21" max="21" width="37.73046875" style="3" hidden="1" customWidth="1" outlineLevel="1" collapsed="1"/>
    <col min="22" max="22" width="37.73046875" style="3" hidden="1" customWidth="1" outlineLevel="1"/>
    <col min="23" max="23" width="37.73046875" style="3" customWidth="1" collapsed="1"/>
    <col min="24" max="27" width="37.1328125" style="3" customWidth="1"/>
    <col min="28" max="28" width="19.3984375" style="3"/>
    <col min="29" max="30" width="0" style="3" hidden="1" customWidth="1"/>
    <col min="31" max="43" width="0" style="5" hidden="1" customWidth="1"/>
    <col min="44" max="16383" width="0" style="3" hidden="1" customWidth="1"/>
    <col min="16384" max="16384" width="19.3984375" style="3"/>
  </cols>
  <sheetData>
    <row r="1" spans="1:43" s="163" customFormat="1" ht="30">
      <c r="A1" s="158" t="s">
        <v>1</v>
      </c>
      <c r="B1" s="159"/>
      <c r="C1" s="159"/>
      <c r="D1" s="160"/>
      <c r="E1" s="161"/>
      <c r="F1" s="162"/>
      <c r="G1" s="162"/>
      <c r="J1" s="164"/>
      <c r="K1" s="164"/>
      <c r="L1" s="164"/>
    </row>
    <row r="2" spans="1:43" s="139" customFormat="1" ht="15" customHeight="1">
      <c r="A2" s="144" t="s">
        <v>82</v>
      </c>
      <c r="B2" s="137"/>
      <c r="C2" s="137"/>
      <c r="D2" s="137"/>
      <c r="E2" s="138"/>
      <c r="F2" s="138"/>
      <c r="G2" s="138"/>
      <c r="J2" s="140"/>
      <c r="K2" s="141"/>
      <c r="L2" s="141"/>
    </row>
    <row r="3" spans="1:43" s="139" customFormat="1" ht="13.9">
      <c r="A3" s="145" t="str">
        <f>'Terms of Use and Important Info'!$A$3</f>
        <v>For period ending 30-Sep-2026</v>
      </c>
      <c r="E3" s="142"/>
      <c r="F3" s="138"/>
      <c r="G3" s="138"/>
      <c r="I3" s="143"/>
      <c r="J3" s="143"/>
      <c r="K3" s="143"/>
      <c r="L3" s="143"/>
      <c r="M3" s="143"/>
    </row>
    <row r="4" spans="1:43" ht="13.5" thickBot="1">
      <c r="A4" s="20" t="s">
        <v>22</v>
      </c>
      <c r="C4" s="4"/>
    </row>
    <row r="5" spans="1:43" s="7" customFormat="1" ht="13.15">
      <c r="A5" s="6"/>
      <c r="C5" s="8"/>
      <c r="AE5" s="9"/>
      <c r="AF5" s="9"/>
      <c r="AG5" s="9"/>
      <c r="AH5" s="9"/>
      <c r="AI5" s="9"/>
      <c r="AJ5" s="9"/>
      <c r="AK5" s="9"/>
      <c r="AL5" s="9"/>
      <c r="AM5" s="9"/>
      <c r="AN5" s="9"/>
      <c r="AO5" s="9"/>
      <c r="AP5" s="9"/>
      <c r="AQ5" s="9"/>
    </row>
    <row r="6" spans="1:43" ht="13.15">
      <c r="A6" s="20"/>
      <c r="C6" s="4"/>
    </row>
    <row r="7" spans="1:43" ht="13.15">
      <c r="A7" s="22"/>
      <c r="C7" s="94" t="s">
        <v>83</v>
      </c>
      <c r="E7" s="24">
        <v>44286</v>
      </c>
      <c r="F7" s="24">
        <f t="shared" ref="F7:X7" si="0">EOMONTH(E$7,3)</f>
        <v>44377</v>
      </c>
      <c r="G7" s="24">
        <f t="shared" si="0"/>
        <v>44469</v>
      </c>
      <c r="H7" s="24">
        <f t="shared" si="0"/>
        <v>44561</v>
      </c>
      <c r="I7" s="24">
        <f t="shared" si="0"/>
        <v>44651</v>
      </c>
      <c r="J7" s="24">
        <f t="shared" si="0"/>
        <v>44742</v>
      </c>
      <c r="K7" s="24">
        <f t="shared" si="0"/>
        <v>44834</v>
      </c>
      <c r="L7" s="24">
        <f t="shared" si="0"/>
        <v>44926</v>
      </c>
      <c r="M7" s="24">
        <f t="shared" si="0"/>
        <v>45016</v>
      </c>
      <c r="N7" s="24">
        <f t="shared" si="0"/>
        <v>45107</v>
      </c>
      <c r="O7" s="24">
        <f t="shared" si="0"/>
        <v>45199</v>
      </c>
      <c r="P7" s="24">
        <f t="shared" si="0"/>
        <v>45291</v>
      </c>
      <c r="Q7" s="24">
        <f t="shared" si="0"/>
        <v>45382</v>
      </c>
      <c r="R7" s="24">
        <f t="shared" si="0"/>
        <v>45473</v>
      </c>
      <c r="S7" s="24">
        <f t="shared" si="0"/>
        <v>45565</v>
      </c>
      <c r="T7" s="24">
        <f t="shared" si="0"/>
        <v>45657</v>
      </c>
      <c r="U7" s="24">
        <f t="shared" si="0"/>
        <v>45747</v>
      </c>
      <c r="V7" s="24">
        <f t="shared" si="0"/>
        <v>45838</v>
      </c>
      <c r="W7" s="24">
        <f t="shared" si="0"/>
        <v>45930</v>
      </c>
      <c r="X7" s="24">
        <f t="shared" si="0"/>
        <v>46022</v>
      </c>
      <c r="Y7" s="24">
        <f t="shared" ref="Y7" si="1">EOMONTH(X$7,3)</f>
        <v>46112</v>
      </c>
      <c r="Z7" s="24">
        <f t="shared" ref="Z7" si="2">EOMONTH(Y$7,3)</f>
        <v>46203</v>
      </c>
      <c r="AA7" s="24">
        <f t="shared" ref="AA7" si="3">EOMONTH(Z$7,3)</f>
        <v>46295</v>
      </c>
      <c r="AD7" s="5"/>
      <c r="AQ7" s="3"/>
    </row>
    <row r="8" spans="1:43" ht="13.15">
      <c r="A8" s="20"/>
      <c r="C8" s="4"/>
    </row>
    <row r="9" spans="1:43" ht="12.75" customHeight="1">
      <c r="B9" s="28"/>
      <c r="C9" s="25" t="s">
        <v>24</v>
      </c>
      <c r="D9" s="26" t="s">
        <v>25</v>
      </c>
      <c r="E9" s="14"/>
      <c r="F9" s="14"/>
      <c r="G9" s="95"/>
      <c r="H9" s="14"/>
      <c r="I9" s="14"/>
      <c r="J9" s="14"/>
      <c r="K9" s="14"/>
      <c r="L9" s="14"/>
      <c r="M9" s="14"/>
      <c r="N9" s="14"/>
      <c r="O9" s="14"/>
      <c r="P9" s="14"/>
      <c r="Q9" s="14"/>
      <c r="R9" s="14"/>
      <c r="S9" s="14"/>
      <c r="T9" s="14"/>
      <c r="U9" s="14"/>
      <c r="V9" s="14"/>
      <c r="W9" s="14"/>
      <c r="X9" s="14"/>
      <c r="Y9" s="14"/>
      <c r="Z9" s="14"/>
      <c r="AA9" s="14"/>
    </row>
    <row r="10" spans="1:43" ht="12.75" customHeight="1">
      <c r="B10" s="28"/>
      <c r="C10" s="28" t="s">
        <v>26</v>
      </c>
      <c r="D10" s="29" t="s">
        <v>27</v>
      </c>
      <c r="E10" s="96">
        <f>'29Metals_Group_Stats (Q)'!E10</f>
        <v>0.77267743421875001</v>
      </c>
      <c r="F10" s="96">
        <f>'29Metals_Group_Stats (Q)'!F10</f>
        <v>0.7702083558461541</v>
      </c>
      <c r="G10" s="96">
        <f>'29Metals_Group_Stats (Q)'!G10</f>
        <v>0.73452984701492552</v>
      </c>
      <c r="H10" s="96">
        <f>'29Metals_Group_Stats (Q)'!H10</f>
        <v>0.72871716343283577</v>
      </c>
      <c r="I10" s="96">
        <f>'29Metals_Group_Stats (Q)'!I10</f>
        <v>0.72456796921875022</v>
      </c>
      <c r="J10" s="96">
        <f>'29Metals_Group_Stats (Q)'!J10</f>
        <v>0.71421919646153853</v>
      </c>
      <c r="K10" s="96">
        <f>'29Metals_Group_Stats (Q)'!K10</f>
        <v>0.68324621469696967</v>
      </c>
      <c r="L10" s="96">
        <f>'29Metals_Group_Stats (Q)'!L10</f>
        <v>0.65758533292307697</v>
      </c>
      <c r="M10" s="96">
        <f>'29Metals_Group_Stats (Q)'!M10</f>
        <v>0.68360228861538452</v>
      </c>
      <c r="N10" s="96">
        <f>'29Metals_Group_Stats (Q)'!N10</f>
        <v>0.66800995538461549</v>
      </c>
      <c r="O10" s="96">
        <f>'29Metals_Group_Stats (Q)'!O10</f>
        <v>0.65484307753846183</v>
      </c>
      <c r="P10" s="96">
        <f>'29Metals_Group_Stats (Q)'!P10</f>
        <v>0.6503257616244158</v>
      </c>
      <c r="Q10" s="96">
        <f>'29Metals_Group_Stats (Q)'!Q10</f>
        <v>0.65736071152235054</v>
      </c>
      <c r="R10" s="96">
        <f>'29Metals_Group_Stats (Q)'!R10</f>
        <v>0.66</v>
      </c>
      <c r="S10" s="96">
        <f>'29Metals_Group_Stats (Q)'!S10</f>
        <v>0.67</v>
      </c>
      <c r="T10" s="96">
        <f>'29Metals_Group_Stats (Q)'!T10</f>
        <v>0.65300000000000002</v>
      </c>
      <c r="U10" s="96">
        <f>'29Metals_Group_Stats (Q)'!U10</f>
        <v>0.62766781249999992</v>
      </c>
      <c r="V10" s="96">
        <f>'29Metals_Group_Stats (Q)'!V10</f>
        <v>0.64</v>
      </c>
      <c r="W10" s="96">
        <f>'29Metals_Group_Stats (Q)'!W10</f>
        <v>0.6541836363636363</v>
      </c>
      <c r="X10" s="96">
        <f>'29Metals_Group_Stats (Q)'!X10</f>
        <v>0.65667878787878797</v>
      </c>
      <c r="Y10" s="96">
        <f>'29Metals_Group_Stats (Q)'!Y10</f>
        <v>0.69550000000000001</v>
      </c>
      <c r="Z10" s="96">
        <f>'29Metals_Group_Stats (Q)'!Z10</f>
        <v>0.70850000000000002</v>
      </c>
      <c r="AA10" s="96">
        <f>'29Metals_Group_Stats (Q)'!AA10</f>
        <v>0.70599999999999996</v>
      </c>
      <c r="AB10" s="5"/>
      <c r="AC10" s="5"/>
      <c r="AD10" s="5"/>
    </row>
    <row r="11" spans="1:43" ht="12.75" customHeight="1">
      <c r="B11" s="28"/>
      <c r="C11" s="28"/>
      <c r="D11" s="28"/>
      <c r="E11" s="97"/>
      <c r="F11" s="97"/>
      <c r="G11" s="97"/>
      <c r="H11" s="97"/>
      <c r="I11" s="97"/>
      <c r="J11" s="97"/>
      <c r="K11" s="97"/>
      <c r="L11" s="97"/>
      <c r="M11" s="97"/>
      <c r="N11" s="97"/>
      <c r="O11" s="97"/>
      <c r="P11" s="97"/>
      <c r="Q11" s="97"/>
      <c r="R11" s="97"/>
      <c r="S11" s="97"/>
      <c r="T11" s="97"/>
      <c r="U11" s="97"/>
      <c r="V11" s="97"/>
      <c r="W11" s="97"/>
      <c r="X11" s="97"/>
      <c r="Y11" s="97"/>
      <c r="Z11" s="97"/>
      <c r="AA11" s="97"/>
      <c r="AL11" s="98"/>
      <c r="AM11" s="99"/>
      <c r="AN11" s="99"/>
      <c r="AO11" s="99"/>
    </row>
    <row r="12" spans="1:43" ht="12.75" customHeight="1">
      <c r="B12" s="28"/>
      <c r="C12" s="3" t="s">
        <v>28</v>
      </c>
      <c r="D12" s="136">
        <f>'29Metals_Group_Stats (Q)'!D12</f>
        <v>2204.623</v>
      </c>
      <c r="E12" s="97"/>
      <c r="F12" s="97"/>
      <c r="G12" s="97"/>
      <c r="H12" s="97"/>
      <c r="I12" s="97"/>
      <c r="J12" s="97"/>
      <c r="K12" s="97"/>
      <c r="L12" s="97"/>
      <c r="M12" s="97"/>
      <c r="N12" s="97"/>
      <c r="O12" s="97"/>
      <c r="P12" s="97"/>
      <c r="Q12" s="97"/>
      <c r="R12" s="97"/>
      <c r="S12" s="97"/>
      <c r="T12" s="97"/>
      <c r="U12" s="97"/>
      <c r="V12" s="97"/>
      <c r="W12" s="97"/>
      <c r="X12" s="97"/>
      <c r="Y12" s="97"/>
      <c r="Z12" s="97"/>
      <c r="AA12" s="97"/>
      <c r="AB12" s="5"/>
      <c r="AC12" s="5"/>
      <c r="AD12" s="5"/>
    </row>
    <row r="13" spans="1:43" ht="12.75" customHeight="1">
      <c r="B13" s="28"/>
      <c r="C13" s="28"/>
      <c r="D13" s="28"/>
      <c r="E13" s="28"/>
      <c r="F13" s="28"/>
      <c r="G13" s="28"/>
      <c r="H13" s="28"/>
      <c r="I13" s="28"/>
      <c r="J13" s="28"/>
      <c r="K13" s="28"/>
      <c r="L13" s="28"/>
      <c r="M13" s="28"/>
      <c r="N13" s="28"/>
      <c r="O13" s="28"/>
      <c r="P13" s="28"/>
      <c r="Q13" s="28"/>
      <c r="R13" s="28"/>
      <c r="S13" s="28"/>
      <c r="T13" s="28"/>
      <c r="U13" s="28"/>
      <c r="V13" s="28"/>
      <c r="W13" s="28"/>
      <c r="X13" s="28"/>
      <c r="Y13" s="28"/>
      <c r="Z13" s="28"/>
      <c r="AA13" s="28"/>
    </row>
    <row r="14" spans="1:43" ht="12.75" customHeight="1">
      <c r="A14" s="10"/>
      <c r="B14" s="155" t="s">
        <v>29</v>
      </c>
      <c r="C14" s="156"/>
      <c r="D14" s="156"/>
      <c r="E14" s="157"/>
      <c r="F14" s="157"/>
      <c r="G14" s="157"/>
      <c r="H14" s="157"/>
      <c r="I14" s="157"/>
      <c r="J14" s="157"/>
      <c r="K14" s="157"/>
      <c r="L14" s="157"/>
      <c r="M14" s="157"/>
      <c r="N14" s="157"/>
      <c r="O14" s="157"/>
      <c r="P14" s="157"/>
      <c r="Q14" s="157"/>
      <c r="R14" s="157"/>
      <c r="S14" s="157"/>
      <c r="T14" s="157"/>
      <c r="U14" s="157"/>
      <c r="V14" s="157"/>
      <c r="W14" s="157"/>
      <c r="X14" s="157"/>
      <c r="Y14" s="157"/>
      <c r="Z14" s="157"/>
      <c r="AA14" s="157"/>
      <c r="AL14" s="98"/>
      <c r="AM14" s="99"/>
      <c r="AN14" s="99"/>
      <c r="AO14" s="99"/>
    </row>
    <row r="15" spans="1:43" ht="12.75" customHeight="1">
      <c r="B15" s="28"/>
      <c r="C15" s="28"/>
      <c r="D15" s="28"/>
      <c r="E15" s="28"/>
      <c r="F15" s="28"/>
      <c r="G15" s="28"/>
      <c r="H15" s="28"/>
      <c r="I15" s="28"/>
      <c r="J15" s="28"/>
      <c r="K15" s="28"/>
      <c r="L15" s="28"/>
      <c r="M15" s="28"/>
      <c r="N15" s="28"/>
      <c r="O15" s="28"/>
      <c r="P15" s="28"/>
      <c r="Q15" s="28"/>
      <c r="R15" s="28"/>
      <c r="S15" s="28"/>
      <c r="T15" s="28"/>
      <c r="U15" s="28"/>
      <c r="V15" s="28"/>
      <c r="W15" s="28"/>
      <c r="X15" s="28"/>
      <c r="Y15" s="28"/>
      <c r="Z15" s="28"/>
      <c r="AA15" s="28"/>
      <c r="AL15" s="98"/>
      <c r="AM15" s="99"/>
      <c r="AN15" s="99"/>
      <c r="AO15" s="99"/>
    </row>
    <row r="16" spans="1:43" ht="12.75" customHeight="1">
      <c r="B16" s="28"/>
      <c r="C16" s="25" t="s">
        <v>82</v>
      </c>
      <c r="D16" s="26" t="s">
        <v>25</v>
      </c>
      <c r="E16" s="14"/>
      <c r="F16" s="14"/>
      <c r="G16" s="95"/>
      <c r="H16" s="14"/>
      <c r="I16" s="14"/>
      <c r="J16" s="14"/>
      <c r="K16" s="14"/>
      <c r="L16" s="14"/>
      <c r="M16" s="14"/>
      <c r="N16" s="14"/>
      <c r="O16" s="14"/>
      <c r="P16" s="14"/>
      <c r="Q16" s="14"/>
      <c r="R16" s="14"/>
      <c r="S16" s="14"/>
      <c r="T16" s="14"/>
      <c r="U16" s="14"/>
      <c r="V16" s="14"/>
      <c r="W16" s="14"/>
      <c r="X16" s="14"/>
      <c r="Y16" s="14"/>
      <c r="Z16" s="14"/>
      <c r="AA16" s="14"/>
      <c r="AL16" s="98"/>
      <c r="AM16" s="99"/>
      <c r="AN16" s="99"/>
      <c r="AO16" s="99"/>
    </row>
    <row r="17" spans="1:47" ht="12.75" customHeight="1">
      <c r="B17" s="28"/>
      <c r="C17" s="34" t="s">
        <v>30</v>
      </c>
      <c r="D17" s="35" t="s">
        <v>31</v>
      </c>
      <c r="E17" s="36">
        <v>8.6804284008426524</v>
      </c>
      <c r="F17" s="36">
        <v>8.8600199904201027</v>
      </c>
      <c r="G17" s="36">
        <v>12.202589611380802</v>
      </c>
      <c r="H17" s="36">
        <v>11.520433958289445</v>
      </c>
      <c r="I17" s="36">
        <v>14.001131291408345</v>
      </c>
      <c r="J17" s="36">
        <v>13.986131352151206</v>
      </c>
      <c r="K17" s="36">
        <v>10.352683224784542</v>
      </c>
      <c r="L17" s="36">
        <v>11.302402783189775</v>
      </c>
      <c r="M17" s="36">
        <v>9.4406890024627081</v>
      </c>
      <c r="N17" s="36">
        <v>9.9094097407933113</v>
      </c>
      <c r="O17" s="36">
        <v>9.0980829536444645</v>
      </c>
      <c r="P17" s="36">
        <v>7.1176169780350342</v>
      </c>
      <c r="Q17" s="36">
        <v>7.1822390961870326</v>
      </c>
      <c r="R17" s="36">
        <v>10.278262313696352</v>
      </c>
      <c r="S17" s="36">
        <v>11.591102774883661</v>
      </c>
      <c r="T17" s="36">
        <v>11.113917655973731</v>
      </c>
      <c r="U17" s="36">
        <v>8.7879168096737388</v>
      </c>
      <c r="V17" s="36">
        <v>6.7289963990256414</v>
      </c>
      <c r="W17" s="36">
        <v>6.0333589054930021</v>
      </c>
      <c r="X17" s="36">
        <v>6.9674628773577894</v>
      </c>
      <c r="Y17" s="36">
        <v>9.7818279721152681</v>
      </c>
      <c r="Z17" s="36">
        <v>8.790289598404053</v>
      </c>
      <c r="AA17" s="36">
        <v>8.7609846608991724</v>
      </c>
      <c r="AL17" s="98"/>
      <c r="AM17" s="99"/>
      <c r="AN17" s="99"/>
      <c r="AO17" s="99"/>
    </row>
    <row r="18" spans="1:47" ht="12.75" customHeight="1">
      <c r="B18" s="28"/>
      <c r="C18" s="34" t="s">
        <v>32</v>
      </c>
      <c r="D18" s="35" t="s">
        <v>31</v>
      </c>
      <c r="E18" s="36">
        <v>0</v>
      </c>
      <c r="F18" s="36">
        <v>0</v>
      </c>
      <c r="G18" s="36">
        <v>0</v>
      </c>
      <c r="H18" s="36">
        <v>0</v>
      </c>
      <c r="I18" s="36">
        <v>0.56004525165633379</v>
      </c>
      <c r="J18" s="36">
        <v>0.55944525408604828</v>
      </c>
      <c r="K18" s="36">
        <v>0.54487806446234421</v>
      </c>
      <c r="L18" s="36">
        <v>1.6146289690271107</v>
      </c>
      <c r="M18" s="36">
        <v>1.0489654447180787</v>
      </c>
      <c r="N18" s="36">
        <v>1.5646436432831543</v>
      </c>
      <c r="O18" s="36">
        <v>2.1407254008575212</v>
      </c>
      <c r="P18" s="36">
        <v>1.6425269949311618</v>
      </c>
      <c r="Q18" s="36">
        <v>1.6574397914277768</v>
      </c>
      <c r="R18" s="36">
        <v>1.6228835232152135</v>
      </c>
      <c r="S18" s="36">
        <v>2.1074732317970293</v>
      </c>
      <c r="T18" s="36">
        <v>1.5155342258145996</v>
      </c>
      <c r="U18" s="36">
        <v>1.4646528016122897</v>
      </c>
      <c r="V18" s="36">
        <v>0.96128519986080596</v>
      </c>
      <c r="W18" s="36">
        <v>0</v>
      </c>
      <c r="X18" s="36">
        <v>0</v>
      </c>
      <c r="Y18" s="36">
        <v>0</v>
      </c>
      <c r="Z18" s="36">
        <v>0</v>
      </c>
      <c r="AA18" s="36">
        <v>0</v>
      </c>
      <c r="AL18" s="98"/>
      <c r="AM18" s="99"/>
      <c r="AN18" s="99"/>
      <c r="AO18" s="99"/>
    </row>
    <row r="19" spans="1:47" ht="12.75" customHeight="1">
      <c r="B19" s="28"/>
      <c r="C19" s="34" t="s">
        <v>33</v>
      </c>
      <c r="D19" s="35" t="s">
        <v>34</v>
      </c>
      <c r="E19" s="100">
        <v>2799.4409832737729</v>
      </c>
      <c r="F19" s="100">
        <v>4628.4070237642663</v>
      </c>
      <c r="G19" s="100">
        <v>3280.1460438246677</v>
      </c>
      <c r="H19" s="100">
        <v>5307.3455127785564</v>
      </c>
      <c r="I19" s="100">
        <v>4099.1469020053928</v>
      </c>
      <c r="J19" s="100">
        <v>5533.4336702836008</v>
      </c>
      <c r="K19" s="100">
        <v>4618.1221195287653</v>
      </c>
      <c r="L19" s="100">
        <v>2687.2175764585918</v>
      </c>
      <c r="M19" s="100">
        <v>3184.506901847617</v>
      </c>
      <c r="N19" s="100">
        <v>4216.4125200194103</v>
      </c>
      <c r="O19" s="100">
        <v>5523.6280948338153</v>
      </c>
      <c r="P19" s="100">
        <v>5171.0661238262128</v>
      </c>
      <c r="Q19" s="100">
        <v>5771.4633270114673</v>
      </c>
      <c r="R19" s="100">
        <v>6414.5470818709473</v>
      </c>
      <c r="S19" s="100">
        <v>4367.0144690493216</v>
      </c>
      <c r="T19" s="100">
        <v>5318.4664362243921</v>
      </c>
      <c r="U19" s="101">
        <v>4083.6264205586713</v>
      </c>
      <c r="V19" s="101">
        <v>5568.6753522434637</v>
      </c>
      <c r="W19" s="101">
        <v>5750.4329676976358</v>
      </c>
      <c r="X19" s="101">
        <v>6856.2168432727894</v>
      </c>
      <c r="Y19" s="101">
        <v>6431.4432995285224</v>
      </c>
      <c r="Z19" s="101">
        <v>4762.1312162647409</v>
      </c>
      <c r="AA19" s="101">
        <v>4208.042345113382</v>
      </c>
      <c r="AL19" s="98"/>
      <c r="AM19" s="99"/>
      <c r="AN19" s="99"/>
      <c r="AO19" s="99"/>
    </row>
    <row r="20" spans="1:47" ht="12.75" customHeight="1">
      <c r="B20" s="28"/>
      <c r="C20" s="38" t="s">
        <v>35</v>
      </c>
      <c r="D20" s="31" t="s">
        <v>34</v>
      </c>
      <c r="E20" s="101">
        <v>7719.8724797066297</v>
      </c>
      <c r="F20" s="101">
        <v>12391.768679076176</v>
      </c>
      <c r="G20" s="101">
        <v>15518.177466927384</v>
      </c>
      <c r="H20" s="101">
        <v>12126.131574049912</v>
      </c>
      <c r="I20" s="101">
        <v>12235.413532794308</v>
      </c>
      <c r="J20" s="101">
        <v>10787.343936434714</v>
      </c>
      <c r="K20" s="101">
        <v>12514.157014163316</v>
      </c>
      <c r="L20" s="101">
        <v>22038.667576437405</v>
      </c>
      <c r="M20" s="101">
        <v>8686.3379765377085</v>
      </c>
      <c r="N20" s="101">
        <v>13477.349861590661</v>
      </c>
      <c r="O20" s="101">
        <v>8607.0605149388066</v>
      </c>
      <c r="P20" s="101">
        <v>20729.148422082675</v>
      </c>
      <c r="Q20" s="101">
        <v>4696.7947353578929</v>
      </c>
      <c r="R20" s="101">
        <v>15286.946758289625</v>
      </c>
      <c r="S20" s="101">
        <v>19117.215612980035</v>
      </c>
      <c r="T20" s="101">
        <v>17555.471820923529</v>
      </c>
      <c r="U20" s="101">
        <v>17017.631325581358</v>
      </c>
      <c r="V20" s="101">
        <v>12251.355345094838</v>
      </c>
      <c r="W20" s="101">
        <v>1981.993276390298</v>
      </c>
      <c r="X20" s="101">
        <v>3418.3820370030362</v>
      </c>
      <c r="Y20" s="101">
        <v>78.460421492439295</v>
      </c>
      <c r="Z20" s="101">
        <v>3113.2798388909723</v>
      </c>
      <c r="AA20" s="101">
        <v>1992.3334525683129</v>
      </c>
      <c r="AL20" s="98"/>
      <c r="AM20" s="99"/>
      <c r="AN20" s="99"/>
      <c r="AO20" s="99"/>
    </row>
    <row r="21" spans="1:47" ht="12.75" customHeight="1">
      <c r="B21" s="28"/>
      <c r="C21" s="38" t="s">
        <v>36</v>
      </c>
      <c r="D21" s="31" t="s">
        <v>37</v>
      </c>
      <c r="E21" s="101">
        <v>5093.2998500103931</v>
      </c>
      <c r="F21" s="101">
        <v>12926.630543547224</v>
      </c>
      <c r="G21" s="101">
        <v>9035.0880561238191</v>
      </c>
      <c r="H21" s="101">
        <v>8794.9775906172126</v>
      </c>
      <c r="I21" s="101">
        <v>5054.7705945948846</v>
      </c>
      <c r="J21" s="101">
        <v>8167.2095742045331</v>
      </c>
      <c r="K21" s="101">
        <v>5234.2369180709693</v>
      </c>
      <c r="L21" s="101">
        <v>8116.4538996182073</v>
      </c>
      <c r="M21" s="101">
        <v>3040.9192718877207</v>
      </c>
      <c r="N21" s="101">
        <v>2805.6923514566815</v>
      </c>
      <c r="O21" s="101">
        <v>4280.7177880456875</v>
      </c>
      <c r="P21" s="101">
        <v>3871.8967370818891</v>
      </c>
      <c r="Q21" s="101">
        <v>2786.8501919268774</v>
      </c>
      <c r="R21" s="101">
        <v>6367.2690600917249</v>
      </c>
      <c r="S21" s="101">
        <v>6069.5711868329327</v>
      </c>
      <c r="T21" s="101">
        <v>6149.502032300159</v>
      </c>
      <c r="U21" s="101">
        <v>4970.5867108483471</v>
      </c>
      <c r="V21" s="101">
        <v>5117.8495647905656</v>
      </c>
      <c r="W21" s="101">
        <v>1992.3417623619175</v>
      </c>
      <c r="X21" s="101">
        <v>3040.6070057480401</v>
      </c>
      <c r="Y21" s="101">
        <v>1123.5811460499744</v>
      </c>
      <c r="Z21" s="101">
        <v>4744.7015982854873</v>
      </c>
      <c r="AA21" s="101">
        <v>2111.7478256861014</v>
      </c>
      <c r="AL21" s="98"/>
      <c r="AM21" s="99"/>
      <c r="AN21" s="99"/>
      <c r="AO21" s="99"/>
    </row>
    <row r="22" spans="1:47" ht="12.75" customHeight="1">
      <c r="B22" s="28"/>
      <c r="C22" s="38" t="s">
        <v>38</v>
      </c>
      <c r="D22" s="31" t="s">
        <v>37</v>
      </c>
      <c r="E22" s="101">
        <v>188214.4550607937</v>
      </c>
      <c r="F22" s="101">
        <v>510048.17670326243</v>
      </c>
      <c r="G22" s="101">
        <v>339152.03403374762</v>
      </c>
      <c r="H22" s="101">
        <v>458924.67926994339</v>
      </c>
      <c r="I22" s="101">
        <v>288335.00742801186</v>
      </c>
      <c r="J22" s="101">
        <v>285820.40714551369</v>
      </c>
      <c r="K22" s="101">
        <v>268419.8278720958</v>
      </c>
      <c r="L22" s="101">
        <v>478027.91052973032</v>
      </c>
      <c r="M22" s="101">
        <v>171830.47504257501</v>
      </c>
      <c r="N22" s="101">
        <v>213978.16689455439</v>
      </c>
      <c r="O22" s="101">
        <v>196885.51671071845</v>
      </c>
      <c r="P22" s="101">
        <v>192201.84929113821</v>
      </c>
      <c r="Q22" s="101">
        <v>128343.83384961615</v>
      </c>
      <c r="R22" s="101">
        <v>265442.77386432176</v>
      </c>
      <c r="S22" s="101">
        <v>187751.99114788693</v>
      </c>
      <c r="T22" s="101">
        <v>240605.43589370279</v>
      </c>
      <c r="U22" s="101">
        <v>227161.5158238057</v>
      </c>
      <c r="V22" s="101">
        <v>223353.00400360365</v>
      </c>
      <c r="W22" s="101">
        <v>99786.539201221472</v>
      </c>
      <c r="X22" s="101">
        <v>195788.70636027868</v>
      </c>
      <c r="Y22" s="101">
        <v>105683.84590005933</v>
      </c>
      <c r="Z22" s="101">
        <v>194925.99131338744</v>
      </c>
      <c r="AA22" s="101">
        <v>93100.022696365078</v>
      </c>
      <c r="AL22" s="98"/>
      <c r="AM22" s="99"/>
      <c r="AN22" s="99"/>
      <c r="AO22" s="99"/>
    </row>
    <row r="23" spans="1:47" ht="12.75" customHeight="1">
      <c r="B23" s="28"/>
      <c r="C23" s="38" t="s">
        <v>39</v>
      </c>
      <c r="D23" s="31" t="s">
        <v>34</v>
      </c>
      <c r="E23" s="101">
        <v>211.26685701825869</v>
      </c>
      <c r="F23" s="101">
        <v>652.19172697576721</v>
      </c>
      <c r="G23" s="101">
        <v>810.25579850772237</v>
      </c>
      <c r="H23" s="101">
        <v>774.65862724486544</v>
      </c>
      <c r="I23" s="101">
        <v>466.57720184326172</v>
      </c>
      <c r="J23" s="101">
        <v>592.99479576639123</v>
      </c>
      <c r="K23" s="101">
        <v>631.85229775003381</v>
      </c>
      <c r="L23" s="101">
        <v>1073.4120404689688</v>
      </c>
      <c r="M23" s="101">
        <v>526.75042921037254</v>
      </c>
      <c r="N23" s="101">
        <v>319.36515832773443</v>
      </c>
      <c r="O23" s="101">
        <v>124.26873970031737</v>
      </c>
      <c r="P23" s="101">
        <v>196.41234769315375</v>
      </c>
      <c r="Q23" s="101">
        <v>72.567176818847656</v>
      </c>
      <c r="R23" s="101">
        <v>121.69714101623913</v>
      </c>
      <c r="S23" s="101">
        <v>371.20565223693848</v>
      </c>
      <c r="T23" s="101">
        <v>347.28139449723358</v>
      </c>
      <c r="U23" s="101">
        <v>213.11663913726807</v>
      </c>
      <c r="V23" s="101">
        <v>225.75410270690912</v>
      </c>
      <c r="W23" s="101">
        <v>60.763645172119134</v>
      </c>
      <c r="X23" s="101">
        <v>68.73330128192903</v>
      </c>
      <c r="Y23" s="101">
        <v>2.5129199028015137</v>
      </c>
      <c r="Z23" s="101">
        <v>0</v>
      </c>
      <c r="AA23" s="101">
        <v>24.1848337650299</v>
      </c>
      <c r="AL23" s="98"/>
      <c r="AM23" s="99"/>
      <c r="AN23" s="99"/>
      <c r="AO23" s="99"/>
    </row>
    <row r="24" spans="1:47" s="105" customFormat="1" ht="12.75" customHeight="1">
      <c r="B24" s="102"/>
      <c r="C24" s="103" t="s">
        <v>40</v>
      </c>
      <c r="D24" s="35" t="s">
        <v>41</v>
      </c>
      <c r="E24" s="104">
        <f t="shared" ref="E24:H24" si="4">E84</f>
        <v>5.5249072589755857</v>
      </c>
      <c r="F24" s="104">
        <f t="shared" si="4"/>
        <v>8.230456723279346</v>
      </c>
      <c r="G24" s="104">
        <f t="shared" si="4"/>
        <v>7.1284324174460005</v>
      </c>
      <c r="H24" s="104">
        <f t="shared" si="4"/>
        <v>11.13987322334523</v>
      </c>
      <c r="I24" s="104">
        <f>I84</f>
        <v>8.2051460397930001</v>
      </c>
      <c r="J24" s="104">
        <f t="shared" ref="J24:N24" si="5">J84</f>
        <v>10.947086371222003</v>
      </c>
      <c r="K24" s="104">
        <f t="shared" si="5"/>
        <v>10.313550473581</v>
      </c>
      <c r="L24" s="104">
        <f t="shared" si="5"/>
        <v>4.2209513541929988</v>
      </c>
      <c r="M24" s="104">
        <f t="shared" si="5"/>
        <v>8.0368054367589998</v>
      </c>
      <c r="N24" s="104">
        <f t="shared" si="5"/>
        <v>8.1744775292400007</v>
      </c>
      <c r="O24" s="104">
        <f t="shared" ref="O24:P24" si="6">O84</f>
        <v>8.5529010671899997</v>
      </c>
      <c r="P24" s="104">
        <f t="shared" si="6"/>
        <v>12.627575685333001</v>
      </c>
      <c r="Q24" s="104">
        <f>Q84</f>
        <v>12.622716696241003</v>
      </c>
      <c r="R24" s="104">
        <f t="shared" ref="R24:T24" si="7">R84</f>
        <v>6.7196446069169991</v>
      </c>
      <c r="S24" s="104">
        <f t="shared" si="7"/>
        <v>13.567856213324999</v>
      </c>
      <c r="T24" s="104">
        <f t="shared" si="7"/>
        <v>11.876987534130002</v>
      </c>
      <c r="U24" s="104">
        <f>U84</f>
        <v>8.9137250997309998</v>
      </c>
      <c r="V24" s="104">
        <f t="shared" ref="V24" si="8">V84</f>
        <v>12.311595889234999</v>
      </c>
      <c r="W24" s="104">
        <f t="shared" ref="W24" si="9">W84</f>
        <v>12.420246324543999</v>
      </c>
      <c r="X24" s="104">
        <f t="shared" ref="X24:Y24" si="10">X84</f>
        <v>12.590544632802001</v>
      </c>
      <c r="Y24" s="104">
        <f t="shared" si="10"/>
        <v>14.036294508365</v>
      </c>
      <c r="Z24" s="104">
        <f t="shared" ref="Z24:AA24" si="11">Z84</f>
        <v>11.492763633067</v>
      </c>
      <c r="AA24" s="104">
        <f t="shared" si="11"/>
        <v>8.1415382569970003</v>
      </c>
      <c r="AL24" s="106"/>
      <c r="AM24" s="107"/>
      <c r="AN24" s="107"/>
      <c r="AO24" s="107"/>
    </row>
    <row r="25" spans="1:47" ht="12.75" customHeight="1">
      <c r="B25" s="28"/>
      <c r="C25" s="42" t="s">
        <v>84</v>
      </c>
      <c r="D25" s="29" t="s">
        <v>43</v>
      </c>
      <c r="E25" s="44">
        <f t="shared" ref="E25:O25" si="12">SUM(E76:E78)</f>
        <v>66.695677770000003</v>
      </c>
      <c r="F25" s="44">
        <f t="shared" si="12"/>
        <v>67.593023270000003</v>
      </c>
      <c r="G25" s="44">
        <f t="shared" si="12"/>
        <v>71.181928699999986</v>
      </c>
      <c r="H25" s="44">
        <f t="shared" si="12"/>
        <v>73.68000069</v>
      </c>
      <c r="I25" s="44">
        <f t="shared" si="12"/>
        <v>72.051762529999991</v>
      </c>
      <c r="J25" s="44">
        <f t="shared" si="12"/>
        <v>73.989945950000006</v>
      </c>
      <c r="K25" s="44">
        <f t="shared" si="12"/>
        <v>81.808117779999989</v>
      </c>
      <c r="L25" s="44">
        <f t="shared" si="12"/>
        <v>93.123807680000013</v>
      </c>
      <c r="M25" s="44">
        <f t="shared" si="12"/>
        <v>82.296662830000002</v>
      </c>
      <c r="N25" s="44">
        <f t="shared" si="12"/>
        <v>77.943737440000021</v>
      </c>
      <c r="O25" s="44">
        <f t="shared" si="12"/>
        <v>80.616427469999977</v>
      </c>
      <c r="P25" s="44">
        <f t="shared" ref="P25:Q25" si="13">SUM(P76:P78)</f>
        <v>90.669596590000012</v>
      </c>
      <c r="Q25" s="44">
        <f t="shared" si="13"/>
        <v>85.570649796817023</v>
      </c>
      <c r="R25" s="44">
        <f t="shared" ref="R25:S25" si="14">SUM(R76:R78)</f>
        <v>91.284616816816992</v>
      </c>
      <c r="S25" s="44">
        <f t="shared" si="14"/>
        <v>94.274944646817005</v>
      </c>
      <c r="T25" s="44">
        <f t="shared" ref="T25:U25" si="15">SUM(T76:T78)</f>
        <v>96.108535006817007</v>
      </c>
      <c r="U25" s="44">
        <f t="shared" si="15"/>
        <v>96.48377216999998</v>
      </c>
      <c r="V25" s="44">
        <f t="shared" ref="V25:W25" si="16">SUM(V76:V78)</f>
        <v>91.241744509999975</v>
      </c>
      <c r="W25" s="44">
        <f t="shared" si="16"/>
        <v>102.97709214999998</v>
      </c>
      <c r="X25" s="44">
        <f t="shared" ref="X25:Y25" si="17">SUM(X76:X78)</f>
        <v>97.498800070000016</v>
      </c>
      <c r="Y25" s="44">
        <f t="shared" si="17"/>
        <v>97.349096426816999</v>
      </c>
      <c r="Z25" s="44">
        <f t="shared" ref="Z25:AA25" si="18">SUM(Z76:Z78)</f>
        <v>96.238677876817007</v>
      </c>
      <c r="AA25" s="44">
        <f t="shared" si="18"/>
        <v>107.94762773681703</v>
      </c>
      <c r="AL25" s="98"/>
      <c r="AM25" s="99"/>
      <c r="AN25" s="99"/>
      <c r="AO25" s="99"/>
    </row>
    <row r="26" spans="1:47" ht="12.75" customHeight="1">
      <c r="B26" s="28"/>
      <c r="C26" s="34" t="s">
        <v>85</v>
      </c>
      <c r="D26" s="108" t="s">
        <v>43</v>
      </c>
      <c r="E26" s="46">
        <f>E83</f>
        <v>27.448580039999996</v>
      </c>
      <c r="F26" s="46">
        <f t="shared" ref="F26:J26" si="19">F83</f>
        <v>3.396342919999995</v>
      </c>
      <c r="G26" s="46">
        <f t="shared" si="19"/>
        <v>4.8755082799999911</v>
      </c>
      <c r="H26" s="46">
        <f t="shared" si="19"/>
        <v>9.1216720500000008</v>
      </c>
      <c r="I26" s="46">
        <f t="shared" si="19"/>
        <v>10.502002949999991</v>
      </c>
      <c r="J26" s="46">
        <f t="shared" si="19"/>
        <v>29.153329249999999</v>
      </c>
      <c r="K26" s="46">
        <f t="shared" ref="K26:L26" si="20">K83</f>
        <v>32.994903939999972</v>
      </c>
      <c r="L26" s="46">
        <f t="shared" si="20"/>
        <v>5.855126150000018</v>
      </c>
      <c r="M26" s="46">
        <f t="shared" ref="M26:N26" si="21">M83</f>
        <v>22.402547949999985</v>
      </c>
      <c r="N26" s="46">
        <f t="shared" si="21"/>
        <v>54.576748780000017</v>
      </c>
      <c r="O26" s="46">
        <f t="shared" ref="O26:P26" si="22">O83</f>
        <v>42.596381489999963</v>
      </c>
      <c r="P26" s="46">
        <f t="shared" si="22"/>
        <v>59.419821710000022</v>
      </c>
      <c r="Q26" s="46">
        <f>Q83</f>
        <v>77.827157336817038</v>
      </c>
      <c r="R26" s="46">
        <f t="shared" ref="R26:S26" si="23">R83</f>
        <v>11.596708166816967</v>
      </c>
      <c r="S26" s="46">
        <f t="shared" si="23"/>
        <v>51.102098646817012</v>
      </c>
      <c r="T26" s="46">
        <f t="shared" ref="T26:U26" si="24">T83</f>
        <v>33.068481466817005</v>
      </c>
      <c r="U26" s="46">
        <f t="shared" si="24"/>
        <v>10.851155829999982</v>
      </c>
      <c r="V26" s="46">
        <f t="shared" ref="V26:W26" si="25">V83</f>
        <v>49.224039979999986</v>
      </c>
      <c r="W26" s="46">
        <f t="shared" si="25"/>
        <v>71.048522189999986</v>
      </c>
      <c r="X26" s="46">
        <f t="shared" ref="X26:Y26" si="26">X83</f>
        <v>47.239280770000008</v>
      </c>
      <c r="Y26" s="46">
        <f t="shared" si="26"/>
        <v>85.811459556816999</v>
      </c>
      <c r="Z26" s="46">
        <f t="shared" ref="Z26:AA26" si="27">Z83</f>
        <v>75.326092446816986</v>
      </c>
      <c r="AA26" s="46">
        <f t="shared" si="27"/>
        <v>60.39718931681702</v>
      </c>
      <c r="AL26" s="98"/>
      <c r="AM26" s="99"/>
      <c r="AN26" s="99"/>
      <c r="AO26" s="99"/>
    </row>
    <row r="27" spans="1:47" ht="12.75" customHeight="1">
      <c r="B27" s="28"/>
      <c r="C27" s="34" t="s">
        <v>85</v>
      </c>
      <c r="D27" s="109" t="s">
        <v>46</v>
      </c>
      <c r="E27" s="47">
        <f t="shared" ref="E27:J27" si="28">E86</f>
        <v>3.8387790788342917</v>
      </c>
      <c r="F27" s="47">
        <f t="shared" si="28"/>
        <v>0.31783068476674348</v>
      </c>
      <c r="G27" s="47">
        <f t="shared" si="28"/>
        <v>0.50238343317442613</v>
      </c>
      <c r="H27" s="47">
        <f t="shared" si="28"/>
        <v>0.59669610674837603</v>
      </c>
      <c r="I27" s="47">
        <f t="shared" si="28"/>
        <v>0.92739543127044555</v>
      </c>
      <c r="J27" s="47">
        <f t="shared" si="28"/>
        <v>1.9020465067171439</v>
      </c>
      <c r="K27" s="47">
        <f t="shared" ref="K27:L27" si="29">K86</f>
        <v>2.1858275943907475</v>
      </c>
      <c r="L27" s="47">
        <f t="shared" si="29"/>
        <v>0.91217471028886132</v>
      </c>
      <c r="M27" s="47">
        <f t="shared" ref="M27:N27" si="30">M86</f>
        <v>1.9055373643102311</v>
      </c>
      <c r="N27" s="47">
        <f t="shared" si="30"/>
        <v>4.4599561729977308</v>
      </c>
      <c r="O27" s="47">
        <f t="shared" ref="O27:P27" si="31">O86</f>
        <v>3.26134317792107</v>
      </c>
      <c r="P27" s="47">
        <f t="shared" si="31"/>
        <v>3.0601472342807603</v>
      </c>
      <c r="Q27" s="47">
        <f>Q86</f>
        <v>4.053051078768755</v>
      </c>
      <c r="R27" s="47">
        <f t="shared" ref="R27:S27" si="32">R86</f>
        <v>1.1390226474508161</v>
      </c>
      <c r="S27" s="47">
        <f t="shared" si="32"/>
        <v>2.5234941729218683</v>
      </c>
      <c r="T27" s="47">
        <f t="shared" ref="T27:U27" si="33">T86</f>
        <v>1.8181140912861335</v>
      </c>
      <c r="U27" s="47">
        <f t="shared" si="33"/>
        <v>0.76409370568520796</v>
      </c>
      <c r="V27" s="47">
        <f t="shared" ref="V27:W27" si="34">V86</f>
        <v>2.558838502386672</v>
      </c>
      <c r="W27" s="47">
        <f t="shared" si="34"/>
        <v>3.7421786484756479</v>
      </c>
      <c r="X27" s="47">
        <f t="shared" ref="X27:Y27" si="35">X86</f>
        <v>2.4638357228400274</v>
      </c>
      <c r="Y27" s="47">
        <f t="shared" si="35"/>
        <v>4.251967646176027</v>
      </c>
      <c r="Z27" s="47">
        <f t="shared" ref="Z27:AA27" si="36">Z86</f>
        <v>4.6436643267436377</v>
      </c>
      <c r="AA27" s="47">
        <f t="shared" si="36"/>
        <v>5.2373905657234721</v>
      </c>
      <c r="AL27" s="98"/>
      <c r="AM27" s="99"/>
      <c r="AN27" s="99"/>
      <c r="AO27" s="99"/>
    </row>
    <row r="28" spans="1:47" ht="12.75" customHeight="1">
      <c r="B28" s="28"/>
      <c r="C28" s="42" t="s">
        <v>47</v>
      </c>
      <c r="D28" s="29" t="s">
        <v>43</v>
      </c>
      <c r="E28" s="48">
        <f>SUM(E90:E91,E96)</f>
        <v>12.700309880000001</v>
      </c>
      <c r="F28" s="48">
        <f t="shared" ref="F28:M28" si="37">SUM(F90:F91,F96)</f>
        <v>15.725292980000001</v>
      </c>
      <c r="G28" s="48">
        <f t="shared" si="37"/>
        <v>18.070270260000001</v>
      </c>
      <c r="H28" s="48">
        <f t="shared" si="37"/>
        <v>25.230953630000002</v>
      </c>
      <c r="I28" s="48">
        <f t="shared" si="37"/>
        <v>13.897820449999999</v>
      </c>
      <c r="J28" s="48">
        <f t="shared" si="37"/>
        <v>13.715659030000001</v>
      </c>
      <c r="K28" s="48">
        <f t="shared" si="37"/>
        <v>16.786468020000001</v>
      </c>
      <c r="L28" s="48">
        <f t="shared" si="37"/>
        <v>15.368410159999998</v>
      </c>
      <c r="M28" s="48">
        <f t="shared" si="37"/>
        <v>12.903122679999999</v>
      </c>
      <c r="N28" s="48">
        <f t="shared" ref="N28:O28" si="38">SUM(N90:N91,N96)</f>
        <v>13.24860689</v>
      </c>
      <c r="O28" s="48">
        <f t="shared" si="38"/>
        <v>9.6957607199999991</v>
      </c>
      <c r="P28" s="48">
        <f t="shared" ref="P28:Q28" si="39">SUM(P90:P91,P96)</f>
        <v>14.364716259999998</v>
      </c>
      <c r="Q28" s="48">
        <f t="shared" si="39"/>
        <v>12.902377470000001</v>
      </c>
      <c r="R28" s="48">
        <f t="shared" ref="R28:S28" si="40">SUM(R90:R91,R96)</f>
        <v>14.858317639999999</v>
      </c>
      <c r="S28" s="48">
        <f t="shared" si="40"/>
        <v>23.692342</v>
      </c>
      <c r="T28" s="48">
        <f t="shared" ref="T28:U28" si="41">SUM(T90:T91,T96)</f>
        <v>34.407942208095641</v>
      </c>
      <c r="U28" s="48">
        <f t="shared" si="41"/>
        <v>17.975193600000001</v>
      </c>
      <c r="V28" s="48">
        <f t="shared" ref="V28:W28" si="42">SUM(V90:V91,V96)</f>
        <v>24.308465150000004</v>
      </c>
      <c r="W28" s="48">
        <f t="shared" si="42"/>
        <v>33.20526263</v>
      </c>
      <c r="X28" s="48">
        <f t="shared" ref="X28:Y28" si="43">SUM(X90:X91,X96)</f>
        <v>48.600607259999997</v>
      </c>
      <c r="Y28" s="48">
        <f t="shared" si="43"/>
        <v>28.42038677</v>
      </c>
      <c r="Z28" s="48">
        <f t="shared" ref="Z28:AA28" si="44">SUM(Z90:Z91,Z96)</f>
        <v>37.504787379999996</v>
      </c>
      <c r="AA28" s="48">
        <f t="shared" si="44"/>
        <v>41.021938679999998</v>
      </c>
      <c r="AL28" s="98"/>
      <c r="AM28" s="99"/>
      <c r="AN28" s="99"/>
      <c r="AO28" s="99"/>
    </row>
    <row r="29" spans="1:47" ht="12.75" customHeight="1">
      <c r="B29" s="28"/>
      <c r="C29" s="34" t="s">
        <v>49</v>
      </c>
      <c r="D29" s="108" t="s">
        <v>43</v>
      </c>
      <c r="E29" s="46">
        <f>E92</f>
        <v>41.088091219999995</v>
      </c>
      <c r="F29" s="46">
        <f t="shared" ref="F29:K29" si="45">F92</f>
        <v>21.152647339999994</v>
      </c>
      <c r="G29" s="46">
        <f t="shared" si="45"/>
        <v>25.062033299999992</v>
      </c>
      <c r="H29" s="46">
        <f t="shared" si="45"/>
        <v>36.332766499999998</v>
      </c>
      <c r="I29" s="46">
        <f t="shared" si="45"/>
        <v>26.845447369999992</v>
      </c>
      <c r="J29" s="46">
        <f t="shared" si="45"/>
        <v>44.017101829999994</v>
      </c>
      <c r="K29" s="46">
        <f t="shared" si="45"/>
        <v>51.929031929999972</v>
      </c>
      <c r="L29" s="46">
        <f t="shared" ref="L29:M29" si="46">L92</f>
        <v>25.257381490000018</v>
      </c>
      <c r="M29" s="46">
        <f t="shared" si="46"/>
        <v>36.416073779999991</v>
      </c>
      <c r="N29" s="46">
        <f t="shared" ref="N29:O29" si="47">N92</f>
        <v>68.982462941824821</v>
      </c>
      <c r="O29" s="46">
        <f t="shared" si="47"/>
        <v>54.395785789999969</v>
      </c>
      <c r="P29" s="46">
        <f t="shared" ref="P29:Q29" si="48">P92</f>
        <v>71.991788137500023</v>
      </c>
      <c r="Q29" s="46">
        <f t="shared" si="48"/>
        <v>92.313517170000026</v>
      </c>
      <c r="R29" s="46">
        <f t="shared" ref="R29:S29" si="49">R92</f>
        <v>28.819818419999947</v>
      </c>
      <c r="S29" s="46">
        <f t="shared" si="49"/>
        <v>69.242741039999999</v>
      </c>
      <c r="T29" s="46">
        <f t="shared" ref="T29:U29" si="50">T92</f>
        <v>60.39219235809562</v>
      </c>
      <c r="U29" s="46">
        <f t="shared" si="50"/>
        <v>29.466858393182964</v>
      </c>
      <c r="V29" s="46">
        <f t="shared" ref="V29:W29" si="51">V92</f>
        <v>72.343769703182971</v>
      </c>
      <c r="W29" s="46">
        <f t="shared" si="51"/>
        <v>93.52034130318296</v>
      </c>
      <c r="X29" s="46">
        <f t="shared" ref="X29:Y29" si="52">X92</f>
        <v>67.51748302318299</v>
      </c>
      <c r="Y29" s="46">
        <f t="shared" si="52"/>
        <v>102.58896272999999</v>
      </c>
      <c r="Z29" s="46">
        <f t="shared" ref="Z29:AA29" si="53">Z92</f>
        <v>98.135104839999968</v>
      </c>
      <c r="AA29" s="46">
        <f t="shared" si="53"/>
        <v>79.592799290000002</v>
      </c>
      <c r="AL29" s="98"/>
      <c r="AM29" s="99"/>
      <c r="AN29" s="99"/>
      <c r="AO29" s="99"/>
    </row>
    <row r="30" spans="1:47" ht="12.75" customHeight="1">
      <c r="B30" s="28"/>
      <c r="C30" s="34" t="s">
        <v>49</v>
      </c>
      <c r="D30" s="109" t="s">
        <v>46</v>
      </c>
      <c r="E30" s="47">
        <f t="shared" ref="E30:J30" si="54">E95</f>
        <v>5.7463120035615134</v>
      </c>
      <c r="F30" s="47">
        <f t="shared" si="54"/>
        <v>1.9794704324796633</v>
      </c>
      <c r="G30" s="47">
        <f t="shared" si="54"/>
        <v>2.5824487640057527</v>
      </c>
      <c r="H30" s="47">
        <f t="shared" si="54"/>
        <v>2.376715606427422</v>
      </c>
      <c r="I30" s="47">
        <f t="shared" si="54"/>
        <v>2.370628284897712</v>
      </c>
      <c r="J30" s="47">
        <f t="shared" si="54"/>
        <v>2.8718015034788622</v>
      </c>
      <c r="K30" s="47">
        <f t="shared" ref="K30:L30" si="55">K95</f>
        <v>3.4401649160428578</v>
      </c>
      <c r="L30" s="47">
        <f t="shared" si="55"/>
        <v>3.9348673372811862</v>
      </c>
      <c r="M30" s="47">
        <f t="shared" ref="M30:N30" si="56">M95</f>
        <v>3.0975132562663767</v>
      </c>
      <c r="N30" s="47">
        <f t="shared" si="56"/>
        <v>5.6371764222555196</v>
      </c>
      <c r="O30" s="47">
        <f t="shared" ref="O30:P30" si="57">O95</f>
        <v>4.1647510583855567</v>
      </c>
      <c r="P30" s="47">
        <f t="shared" si="57"/>
        <v>3.7076090944046198</v>
      </c>
      <c r="Q30" s="47">
        <f t="shared" ref="Q30:V30" si="58">Q95</f>
        <v>4.8074658403822994</v>
      </c>
      <c r="R30" s="47">
        <f t="shared" si="58"/>
        <v>2.8306675828689274</v>
      </c>
      <c r="S30" s="47">
        <f t="shared" si="58"/>
        <v>3.4193048457602142</v>
      </c>
      <c r="T30" s="47">
        <f t="shared" si="58"/>
        <v>3.3203791362508288</v>
      </c>
      <c r="U30" s="47">
        <f t="shared" si="58"/>
        <v>2.0749348159115399</v>
      </c>
      <c r="V30" s="47">
        <f t="shared" si="58"/>
        <v>3.7606832636962086</v>
      </c>
      <c r="W30" s="47">
        <f t="shared" ref="W30" si="59">W95</f>
        <v>4.9257861196187473</v>
      </c>
      <c r="X30" s="47">
        <f t="shared" ref="X30:Y30" si="60">X95</f>
        <v>3.5214758539339908</v>
      </c>
      <c r="Y30" s="47">
        <f t="shared" si="60"/>
        <v>5.0832948493773227</v>
      </c>
      <c r="Z30" s="47">
        <f t="shared" ref="Z30:AA30" si="61">Z95</f>
        <v>6.0497826283568399</v>
      </c>
      <c r="AA30" s="47">
        <f t="shared" si="61"/>
        <v>6.9019532335240239</v>
      </c>
      <c r="AL30" s="98"/>
      <c r="AM30" s="99"/>
      <c r="AN30" s="99"/>
      <c r="AO30" s="99"/>
    </row>
    <row r="31" spans="1:47" ht="12.75" customHeight="1">
      <c r="B31" s="28"/>
      <c r="C31" s="28"/>
      <c r="D31" s="28"/>
      <c r="E31" s="110"/>
      <c r="F31" s="110"/>
      <c r="G31" s="28"/>
      <c r="H31" s="28"/>
      <c r="I31" s="28"/>
      <c r="J31" s="28"/>
      <c r="K31" s="28"/>
      <c r="L31" s="28"/>
      <c r="M31" s="28"/>
      <c r="N31" s="28"/>
      <c r="O31" s="28"/>
      <c r="P31" s="28"/>
      <c r="Q31" s="28"/>
      <c r="R31" s="28"/>
      <c r="S31" s="28"/>
      <c r="T31" s="28"/>
      <c r="U31" s="28"/>
      <c r="V31" s="28"/>
      <c r="W31" s="28"/>
      <c r="X31" s="28"/>
      <c r="Y31" s="28"/>
      <c r="Z31" s="28"/>
      <c r="AA31" s="28"/>
      <c r="AL31" s="98"/>
      <c r="AM31" s="99"/>
      <c r="AN31" s="99"/>
      <c r="AO31" s="99"/>
    </row>
    <row r="32" spans="1:47" ht="12.75" customHeight="1">
      <c r="A32" s="10"/>
      <c r="B32" s="155" t="s">
        <v>86</v>
      </c>
      <c r="C32" s="156"/>
      <c r="D32" s="156"/>
      <c r="E32" s="157"/>
      <c r="F32" s="157"/>
      <c r="G32" s="157"/>
      <c r="H32" s="157"/>
      <c r="I32" s="157"/>
      <c r="J32" s="157"/>
      <c r="K32" s="157"/>
      <c r="L32" s="157"/>
      <c r="M32" s="157"/>
      <c r="N32" s="157"/>
      <c r="O32" s="157"/>
      <c r="P32" s="157"/>
      <c r="Q32" s="157"/>
      <c r="R32" s="157"/>
      <c r="S32" s="157"/>
      <c r="T32" s="157"/>
      <c r="U32" s="157"/>
      <c r="V32" s="157"/>
      <c r="W32" s="157"/>
      <c r="X32" s="157"/>
      <c r="Y32" s="157"/>
      <c r="Z32" s="157"/>
      <c r="AA32" s="157"/>
      <c r="AL32" s="98"/>
      <c r="AM32" s="99"/>
      <c r="AN32" s="99"/>
      <c r="AO32" s="99"/>
      <c r="AS32" s="5"/>
      <c r="AT32" s="5"/>
      <c r="AU32" s="5"/>
    </row>
    <row r="33" spans="2:41" ht="12.75" customHeight="1">
      <c r="B33" s="28"/>
      <c r="C33" s="28"/>
      <c r="D33" s="28"/>
      <c r="E33" s="28"/>
      <c r="F33" s="28"/>
      <c r="G33" s="28"/>
      <c r="H33" s="28"/>
      <c r="I33" s="28"/>
      <c r="J33" s="28"/>
      <c r="K33" s="28"/>
      <c r="L33" s="28"/>
      <c r="M33" s="28"/>
      <c r="N33" s="28"/>
      <c r="O33" s="28"/>
      <c r="P33" s="28"/>
      <c r="Q33" s="28"/>
      <c r="R33" s="28"/>
      <c r="S33" s="28"/>
      <c r="T33" s="28"/>
      <c r="U33" s="28"/>
      <c r="V33" s="28"/>
      <c r="W33" s="28"/>
      <c r="X33" s="28"/>
      <c r="Y33" s="28"/>
      <c r="Z33" s="28"/>
      <c r="AA33" s="28"/>
      <c r="AL33" s="98"/>
      <c r="AM33" s="99"/>
      <c r="AN33" s="99"/>
      <c r="AO33" s="99"/>
    </row>
    <row r="34" spans="2:41" ht="12.75" customHeight="1">
      <c r="B34" s="28"/>
      <c r="C34" s="25" t="s">
        <v>82</v>
      </c>
      <c r="D34" s="26" t="s">
        <v>25</v>
      </c>
      <c r="E34" s="14"/>
      <c r="F34" s="14"/>
      <c r="G34" s="95"/>
      <c r="H34" s="14"/>
      <c r="I34" s="14"/>
      <c r="J34" s="14"/>
      <c r="K34" s="14"/>
      <c r="L34" s="14"/>
      <c r="M34" s="14"/>
      <c r="N34" s="14"/>
      <c r="O34" s="14"/>
      <c r="P34" s="14"/>
      <c r="Q34" s="14"/>
      <c r="R34" s="14"/>
      <c r="S34" s="14"/>
      <c r="T34" s="14"/>
      <c r="U34" s="14"/>
      <c r="V34" s="14"/>
      <c r="W34" s="14"/>
      <c r="X34" s="14"/>
      <c r="Y34" s="14"/>
      <c r="Z34" s="14"/>
      <c r="AA34" s="14"/>
      <c r="AL34" s="98"/>
      <c r="AM34" s="99"/>
      <c r="AN34" s="99"/>
      <c r="AO34" s="99"/>
    </row>
    <row r="35" spans="2:41" ht="12.75" customHeight="1">
      <c r="B35" s="28"/>
      <c r="C35" s="28" t="s">
        <v>87</v>
      </c>
      <c r="D35" s="111" t="s">
        <v>88</v>
      </c>
      <c r="E35" s="101">
        <v>357.86213414563321</v>
      </c>
      <c r="F35" s="101">
        <v>423.27507073010656</v>
      </c>
      <c r="G35" s="101">
        <v>359.89220087054241</v>
      </c>
      <c r="H35" s="101">
        <v>384.04102022493134</v>
      </c>
      <c r="I35" s="101">
        <v>398.75425915587903</v>
      </c>
      <c r="J35" s="101">
        <v>361.08492408922723</v>
      </c>
      <c r="K35" s="101">
        <v>371.73939008642225</v>
      </c>
      <c r="L35" s="101">
        <v>390.19924963582071</v>
      </c>
      <c r="M35" s="101">
        <v>354.93269322672063</v>
      </c>
      <c r="N35" s="101">
        <v>350.69900000000001</v>
      </c>
      <c r="O35" s="101">
        <v>420.923</v>
      </c>
      <c r="P35" s="101">
        <v>397.32899999999995</v>
      </c>
      <c r="Q35" s="101">
        <v>357.92570000000001</v>
      </c>
      <c r="R35" s="101">
        <v>352.33820000000003</v>
      </c>
      <c r="S35" s="101">
        <v>347.14600000000002</v>
      </c>
      <c r="T35" s="101">
        <v>416.83699999999999</v>
      </c>
      <c r="U35" s="101">
        <v>402.06779999999998</v>
      </c>
      <c r="V35" s="101">
        <v>333.71899999999999</v>
      </c>
      <c r="W35" s="101">
        <v>344.20300000000003</v>
      </c>
      <c r="X35" s="101">
        <v>397.15300000000002</v>
      </c>
      <c r="Y35" s="101">
        <v>290.38260000000002</v>
      </c>
      <c r="Z35" s="101">
        <v>298.93811486813911</v>
      </c>
      <c r="AA35" s="101">
        <v>351.44299999999998</v>
      </c>
      <c r="AL35" s="98"/>
      <c r="AM35" s="99"/>
      <c r="AN35" s="99"/>
      <c r="AO35" s="99"/>
    </row>
    <row r="36" spans="2:41" ht="12.75" customHeight="1">
      <c r="B36" s="28"/>
      <c r="C36" s="28" t="s">
        <v>89</v>
      </c>
      <c r="D36" s="111" t="s">
        <v>88</v>
      </c>
      <c r="E36" s="101">
        <v>278.39663995281575</v>
      </c>
      <c r="F36" s="101">
        <v>369.33488193359375</v>
      </c>
      <c r="G36" s="101">
        <v>391.930032823332</v>
      </c>
      <c r="H36" s="101">
        <v>365.24748976562501</v>
      </c>
      <c r="I36" s="101">
        <v>393.84188416523443</v>
      </c>
      <c r="J36" s="101">
        <v>387.21456250000006</v>
      </c>
      <c r="K36" s="101">
        <v>335.54348987752866</v>
      </c>
      <c r="L36" s="101">
        <v>430.57428125000001</v>
      </c>
      <c r="M36" s="101">
        <v>315.06699842652591</v>
      </c>
      <c r="N36" s="101">
        <v>387.31399999999996</v>
      </c>
      <c r="O36" s="101">
        <v>419.53800000000001</v>
      </c>
      <c r="P36" s="101">
        <v>418.428</v>
      </c>
      <c r="Q36" s="101">
        <v>350.62200000000001</v>
      </c>
      <c r="R36" s="101">
        <v>385.27660000000003</v>
      </c>
      <c r="S36" s="101">
        <v>355.15100000000001</v>
      </c>
      <c r="T36" s="101">
        <v>389.73</v>
      </c>
      <c r="U36" s="101">
        <v>342.6696</v>
      </c>
      <c r="V36" s="101">
        <v>385.49599999999998</v>
      </c>
      <c r="W36" s="101">
        <v>329.541</v>
      </c>
      <c r="X36" s="101">
        <v>391.30700000000002</v>
      </c>
      <c r="Y36" s="101">
        <v>305.38042041015626</v>
      </c>
      <c r="Z36" s="101">
        <v>362.86531932174995</v>
      </c>
      <c r="AA36" s="101">
        <v>301.48643923828121</v>
      </c>
      <c r="AL36" s="98"/>
      <c r="AM36" s="99"/>
      <c r="AN36" s="99"/>
      <c r="AO36" s="99"/>
    </row>
    <row r="37" spans="2:41" ht="12.75" customHeight="1">
      <c r="B37" s="28"/>
      <c r="C37" s="28"/>
      <c r="D37" s="111" t="s">
        <v>90</v>
      </c>
      <c r="E37" s="154"/>
      <c r="F37" s="154"/>
      <c r="G37" s="154"/>
      <c r="H37" s="154"/>
      <c r="I37" s="154"/>
      <c r="J37" s="154"/>
      <c r="K37" s="154"/>
      <c r="L37" s="154"/>
      <c r="M37" s="101">
        <v>178.91510975465087</v>
      </c>
      <c r="N37" s="101">
        <v>188.61727521797499</v>
      </c>
      <c r="O37" s="101">
        <v>243.2277231077</v>
      </c>
      <c r="P37" s="101">
        <v>204.23034281250003</v>
      </c>
      <c r="Q37" s="101">
        <v>257.14203515625002</v>
      </c>
      <c r="R37" s="101">
        <v>117.739625</v>
      </c>
      <c r="S37" s="101">
        <v>129.14426171874999</v>
      </c>
      <c r="T37" s="101">
        <v>128.89323528635646</v>
      </c>
      <c r="U37" s="101">
        <v>153.17856679359147</v>
      </c>
      <c r="V37" s="101">
        <v>209.09226171875</v>
      </c>
      <c r="W37" s="101">
        <v>294.99191093749999</v>
      </c>
      <c r="X37" s="101">
        <v>311.38458299999996</v>
      </c>
      <c r="Y37" s="101">
        <v>300.95444531250001</v>
      </c>
      <c r="Z37" s="101">
        <v>291.00928375000001</v>
      </c>
      <c r="AA37" s="101">
        <v>262.58357609375003</v>
      </c>
      <c r="AL37" s="98"/>
      <c r="AM37" s="99"/>
      <c r="AN37" s="99"/>
      <c r="AO37" s="99"/>
    </row>
    <row r="38" spans="2:41" ht="12.75" customHeight="1">
      <c r="B38" s="28"/>
      <c r="C38" s="28"/>
      <c r="D38" s="111" t="s">
        <v>91</v>
      </c>
      <c r="E38" s="154"/>
      <c r="F38" s="154"/>
      <c r="G38" s="154"/>
      <c r="H38" s="154"/>
      <c r="I38" s="154"/>
      <c r="J38" s="154"/>
      <c r="K38" s="154"/>
      <c r="L38" s="154"/>
      <c r="M38" s="101">
        <v>136.15119081023812</v>
      </c>
      <c r="N38" s="101">
        <v>198.69721255474997</v>
      </c>
      <c r="O38" s="101">
        <v>176.31022656249999</v>
      </c>
      <c r="P38" s="101">
        <v>213.01497669318826</v>
      </c>
      <c r="Q38" s="101">
        <v>93.479712890624995</v>
      </c>
      <c r="R38" s="101">
        <v>267.53546875000001</v>
      </c>
      <c r="S38" s="101">
        <v>226.00773015625001</v>
      </c>
      <c r="T38" s="101">
        <v>260.83654421875002</v>
      </c>
      <c r="U38" s="101">
        <v>189.31159893921873</v>
      </c>
      <c r="V38" s="101">
        <v>176.4040390625</v>
      </c>
      <c r="W38" s="101">
        <v>34.548679687499998</v>
      </c>
      <c r="X38" s="101">
        <v>79.923313476562498</v>
      </c>
      <c r="Y38" s="101">
        <v>4.4259750976562504</v>
      </c>
      <c r="Z38" s="101">
        <v>71.856035571749985</v>
      </c>
      <c r="AA38" s="101">
        <v>38.902863144531253</v>
      </c>
      <c r="AL38" s="98"/>
      <c r="AM38" s="99"/>
      <c r="AN38" s="99"/>
      <c r="AO38" s="99"/>
    </row>
    <row r="39" spans="2:41" ht="12.75" customHeight="1">
      <c r="B39" s="28"/>
      <c r="C39" s="28" t="s">
        <v>92</v>
      </c>
      <c r="D39" s="111" t="s">
        <v>93</v>
      </c>
      <c r="E39" s="112">
        <v>1.1736172562224201E-2</v>
      </c>
      <c r="F39" s="112">
        <v>1.4442795195363957E-2</v>
      </c>
      <c r="G39" s="112">
        <v>9.9250690539210169E-3</v>
      </c>
      <c r="H39" s="112">
        <v>1.6686669615388609E-2</v>
      </c>
      <c r="I39" s="112">
        <v>1.2471839908516138E-2</v>
      </c>
      <c r="J39" s="112">
        <v>1.6552822034828583E-2</v>
      </c>
      <c r="K39" s="112">
        <v>1.5485912903992909E-2</v>
      </c>
      <c r="L39" s="112">
        <v>8.0854305696649014E-3</v>
      </c>
      <c r="M39" s="112">
        <v>1.193365882706578E-2</v>
      </c>
      <c r="N39" s="112">
        <v>1.2448318597042174E-2</v>
      </c>
      <c r="O39" s="112">
        <v>1.5165766106755189E-2</v>
      </c>
      <c r="P39" s="112">
        <v>1.4573609189676061E-2</v>
      </c>
      <c r="Q39" s="112">
        <v>1.8739801756592709E-2</v>
      </c>
      <c r="R39" s="112">
        <v>1.9419082909018431E-2</v>
      </c>
      <c r="S39" s="112">
        <v>1.4475504515661524E-2</v>
      </c>
      <c r="T39" s="112">
        <v>1.5591739250901515E-2</v>
      </c>
      <c r="U39" s="112">
        <v>1.413360464307487E-2</v>
      </c>
      <c r="V39" s="112">
        <v>1.7099150886742694E-2</v>
      </c>
      <c r="W39" s="112">
        <v>1.9593100060905838E-2</v>
      </c>
      <c r="X39" s="112">
        <v>1.9531679785737048E-2</v>
      </c>
      <c r="Y39" s="112">
        <v>2.2666572606421798E-2</v>
      </c>
      <c r="Z39" s="112">
        <v>1.4649224879701895E-2</v>
      </c>
      <c r="AA39" s="112">
        <v>1.5771305821364674E-2</v>
      </c>
      <c r="AL39" s="98"/>
      <c r="AM39" s="99"/>
      <c r="AN39" s="99"/>
      <c r="AO39" s="99"/>
    </row>
    <row r="40" spans="2:41" ht="12.75" customHeight="1">
      <c r="B40" s="28"/>
      <c r="C40" s="28"/>
      <c r="D40" s="111" t="s">
        <v>94</v>
      </c>
      <c r="E40" s="112">
        <v>3.3087522378897942E-2</v>
      </c>
      <c r="F40" s="112">
        <v>3.9912477925357487E-2</v>
      </c>
      <c r="G40" s="112">
        <v>4.5648078377720433E-2</v>
      </c>
      <c r="H40" s="112">
        <v>3.9135280063090513E-2</v>
      </c>
      <c r="I40" s="112">
        <v>3.7519267233608142E-2</v>
      </c>
      <c r="J40" s="112">
        <v>3.3750623257633006E-2</v>
      </c>
      <c r="K40" s="112">
        <v>4.2806101548539317E-2</v>
      </c>
      <c r="L40" s="112">
        <v>5.7988053189573043E-2</v>
      </c>
      <c r="M40" s="112">
        <v>3.3691002053314816E-2</v>
      </c>
      <c r="N40" s="112">
        <v>3.9435041283753802E-2</v>
      </c>
      <c r="O40" s="112">
        <v>2.6613843525882679E-2</v>
      </c>
      <c r="P40" s="112">
        <v>5.5879573183902492E-2</v>
      </c>
      <c r="Q40" s="112">
        <v>1.8544154364301339E-2</v>
      </c>
      <c r="R40" s="112">
        <v>4.8088070323543439E-2</v>
      </c>
      <c r="S40" s="112">
        <v>6.3087320693492197E-2</v>
      </c>
      <c r="T40" s="112">
        <v>5.2187939041121366E-2</v>
      </c>
      <c r="U40" s="112">
        <v>5.6206023996464974E-2</v>
      </c>
      <c r="V40" s="112">
        <v>3.9981310406195784E-2</v>
      </c>
      <c r="W40" s="112">
        <v>1.0644586966724344E-2</v>
      </c>
      <c r="X40" s="112">
        <v>1.3990490406169563E-2</v>
      </c>
      <c r="Y40" s="112">
        <v>4.1938958688612906E-3</v>
      </c>
      <c r="Z40" s="112">
        <v>1.4079884826839662E-2</v>
      </c>
      <c r="AA40" s="112">
        <v>1.0136407088041038E-2</v>
      </c>
      <c r="AL40" s="98"/>
      <c r="AM40" s="99"/>
      <c r="AN40" s="99"/>
      <c r="AO40" s="99"/>
    </row>
    <row r="41" spans="2:41" ht="12.75" customHeight="1">
      <c r="B41" s="28"/>
      <c r="C41" s="28"/>
      <c r="D41" s="111" t="s">
        <v>95</v>
      </c>
      <c r="E41" s="113">
        <v>0.89733073650213768</v>
      </c>
      <c r="F41" s="113">
        <v>1.4221783074941834</v>
      </c>
      <c r="G41" s="113">
        <v>0.99664582434772631</v>
      </c>
      <c r="H41" s="113">
        <v>1.0216251112862811</v>
      </c>
      <c r="I41" s="113">
        <v>0.73284204495523375</v>
      </c>
      <c r="J41" s="113">
        <v>1.0722037052723508</v>
      </c>
      <c r="K41" s="113">
        <v>0.72416626552376995</v>
      </c>
      <c r="L41" s="113">
        <v>0.85141036957734106</v>
      </c>
      <c r="M41" s="113">
        <v>0.49494109342900572</v>
      </c>
      <c r="N41" s="113">
        <v>0.34080254618452188</v>
      </c>
      <c r="O41" s="113">
        <v>0.50579690526527321</v>
      </c>
      <c r="P41" s="113">
        <v>0.4793786823642448</v>
      </c>
      <c r="Q41" s="113">
        <v>0.36816903586788735</v>
      </c>
      <c r="R41" s="113">
        <v>0.84381628071936954</v>
      </c>
      <c r="S41" s="113">
        <v>0.79927368085122308</v>
      </c>
      <c r="T41" s="113">
        <v>0.77614226027539834</v>
      </c>
      <c r="U41" s="113">
        <v>0.8045221494901208</v>
      </c>
      <c r="V41" s="113">
        <v>0.8866508085747834</v>
      </c>
      <c r="W41" s="113">
        <v>0.72224144522649092</v>
      </c>
      <c r="X41" s="113">
        <v>0.41561876869297409</v>
      </c>
      <c r="Y41" s="113">
        <v>0.27280279078145886</v>
      </c>
      <c r="Z41" s="113">
        <v>0.72236947792406714</v>
      </c>
      <c r="AA41" s="113">
        <v>0.43125351833552367</v>
      </c>
      <c r="AL41" s="98"/>
      <c r="AM41" s="99"/>
      <c r="AN41" s="99"/>
      <c r="AO41" s="99"/>
    </row>
    <row r="42" spans="2:41" ht="12.75" customHeight="1">
      <c r="B42" s="28"/>
      <c r="C42" s="28"/>
      <c r="D42" s="111" t="s">
        <v>96</v>
      </c>
      <c r="E42" s="113">
        <v>28.886049807859759</v>
      </c>
      <c r="F42" s="113">
        <v>53.289303582568692</v>
      </c>
      <c r="G42" s="113">
        <v>36.342140798538431</v>
      </c>
      <c r="H42" s="113">
        <v>49.523412177286907</v>
      </c>
      <c r="I42" s="113">
        <v>33.43750046171796</v>
      </c>
      <c r="J42" s="113">
        <v>33.072914452210981</v>
      </c>
      <c r="K42" s="113">
        <v>34.338211988897818</v>
      </c>
      <c r="L42" s="113">
        <v>47.095788800951915</v>
      </c>
      <c r="M42" s="113">
        <v>26.440195941384808</v>
      </c>
      <c r="N42" s="113">
        <v>24.90991159518051</v>
      </c>
      <c r="O42" s="113">
        <v>21.905221485709657</v>
      </c>
      <c r="P42" s="113">
        <v>21.27297997182588</v>
      </c>
      <c r="Q42" s="113">
        <v>18.755822167676843</v>
      </c>
      <c r="R42" s="113">
        <v>30.893611925179805</v>
      </c>
      <c r="S42" s="113">
        <v>23.819155498991144</v>
      </c>
      <c r="T42" s="113">
        <v>27.378021091034029</v>
      </c>
      <c r="U42" s="113">
        <v>30.405178361434331</v>
      </c>
      <c r="V42" s="113">
        <v>28.072099352608582</v>
      </c>
      <c r="W42" s="113">
        <v>16.131434805210784</v>
      </c>
      <c r="X42" s="113">
        <v>23.986807608473075</v>
      </c>
      <c r="Y42" s="113">
        <v>16.647119186760751</v>
      </c>
      <c r="Z42" s="113">
        <v>25.188871775037644</v>
      </c>
      <c r="AA42" s="113">
        <v>17.855436936932378</v>
      </c>
      <c r="AL42" s="98"/>
      <c r="AM42" s="99"/>
      <c r="AN42" s="99"/>
      <c r="AO42" s="99"/>
    </row>
    <row r="43" spans="2:41" ht="12.75" customHeight="1">
      <c r="B43" s="28"/>
      <c r="C43" s="28" t="s">
        <v>97</v>
      </c>
      <c r="D43" s="111" t="s">
        <v>93</v>
      </c>
      <c r="E43" s="112">
        <v>0.85680372230110602</v>
      </c>
      <c r="F43" s="112">
        <v>0.86768075402922318</v>
      </c>
      <c r="G43" s="112">
        <v>0.84323980575654722</v>
      </c>
      <c r="H43" s="112">
        <v>0.8708040783369273</v>
      </c>
      <c r="I43" s="112">
        <v>0.83452827259854157</v>
      </c>
      <c r="J43" s="112">
        <v>0.86331836689635066</v>
      </c>
      <c r="K43" s="112">
        <v>0.88875268853420619</v>
      </c>
      <c r="L43" s="112">
        <v>0.77188211956254538</v>
      </c>
      <c r="M43" s="112">
        <v>0.84696726105457576</v>
      </c>
      <c r="N43" s="112">
        <v>0.874517806741545</v>
      </c>
      <c r="O43" s="112">
        <v>0.868138116235596</v>
      </c>
      <c r="P43" s="112">
        <v>0.85039656728425661</v>
      </c>
      <c r="Q43" s="112">
        <v>0.87837930995120306</v>
      </c>
      <c r="R43" s="112">
        <v>0.85736617652679969</v>
      </c>
      <c r="S43" s="112">
        <v>0.84944774335543227</v>
      </c>
      <c r="T43" s="112">
        <v>0.87524223774278587</v>
      </c>
      <c r="U43" s="112">
        <v>0.84361629651776537</v>
      </c>
      <c r="V43" s="112">
        <v>0.844806292778715</v>
      </c>
      <c r="W43" s="112">
        <v>0.89061185782538677</v>
      </c>
      <c r="X43" s="112">
        <v>0.89707000829278138</v>
      </c>
      <c r="Y43" s="112">
        <v>0.92914052129617364</v>
      </c>
      <c r="Z43" s="112">
        <v>0.89586227607134716</v>
      </c>
      <c r="AA43" s="112">
        <v>0.88500284275439223</v>
      </c>
      <c r="AL43" s="98"/>
      <c r="AM43" s="99"/>
      <c r="AN43" s="99"/>
      <c r="AO43" s="99"/>
    </row>
    <row r="44" spans="2:41" ht="12.75" customHeight="1">
      <c r="B44" s="28"/>
      <c r="C44" s="28"/>
      <c r="D44" s="111" t="s">
        <v>94</v>
      </c>
      <c r="E44" s="112">
        <v>0.8380740496760406</v>
      </c>
      <c r="F44" s="112">
        <v>0.84062882872089473</v>
      </c>
      <c r="G44" s="112">
        <v>0.86738053188675812</v>
      </c>
      <c r="H44" s="112">
        <v>0.84833344725380433</v>
      </c>
      <c r="I44" s="112">
        <v>0.82802300680933005</v>
      </c>
      <c r="J44" s="112">
        <v>0.82543151551090554</v>
      </c>
      <c r="K44" s="112">
        <v>0.87126094964251999</v>
      </c>
      <c r="L44" s="112">
        <v>0.88266947338904633</v>
      </c>
      <c r="M44" s="112">
        <v>0.81831562091939913</v>
      </c>
      <c r="N44" s="112">
        <v>0.88238569792735311</v>
      </c>
      <c r="O44" s="112">
        <v>0.77086087894166488</v>
      </c>
      <c r="P44" s="112">
        <v>0.889071947268954</v>
      </c>
      <c r="Q44" s="112">
        <v>0.72236333800822838</v>
      </c>
      <c r="R44" s="112">
        <v>0.82511117322881378</v>
      </c>
      <c r="S44" s="112">
        <v>0.85323428909141552</v>
      </c>
      <c r="T44" s="112">
        <v>0.86313508009333273</v>
      </c>
      <c r="U44" s="112">
        <v>0.88403231514099567</v>
      </c>
      <c r="V44" s="112">
        <v>0.79488975105011506</v>
      </c>
      <c r="W44" s="112">
        <v>0.56502081417886629</v>
      </c>
      <c r="X44" s="112">
        <v>0.62440884695208543</v>
      </c>
      <c r="Y44" s="115" t="s">
        <v>45</v>
      </c>
      <c r="Z44" s="112">
        <v>0.6093595112349427</v>
      </c>
      <c r="AA44" s="112">
        <v>0.6519438617929143</v>
      </c>
      <c r="AL44" s="98"/>
      <c r="AM44" s="99"/>
      <c r="AN44" s="99"/>
      <c r="AO44" s="99"/>
    </row>
    <row r="45" spans="2:41" ht="12.75" customHeight="1">
      <c r="B45" s="28"/>
      <c r="C45" s="28"/>
      <c r="D45" s="111" t="s">
        <v>98</v>
      </c>
      <c r="E45" s="112">
        <v>0.63415023583075214</v>
      </c>
      <c r="F45" s="112">
        <v>0.765455420356981</v>
      </c>
      <c r="G45" s="112">
        <v>0.7194356128535051</v>
      </c>
      <c r="H45" s="112">
        <v>0.73310279632324349</v>
      </c>
      <c r="I45" s="112">
        <v>0.54472600638958013</v>
      </c>
      <c r="J45" s="112">
        <v>0.61186223970283804</v>
      </c>
      <c r="K45" s="112">
        <v>0.67000238898665743</v>
      </c>
      <c r="L45" s="112">
        <v>0.68863268226640473</v>
      </c>
      <c r="M45" s="112">
        <v>0.60653848457310389</v>
      </c>
      <c r="N45" s="112">
        <v>0.66112322342995611</v>
      </c>
      <c r="O45" s="112">
        <v>0.62744854430875019</v>
      </c>
      <c r="P45" s="112">
        <v>0.60209152362119112</v>
      </c>
      <c r="Q45" s="112">
        <v>0.67148520900001007</v>
      </c>
      <c r="R45" s="112">
        <v>0.60917672924015243</v>
      </c>
      <c r="S45" s="112">
        <v>0.66505441388541253</v>
      </c>
      <c r="T45" s="112">
        <v>0.63233025870720239</v>
      </c>
      <c r="U45" s="112">
        <v>0.56108735509193697</v>
      </c>
      <c r="V45" s="112">
        <v>0.46571864426800874</v>
      </c>
      <c r="W45" s="112">
        <v>0.26036431127097853</v>
      </c>
      <c r="X45" s="112">
        <v>0.58150769549584358</v>
      </c>
      <c r="Y45" s="112">
        <v>0.41949171071039199</v>
      </c>
      <c r="Z45" s="112">
        <v>0.56300595933306918</v>
      </c>
      <c r="AA45" s="112">
        <v>0.50518513135368637</v>
      </c>
      <c r="AL45" s="98"/>
      <c r="AM45" s="99"/>
      <c r="AN45" s="99"/>
      <c r="AO45" s="99"/>
    </row>
    <row r="46" spans="2:41" ht="12.75" customHeight="1">
      <c r="B46" s="28"/>
      <c r="C46" s="28"/>
      <c r="D46" s="111" t="s">
        <v>99</v>
      </c>
      <c r="E46" s="112">
        <v>0.72796462691470765</v>
      </c>
      <c r="F46" s="112">
        <v>0.80604589608285393</v>
      </c>
      <c r="G46" s="112">
        <v>0.74060103300665681</v>
      </c>
      <c r="H46" s="112">
        <v>0.78913726277473739</v>
      </c>
      <c r="I46" s="112">
        <v>0.68100547958366742</v>
      </c>
      <c r="J46" s="112">
        <v>0.69418947036987921</v>
      </c>
      <c r="K46" s="112">
        <v>0.72459975168718826</v>
      </c>
      <c r="L46" s="112">
        <v>0.73321513070291044</v>
      </c>
      <c r="M46" s="112">
        <v>0.64156772174256849</v>
      </c>
      <c r="N46" s="112">
        <v>0.68983062666920414</v>
      </c>
      <c r="O46" s="112">
        <v>0.66635215644145318</v>
      </c>
      <c r="P46" s="112">
        <v>0.67351410456394945</v>
      </c>
      <c r="Q46" s="112">
        <v>0.60702837076348926</v>
      </c>
      <c r="R46" s="112">
        <v>0.69364973293152521</v>
      </c>
      <c r="S46" s="112">
        <v>0.69032384509613565</v>
      </c>
      <c r="T46" s="112">
        <v>0.70137248976229061</v>
      </c>
      <c r="U46" s="112">
        <v>0.67849716111712388</v>
      </c>
      <c r="V46" s="112">
        <v>0.64195654151658677</v>
      </c>
      <c r="W46" s="112">
        <v>0.58384690935204064</v>
      </c>
      <c r="X46" s="112">
        <v>0.64879203728571322</v>
      </c>
      <c r="Y46" s="112">
        <v>0.64660233633596675</v>
      </c>
      <c r="Z46" s="112">
        <v>0.66332216744052475</v>
      </c>
      <c r="AA46" s="112">
        <v>0.53792342888616462</v>
      </c>
      <c r="AL46" s="98"/>
      <c r="AM46" s="99"/>
      <c r="AN46" s="99"/>
      <c r="AO46" s="99"/>
    </row>
    <row r="47" spans="2:41" ht="12.75" customHeight="1">
      <c r="B47" s="114"/>
      <c r="C47" s="28" t="s">
        <v>100</v>
      </c>
      <c r="D47" s="111" t="s">
        <v>101</v>
      </c>
      <c r="E47" s="101">
        <v>13945.040888191606</v>
      </c>
      <c r="F47" s="101">
        <v>25154.631454872131</v>
      </c>
      <c r="G47" s="101">
        <v>17175.786597180755</v>
      </c>
      <c r="H47" s="101">
        <v>27592.161090278816</v>
      </c>
      <c r="I47" s="101">
        <v>20851.03402380371</v>
      </c>
      <c r="J47" s="101">
        <v>28219.034756594341</v>
      </c>
      <c r="K47" s="101">
        <v>22673.721303970335</v>
      </c>
      <c r="L47" s="101">
        <v>12979.278667924335</v>
      </c>
      <c r="M47" s="101">
        <v>16274.573486750365</v>
      </c>
      <c r="N47" s="101">
        <v>22069.651019251112</v>
      </c>
      <c r="O47" s="101">
        <v>27532.974137527846</v>
      </c>
      <c r="P47" s="101">
        <v>25452.655557596925</v>
      </c>
      <c r="Q47" s="101">
        <v>29521.218942510095</v>
      </c>
      <c r="R47" s="101">
        <v>33607.004644531247</v>
      </c>
      <c r="S47" s="101">
        <v>22475.21750021242</v>
      </c>
      <c r="T47" s="101">
        <v>27430.262469608831</v>
      </c>
      <c r="U47" s="101">
        <v>19739.90013447413</v>
      </c>
      <c r="V47" s="101">
        <v>28263.43094764178</v>
      </c>
      <c r="W47" s="101">
        <v>29393.231157068774</v>
      </c>
      <c r="X47" s="101">
        <v>35504.959038912464</v>
      </c>
      <c r="Y47" s="101">
        <v>33392.59799643101</v>
      </c>
      <c r="Z47" s="101">
        <v>24566.193330541777</v>
      </c>
      <c r="AA47" s="101">
        <v>21754.740367785686</v>
      </c>
      <c r="AL47" s="98"/>
      <c r="AM47" s="99"/>
      <c r="AN47" s="99"/>
      <c r="AO47" s="99"/>
    </row>
    <row r="48" spans="2:41" ht="12.75" customHeight="1">
      <c r="B48" s="114"/>
      <c r="C48" s="28"/>
      <c r="D48" s="111" t="s">
        <v>102</v>
      </c>
      <c r="E48" s="112">
        <v>0.18737392171492895</v>
      </c>
      <c r="F48" s="112">
        <v>0.18122495124587251</v>
      </c>
      <c r="G48" s="112">
        <v>0.18311064919640221</v>
      </c>
      <c r="H48" s="112">
        <v>0.19118437876699362</v>
      </c>
      <c r="I48" s="112">
        <v>0.1935614806520288</v>
      </c>
      <c r="J48" s="112">
        <v>0.1950820999647786</v>
      </c>
      <c r="K48" s="112">
        <v>0.20033635765853075</v>
      </c>
      <c r="L48" s="112">
        <v>0.1944279512222675</v>
      </c>
      <c r="M48" s="112">
        <v>0.19109930675357201</v>
      </c>
      <c r="N48" s="112">
        <v>0.18870871369479969</v>
      </c>
      <c r="O48" s="112">
        <v>0.19965226988012455</v>
      </c>
      <c r="P48" s="112">
        <v>0.20170470474976418</v>
      </c>
      <c r="Q48" s="112">
        <v>0.19395210539267088</v>
      </c>
      <c r="R48" s="112">
        <v>0.18975143455423921</v>
      </c>
      <c r="S48" s="112">
        <v>0.19244538888489957</v>
      </c>
      <c r="T48" s="112">
        <v>0.1915481966930469</v>
      </c>
      <c r="U48" s="112">
        <v>0.20438818003499523</v>
      </c>
      <c r="V48" s="112">
        <v>0.19240435549812526</v>
      </c>
      <c r="W48" s="112">
        <v>0.19523478624720494</v>
      </c>
      <c r="X48" s="112">
        <v>0.19257078253132251</v>
      </c>
      <c r="Y48" s="112">
        <v>0.19252237766420743</v>
      </c>
      <c r="Z48" s="112">
        <v>0.19384896765199064</v>
      </c>
      <c r="AA48" s="112">
        <v>0.19299683798032949</v>
      </c>
      <c r="AL48" s="98"/>
      <c r="AM48" s="99"/>
      <c r="AN48" s="99"/>
      <c r="AO48" s="99"/>
    </row>
    <row r="49" spans="2:41" ht="12.75" customHeight="1">
      <c r="B49" s="114"/>
      <c r="C49" s="28"/>
      <c r="D49" s="111" t="s">
        <v>103</v>
      </c>
      <c r="E49" s="101">
        <v>2612.9369996954974</v>
      </c>
      <c r="F49" s="101">
        <v>4558.6468590170934</v>
      </c>
      <c r="G49" s="101">
        <v>3145.069434268632</v>
      </c>
      <c r="H49" s="101">
        <v>5275.1901768837688</v>
      </c>
      <c r="I49" s="101">
        <v>4035.9570187732761</v>
      </c>
      <c r="J49" s="101">
        <v>5505.0285592954988</v>
      </c>
      <c r="K49" s="101">
        <v>4542.3707406020494</v>
      </c>
      <c r="L49" s="101">
        <v>2523.5345597474097</v>
      </c>
      <c r="M49" s="101">
        <v>3110.0597110280578</v>
      </c>
      <c r="N49" s="101">
        <v>4164.7354555360025</v>
      </c>
      <c r="O49" s="101">
        <v>5497.0207831081989</v>
      </c>
      <c r="P49" s="101">
        <v>5133.9203743425323</v>
      </c>
      <c r="Q49" s="101">
        <v>5725.7025676578296</v>
      </c>
      <c r="R49" s="101">
        <v>6376.9773423707838</v>
      </c>
      <c r="S49" s="101">
        <v>4325.2519721010794</v>
      </c>
      <c r="T49" s="101">
        <v>5254.2173108705347</v>
      </c>
      <c r="U49" s="101">
        <v>4034.6022625577252</v>
      </c>
      <c r="V49" s="101">
        <v>5438.0072156467841</v>
      </c>
      <c r="W49" s="101">
        <v>5738.5812020650064</v>
      </c>
      <c r="X49" s="101">
        <v>6837.2177458659253</v>
      </c>
      <c r="Y49" s="101">
        <v>6428.8223626579475</v>
      </c>
      <c r="Z49" s="101">
        <v>4762.1312162647409</v>
      </c>
      <c r="AA49" s="101">
        <v>4198.5961020656678</v>
      </c>
      <c r="AL49" s="98"/>
      <c r="AM49" s="99"/>
      <c r="AN49" s="99"/>
      <c r="AO49" s="99"/>
    </row>
    <row r="50" spans="2:41" ht="12.75" customHeight="1">
      <c r="B50" s="114"/>
      <c r="C50" s="28"/>
      <c r="D50" s="111" t="s">
        <v>104</v>
      </c>
      <c r="E50" s="101">
        <v>3256.7423517163907</v>
      </c>
      <c r="F50" s="101">
        <v>11950.168810111219</v>
      </c>
      <c r="G50" s="101">
        <v>7556.7949000914014</v>
      </c>
      <c r="H50" s="101">
        <v>8176.0614023064936</v>
      </c>
      <c r="I50" s="101">
        <v>4131.9280136440948</v>
      </c>
      <c r="J50" s="101">
        <v>7772.4101156652177</v>
      </c>
      <c r="K50" s="101">
        <v>4588.8290201567406</v>
      </c>
      <c r="L50" s="101">
        <v>6606.5497214525349</v>
      </c>
      <c r="M50" s="101">
        <v>2519.1574298038058</v>
      </c>
      <c r="N50" s="101">
        <v>2379.0104765135966</v>
      </c>
      <c r="O50" s="101">
        <v>3784.2634421795515</v>
      </c>
      <c r="P50" s="101">
        <v>3064.7630438029328</v>
      </c>
      <c r="Q50" s="101">
        <v>2399.7760563438674</v>
      </c>
      <c r="R50" s="101">
        <v>5272.0149590918791</v>
      </c>
      <c r="S50" s="101">
        <v>5548.5588697786643</v>
      </c>
      <c r="T50" s="101">
        <v>5007.2661095467165</v>
      </c>
      <c r="U50" s="101">
        <v>3772.7608466143674</v>
      </c>
      <c r="V50" s="101">
        <v>3875.5897598548318</v>
      </c>
      <c r="W50" s="101">
        <v>1944.1323531676398</v>
      </c>
      <c r="X50" s="101">
        <v>2808.9900355961222</v>
      </c>
      <c r="Y50" s="101">
        <v>1112.7495731671693</v>
      </c>
      <c r="Z50" s="101">
        <v>4591.0791524865081</v>
      </c>
      <c r="AA50" s="101">
        <v>1964.3419267360978</v>
      </c>
      <c r="AL50" s="98"/>
      <c r="AM50" s="99"/>
      <c r="AN50" s="99"/>
      <c r="AO50" s="99"/>
    </row>
    <row r="51" spans="2:41" ht="12.75" customHeight="1">
      <c r="B51" s="114"/>
      <c r="C51" s="28"/>
      <c r="D51" s="111" t="s">
        <v>105</v>
      </c>
      <c r="E51" s="101">
        <v>122029.88191927926</v>
      </c>
      <c r="F51" s="101">
        <v>394653.71287971601</v>
      </c>
      <c r="G51" s="101">
        <v>194450.41928458979</v>
      </c>
      <c r="H51" s="101">
        <v>320148.47917490557</v>
      </c>
      <c r="I51" s="101">
        <v>187917.47923676373</v>
      </c>
      <c r="J51" s="101">
        <v>191929.77781175458</v>
      </c>
      <c r="K51" s="101">
        <v>154812.99915707781</v>
      </c>
      <c r="L51" s="101">
        <v>281152.52414681372</v>
      </c>
      <c r="M51" s="101">
        <v>85670.908537931246</v>
      </c>
      <c r="N51" s="101">
        <v>126893.69535148691</v>
      </c>
      <c r="O51" s="101">
        <v>147552.20209157842</v>
      </c>
      <c r="P51" s="101">
        <v>125709.73173589935</v>
      </c>
      <c r="Q51" s="101">
        <v>102019.58317532315</v>
      </c>
      <c r="R51" s="101">
        <v>196791.6860672097</v>
      </c>
      <c r="S51" s="101">
        <v>108610.45573509263</v>
      </c>
      <c r="T51" s="101">
        <v>152573.58268714914</v>
      </c>
      <c r="U51" s="101">
        <v>138142.15091859881</v>
      </c>
      <c r="V51" s="101">
        <v>145486.84151099977</v>
      </c>
      <c r="W51" s="101">
        <v>86543.955306404168</v>
      </c>
      <c r="X51" s="101">
        <v>166581.23840191014</v>
      </c>
      <c r="Y51" s="101">
        <v>104824.77442771534</v>
      </c>
      <c r="Z51" s="101">
        <v>170630.18999754096</v>
      </c>
      <c r="AA51" s="101">
        <v>79146.616146450047</v>
      </c>
      <c r="AL51" s="98"/>
      <c r="AM51" s="99"/>
      <c r="AN51" s="99"/>
      <c r="AO51" s="99"/>
    </row>
    <row r="52" spans="2:41" ht="12.75" customHeight="1">
      <c r="B52" s="114"/>
      <c r="C52" s="28" t="s">
        <v>106</v>
      </c>
      <c r="D52" s="111" t="s">
        <v>101</v>
      </c>
      <c r="E52" s="101">
        <v>15278.722333740236</v>
      </c>
      <c r="F52" s="101">
        <v>24998.894601318359</v>
      </c>
      <c r="G52" s="101">
        <v>31410.144947428384</v>
      </c>
      <c r="H52" s="101">
        <v>25352.730017745973</v>
      </c>
      <c r="I52" s="101">
        <v>25323.586392850746</v>
      </c>
      <c r="J52" s="101">
        <v>22329.407492025006</v>
      </c>
      <c r="K52" s="101">
        <v>24084.515296459962</v>
      </c>
      <c r="L52" s="101">
        <v>44635.003040713222</v>
      </c>
      <c r="M52" s="101">
        <v>16879.875518831104</v>
      </c>
      <c r="N52" s="101">
        <v>26612.787279296877</v>
      </c>
      <c r="O52" s="101">
        <v>17637.822567626954</v>
      </c>
      <c r="P52" s="101">
        <v>41764.820451904292</v>
      </c>
      <c r="Q52" s="101">
        <v>9301.0189778173808</v>
      </c>
      <c r="R52" s="101">
        <v>32172.50683094922</v>
      </c>
      <c r="S52" s="101">
        <v>38695.657869079587</v>
      </c>
      <c r="T52" s="101">
        <v>36312.358823320545</v>
      </c>
      <c r="U52" s="101">
        <v>34471.251244465333</v>
      </c>
      <c r="V52" s="101">
        <v>25049.557209742252</v>
      </c>
      <c r="W52" s="101">
        <v>4131.9817589111335</v>
      </c>
      <c r="X52" s="101">
        <v>7290.2125051879875</v>
      </c>
      <c r="Y52" s="101">
        <v>194.5089111328125</v>
      </c>
      <c r="Z52" s="101">
        <v>6734.905249633789</v>
      </c>
      <c r="AA52" s="101">
        <v>4341.250817016602</v>
      </c>
      <c r="AL52" s="98"/>
      <c r="AM52" s="99"/>
      <c r="AN52" s="99"/>
      <c r="AO52" s="99"/>
    </row>
    <row r="53" spans="2:41" ht="12.75" customHeight="1">
      <c r="B53" s="114"/>
      <c r="C53" s="28"/>
      <c r="D53" s="111" t="s">
        <v>107</v>
      </c>
      <c r="E53" s="112">
        <v>0.50526950559594352</v>
      </c>
      <c r="F53" s="112">
        <v>0.49569266468376866</v>
      </c>
      <c r="G53" s="112">
        <v>0.49404985213854896</v>
      </c>
      <c r="H53" s="112">
        <v>0.47829687633489842</v>
      </c>
      <c r="I53" s="112">
        <v>0.48316274571000578</v>
      </c>
      <c r="J53" s="112">
        <v>0.48310032141638493</v>
      </c>
      <c r="K53" s="112">
        <v>0.51959347573013837</v>
      </c>
      <c r="L53" s="112">
        <v>0.49375302061333187</v>
      </c>
      <c r="M53" s="112">
        <v>0.51459727690807155</v>
      </c>
      <c r="N53" s="112">
        <v>0.506423837539002</v>
      </c>
      <c r="O53" s="112">
        <v>0.48798883660030073</v>
      </c>
      <c r="P53" s="112">
        <v>0.49633036124156299</v>
      </c>
      <c r="Q53" s="112">
        <v>0.50497636297265824</v>
      </c>
      <c r="R53" s="112">
        <v>0.47515559911495397</v>
      </c>
      <c r="S53" s="112">
        <v>0.49404033076941084</v>
      </c>
      <c r="T53" s="112">
        <v>0.48345721373652661</v>
      </c>
      <c r="U53" s="112">
        <v>0.49367605500869921</v>
      </c>
      <c r="V53" s="112">
        <v>0.48908470686779454</v>
      </c>
      <c r="W53" s="112">
        <v>0.47967135191627663</v>
      </c>
      <c r="X53" s="112">
        <v>0.46890019112205411</v>
      </c>
      <c r="Y53" s="112">
        <v>0.40337700229510715</v>
      </c>
      <c r="Z53" s="112">
        <v>0.46226037687170984</v>
      </c>
      <c r="AA53" s="112">
        <v>0.45893074059643618</v>
      </c>
      <c r="AL53" s="98"/>
      <c r="AM53" s="99"/>
      <c r="AN53" s="99"/>
      <c r="AO53" s="99"/>
    </row>
    <row r="54" spans="2:41" ht="12.75" customHeight="1">
      <c r="B54" s="114"/>
      <c r="C54" s="28"/>
      <c r="D54" s="111" t="s">
        <v>108</v>
      </c>
      <c r="E54" s="101">
        <v>7719.8724797066297</v>
      </c>
      <c r="F54" s="101">
        <v>12391.768679076176</v>
      </c>
      <c r="G54" s="101">
        <v>15518.177466927384</v>
      </c>
      <c r="H54" s="101">
        <v>12126.131574049912</v>
      </c>
      <c r="I54" s="101">
        <v>12235.413532794308</v>
      </c>
      <c r="J54" s="101">
        <v>10787.343936434714</v>
      </c>
      <c r="K54" s="101">
        <v>12514.157014163316</v>
      </c>
      <c r="L54" s="101">
        <v>22038.667576437405</v>
      </c>
      <c r="M54" s="101">
        <v>8686.3379765377085</v>
      </c>
      <c r="N54" s="101">
        <v>13477.349861590661</v>
      </c>
      <c r="O54" s="101">
        <v>8607.0605149388066</v>
      </c>
      <c r="P54" s="101">
        <v>20729.148422082675</v>
      </c>
      <c r="Q54" s="101">
        <v>4696.7947353578929</v>
      </c>
      <c r="R54" s="101">
        <v>15286.946758289625</v>
      </c>
      <c r="S54" s="101">
        <v>19117.215612980035</v>
      </c>
      <c r="T54" s="101">
        <v>17555.471820923529</v>
      </c>
      <c r="U54" s="101">
        <v>17017.631325581358</v>
      </c>
      <c r="V54" s="101">
        <v>12251.355345094838</v>
      </c>
      <c r="W54" s="101">
        <v>1981.993276390298</v>
      </c>
      <c r="X54" s="101">
        <v>3418.3820370030362</v>
      </c>
      <c r="Y54" s="101">
        <v>78.460421492439295</v>
      </c>
      <c r="Z54" s="101">
        <v>3113.2798388909723</v>
      </c>
      <c r="AA54" s="101">
        <v>1992.3334525683129</v>
      </c>
      <c r="AL54" s="98"/>
      <c r="AM54" s="99"/>
      <c r="AN54" s="99"/>
      <c r="AO54" s="99"/>
    </row>
    <row r="55" spans="2:41" ht="12.75" customHeight="1">
      <c r="B55" s="114"/>
      <c r="C55" s="28"/>
      <c r="D55" s="111" t="s">
        <v>104</v>
      </c>
      <c r="E55" s="101">
        <v>796.61807463563014</v>
      </c>
      <c r="F55" s="101">
        <v>592.26610989871506</v>
      </c>
      <c r="G55" s="101">
        <v>744.67513556577876</v>
      </c>
      <c r="H55" s="101">
        <v>545.85516979565921</v>
      </c>
      <c r="I55" s="101">
        <v>704.62525135934357</v>
      </c>
      <c r="J55" s="101">
        <v>288.26491882462994</v>
      </c>
      <c r="K55" s="101">
        <v>373.78357277695198</v>
      </c>
      <c r="L55" s="101">
        <v>923.71982830126899</v>
      </c>
      <c r="M55" s="101">
        <v>319.67995078428413</v>
      </c>
      <c r="N55" s="101">
        <v>331.11654643320725</v>
      </c>
      <c r="O55" s="101">
        <v>457.92630186337283</v>
      </c>
      <c r="P55" s="101">
        <v>788.71779202882317</v>
      </c>
      <c r="Q55" s="101">
        <v>334.046721743153</v>
      </c>
      <c r="R55" s="101">
        <v>1029.8277288450702</v>
      </c>
      <c r="S55" s="101">
        <v>441.09982736873587</v>
      </c>
      <c r="T55" s="101">
        <v>815.59428712266072</v>
      </c>
      <c r="U55" s="101">
        <v>954.49701583383842</v>
      </c>
      <c r="V55" s="101">
        <v>1039.4412858890455</v>
      </c>
      <c r="W55" s="101">
        <v>26.931970304124263</v>
      </c>
      <c r="X55" s="101">
        <v>199.06553914211798</v>
      </c>
      <c r="Y55" s="101">
        <v>4.7464619774450076</v>
      </c>
      <c r="Z55" s="101">
        <v>153.62244579897936</v>
      </c>
      <c r="AA55" s="101">
        <v>129.33249916476635</v>
      </c>
      <c r="AL55" s="98"/>
      <c r="AM55" s="99"/>
      <c r="AN55" s="99"/>
      <c r="AO55" s="99"/>
    </row>
    <row r="56" spans="2:41" ht="12.75" customHeight="1">
      <c r="B56" s="114"/>
      <c r="C56" s="28"/>
      <c r="D56" s="111" t="s">
        <v>105</v>
      </c>
      <c r="E56" s="101">
        <v>42182.128832865106</v>
      </c>
      <c r="F56" s="101">
        <v>62140.511485168747</v>
      </c>
      <c r="G56" s="101">
        <v>76240.924784622082</v>
      </c>
      <c r="H56" s="101">
        <v>84173.554594749119</v>
      </c>
      <c r="I56" s="101">
        <v>63013.954989926882</v>
      </c>
      <c r="J56" s="101">
        <v>54266.012238253061</v>
      </c>
      <c r="K56" s="101">
        <v>58497.075735909129</v>
      </c>
      <c r="L56" s="101">
        <v>109726.76319243104</v>
      </c>
      <c r="M56" s="101">
        <v>45303.129250291757</v>
      </c>
      <c r="N56" s="101">
        <v>57573.162022101656</v>
      </c>
      <c r="O56" s="101">
        <v>39937.555864352544</v>
      </c>
      <c r="P56" s="101">
        <v>54769.259122099291</v>
      </c>
      <c r="Q56" s="101">
        <v>19157.149189254989</v>
      </c>
      <c r="R56" s="101">
        <v>58572.419975385317</v>
      </c>
      <c r="S56" s="101">
        <v>55089.514684762144</v>
      </c>
      <c r="T56" s="101">
        <v>55198.255726997639</v>
      </c>
      <c r="U56" s="101">
        <v>68994.155660108197</v>
      </c>
      <c r="V56" s="101">
        <v>53087.913239145681</v>
      </c>
      <c r="W56" s="101">
        <v>7440.000592922047</v>
      </c>
      <c r="X56" s="101">
        <v>22979.765995639449</v>
      </c>
      <c r="Y56" s="101">
        <v>492.4405404214483</v>
      </c>
      <c r="Z56" s="101">
        <v>24295.801315846471</v>
      </c>
      <c r="AA56" s="101">
        <v>11244.08516582879</v>
      </c>
      <c r="AL56" s="98"/>
      <c r="AM56" s="99"/>
      <c r="AN56" s="99"/>
      <c r="AO56" s="99"/>
    </row>
    <row r="57" spans="2:41" ht="12.75" customHeight="1">
      <c r="B57" s="114"/>
      <c r="C57" s="28" t="s">
        <v>109</v>
      </c>
      <c r="D57" s="111" t="s">
        <v>101</v>
      </c>
      <c r="E57" s="101">
        <v>1191.4987064605714</v>
      </c>
      <c r="F57" s="101">
        <v>1820.4579789171219</v>
      </c>
      <c r="G57" s="101">
        <v>2323.6438065361981</v>
      </c>
      <c r="H57" s="101">
        <v>1427.1943012695308</v>
      </c>
      <c r="I57" s="101">
        <v>1211.2070007324219</v>
      </c>
      <c r="J57" s="101">
        <v>1312.5957771301264</v>
      </c>
      <c r="K57" s="101">
        <v>1805.6511970520014</v>
      </c>
      <c r="L57" s="101">
        <v>3422.1370936393751</v>
      </c>
      <c r="M57" s="101">
        <v>1398.4730421325712</v>
      </c>
      <c r="N57" s="101">
        <v>1484.0361336091764</v>
      </c>
      <c r="O57" s="101">
        <v>445.56430053710938</v>
      </c>
      <c r="P57" s="101">
        <v>692.89068603515625</v>
      </c>
      <c r="Q57" s="101">
        <v>394.34765625</v>
      </c>
      <c r="R57" s="101">
        <v>436.17631328125026</v>
      </c>
      <c r="S57" s="101">
        <v>962.71266174316406</v>
      </c>
      <c r="T57" s="101">
        <v>1047.6280124511713</v>
      </c>
      <c r="U57" s="101">
        <v>751.10713195800781</v>
      </c>
      <c r="V57" s="101">
        <v>1257.31640625</v>
      </c>
      <c r="W57" s="101">
        <v>183.44538879394531</v>
      </c>
      <c r="X57" s="101">
        <v>273.89271545410156</v>
      </c>
      <c r="Y57" s="101">
        <v>24.078466415405273</v>
      </c>
      <c r="Z57" s="101">
        <v>0</v>
      </c>
      <c r="AA57" s="101">
        <v>138.69309425354004</v>
      </c>
      <c r="AL57" s="98"/>
      <c r="AM57" s="99"/>
      <c r="AN57" s="99"/>
      <c r="AO57" s="99"/>
    </row>
    <row r="58" spans="2:41" ht="12.75" customHeight="1">
      <c r="B58" s="114"/>
      <c r="C58" s="28"/>
      <c r="D58" s="111" t="s">
        <v>104</v>
      </c>
      <c r="E58" s="101">
        <v>1039.9394836266104</v>
      </c>
      <c r="F58" s="101">
        <v>384.19577573474385</v>
      </c>
      <c r="G58" s="101">
        <v>733.61802046663945</v>
      </c>
      <c r="H58" s="101">
        <v>73.061018515059175</v>
      </c>
      <c r="I58" s="101">
        <v>218.21732959144651</v>
      </c>
      <c r="J58" s="101">
        <v>106.53453971468537</v>
      </c>
      <c r="K58" s="101">
        <v>271.62432513727686</v>
      </c>
      <c r="L58" s="101">
        <v>586.18434986440332</v>
      </c>
      <c r="M58" s="101">
        <v>202.08189129963063</v>
      </c>
      <c r="N58" s="101">
        <v>95.565328509877588</v>
      </c>
      <c r="O58" s="101">
        <v>38.528044002762712</v>
      </c>
      <c r="P58" s="101">
        <v>18.415901250133054</v>
      </c>
      <c r="Q58" s="101">
        <v>53.027413839856678</v>
      </c>
      <c r="R58" s="101">
        <v>65.426372154776232</v>
      </c>
      <c r="S58" s="101">
        <v>79.91248968553262</v>
      </c>
      <c r="T58" s="101">
        <v>326.64163563078159</v>
      </c>
      <c r="U58" s="101">
        <v>243.32884840014151</v>
      </c>
      <c r="V58" s="101">
        <v>202.81851904668815</v>
      </c>
      <c r="W58" s="101">
        <v>21.277438890153498</v>
      </c>
      <c r="X58" s="101">
        <v>32.551431009800005</v>
      </c>
      <c r="Y58" s="101">
        <v>6.0851109053600414</v>
      </c>
      <c r="Z58" s="101">
        <v>0</v>
      </c>
      <c r="AA58" s="101">
        <v>18.073399785237392</v>
      </c>
      <c r="AL58" s="98"/>
      <c r="AM58" s="99"/>
      <c r="AN58" s="99"/>
      <c r="AO58" s="99"/>
    </row>
    <row r="59" spans="2:41" ht="12.75" customHeight="1">
      <c r="B59" s="114"/>
      <c r="C59" s="28"/>
      <c r="D59" s="111" t="s">
        <v>110</v>
      </c>
      <c r="E59" s="101">
        <v>24002.446524676216</v>
      </c>
      <c r="F59" s="101">
        <v>53253.958343657396</v>
      </c>
      <c r="G59" s="101">
        <v>68460.689964535704</v>
      </c>
      <c r="H59" s="101">
        <v>54602.645500288709</v>
      </c>
      <c r="I59" s="101">
        <v>37403.573201321225</v>
      </c>
      <c r="J59" s="101">
        <v>39624.617095506073</v>
      </c>
      <c r="K59" s="101">
        <v>55109.752979108845</v>
      </c>
      <c r="L59" s="101">
        <v>87148.623190485552</v>
      </c>
      <c r="M59" s="101">
        <v>40856.437254351928</v>
      </c>
      <c r="N59" s="101">
        <v>29511.309520965853</v>
      </c>
      <c r="O59" s="101">
        <v>9395.7587547874573</v>
      </c>
      <c r="P59" s="101">
        <v>11722.85843313957</v>
      </c>
      <c r="Q59" s="101">
        <v>7167.1014850380125</v>
      </c>
      <c r="R59" s="101">
        <v>10078.667821726796</v>
      </c>
      <c r="S59" s="101">
        <v>24052.020728032148</v>
      </c>
      <c r="T59" s="101">
        <v>32833.597479556018</v>
      </c>
      <c r="U59" s="101">
        <v>20025.209245098726</v>
      </c>
      <c r="V59" s="101">
        <v>24778.249253458231</v>
      </c>
      <c r="W59" s="101">
        <v>5802.5833018952617</v>
      </c>
      <c r="X59" s="101">
        <v>6227.7019627290847</v>
      </c>
      <c r="Y59" s="101">
        <v>366.63093192255292</v>
      </c>
      <c r="Z59" s="101">
        <v>0</v>
      </c>
      <c r="AA59" s="101">
        <v>2709.3213840862372</v>
      </c>
      <c r="AL59" s="98"/>
      <c r="AM59" s="99"/>
      <c r="AN59" s="99"/>
      <c r="AO59" s="99"/>
    </row>
    <row r="60" spans="2:41" ht="12.75" customHeight="1">
      <c r="B60" s="114"/>
      <c r="C60" s="28"/>
      <c r="D60" s="111" t="s">
        <v>103</v>
      </c>
      <c r="E60" s="101">
        <v>186.50398357827561</v>
      </c>
      <c r="F60" s="101">
        <v>69.760164747173405</v>
      </c>
      <c r="G60" s="101">
        <v>135.07660955603581</v>
      </c>
      <c r="H60" s="101">
        <v>32.155335894787655</v>
      </c>
      <c r="I60" s="101">
        <v>63.189883232116699</v>
      </c>
      <c r="J60" s="101">
        <v>28.405110988101995</v>
      </c>
      <c r="K60" s="101">
        <v>75.751378926715901</v>
      </c>
      <c r="L60" s="101">
        <v>163.68301671118201</v>
      </c>
      <c r="M60" s="101">
        <v>74.44719081955904</v>
      </c>
      <c r="N60" s="101">
        <v>51.677064483407491</v>
      </c>
      <c r="O60" s="101">
        <v>26.607311725616455</v>
      </c>
      <c r="P60" s="101">
        <v>37.145749483679751</v>
      </c>
      <c r="Q60" s="101">
        <v>45.760759353637667</v>
      </c>
      <c r="R60" s="101">
        <v>37.5697395001635</v>
      </c>
      <c r="S60" s="101">
        <v>41.762496948242202</v>
      </c>
      <c r="T60" s="101">
        <v>64.249125353857409</v>
      </c>
      <c r="U60" s="101">
        <v>49.024158000946038</v>
      </c>
      <c r="V60" s="101">
        <v>130.66813659667972</v>
      </c>
      <c r="W60" s="101">
        <v>11.851765632629393</v>
      </c>
      <c r="X60" s="101">
        <v>18.999097406864166</v>
      </c>
      <c r="Y60" s="101">
        <v>2.6209368705749512</v>
      </c>
      <c r="Z60" s="101">
        <v>0</v>
      </c>
      <c r="AA60" s="101">
        <v>9.4462430477142334</v>
      </c>
      <c r="AL60" s="98"/>
      <c r="AM60" s="99"/>
      <c r="AN60" s="99"/>
      <c r="AO60" s="99"/>
    </row>
    <row r="61" spans="2:41" ht="12.75" customHeight="1">
      <c r="B61" s="114"/>
      <c r="C61" s="28"/>
      <c r="D61" s="111" t="s">
        <v>111</v>
      </c>
      <c r="E61" s="101">
        <v>211.26685701825869</v>
      </c>
      <c r="F61" s="101">
        <v>652.19172697576721</v>
      </c>
      <c r="G61" s="101">
        <v>810.25579850772249</v>
      </c>
      <c r="H61" s="101">
        <v>774.65862724486544</v>
      </c>
      <c r="I61" s="101">
        <v>466.57720184326172</v>
      </c>
      <c r="J61" s="101">
        <v>592.99479576639123</v>
      </c>
      <c r="K61" s="101">
        <v>631.85229775003381</v>
      </c>
      <c r="L61" s="101">
        <v>1073.4120404689688</v>
      </c>
      <c r="M61" s="101">
        <v>526.75042921037254</v>
      </c>
      <c r="N61" s="101">
        <v>319.36515832773443</v>
      </c>
      <c r="O61" s="101">
        <v>124.26873970031737</v>
      </c>
      <c r="P61" s="101">
        <v>196.41234769315375</v>
      </c>
      <c r="Q61" s="101">
        <v>72.567176818847656</v>
      </c>
      <c r="R61" s="101">
        <v>121.69714101623913</v>
      </c>
      <c r="S61" s="101">
        <v>371.20565223693848</v>
      </c>
      <c r="T61" s="101">
        <v>347.28139449723358</v>
      </c>
      <c r="U61" s="101">
        <v>213.11663913726807</v>
      </c>
      <c r="V61" s="101">
        <v>225.75410270690912</v>
      </c>
      <c r="W61" s="101">
        <v>60.763645172119134</v>
      </c>
      <c r="X61" s="101">
        <v>68.73330128192903</v>
      </c>
      <c r="Y61" s="101">
        <v>2.5129199028015137</v>
      </c>
      <c r="Z61" s="101">
        <v>0</v>
      </c>
      <c r="AA61" s="101">
        <v>24.1848337650299</v>
      </c>
      <c r="AL61" s="98"/>
      <c r="AM61" s="99"/>
      <c r="AN61" s="99"/>
      <c r="AO61" s="99"/>
    </row>
    <row r="62" spans="2:41" ht="12.75" customHeight="1">
      <c r="B62" s="28"/>
      <c r="C62" s="28" t="s">
        <v>112</v>
      </c>
      <c r="D62" s="111" t="s">
        <v>103</v>
      </c>
      <c r="E62" s="101">
        <v>2799.4409832737729</v>
      </c>
      <c r="F62" s="101">
        <v>4628.4070237642663</v>
      </c>
      <c r="G62" s="101">
        <v>3280.1460438246677</v>
      </c>
      <c r="H62" s="101">
        <v>5307.3455127785564</v>
      </c>
      <c r="I62" s="101">
        <v>4099.1469020053928</v>
      </c>
      <c r="J62" s="101">
        <v>5533.4336702836008</v>
      </c>
      <c r="K62" s="101">
        <v>4618.1221195287653</v>
      </c>
      <c r="L62" s="101">
        <v>2687.2175764585918</v>
      </c>
      <c r="M62" s="101">
        <v>3184.506901847617</v>
      </c>
      <c r="N62" s="101">
        <v>4216.4125200194103</v>
      </c>
      <c r="O62" s="101">
        <v>5523.6280948338153</v>
      </c>
      <c r="P62" s="101">
        <v>5171.0661238262128</v>
      </c>
      <c r="Q62" s="101">
        <v>5771.4633270114673</v>
      </c>
      <c r="R62" s="101">
        <v>6414.5470818709473</v>
      </c>
      <c r="S62" s="101">
        <v>4367.0144690493216</v>
      </c>
      <c r="T62" s="101">
        <v>5318.4664362243921</v>
      </c>
      <c r="U62" s="101">
        <v>4083.6264205586713</v>
      </c>
      <c r="V62" s="101">
        <v>5568.6753522434637</v>
      </c>
      <c r="W62" s="101">
        <v>5750.4329676976358</v>
      </c>
      <c r="X62" s="101">
        <v>6856.2168432727894</v>
      </c>
      <c r="Y62" s="101">
        <v>6431.4432995285224</v>
      </c>
      <c r="Z62" s="101">
        <v>4762.1312162647409</v>
      </c>
      <c r="AA62" s="101">
        <v>4208.042345113382</v>
      </c>
      <c r="AL62" s="98"/>
      <c r="AM62" s="99"/>
      <c r="AN62" s="99"/>
      <c r="AO62" s="99"/>
    </row>
    <row r="63" spans="2:41" ht="12.75" customHeight="1">
      <c r="B63" s="28"/>
      <c r="C63" s="28"/>
      <c r="D63" s="111" t="s">
        <v>108</v>
      </c>
      <c r="E63" s="101">
        <v>7719.8724797066297</v>
      </c>
      <c r="F63" s="101">
        <v>12391.768679076176</v>
      </c>
      <c r="G63" s="101">
        <v>15518.177466927384</v>
      </c>
      <c r="H63" s="101">
        <v>12126.131574049912</v>
      </c>
      <c r="I63" s="101">
        <v>12235.413532794308</v>
      </c>
      <c r="J63" s="101">
        <v>10787.343936434714</v>
      </c>
      <c r="K63" s="101">
        <v>12514.157014163316</v>
      </c>
      <c r="L63" s="101">
        <v>22038.667576437405</v>
      </c>
      <c r="M63" s="101">
        <v>8686.3379765377085</v>
      </c>
      <c r="N63" s="101">
        <v>13477.349861590661</v>
      </c>
      <c r="O63" s="101">
        <v>8607.0605149388066</v>
      </c>
      <c r="P63" s="101">
        <v>20729.148422082675</v>
      </c>
      <c r="Q63" s="101">
        <v>4696.7947353578929</v>
      </c>
      <c r="R63" s="101">
        <v>15286.946758289625</v>
      </c>
      <c r="S63" s="101">
        <v>19117.215612980035</v>
      </c>
      <c r="T63" s="101">
        <v>17555.471820923529</v>
      </c>
      <c r="U63" s="101">
        <v>17017.631325581358</v>
      </c>
      <c r="V63" s="101">
        <v>12251.355345094838</v>
      </c>
      <c r="W63" s="101">
        <v>1981.993276390298</v>
      </c>
      <c r="X63" s="101">
        <v>3418.3820370030362</v>
      </c>
      <c r="Y63" s="101">
        <v>78.460421492439295</v>
      </c>
      <c r="Z63" s="101">
        <v>3113.2798388909723</v>
      </c>
      <c r="AA63" s="101">
        <v>1992.3334525683129</v>
      </c>
      <c r="AL63" s="98"/>
      <c r="AM63" s="99"/>
      <c r="AN63" s="99"/>
      <c r="AO63" s="99"/>
    </row>
    <row r="64" spans="2:41" ht="12.75" customHeight="1">
      <c r="B64" s="114"/>
      <c r="C64" s="28"/>
      <c r="D64" s="111" t="s">
        <v>104</v>
      </c>
      <c r="E64" s="101">
        <v>5093.2999099786302</v>
      </c>
      <c r="F64" s="101">
        <v>12926.63069574468</v>
      </c>
      <c r="G64" s="101">
        <v>9035.0880561238191</v>
      </c>
      <c r="H64" s="101">
        <v>8794.9775906172126</v>
      </c>
      <c r="I64" s="101">
        <v>5054.7705945948846</v>
      </c>
      <c r="J64" s="101">
        <v>8167.2095742045331</v>
      </c>
      <c r="K64" s="101">
        <v>5234.2369180709693</v>
      </c>
      <c r="L64" s="101">
        <v>8116.4538996182073</v>
      </c>
      <c r="M64" s="101">
        <v>3040.9192718877207</v>
      </c>
      <c r="N64" s="101">
        <v>2805.6923514566815</v>
      </c>
      <c r="O64" s="101">
        <v>4280.7177880456875</v>
      </c>
      <c r="P64" s="101">
        <v>3871.8967370818891</v>
      </c>
      <c r="Q64" s="101">
        <v>2786.8501919268774</v>
      </c>
      <c r="R64" s="101">
        <v>6367.2690600917249</v>
      </c>
      <c r="S64" s="101">
        <v>6069.5711868329327</v>
      </c>
      <c r="T64" s="101">
        <v>6149.502032300159</v>
      </c>
      <c r="U64" s="101">
        <v>4970.5867108483471</v>
      </c>
      <c r="V64" s="101">
        <v>5117.8495647905656</v>
      </c>
      <c r="W64" s="101">
        <v>1992.3417623619175</v>
      </c>
      <c r="X64" s="101">
        <v>3040.6070057480401</v>
      </c>
      <c r="Y64" s="101">
        <v>1123.5811460499744</v>
      </c>
      <c r="Z64" s="101">
        <v>4744.7015982854873</v>
      </c>
      <c r="AA64" s="101">
        <v>2111.7478256861014</v>
      </c>
      <c r="AL64" s="98"/>
      <c r="AM64" s="99"/>
      <c r="AN64" s="99"/>
      <c r="AO64" s="99"/>
    </row>
    <row r="65" spans="1:41" ht="12.75" customHeight="1">
      <c r="B65" s="28"/>
      <c r="C65" s="28"/>
      <c r="D65" s="111" t="s">
        <v>105</v>
      </c>
      <c r="E65" s="101">
        <v>188214.45727682058</v>
      </c>
      <c r="F65" s="101">
        <v>510048.18270854215</v>
      </c>
      <c r="G65" s="101">
        <v>339152.03403374756</v>
      </c>
      <c r="H65" s="101">
        <v>458924.67926994339</v>
      </c>
      <c r="I65" s="101">
        <v>288335.00742801186</v>
      </c>
      <c r="J65" s="101">
        <v>285820.40714551369</v>
      </c>
      <c r="K65" s="101">
        <v>268419.8278720958</v>
      </c>
      <c r="L65" s="101">
        <v>478027.91052973032</v>
      </c>
      <c r="M65" s="101">
        <v>171830.47504257492</v>
      </c>
      <c r="N65" s="101">
        <v>213978.16689455439</v>
      </c>
      <c r="O65" s="101">
        <v>196885.51671071845</v>
      </c>
      <c r="P65" s="101">
        <v>192201.84929113821</v>
      </c>
      <c r="Q65" s="101">
        <v>128343.83384961615</v>
      </c>
      <c r="R65" s="101">
        <v>265442.77386432176</v>
      </c>
      <c r="S65" s="101">
        <v>187751.99114788693</v>
      </c>
      <c r="T65" s="101">
        <v>240605.43589370279</v>
      </c>
      <c r="U65" s="101">
        <v>227161.5158238057</v>
      </c>
      <c r="V65" s="101">
        <v>223353.00400360365</v>
      </c>
      <c r="W65" s="101">
        <v>99786.539201221472</v>
      </c>
      <c r="X65" s="101">
        <v>195788.70636027868</v>
      </c>
      <c r="Y65" s="101">
        <v>105683.84590005933</v>
      </c>
      <c r="Z65" s="101">
        <v>194925.99131338744</v>
      </c>
      <c r="AA65" s="101">
        <v>93100.022696365078</v>
      </c>
      <c r="AL65" s="98"/>
      <c r="AM65" s="99"/>
      <c r="AN65" s="99"/>
      <c r="AO65" s="99"/>
    </row>
    <row r="66" spans="1:41" ht="12.75" customHeight="1">
      <c r="B66" s="28"/>
      <c r="C66" s="28"/>
      <c r="D66" s="111" t="s">
        <v>111</v>
      </c>
      <c r="E66" s="101">
        <v>211.26685701825869</v>
      </c>
      <c r="F66" s="101">
        <v>652.19172697576721</v>
      </c>
      <c r="G66" s="101">
        <v>810.25579850772249</v>
      </c>
      <c r="H66" s="101">
        <v>774.65862724486544</v>
      </c>
      <c r="I66" s="101">
        <v>466.57720184326172</v>
      </c>
      <c r="J66" s="101">
        <v>592.99479576639123</v>
      </c>
      <c r="K66" s="101">
        <v>631.85229775003381</v>
      </c>
      <c r="L66" s="101">
        <v>1073.4120404689688</v>
      </c>
      <c r="M66" s="101">
        <v>526.75042921037254</v>
      </c>
      <c r="N66" s="101">
        <v>319.36515832773443</v>
      </c>
      <c r="O66" s="101">
        <v>124.26873970031737</v>
      </c>
      <c r="P66" s="101">
        <v>196.41234769315375</v>
      </c>
      <c r="Q66" s="101">
        <v>72.567176818847656</v>
      </c>
      <c r="R66" s="101">
        <v>121.69714101623913</v>
      </c>
      <c r="S66" s="101">
        <v>371.20565223693848</v>
      </c>
      <c r="T66" s="101">
        <v>347.28139449723358</v>
      </c>
      <c r="U66" s="101">
        <v>213.11663913726807</v>
      </c>
      <c r="V66" s="101">
        <v>225.75410270690912</v>
      </c>
      <c r="W66" s="101">
        <v>60.763645172119134</v>
      </c>
      <c r="X66" s="101">
        <v>68.73330128192903</v>
      </c>
      <c r="Y66" s="101">
        <v>2.5129199028015137</v>
      </c>
      <c r="Z66" s="101">
        <v>0</v>
      </c>
      <c r="AA66" s="101">
        <v>24.1848337650299</v>
      </c>
      <c r="AL66" s="98"/>
      <c r="AM66" s="99"/>
      <c r="AN66" s="99"/>
      <c r="AO66" s="99"/>
    </row>
    <row r="67" spans="1:41" ht="12.75" customHeight="1">
      <c r="B67" s="28"/>
      <c r="C67" s="28" t="s">
        <v>113</v>
      </c>
      <c r="D67" s="111" t="s">
        <v>103</v>
      </c>
      <c r="E67" s="101">
        <v>2506.0553477740123</v>
      </c>
      <c r="F67" s="101">
        <v>3733.2717309396421</v>
      </c>
      <c r="G67" s="101">
        <v>3233.402</v>
      </c>
      <c r="H67" s="101">
        <v>5052.9606301599997</v>
      </c>
      <c r="I67" s="101">
        <v>3721.7910000000002</v>
      </c>
      <c r="J67" s="101">
        <v>4965.514000000001</v>
      </c>
      <c r="K67" s="101">
        <v>4678.1469999999999</v>
      </c>
      <c r="L67" s="101">
        <v>1914.5909999999997</v>
      </c>
      <c r="M67" s="101">
        <v>3645.433</v>
      </c>
      <c r="N67" s="101">
        <v>3707.88</v>
      </c>
      <c r="O67" s="101">
        <v>3879.5299999999997</v>
      </c>
      <c r="P67" s="101">
        <v>5727.7709999999997</v>
      </c>
      <c r="Q67" s="101">
        <v>5725.5670000000009</v>
      </c>
      <c r="R67" s="101">
        <v>3047.9789999999998</v>
      </c>
      <c r="S67" s="101">
        <v>6154.2749999999996</v>
      </c>
      <c r="T67" s="101">
        <v>5387.31</v>
      </c>
      <c r="U67" s="101">
        <v>4043.1970000000001</v>
      </c>
      <c r="V67" s="101">
        <v>5584.4449999999997</v>
      </c>
      <c r="W67" s="101">
        <v>5633.7280000000001</v>
      </c>
      <c r="X67" s="101">
        <v>5710.9740000000002</v>
      </c>
      <c r="Y67" s="101">
        <v>6366.7550000000001</v>
      </c>
      <c r="Z67" s="101">
        <v>5213.0290000000005</v>
      </c>
      <c r="AA67" s="101">
        <v>3692.9389999999999</v>
      </c>
      <c r="AL67" s="98"/>
      <c r="AM67" s="99"/>
      <c r="AN67" s="99"/>
      <c r="AO67" s="99"/>
    </row>
    <row r="68" spans="1:41" ht="12.75" customHeight="1">
      <c r="B68" s="28"/>
      <c r="C68" s="28"/>
      <c r="D68" s="111" t="s">
        <v>108</v>
      </c>
      <c r="E68" s="101">
        <v>6502.6363442810652</v>
      </c>
      <c r="F68" s="101">
        <v>11148.803035438868</v>
      </c>
      <c r="G68" s="101">
        <v>8167.8354949999994</v>
      </c>
      <c r="H68" s="101">
        <v>12701.280505000001</v>
      </c>
      <c r="I68" s="101">
        <v>11214.722999999998</v>
      </c>
      <c r="J68" s="101">
        <v>9422.148000000001</v>
      </c>
      <c r="K68" s="101">
        <v>9975.7109999999993</v>
      </c>
      <c r="L68" s="101">
        <v>19054.406000000003</v>
      </c>
      <c r="M68" s="101">
        <v>5014.1500000000015</v>
      </c>
      <c r="N68" s="101">
        <v>12024.899999999998</v>
      </c>
      <c r="O68" s="101">
        <v>8910.9160000000011</v>
      </c>
      <c r="P68" s="101">
        <v>7631.9869999999992</v>
      </c>
      <c r="Q68" s="101">
        <v>13645.994000000001</v>
      </c>
      <c r="R68" s="101">
        <v>8183.5740000000005</v>
      </c>
      <c r="S68" s="101">
        <v>16426.577999999998</v>
      </c>
      <c r="T68" s="101">
        <v>16383.005999999999</v>
      </c>
      <c r="U68" s="101">
        <v>12399.089</v>
      </c>
      <c r="V68" s="101">
        <v>8329.82</v>
      </c>
      <c r="W68" s="101">
        <v>7945.7609999999995</v>
      </c>
      <c r="X68" s="101">
        <v>-345.33400000000029</v>
      </c>
      <c r="Y68" s="101">
        <v>3509.846</v>
      </c>
      <c r="Z68" s="101">
        <v>2818.491</v>
      </c>
      <c r="AA68" s="101">
        <v>-112.85399999999981</v>
      </c>
      <c r="AL68" s="98"/>
      <c r="AM68" s="99"/>
      <c r="AN68" s="99"/>
      <c r="AO68" s="99"/>
    </row>
    <row r="69" spans="1:41" ht="12.75" customHeight="1">
      <c r="B69" s="28"/>
      <c r="C69" s="28"/>
      <c r="D69" s="111" t="s">
        <v>104</v>
      </c>
      <c r="E69" s="101">
        <v>3732.6121633649186</v>
      </c>
      <c r="F69" s="101">
        <v>6953.8727369471881</v>
      </c>
      <c r="G69" s="101">
        <v>9545.440119912897</v>
      </c>
      <c r="H69" s="101">
        <v>7456.2989057159048</v>
      </c>
      <c r="I69" s="101">
        <v>5309.5117075946955</v>
      </c>
      <c r="J69" s="101">
        <v>6063.3403097559831</v>
      </c>
      <c r="K69" s="101">
        <v>3832.4086281408909</v>
      </c>
      <c r="L69" s="101">
        <v>5502.7521044849873</v>
      </c>
      <c r="M69" s="101">
        <v>6274.6810000000005</v>
      </c>
      <c r="N69" s="101">
        <v>3070.3279999999995</v>
      </c>
      <c r="O69" s="101">
        <v>2383.9879999999998</v>
      </c>
      <c r="P69" s="101">
        <v>2482.6000000000004</v>
      </c>
      <c r="Q69" s="101">
        <v>1794.5009999999997</v>
      </c>
      <c r="R69" s="101">
        <v>2878.5110000000004</v>
      </c>
      <c r="S69" s="101">
        <v>4999.8289999999997</v>
      </c>
      <c r="T69" s="101">
        <v>5727.9289999999992</v>
      </c>
      <c r="U69" s="101">
        <v>5090.3160000000007</v>
      </c>
      <c r="V69" s="101">
        <v>3423.62</v>
      </c>
      <c r="W69" s="101">
        <v>3544.1387999999997</v>
      </c>
      <c r="X69" s="101">
        <v>1237.4489999999996</v>
      </c>
      <c r="Y69" s="101">
        <v>1069.136</v>
      </c>
      <c r="Z69" s="101">
        <v>4337.2169999999996</v>
      </c>
      <c r="AA69" s="101">
        <v>1757.8429999999998</v>
      </c>
      <c r="AL69" s="98"/>
      <c r="AM69" s="99"/>
      <c r="AN69" s="99"/>
      <c r="AO69" s="99"/>
    </row>
    <row r="70" spans="1:41" ht="12.75" customHeight="1">
      <c r="B70" s="28"/>
      <c r="C70" s="28"/>
      <c r="D70" s="111" t="s">
        <v>105</v>
      </c>
      <c r="E70" s="101">
        <v>156727.04390219488</v>
      </c>
      <c r="F70" s="101">
        <v>337015.58834609325</v>
      </c>
      <c r="G70" s="101">
        <v>210556.60705349184</v>
      </c>
      <c r="H70" s="101">
        <v>278031.10901498958</v>
      </c>
      <c r="I70" s="101">
        <v>236162.63532593253</v>
      </c>
      <c r="J70" s="101">
        <v>180646.8611718514</v>
      </c>
      <c r="K70" s="101">
        <v>142678.74653885962</v>
      </c>
      <c r="L70" s="101">
        <v>201325.97116839042</v>
      </c>
      <c r="M70" s="101">
        <v>424772.03399999999</v>
      </c>
      <c r="N70" s="101">
        <v>151380.83000000002</v>
      </c>
      <c r="O70" s="101">
        <v>84548.875000000015</v>
      </c>
      <c r="P70" s="101">
        <v>121626.79499999998</v>
      </c>
      <c r="Q70" s="101">
        <v>124161.80099999998</v>
      </c>
      <c r="R70" s="101">
        <v>194920.91</v>
      </c>
      <c r="S70" s="101">
        <v>157517.992</v>
      </c>
      <c r="T70" s="101">
        <v>134673.32800000001</v>
      </c>
      <c r="U70" s="101">
        <v>130334.81300000002</v>
      </c>
      <c r="V70" s="101">
        <v>163596.14199999999</v>
      </c>
      <c r="W70" s="101">
        <v>184362.70699999999</v>
      </c>
      <c r="X70" s="101">
        <v>134925.109</v>
      </c>
      <c r="Y70" s="101">
        <v>103608.99899999998</v>
      </c>
      <c r="Z70" s="101">
        <v>151004.40500000003</v>
      </c>
      <c r="AA70" s="101">
        <v>82835.819999999992</v>
      </c>
      <c r="AL70" s="98"/>
      <c r="AM70" s="99"/>
      <c r="AN70" s="99"/>
      <c r="AO70" s="99"/>
    </row>
    <row r="71" spans="1:41" ht="12.75" customHeight="1">
      <c r="B71" s="28"/>
      <c r="C71" s="28"/>
      <c r="D71" s="111" t="s">
        <v>111</v>
      </c>
      <c r="E71" s="115">
        <v>0</v>
      </c>
      <c r="F71" s="101">
        <v>851.25099999999998</v>
      </c>
      <c r="G71" s="101">
        <v>423.84500000000008</v>
      </c>
      <c r="H71" s="115">
        <v>0</v>
      </c>
      <c r="I71" s="115">
        <v>-9.4610000000000127</v>
      </c>
      <c r="J71" s="115">
        <v>0</v>
      </c>
      <c r="K71" s="115">
        <v>0</v>
      </c>
      <c r="L71" s="115">
        <v>0</v>
      </c>
      <c r="M71" s="115">
        <v>3033.2979999999998</v>
      </c>
      <c r="N71" s="115">
        <v>397.52100000000019</v>
      </c>
      <c r="O71" s="115">
        <v>0</v>
      </c>
      <c r="P71" s="115">
        <v>-59.091999999999643</v>
      </c>
      <c r="Q71" s="115">
        <v>0</v>
      </c>
      <c r="R71" s="115">
        <v>1622.6469999999999</v>
      </c>
      <c r="S71" s="115">
        <v>0</v>
      </c>
      <c r="T71" s="115">
        <v>-39.075000000000045</v>
      </c>
      <c r="U71" s="115">
        <v>0</v>
      </c>
      <c r="V71" s="115">
        <v>0</v>
      </c>
      <c r="W71" s="115">
        <v>1009.1289999999999</v>
      </c>
      <c r="X71" s="115">
        <v>0</v>
      </c>
      <c r="Y71" s="115">
        <v>14.841000000000008</v>
      </c>
      <c r="Z71" s="115">
        <v>0</v>
      </c>
      <c r="AA71" s="115">
        <v>0</v>
      </c>
      <c r="AL71" s="98"/>
      <c r="AM71" s="99"/>
      <c r="AN71" s="99"/>
      <c r="AO71" s="99"/>
    </row>
    <row r="72" spans="1:41" ht="12.75" customHeight="1">
      <c r="B72" s="28"/>
      <c r="C72" s="28"/>
      <c r="D72" s="28"/>
      <c r="E72" s="28"/>
      <c r="F72" s="28"/>
      <c r="G72" s="28"/>
      <c r="H72" s="28"/>
      <c r="I72" s="28"/>
      <c r="J72" s="28"/>
      <c r="K72" s="28"/>
      <c r="L72" s="28"/>
      <c r="M72" s="28"/>
      <c r="N72" s="28"/>
      <c r="O72" s="28"/>
      <c r="P72" s="28"/>
      <c r="Q72" s="28"/>
      <c r="R72" s="28"/>
      <c r="S72" s="28"/>
      <c r="T72" s="28"/>
      <c r="U72" s="28"/>
      <c r="V72" s="28"/>
      <c r="W72" s="28"/>
      <c r="X72" s="28"/>
      <c r="Y72" s="28"/>
      <c r="Z72" s="28"/>
      <c r="AA72" s="28"/>
      <c r="AL72" s="98"/>
      <c r="AM72" s="99"/>
      <c r="AN72" s="99"/>
      <c r="AO72" s="99"/>
    </row>
    <row r="73" spans="1:41" ht="12.75" customHeight="1">
      <c r="A73" s="10"/>
      <c r="B73" s="155" t="s">
        <v>53</v>
      </c>
      <c r="C73" s="156"/>
      <c r="D73" s="156"/>
      <c r="E73" s="157"/>
      <c r="F73" s="157"/>
      <c r="G73" s="157"/>
      <c r="H73" s="157"/>
      <c r="I73" s="157"/>
      <c r="J73" s="157"/>
      <c r="K73" s="157"/>
      <c r="L73" s="157"/>
      <c r="M73" s="157"/>
      <c r="N73" s="157"/>
      <c r="O73" s="157"/>
      <c r="P73" s="157"/>
      <c r="Q73" s="157"/>
      <c r="R73" s="157"/>
      <c r="S73" s="157"/>
      <c r="T73" s="157"/>
      <c r="U73" s="157"/>
      <c r="V73" s="157"/>
      <c r="W73" s="157"/>
      <c r="X73" s="157"/>
      <c r="Y73" s="157"/>
      <c r="Z73" s="157"/>
      <c r="AA73" s="157"/>
      <c r="AL73" s="98"/>
      <c r="AM73" s="99"/>
      <c r="AN73" s="99"/>
      <c r="AO73" s="99"/>
    </row>
    <row r="74" spans="1:41" ht="12.75" customHeight="1">
      <c r="B74" s="28"/>
      <c r="C74" s="28"/>
      <c r="D74" s="28"/>
      <c r="E74" s="116"/>
      <c r="F74" s="116"/>
      <c r="G74" s="116"/>
      <c r="H74" s="28"/>
      <c r="I74" s="28"/>
      <c r="J74" s="28"/>
      <c r="K74" s="28"/>
      <c r="L74" s="28"/>
      <c r="M74" s="28"/>
      <c r="N74" s="28"/>
      <c r="O74" s="28"/>
      <c r="P74" s="28"/>
      <c r="Q74" s="28"/>
      <c r="R74" s="28"/>
      <c r="S74" s="28"/>
      <c r="T74" s="28"/>
      <c r="U74" s="28"/>
      <c r="V74" s="28"/>
      <c r="W74" s="28"/>
      <c r="X74" s="28"/>
      <c r="Y74" s="28"/>
      <c r="Z74" s="28"/>
      <c r="AA74" s="28"/>
      <c r="AL74" s="98"/>
      <c r="AM74" s="99"/>
      <c r="AN74" s="99"/>
      <c r="AO74" s="99"/>
    </row>
    <row r="75" spans="1:41" ht="12.75" customHeight="1">
      <c r="A75" s="79"/>
      <c r="B75" s="117"/>
      <c r="C75" s="25" t="s">
        <v>82</v>
      </c>
      <c r="D75" s="26" t="s">
        <v>25</v>
      </c>
      <c r="E75" s="14"/>
      <c r="F75" s="14"/>
      <c r="G75" s="95"/>
      <c r="H75" s="14"/>
      <c r="I75" s="14"/>
      <c r="J75" s="14"/>
      <c r="K75" s="14"/>
      <c r="L75" s="14"/>
      <c r="M75" s="14"/>
      <c r="N75" s="14"/>
      <c r="O75" s="14"/>
      <c r="P75" s="14"/>
      <c r="Q75" s="14"/>
      <c r="R75" s="14"/>
      <c r="S75" s="14"/>
      <c r="T75" s="14"/>
      <c r="U75" s="14"/>
      <c r="V75" s="14"/>
      <c r="W75" s="14"/>
      <c r="X75" s="14"/>
      <c r="Y75" s="14"/>
      <c r="Z75" s="14"/>
      <c r="AA75" s="14"/>
      <c r="AL75" s="98"/>
      <c r="AM75" s="99"/>
      <c r="AN75" s="99"/>
      <c r="AO75" s="99"/>
    </row>
    <row r="76" spans="1:41" ht="12.75" customHeight="1">
      <c r="A76" s="79"/>
      <c r="B76" s="117"/>
      <c r="C76" s="10" t="s">
        <v>55</v>
      </c>
      <c r="D76" s="118" t="s">
        <v>43</v>
      </c>
      <c r="E76" s="67">
        <v>45.605982902589346</v>
      </c>
      <c r="F76" s="67">
        <v>43.99233904621434</v>
      </c>
      <c r="G76" s="67">
        <v>48.380260878631788</v>
      </c>
      <c r="H76" s="67">
        <v>51.089380693070069</v>
      </c>
      <c r="I76" s="67">
        <v>47.005836549999991</v>
      </c>
      <c r="J76" s="67">
        <v>48.092168400000006</v>
      </c>
      <c r="K76" s="67">
        <v>54.554762109999999</v>
      </c>
      <c r="L76" s="67">
        <v>63.953169540000012</v>
      </c>
      <c r="M76" s="67">
        <v>57.085816820000005</v>
      </c>
      <c r="N76" s="67">
        <v>53.463304280000017</v>
      </c>
      <c r="O76" s="67">
        <v>56.029828319999979</v>
      </c>
      <c r="P76" s="67">
        <v>62.185944240000012</v>
      </c>
      <c r="Q76" s="67">
        <v>58.797527150000001</v>
      </c>
      <c r="R76" s="67">
        <v>61.983668649999984</v>
      </c>
      <c r="S76" s="67">
        <v>61.132870999999994</v>
      </c>
      <c r="T76" s="67">
        <v>66.294923920000002</v>
      </c>
      <c r="U76" s="67">
        <v>63.067834779999984</v>
      </c>
      <c r="V76" s="67">
        <v>60.376034269999984</v>
      </c>
      <c r="W76" s="67">
        <v>65.323697339999981</v>
      </c>
      <c r="X76" s="67">
        <v>66.231081160000002</v>
      </c>
      <c r="Y76" s="67">
        <v>64.865274229999983</v>
      </c>
      <c r="Z76" s="67">
        <v>62.61558784999999</v>
      </c>
      <c r="AA76" s="67">
        <v>68.957108689999998</v>
      </c>
      <c r="AL76" s="98"/>
      <c r="AM76" s="99"/>
      <c r="AN76" s="99"/>
      <c r="AO76" s="99"/>
    </row>
    <row r="77" spans="1:41" ht="12.75" customHeight="1">
      <c r="A77" s="79"/>
      <c r="B77" s="117"/>
      <c r="C77" s="10" t="s">
        <v>56</v>
      </c>
      <c r="D77" s="118" t="s">
        <v>43</v>
      </c>
      <c r="E77" s="67">
        <v>15.360319587410659</v>
      </c>
      <c r="F77" s="67">
        <v>15.972302853785658</v>
      </c>
      <c r="G77" s="67">
        <v>15.84887843136821</v>
      </c>
      <c r="H77" s="67">
        <v>16.190195996929933</v>
      </c>
      <c r="I77" s="67">
        <v>17.436020619999997</v>
      </c>
      <c r="J77" s="67">
        <v>17.073007689999997</v>
      </c>
      <c r="K77" s="67">
        <v>19.8163874</v>
      </c>
      <c r="L77" s="67">
        <v>21.375788709999998</v>
      </c>
      <c r="M77" s="67">
        <v>18.741274660000002</v>
      </c>
      <c r="N77" s="67">
        <v>17.908007789999999</v>
      </c>
      <c r="O77" s="67">
        <v>18.488257050000001</v>
      </c>
      <c r="P77" s="67">
        <v>22.269914109999998</v>
      </c>
      <c r="Q77" s="67">
        <v>20.875110450000001</v>
      </c>
      <c r="R77" s="67">
        <v>22.77832441</v>
      </c>
      <c r="S77" s="67">
        <v>25.937716000000002</v>
      </c>
      <c r="T77" s="67">
        <v>24.33100907</v>
      </c>
      <c r="U77" s="67">
        <v>27.377896780000007</v>
      </c>
      <c r="V77" s="67">
        <v>24.274412080000005</v>
      </c>
      <c r="W77" s="67">
        <v>30.901169150000001</v>
      </c>
      <c r="X77" s="67">
        <v>25.524471700000003</v>
      </c>
      <c r="Y77" s="67">
        <v>25.939052970000002</v>
      </c>
      <c r="Z77" s="67">
        <v>26.991032929999996</v>
      </c>
      <c r="AA77" s="67">
        <v>31.941557430000003</v>
      </c>
      <c r="AL77" s="98"/>
      <c r="AM77" s="99"/>
      <c r="AN77" s="99"/>
      <c r="AO77" s="99"/>
    </row>
    <row r="78" spans="1:41" ht="12.75" customHeight="1">
      <c r="A78" s="79"/>
      <c r="B78" s="28"/>
      <c r="C78" s="3" t="s">
        <v>70</v>
      </c>
      <c r="D78" s="118" t="s">
        <v>43</v>
      </c>
      <c r="E78" s="67">
        <v>5.7293752799999993</v>
      </c>
      <c r="F78" s="67">
        <v>7.6283813699999996</v>
      </c>
      <c r="G78" s="67">
        <v>6.9527893899999995</v>
      </c>
      <c r="H78" s="67">
        <v>6.4004239999999983</v>
      </c>
      <c r="I78" s="67">
        <v>7.6099053600000008</v>
      </c>
      <c r="J78" s="67">
        <v>8.82476986</v>
      </c>
      <c r="K78" s="67">
        <v>7.4369682700000004</v>
      </c>
      <c r="L78" s="67">
        <v>7.7948494299999993</v>
      </c>
      <c r="M78" s="67">
        <v>6.4695713499999989</v>
      </c>
      <c r="N78" s="67">
        <v>6.5724253699999995</v>
      </c>
      <c r="O78" s="67">
        <v>6.0983421</v>
      </c>
      <c r="P78" s="67">
        <v>6.2137382400000005</v>
      </c>
      <c r="Q78" s="67">
        <v>5.8980121968170174</v>
      </c>
      <c r="R78" s="67">
        <v>6.5226237568170182</v>
      </c>
      <c r="S78" s="67">
        <v>7.2043576468170167</v>
      </c>
      <c r="T78" s="67">
        <v>5.4826020168170171</v>
      </c>
      <c r="U78" s="67">
        <v>6.0380406100000004</v>
      </c>
      <c r="V78" s="67">
        <v>6.5912981599999991</v>
      </c>
      <c r="W78" s="67">
        <v>6.7522256599999988</v>
      </c>
      <c r="X78" s="67">
        <v>5.7432472099999998</v>
      </c>
      <c r="Y78" s="67">
        <v>6.5447692268170172</v>
      </c>
      <c r="Z78" s="67">
        <v>6.6320570968170189</v>
      </c>
      <c r="AA78" s="67">
        <v>7.0489616168170182</v>
      </c>
      <c r="AL78" s="98"/>
      <c r="AM78" s="99"/>
      <c r="AN78" s="99"/>
      <c r="AO78" s="99"/>
    </row>
    <row r="79" spans="1:41" ht="12.75" customHeight="1">
      <c r="A79" s="79"/>
      <c r="B79" s="28"/>
      <c r="C79" s="3" t="s">
        <v>58</v>
      </c>
      <c r="D79" s="118" t="s">
        <v>43</v>
      </c>
      <c r="E79" s="67">
        <v>3.1320948299999998</v>
      </c>
      <c r="F79" s="67">
        <v>3.81363941</v>
      </c>
      <c r="G79" s="67">
        <v>3.2925545500000002</v>
      </c>
      <c r="H79" s="67">
        <v>5.4070131199999993</v>
      </c>
      <c r="I79" s="67">
        <v>6.8618788300000002</v>
      </c>
      <c r="J79" s="67">
        <v>6.6768036500000001</v>
      </c>
      <c r="K79" s="67">
        <v>6.9012570699999998</v>
      </c>
      <c r="L79" s="67">
        <v>7.3018359799999999</v>
      </c>
      <c r="M79" s="67">
        <v>4.7162233999999996</v>
      </c>
      <c r="N79" s="67">
        <v>4.75409521</v>
      </c>
      <c r="O79" s="67">
        <v>5.1452946100000005</v>
      </c>
      <c r="P79" s="67">
        <v>5.41458715</v>
      </c>
      <c r="Q79" s="67">
        <v>4.6162201000000005</v>
      </c>
      <c r="R79" s="67">
        <v>7.8656691399999996</v>
      </c>
      <c r="S79" s="67">
        <v>7.4208499999999997</v>
      </c>
      <c r="T79" s="67">
        <v>8.8183343399999998</v>
      </c>
      <c r="U79" s="67">
        <v>6.9252166399999986</v>
      </c>
      <c r="V79" s="67">
        <v>6.0378505499999999</v>
      </c>
      <c r="W79" s="67">
        <v>6.1000441599999995</v>
      </c>
      <c r="X79" s="67">
        <v>3.7874760199999997</v>
      </c>
      <c r="Y79" s="67">
        <v>4.7727956800000007</v>
      </c>
      <c r="Z79" s="67">
        <v>4.3265997800000005</v>
      </c>
      <c r="AA79" s="67">
        <v>2.60889317</v>
      </c>
      <c r="AL79" s="98"/>
      <c r="AM79" s="99"/>
      <c r="AN79" s="99"/>
      <c r="AO79" s="99"/>
    </row>
    <row r="80" spans="1:41" ht="12.75" customHeight="1">
      <c r="A80" s="79"/>
      <c r="B80" s="28"/>
      <c r="C80" s="10" t="s">
        <v>59</v>
      </c>
      <c r="D80" s="118" t="s">
        <v>43</v>
      </c>
      <c r="E80" s="67">
        <v>9.0885748799999995</v>
      </c>
      <c r="F80" s="67">
        <v>9.654071909999999</v>
      </c>
      <c r="G80" s="67">
        <v>10.332308469999999</v>
      </c>
      <c r="H80" s="67">
        <v>17.563077679999999</v>
      </c>
      <c r="I80" s="67">
        <v>17.5820328</v>
      </c>
      <c r="J80" s="67">
        <v>17.384003589999999</v>
      </c>
      <c r="K80" s="67">
        <v>11.805189110000001</v>
      </c>
      <c r="L80" s="67">
        <v>17.04125037</v>
      </c>
      <c r="M80" s="67">
        <v>9.5938762400000002</v>
      </c>
      <c r="N80" s="67">
        <v>15.34944071</v>
      </c>
      <c r="O80" s="67">
        <v>13.068262709999999</v>
      </c>
      <c r="P80" s="67">
        <v>13.05058816</v>
      </c>
      <c r="Q80" s="67">
        <v>19.037834299999997</v>
      </c>
      <c r="R80" s="67">
        <v>9.7752945100000002</v>
      </c>
      <c r="S80" s="67">
        <v>24.962294</v>
      </c>
      <c r="T80" s="67">
        <v>24.94054066</v>
      </c>
      <c r="U80" s="67">
        <v>13.44518482</v>
      </c>
      <c r="V80" s="67">
        <v>9.2730182600000006</v>
      </c>
      <c r="W80" s="67">
        <v>7.3806177599999989</v>
      </c>
      <c r="X80" s="67">
        <v>1.3462808100000001</v>
      </c>
      <c r="Y80" s="67">
        <v>6.1883702399999994</v>
      </c>
      <c r="Z80" s="67">
        <v>3.3591367400000003</v>
      </c>
      <c r="AA80" s="67">
        <v>0.56464312000000005</v>
      </c>
      <c r="AL80" s="98"/>
      <c r="AM80" s="99"/>
      <c r="AN80" s="99"/>
      <c r="AO80" s="99"/>
    </row>
    <row r="81" spans="1:41" ht="12.75" customHeight="1">
      <c r="A81" s="79"/>
      <c r="B81" s="28"/>
      <c r="C81" s="3" t="s">
        <v>60</v>
      </c>
      <c r="D81" s="118" t="s">
        <v>43</v>
      </c>
      <c r="E81" s="67">
        <v>-15.256196600000003</v>
      </c>
      <c r="F81" s="67">
        <v>-1.2368162000000016</v>
      </c>
      <c r="G81" s="67">
        <v>-14.255272390000002</v>
      </c>
      <c r="H81" s="67">
        <v>2.9787859700000006</v>
      </c>
      <c r="I81" s="67">
        <v>-2.3675192299999956</v>
      </c>
      <c r="J81" s="67">
        <v>-3.3670816099999978</v>
      </c>
      <c r="K81" s="67">
        <v>-10.355046870000002</v>
      </c>
      <c r="L81" s="67">
        <v>-3.6333256400000025</v>
      </c>
      <c r="M81" s="67">
        <v>-1.2180077700000069</v>
      </c>
      <c r="N81" s="67">
        <v>10.992509340000003</v>
      </c>
      <c r="O81" s="67">
        <v>-6.2576788299999997</v>
      </c>
      <c r="P81" s="67">
        <v>-16.604773260000002</v>
      </c>
      <c r="Q81" s="67">
        <v>26.493939510000004</v>
      </c>
      <c r="R81" s="67">
        <v>-32.973251130000001</v>
      </c>
      <c r="S81" s="67">
        <v>20.910667999999998</v>
      </c>
      <c r="T81" s="67">
        <v>9.7580405399999997</v>
      </c>
      <c r="U81" s="67">
        <v>-22.578002740000002</v>
      </c>
      <c r="V81" s="67">
        <v>0.48294881999999895</v>
      </c>
      <c r="W81" s="67">
        <v>23.89006689</v>
      </c>
      <c r="X81" s="67">
        <v>-28.227089270000008</v>
      </c>
      <c r="Y81" s="67">
        <v>17.885478790000001</v>
      </c>
      <c r="Z81" s="67">
        <v>30.072353799999995</v>
      </c>
      <c r="AA81" s="67">
        <v>-35.790538850000004</v>
      </c>
      <c r="AL81" s="98"/>
      <c r="AM81" s="99"/>
      <c r="AN81" s="99"/>
      <c r="AO81" s="99"/>
    </row>
    <row r="82" spans="1:41" ht="12.75" customHeight="1">
      <c r="A82" s="79"/>
      <c r="B82" s="28"/>
      <c r="C82" s="3" t="s">
        <v>61</v>
      </c>
      <c r="D82" s="118" t="s">
        <v>43</v>
      </c>
      <c r="E82" s="67">
        <v>-36.21157084</v>
      </c>
      <c r="F82" s="67">
        <v>-76.427575469999994</v>
      </c>
      <c r="G82" s="67">
        <v>-65.67601105</v>
      </c>
      <c r="H82" s="67">
        <v>-90.507205409999997</v>
      </c>
      <c r="I82" s="67">
        <v>-83.626151980000003</v>
      </c>
      <c r="J82" s="67">
        <v>-65.530342329999996</v>
      </c>
      <c r="K82" s="67">
        <v>-57.164613150000008</v>
      </c>
      <c r="L82" s="67">
        <v>-107.97844223999999</v>
      </c>
      <c r="M82" s="67">
        <v>-72.986206750000008</v>
      </c>
      <c r="N82" s="67">
        <v>-54.463033920000001</v>
      </c>
      <c r="O82" s="67">
        <v>-49.975924470000002</v>
      </c>
      <c r="P82" s="67">
        <v>-33.110176929999994</v>
      </c>
      <c r="Q82" s="67">
        <v>-57.891486370000003</v>
      </c>
      <c r="R82" s="67">
        <v>-64.355621170000006</v>
      </c>
      <c r="S82" s="67">
        <v>-96.466657999999995</v>
      </c>
      <c r="T82" s="67">
        <v>-106.55696908</v>
      </c>
      <c r="U82" s="67">
        <v>-83.425015059999993</v>
      </c>
      <c r="V82" s="67">
        <v>-57.811522159999996</v>
      </c>
      <c r="W82" s="67">
        <v>-69.299298769999993</v>
      </c>
      <c r="X82" s="67">
        <v>-27.16618686</v>
      </c>
      <c r="Y82" s="67">
        <v>-40.38428158</v>
      </c>
      <c r="Z82" s="67">
        <v>-58.670675750000001</v>
      </c>
      <c r="AA82" s="67">
        <v>-14.933435859999999</v>
      </c>
      <c r="AL82" s="98"/>
      <c r="AM82" s="99"/>
      <c r="AN82" s="99"/>
      <c r="AO82" s="99"/>
    </row>
    <row r="83" spans="1:41" ht="12.75" customHeight="1">
      <c r="A83" s="79"/>
      <c r="B83" s="28"/>
      <c r="C83" s="61" t="s">
        <v>44</v>
      </c>
      <c r="D83" s="62" t="s">
        <v>43</v>
      </c>
      <c r="E83" s="119">
        <f t="shared" ref="E83:J83" si="62">SUM(E76:E82)</f>
        <v>27.448580039999996</v>
      </c>
      <c r="F83" s="119">
        <f t="shared" si="62"/>
        <v>3.396342919999995</v>
      </c>
      <c r="G83" s="119">
        <f t="shared" si="62"/>
        <v>4.8755082799999911</v>
      </c>
      <c r="H83" s="119">
        <f t="shared" si="62"/>
        <v>9.1216720500000008</v>
      </c>
      <c r="I83" s="119">
        <f t="shared" si="62"/>
        <v>10.502002949999991</v>
      </c>
      <c r="J83" s="119">
        <f t="shared" si="62"/>
        <v>29.153329249999999</v>
      </c>
      <c r="K83" s="119">
        <f t="shared" ref="K83:L83" si="63">SUM(K76:K82)</f>
        <v>32.994903939999972</v>
      </c>
      <c r="L83" s="119">
        <f t="shared" si="63"/>
        <v>5.855126150000018</v>
      </c>
      <c r="M83" s="119">
        <f t="shared" ref="M83:N83" si="64">SUM(M76:M82)</f>
        <v>22.402547949999985</v>
      </c>
      <c r="N83" s="119">
        <f t="shared" si="64"/>
        <v>54.576748780000017</v>
      </c>
      <c r="O83" s="119">
        <f t="shared" ref="O83:P83" si="65">SUM(O76:O82)</f>
        <v>42.596381489999963</v>
      </c>
      <c r="P83" s="119">
        <f t="shared" si="65"/>
        <v>59.419821710000022</v>
      </c>
      <c r="Q83" s="119">
        <f t="shared" ref="Q83:R83" si="66">SUM(Q76:Q82)</f>
        <v>77.827157336817038</v>
      </c>
      <c r="R83" s="119">
        <f t="shared" si="66"/>
        <v>11.596708166816967</v>
      </c>
      <c r="S83" s="119">
        <f t="shared" ref="S83:T83" si="67">SUM(S76:S82)</f>
        <v>51.102098646817012</v>
      </c>
      <c r="T83" s="119">
        <f t="shared" si="67"/>
        <v>33.068481466817005</v>
      </c>
      <c r="U83" s="119">
        <f t="shared" ref="U83:V83" si="68">SUM(U76:U82)</f>
        <v>10.851155829999982</v>
      </c>
      <c r="V83" s="119">
        <f t="shared" si="68"/>
        <v>49.224039979999986</v>
      </c>
      <c r="W83" s="119">
        <f t="shared" ref="W83:X83" si="69">SUM(W76:W82)</f>
        <v>71.048522189999986</v>
      </c>
      <c r="X83" s="119">
        <f t="shared" si="69"/>
        <v>47.239280770000008</v>
      </c>
      <c r="Y83" s="119">
        <f t="shared" ref="Y83:Z83" si="70">SUM(Y76:Y82)</f>
        <v>85.811459556816999</v>
      </c>
      <c r="Z83" s="119">
        <f t="shared" si="70"/>
        <v>75.326092446816986</v>
      </c>
      <c r="AA83" s="119">
        <f>SUM(AA76:AA82)</f>
        <v>60.39718931681702</v>
      </c>
      <c r="AL83" s="98"/>
      <c r="AM83" s="99"/>
      <c r="AN83" s="99"/>
      <c r="AO83" s="99"/>
    </row>
    <row r="84" spans="1:41" ht="12.75" customHeight="1">
      <c r="A84" s="79"/>
      <c r="B84" s="28"/>
      <c r="C84" s="10" t="s">
        <v>40</v>
      </c>
      <c r="D84" s="54" t="s">
        <v>41</v>
      </c>
      <c r="E84" s="120">
        <f t="shared" ref="E84:J84" si="71">E67*$D$12/1000000</f>
        <v>5.5249072589755857</v>
      </c>
      <c r="F84" s="120">
        <f t="shared" si="71"/>
        <v>8.230456723279346</v>
      </c>
      <c r="G84" s="120">
        <f t="shared" si="71"/>
        <v>7.1284324174460005</v>
      </c>
      <c r="H84" s="120">
        <f t="shared" si="71"/>
        <v>11.13987322334523</v>
      </c>
      <c r="I84" s="120">
        <f t="shared" si="71"/>
        <v>8.2051460397930001</v>
      </c>
      <c r="J84" s="120">
        <f t="shared" si="71"/>
        <v>10.947086371222003</v>
      </c>
      <c r="K84" s="120">
        <f t="shared" ref="K84:L84" si="72">K67*$D$12/1000000</f>
        <v>10.313550473581</v>
      </c>
      <c r="L84" s="120">
        <f t="shared" si="72"/>
        <v>4.2209513541929988</v>
      </c>
      <c r="M84" s="120">
        <f t="shared" ref="M84:N84" si="73">M67*$D$12/1000000</f>
        <v>8.0368054367589998</v>
      </c>
      <c r="N84" s="120">
        <f t="shared" si="73"/>
        <v>8.1744775292400007</v>
      </c>
      <c r="O84" s="120">
        <f t="shared" ref="O84:P84" si="74">O67*$D$12/1000000</f>
        <v>8.5529010671899997</v>
      </c>
      <c r="P84" s="120">
        <f t="shared" si="74"/>
        <v>12.627575685333001</v>
      </c>
      <c r="Q84" s="120">
        <f t="shared" ref="Q84:R84" si="75">Q67*$D$12/1000000</f>
        <v>12.622716696241003</v>
      </c>
      <c r="R84" s="120">
        <f t="shared" si="75"/>
        <v>6.7196446069169991</v>
      </c>
      <c r="S84" s="120">
        <f t="shared" ref="S84:T84" si="76">S67*$D$12/1000000</f>
        <v>13.567856213324999</v>
      </c>
      <c r="T84" s="120">
        <f t="shared" si="76"/>
        <v>11.876987534130002</v>
      </c>
      <c r="U84" s="120">
        <f t="shared" ref="U84:V84" si="77">U67*$D$12/1000000</f>
        <v>8.9137250997309998</v>
      </c>
      <c r="V84" s="120">
        <f t="shared" si="77"/>
        <v>12.311595889234999</v>
      </c>
      <c r="W84" s="120">
        <f t="shared" ref="W84:X84" si="78">W67*$D$12/1000000</f>
        <v>12.420246324543999</v>
      </c>
      <c r="X84" s="120">
        <f t="shared" si="78"/>
        <v>12.590544632802001</v>
      </c>
      <c r="Y84" s="120">
        <f t="shared" ref="Y84:Z84" si="79">Y67*$D$12/1000000</f>
        <v>14.036294508365</v>
      </c>
      <c r="Z84" s="120">
        <f t="shared" si="79"/>
        <v>11.492763633067</v>
      </c>
      <c r="AA84" s="120">
        <f>AA67*$D$12/1000000</f>
        <v>8.1415382569970003</v>
      </c>
      <c r="AL84" s="98"/>
      <c r="AM84" s="99"/>
      <c r="AN84" s="99"/>
      <c r="AO84" s="99"/>
    </row>
    <row r="85" spans="1:41" ht="12.75" customHeight="1">
      <c r="A85" s="79"/>
      <c r="B85" s="28"/>
      <c r="C85" s="61" t="s">
        <v>44</v>
      </c>
      <c r="D85" s="62" t="s">
        <v>62</v>
      </c>
      <c r="E85" s="121">
        <f t="shared" ref="E85:J85" si="80">E83/E84</f>
        <v>4.9681521794610974</v>
      </c>
      <c r="F85" s="121">
        <f t="shared" si="80"/>
        <v>0.41265546180367435</v>
      </c>
      <c r="G85" s="121">
        <f t="shared" si="80"/>
        <v>0.68395237472796366</v>
      </c>
      <c r="H85" s="121">
        <f t="shared" si="80"/>
        <v>0.81883086702317276</v>
      </c>
      <c r="I85" s="121">
        <f t="shared" si="80"/>
        <v>1.2799288274782414</v>
      </c>
      <c r="J85" s="121">
        <f t="shared" si="80"/>
        <v>2.6631131116896145</v>
      </c>
      <c r="K85" s="121">
        <f t="shared" ref="K85:L85" si="81">K83/K84</f>
        <v>3.1991799550037698</v>
      </c>
      <c r="L85" s="121">
        <f t="shared" si="81"/>
        <v>1.3871579316316134</v>
      </c>
      <c r="M85" s="121">
        <f t="shared" ref="M85:N85" si="82">M83/M84</f>
        <v>2.7874941264018274</v>
      </c>
      <c r="N85" s="121">
        <f t="shared" si="82"/>
        <v>6.6764815958915653</v>
      </c>
      <c r="O85" s="121">
        <f t="shared" ref="O85:P85" si="83">O83/O84</f>
        <v>4.9803430620055948</v>
      </c>
      <c r="P85" s="121">
        <f t="shared" si="83"/>
        <v>4.7055605280605421</v>
      </c>
      <c r="Q85" s="121">
        <f t="shared" ref="Q85:R85" si="84">Q83/Q84</f>
        <v>6.1656424056474046</v>
      </c>
      <c r="R85" s="121">
        <f t="shared" si="84"/>
        <v>1.725791890076994</v>
      </c>
      <c r="S85" s="121">
        <f t="shared" ref="S85:T85" si="85">S83/S84</f>
        <v>3.766409213316221</v>
      </c>
      <c r="T85" s="121">
        <f t="shared" si="85"/>
        <v>2.7842482255530374</v>
      </c>
      <c r="U85" s="121">
        <f t="shared" ref="U85:V85" si="86">U83/U84</f>
        <v>1.2173536550198805</v>
      </c>
      <c r="V85" s="121">
        <f t="shared" si="86"/>
        <v>3.9981851599791747</v>
      </c>
      <c r="W85" s="121">
        <f t="shared" ref="W85:X85" si="87">W83/W84</f>
        <v>5.7203794782716182</v>
      </c>
      <c r="X85" s="121">
        <f t="shared" si="87"/>
        <v>3.7519648393071141</v>
      </c>
      <c r="Y85" s="121">
        <f t="shared" ref="Y85:Z85" si="88">Y83/Y84</f>
        <v>6.1135408284342585</v>
      </c>
      <c r="Z85" s="121">
        <f t="shared" si="88"/>
        <v>6.554219233230258</v>
      </c>
      <c r="AA85" s="121">
        <f t="shared" ref="AA85" si="89">AA83/AA84</f>
        <v>7.4184002347357971</v>
      </c>
      <c r="AL85" s="98"/>
      <c r="AM85" s="99"/>
      <c r="AN85" s="99"/>
      <c r="AO85" s="99"/>
    </row>
    <row r="86" spans="1:41" ht="12.75" customHeight="1">
      <c r="A86" s="79"/>
      <c r="B86" s="28"/>
      <c r="C86" s="60" t="s">
        <v>44</v>
      </c>
      <c r="D86" s="40" t="s">
        <v>63</v>
      </c>
      <c r="E86" s="47">
        <f t="shared" ref="E86:J86" si="90">E85*E$10</f>
        <v>3.8387790788342917</v>
      </c>
      <c r="F86" s="47">
        <f t="shared" si="90"/>
        <v>0.31783068476674348</v>
      </c>
      <c r="G86" s="47">
        <f t="shared" si="90"/>
        <v>0.50238343317442613</v>
      </c>
      <c r="H86" s="47">
        <f t="shared" si="90"/>
        <v>0.59669610674837603</v>
      </c>
      <c r="I86" s="47">
        <f t="shared" si="90"/>
        <v>0.92739543127044555</v>
      </c>
      <c r="J86" s="47">
        <f t="shared" si="90"/>
        <v>1.9020465067171439</v>
      </c>
      <c r="K86" s="47">
        <f t="shared" ref="K86:L86" si="91">K85*K$10</f>
        <v>2.1858275943907475</v>
      </c>
      <c r="L86" s="47">
        <f t="shared" si="91"/>
        <v>0.91217471028886132</v>
      </c>
      <c r="M86" s="47">
        <f t="shared" ref="M86:N86" si="92">M85*M$10</f>
        <v>1.9055373643102311</v>
      </c>
      <c r="N86" s="47">
        <f t="shared" si="92"/>
        <v>4.4599561729977308</v>
      </c>
      <c r="O86" s="47">
        <f t="shared" ref="O86:P86" si="93">O85*O$10</f>
        <v>3.26134317792107</v>
      </c>
      <c r="P86" s="47">
        <f t="shared" si="93"/>
        <v>3.0601472342807603</v>
      </c>
      <c r="Q86" s="47">
        <f t="shared" ref="Q86:R86" si="94">Q85*Q$10</f>
        <v>4.053051078768755</v>
      </c>
      <c r="R86" s="47">
        <f t="shared" si="94"/>
        <v>1.1390226474508161</v>
      </c>
      <c r="S86" s="47">
        <f t="shared" ref="S86:T86" si="95">S85*S$10</f>
        <v>2.5234941729218683</v>
      </c>
      <c r="T86" s="47">
        <f t="shared" si="95"/>
        <v>1.8181140912861335</v>
      </c>
      <c r="U86" s="47">
        <f t="shared" ref="U86:V86" si="96">U85*U$10</f>
        <v>0.76409370568520796</v>
      </c>
      <c r="V86" s="47">
        <f t="shared" si="96"/>
        <v>2.558838502386672</v>
      </c>
      <c r="W86" s="47">
        <f t="shared" ref="W86:X86" si="97">W85*W$10</f>
        <v>3.7421786484756479</v>
      </c>
      <c r="X86" s="47">
        <f t="shared" si="97"/>
        <v>2.4638357228400274</v>
      </c>
      <c r="Y86" s="47">
        <f t="shared" ref="Y86:Z86" si="98">Y85*Y$10</f>
        <v>4.251967646176027</v>
      </c>
      <c r="Z86" s="47">
        <f t="shared" si="98"/>
        <v>4.6436643267436377</v>
      </c>
      <c r="AA86" s="47">
        <f t="shared" ref="AA86" si="99">AA85*AA$10</f>
        <v>5.2373905657234721</v>
      </c>
      <c r="AL86" s="98"/>
      <c r="AM86" s="99"/>
      <c r="AN86" s="99"/>
      <c r="AO86" s="99"/>
    </row>
    <row r="87" spans="1:41" ht="12.75" customHeight="1">
      <c r="A87" s="79"/>
      <c r="B87" s="28"/>
      <c r="C87" s="3" t="s">
        <v>44</v>
      </c>
      <c r="D87" s="54" t="s">
        <v>43</v>
      </c>
      <c r="E87" s="48">
        <f t="shared" ref="E87:J87" si="100">E83</f>
        <v>27.448580039999996</v>
      </c>
      <c r="F87" s="48">
        <f t="shared" si="100"/>
        <v>3.396342919999995</v>
      </c>
      <c r="G87" s="48">
        <f t="shared" si="100"/>
        <v>4.8755082799999911</v>
      </c>
      <c r="H87" s="48">
        <f t="shared" si="100"/>
        <v>9.1216720500000008</v>
      </c>
      <c r="I87" s="48">
        <f t="shared" si="100"/>
        <v>10.502002949999991</v>
      </c>
      <c r="J87" s="48">
        <f t="shared" si="100"/>
        <v>29.153329249999999</v>
      </c>
      <c r="K87" s="48">
        <f t="shared" ref="K87:L87" si="101">K83</f>
        <v>32.994903939999972</v>
      </c>
      <c r="L87" s="48">
        <f t="shared" si="101"/>
        <v>5.855126150000018</v>
      </c>
      <c r="M87" s="48">
        <f t="shared" ref="M87:N87" si="102">M83</f>
        <v>22.402547949999985</v>
      </c>
      <c r="N87" s="48">
        <f t="shared" si="102"/>
        <v>54.576748780000017</v>
      </c>
      <c r="O87" s="48">
        <f t="shared" ref="O87:P87" si="103">O83</f>
        <v>42.596381489999963</v>
      </c>
      <c r="P87" s="48">
        <f t="shared" si="103"/>
        <v>59.419821710000022</v>
      </c>
      <c r="Q87" s="48">
        <f t="shared" ref="Q87:R87" si="104">Q83</f>
        <v>77.827157336817038</v>
      </c>
      <c r="R87" s="48">
        <f t="shared" si="104"/>
        <v>11.596708166816967</v>
      </c>
      <c r="S87" s="48">
        <f t="shared" ref="S87:T87" si="105">S83</f>
        <v>51.102098646817012</v>
      </c>
      <c r="T87" s="48">
        <f t="shared" si="105"/>
        <v>33.068481466817005</v>
      </c>
      <c r="U87" s="48">
        <f t="shared" ref="U87:V87" si="106">U83</f>
        <v>10.851155829999982</v>
      </c>
      <c r="V87" s="48">
        <f t="shared" si="106"/>
        <v>49.224039979999986</v>
      </c>
      <c r="W87" s="48">
        <f t="shared" ref="W87:X87" si="107">W83</f>
        <v>71.048522189999986</v>
      </c>
      <c r="X87" s="48">
        <f t="shared" si="107"/>
        <v>47.239280770000008</v>
      </c>
      <c r="Y87" s="48">
        <f t="shared" ref="Y87:Z87" si="108">Y83</f>
        <v>85.811459556816999</v>
      </c>
      <c r="Z87" s="48">
        <f t="shared" si="108"/>
        <v>75.326092446816986</v>
      </c>
      <c r="AA87" s="48">
        <f>AA83</f>
        <v>60.39718931681702</v>
      </c>
      <c r="AL87" s="98"/>
      <c r="AM87" s="99"/>
      <c r="AN87" s="99"/>
      <c r="AO87" s="99"/>
    </row>
    <row r="88" spans="1:41" ht="12.75" customHeight="1">
      <c r="A88" s="79"/>
      <c r="B88" s="28"/>
      <c r="C88" s="3" t="s">
        <v>64</v>
      </c>
      <c r="D88" s="54" t="s">
        <v>43</v>
      </c>
      <c r="E88" s="67">
        <v>2.8311682999999999</v>
      </c>
      <c r="F88" s="67">
        <v>5.7681226199999998</v>
      </c>
      <c r="G88" s="67">
        <v>3.6173644999999999</v>
      </c>
      <c r="H88" s="67">
        <v>6.1501250199999999</v>
      </c>
      <c r="I88" s="67">
        <v>5.746513010000001</v>
      </c>
      <c r="J88" s="67">
        <v>4.5865417900000001</v>
      </c>
      <c r="K88" s="67">
        <v>4.6505780799999998</v>
      </c>
      <c r="L88" s="67">
        <v>4.9248030099999998</v>
      </c>
      <c r="M88" s="67">
        <v>4.2416206499999998</v>
      </c>
      <c r="N88" s="67">
        <v>4.0435900900000004</v>
      </c>
      <c r="O88" s="67">
        <v>4.5223876300000008</v>
      </c>
      <c r="P88" s="67">
        <v>3.95935814</v>
      </c>
      <c r="Q88" s="67">
        <v>3.4333182500000001</v>
      </c>
      <c r="R88" s="67">
        <v>7.2372040799999997</v>
      </c>
      <c r="S88" s="67">
        <v>6.66167</v>
      </c>
      <c r="T88" s="67">
        <v>6.4477853399999994</v>
      </c>
      <c r="U88" s="67">
        <v>6.0991946099999996</v>
      </c>
      <c r="V88" s="67">
        <v>5.6525387299999998</v>
      </c>
      <c r="W88" s="67">
        <v>6.5478843300000005</v>
      </c>
      <c r="X88" s="67">
        <v>6.2076987300000015</v>
      </c>
      <c r="Y88" s="67">
        <v>6.6634346200000003</v>
      </c>
      <c r="Z88" s="67">
        <v>6.6400805799999993</v>
      </c>
      <c r="AA88" s="67">
        <v>4.1098914900000008</v>
      </c>
      <c r="AL88" s="98"/>
      <c r="AM88" s="99"/>
      <c r="AN88" s="99"/>
      <c r="AO88" s="99"/>
    </row>
    <row r="89" spans="1:41" ht="12.75" customHeight="1">
      <c r="A89" s="79"/>
      <c r="B89" s="28"/>
      <c r="C89" s="3" t="s">
        <v>65</v>
      </c>
      <c r="D89" s="54" t="s">
        <v>43</v>
      </c>
      <c r="E89" s="67">
        <v>0</v>
      </c>
      <c r="F89" s="67">
        <v>0</v>
      </c>
      <c r="G89" s="67">
        <v>0</v>
      </c>
      <c r="H89" s="67">
        <v>0</v>
      </c>
      <c r="I89" s="67">
        <v>0</v>
      </c>
      <c r="J89" s="67">
        <v>0</v>
      </c>
      <c r="K89" s="67">
        <v>0</v>
      </c>
      <c r="L89" s="67">
        <v>0</v>
      </c>
      <c r="M89" s="67">
        <v>0</v>
      </c>
      <c r="N89" s="67">
        <v>0</v>
      </c>
      <c r="O89" s="67">
        <v>0</v>
      </c>
      <c r="P89" s="67">
        <v>0</v>
      </c>
      <c r="Q89" s="67">
        <v>1.7871053531829826</v>
      </c>
      <c r="R89" s="67">
        <v>1.7871053531829826</v>
      </c>
      <c r="S89" s="67">
        <v>1.7871053531829826</v>
      </c>
      <c r="T89" s="67">
        <v>1.7871053531829826</v>
      </c>
      <c r="U89" s="67">
        <v>1.7871053531829826</v>
      </c>
      <c r="V89" s="67">
        <v>1.7871053531829826</v>
      </c>
      <c r="W89" s="67">
        <v>1.7871053531829826</v>
      </c>
      <c r="X89" s="67">
        <v>1.7871053531829826</v>
      </c>
      <c r="Y89" s="67">
        <v>1.7871053531829826</v>
      </c>
      <c r="Z89" s="67">
        <v>1.7871053531829826</v>
      </c>
      <c r="AA89" s="67">
        <v>1.7871053531829826</v>
      </c>
      <c r="AL89" s="98"/>
      <c r="AM89" s="99"/>
      <c r="AN89" s="99"/>
      <c r="AO89" s="99"/>
    </row>
    <row r="90" spans="1:41" ht="12.75" customHeight="1">
      <c r="A90" s="79"/>
      <c r="B90" s="28"/>
      <c r="C90" s="3" t="s">
        <v>71</v>
      </c>
      <c r="D90" s="54" t="s">
        <v>43</v>
      </c>
      <c r="E90" s="67">
        <v>2.9040568800000002</v>
      </c>
      <c r="F90" s="67">
        <v>2.4811037999999987</v>
      </c>
      <c r="G90" s="67">
        <v>4.8187835200000002</v>
      </c>
      <c r="H90" s="67">
        <v>12.46561743</v>
      </c>
      <c r="I90" s="67">
        <v>2.7520405800000001</v>
      </c>
      <c r="J90" s="67">
        <v>3.9825579199999996</v>
      </c>
      <c r="K90" s="67">
        <v>7.6240950400000003</v>
      </c>
      <c r="L90" s="67">
        <v>9.1729098399999991</v>
      </c>
      <c r="M90" s="67">
        <v>4.721406</v>
      </c>
      <c r="N90" s="67">
        <v>5.9753176499999991</v>
      </c>
      <c r="O90" s="67">
        <v>4.1623339999999995</v>
      </c>
      <c r="P90" s="67">
        <v>4.8304299999999998</v>
      </c>
      <c r="Q90" s="67">
        <v>3.7140269300000002</v>
      </c>
      <c r="R90" s="67">
        <v>3.9391919999999998</v>
      </c>
      <c r="S90" s="67">
        <v>6.8192257400000003</v>
      </c>
      <c r="T90" s="67">
        <v>13.697584629999994</v>
      </c>
      <c r="U90" s="67">
        <v>2.8437839999999999</v>
      </c>
      <c r="V90" s="67">
        <v>5.0319383799999997</v>
      </c>
      <c r="W90" s="67">
        <v>4.6614918599999999</v>
      </c>
      <c r="X90" s="67">
        <v>5.7334804799999999</v>
      </c>
      <c r="Y90" s="67">
        <v>2.277139</v>
      </c>
      <c r="Z90" s="67">
        <v>2.2784840000000002</v>
      </c>
      <c r="AA90" s="67">
        <v>4.3521017900000007</v>
      </c>
      <c r="AL90" s="98"/>
      <c r="AM90" s="99"/>
      <c r="AN90" s="99"/>
      <c r="AO90" s="99"/>
    </row>
    <row r="91" spans="1:41" ht="12.75" customHeight="1">
      <c r="A91" s="79"/>
      <c r="B91" s="28"/>
      <c r="C91" s="3" t="s">
        <v>67</v>
      </c>
      <c r="D91" s="54" t="s">
        <v>43</v>
      </c>
      <c r="E91" s="67">
        <v>7.9042860000000008</v>
      </c>
      <c r="F91" s="67">
        <v>9.5070779999999999</v>
      </c>
      <c r="G91" s="67">
        <v>11.750377</v>
      </c>
      <c r="H91" s="67">
        <v>8.5953520000000001</v>
      </c>
      <c r="I91" s="67">
        <v>7.8448908300000006</v>
      </c>
      <c r="J91" s="67">
        <v>6.2946728700000003</v>
      </c>
      <c r="K91" s="67">
        <v>6.6594548700000002</v>
      </c>
      <c r="L91" s="67">
        <v>5.3045424899999993</v>
      </c>
      <c r="M91" s="67">
        <v>5.0504991799999992</v>
      </c>
      <c r="N91" s="67">
        <v>4.3868064218248044</v>
      </c>
      <c r="O91" s="67">
        <v>3.1146826699999997</v>
      </c>
      <c r="P91" s="67">
        <v>3.7821782874999998</v>
      </c>
      <c r="Q91" s="67">
        <v>5.5519093000000002</v>
      </c>
      <c r="R91" s="67">
        <v>4.2596088200000004</v>
      </c>
      <c r="S91" s="67">
        <v>2.8726413000000015</v>
      </c>
      <c r="T91" s="67">
        <v>5.3912355680956479</v>
      </c>
      <c r="U91" s="67">
        <v>7.8856186000000008</v>
      </c>
      <c r="V91" s="67">
        <v>10.64814726</v>
      </c>
      <c r="W91" s="67">
        <v>9.4753375700000007</v>
      </c>
      <c r="X91" s="67">
        <v>6.54991769</v>
      </c>
      <c r="Y91" s="67">
        <v>6.0498242000000007</v>
      </c>
      <c r="Z91" s="67">
        <v>12.10334246</v>
      </c>
      <c r="AA91" s="67">
        <v>8.9465113400000007</v>
      </c>
      <c r="AL91" s="98"/>
      <c r="AM91" s="99"/>
      <c r="AN91" s="99"/>
      <c r="AO91" s="99"/>
    </row>
    <row r="92" spans="1:41" ht="12.75" customHeight="1">
      <c r="A92" s="79"/>
      <c r="B92" s="28"/>
      <c r="C92" s="61" t="s">
        <v>49</v>
      </c>
      <c r="D92" s="62" t="s">
        <v>43</v>
      </c>
      <c r="E92" s="119">
        <f t="shared" ref="E92:J92" si="109">SUM(E87:E91)</f>
        <v>41.088091219999995</v>
      </c>
      <c r="F92" s="119">
        <f t="shared" si="109"/>
        <v>21.152647339999994</v>
      </c>
      <c r="G92" s="119">
        <f t="shared" si="109"/>
        <v>25.062033299999992</v>
      </c>
      <c r="H92" s="119">
        <f t="shared" si="109"/>
        <v>36.332766499999998</v>
      </c>
      <c r="I92" s="119">
        <f t="shared" si="109"/>
        <v>26.845447369999992</v>
      </c>
      <c r="J92" s="119">
        <f t="shared" si="109"/>
        <v>44.017101829999994</v>
      </c>
      <c r="K92" s="119">
        <f t="shared" ref="K92:L92" si="110">SUM(K87:K91)</f>
        <v>51.929031929999972</v>
      </c>
      <c r="L92" s="119">
        <f t="shared" si="110"/>
        <v>25.257381490000018</v>
      </c>
      <c r="M92" s="119">
        <f t="shared" ref="M92:N92" si="111">SUM(M87:M91)</f>
        <v>36.416073779999991</v>
      </c>
      <c r="N92" s="119">
        <f t="shared" si="111"/>
        <v>68.982462941824821</v>
      </c>
      <c r="O92" s="119">
        <f t="shared" ref="O92:P92" si="112">SUM(O87:O91)</f>
        <v>54.395785789999969</v>
      </c>
      <c r="P92" s="119">
        <f t="shared" si="112"/>
        <v>71.991788137500023</v>
      </c>
      <c r="Q92" s="119">
        <f t="shared" ref="Q92:R92" si="113">SUM(Q87:Q91)</f>
        <v>92.313517170000026</v>
      </c>
      <c r="R92" s="119">
        <f t="shared" si="113"/>
        <v>28.819818419999947</v>
      </c>
      <c r="S92" s="119">
        <f t="shared" ref="S92:T92" si="114">SUM(S87:S91)</f>
        <v>69.242741039999999</v>
      </c>
      <c r="T92" s="119">
        <f t="shared" si="114"/>
        <v>60.39219235809562</v>
      </c>
      <c r="U92" s="119">
        <f t="shared" ref="U92:V92" si="115">SUM(U87:U91)</f>
        <v>29.466858393182964</v>
      </c>
      <c r="V92" s="119">
        <f t="shared" si="115"/>
        <v>72.343769703182971</v>
      </c>
      <c r="W92" s="119">
        <f t="shared" ref="W92:X92" si="116">SUM(W87:W91)</f>
        <v>93.52034130318296</v>
      </c>
      <c r="X92" s="119">
        <f t="shared" si="116"/>
        <v>67.51748302318299</v>
      </c>
      <c r="Y92" s="119">
        <f t="shared" ref="Y92:Z92" si="117">SUM(Y87:Y91)</f>
        <v>102.58896272999999</v>
      </c>
      <c r="Z92" s="119">
        <f t="shared" si="117"/>
        <v>98.135104839999968</v>
      </c>
      <c r="AA92" s="119">
        <f t="shared" ref="AA92" si="118">SUM(AA87:AA91)</f>
        <v>79.592799290000002</v>
      </c>
      <c r="AL92" s="98"/>
      <c r="AM92" s="99"/>
      <c r="AN92" s="99"/>
      <c r="AO92" s="99"/>
    </row>
    <row r="93" spans="1:41" ht="12.75" customHeight="1">
      <c r="A93" s="79"/>
      <c r="B93" s="28"/>
      <c r="C93" s="10" t="s">
        <v>40</v>
      </c>
      <c r="D93" s="54" t="s">
        <v>41</v>
      </c>
      <c r="E93" s="122">
        <f t="shared" ref="E93:J93" si="119">E84</f>
        <v>5.5249072589755857</v>
      </c>
      <c r="F93" s="122">
        <f t="shared" si="119"/>
        <v>8.230456723279346</v>
      </c>
      <c r="G93" s="122">
        <f t="shared" si="119"/>
        <v>7.1284324174460005</v>
      </c>
      <c r="H93" s="122">
        <f t="shared" si="119"/>
        <v>11.13987322334523</v>
      </c>
      <c r="I93" s="122">
        <f t="shared" si="119"/>
        <v>8.2051460397930001</v>
      </c>
      <c r="J93" s="122">
        <f t="shared" si="119"/>
        <v>10.947086371222003</v>
      </c>
      <c r="K93" s="122">
        <f t="shared" ref="K93:L93" si="120">K84</f>
        <v>10.313550473581</v>
      </c>
      <c r="L93" s="122">
        <f t="shared" si="120"/>
        <v>4.2209513541929988</v>
      </c>
      <c r="M93" s="122">
        <f t="shared" ref="M93:N93" si="121">M84</f>
        <v>8.0368054367589998</v>
      </c>
      <c r="N93" s="122">
        <f t="shared" si="121"/>
        <v>8.1744775292400007</v>
      </c>
      <c r="O93" s="122">
        <f t="shared" ref="O93:P93" si="122">O84</f>
        <v>8.5529010671899997</v>
      </c>
      <c r="P93" s="122">
        <f t="shared" si="122"/>
        <v>12.627575685333001</v>
      </c>
      <c r="Q93" s="122">
        <f t="shared" ref="Q93:R93" si="123">Q84</f>
        <v>12.622716696241003</v>
      </c>
      <c r="R93" s="122">
        <f t="shared" si="123"/>
        <v>6.7196446069169991</v>
      </c>
      <c r="S93" s="122">
        <f t="shared" ref="S93:T93" si="124">S84</f>
        <v>13.567856213324999</v>
      </c>
      <c r="T93" s="122">
        <f t="shared" si="124"/>
        <v>11.876987534130002</v>
      </c>
      <c r="U93" s="122">
        <f t="shared" ref="U93:V93" si="125">U84</f>
        <v>8.9137250997309998</v>
      </c>
      <c r="V93" s="122">
        <f t="shared" si="125"/>
        <v>12.311595889234999</v>
      </c>
      <c r="W93" s="122">
        <f t="shared" ref="W93:X93" si="126">W84</f>
        <v>12.420246324543999</v>
      </c>
      <c r="X93" s="122">
        <f t="shared" si="126"/>
        <v>12.590544632802001</v>
      </c>
      <c r="Y93" s="122">
        <f t="shared" ref="Y93:Z93" si="127">Y84</f>
        <v>14.036294508365</v>
      </c>
      <c r="Z93" s="122">
        <f t="shared" si="127"/>
        <v>11.492763633067</v>
      </c>
      <c r="AA93" s="122">
        <f t="shared" ref="AA93" si="128">AA84</f>
        <v>8.1415382569970003</v>
      </c>
      <c r="AL93" s="98"/>
      <c r="AM93" s="99"/>
      <c r="AN93" s="99"/>
      <c r="AO93" s="99"/>
    </row>
    <row r="94" spans="1:41" ht="12.75" customHeight="1">
      <c r="A94" s="79"/>
      <c r="B94" s="28"/>
      <c r="C94" s="61" t="s">
        <v>49</v>
      </c>
      <c r="D94" s="62" t="s">
        <v>62</v>
      </c>
      <c r="E94" s="121">
        <f t="shared" ref="E94:J94" si="129">E92/E93</f>
        <v>7.4368834251922715</v>
      </c>
      <c r="F94" s="121">
        <f t="shared" si="129"/>
        <v>2.5700453876600817</v>
      </c>
      <c r="G94" s="121">
        <f t="shared" si="129"/>
        <v>3.5157846539533169</v>
      </c>
      <c r="H94" s="121">
        <f t="shared" si="129"/>
        <v>3.261506282123515</v>
      </c>
      <c r="I94" s="121">
        <f t="shared" si="129"/>
        <v>3.271781786674604</v>
      </c>
      <c r="J94" s="121">
        <f t="shared" si="129"/>
        <v>4.0208965506761087</v>
      </c>
      <c r="K94" s="121">
        <f t="shared" ref="K94:L94" si="130">K92/K93</f>
        <v>5.0350296013987057</v>
      </c>
      <c r="L94" s="121">
        <f t="shared" si="130"/>
        <v>5.9838125035271723</v>
      </c>
      <c r="M94" s="121">
        <f t="shared" ref="M94:N94" si="131">M92/M93</f>
        <v>4.5311627942912462</v>
      </c>
      <c r="N94" s="121">
        <f t="shared" si="131"/>
        <v>8.4387610945256668</v>
      </c>
      <c r="O94" s="121">
        <f t="shared" ref="O94:P94" si="132">O92/O93</f>
        <v>6.3599222489161038</v>
      </c>
      <c r="P94" s="121">
        <f t="shared" si="132"/>
        <v>5.7011567328096779</v>
      </c>
      <c r="Q94" s="121">
        <f t="shared" ref="Q94:R94" si="133">Q92/Q93</f>
        <v>7.3132844055266357</v>
      </c>
      <c r="R94" s="121">
        <f t="shared" si="133"/>
        <v>4.288890277074132</v>
      </c>
      <c r="S94" s="121">
        <f t="shared" ref="S94:T94" si="134">S92/S93</f>
        <v>5.103440068298827</v>
      </c>
      <c r="T94" s="121">
        <f t="shared" si="134"/>
        <v>5.0848072530640565</v>
      </c>
      <c r="U94" s="121">
        <f t="shared" ref="U94:V94" si="135">U92/U93</f>
        <v>3.3057849623466873</v>
      </c>
      <c r="V94" s="121">
        <f t="shared" si="135"/>
        <v>5.8760675995253262</v>
      </c>
      <c r="W94" s="121">
        <f t="shared" ref="W94:X94" si="136">W92/W93</f>
        <v>7.5296688052293108</v>
      </c>
      <c r="X94" s="121">
        <f t="shared" si="136"/>
        <v>5.362554598891653</v>
      </c>
      <c r="Y94" s="121">
        <f t="shared" ref="Y94:Z94" si="137">Y92/Y93</f>
        <v>7.308835153669766</v>
      </c>
      <c r="Z94" s="121">
        <f t="shared" si="137"/>
        <v>8.5388604493392233</v>
      </c>
      <c r="AA94" s="121">
        <f t="shared" ref="AA94" si="138">AA92/AA93</f>
        <v>9.7761377245382786</v>
      </c>
      <c r="AL94" s="98"/>
      <c r="AM94" s="99"/>
      <c r="AN94" s="99"/>
      <c r="AO94" s="99"/>
    </row>
    <row r="95" spans="1:41" ht="12.75" customHeight="1">
      <c r="A95" s="79"/>
      <c r="B95" s="28"/>
      <c r="C95" s="60" t="s">
        <v>49</v>
      </c>
      <c r="D95" s="40" t="s">
        <v>63</v>
      </c>
      <c r="E95" s="47">
        <f t="shared" ref="E95:J95" si="139">E94*E$10</f>
        <v>5.7463120035615134</v>
      </c>
      <c r="F95" s="47">
        <f t="shared" si="139"/>
        <v>1.9794704324796633</v>
      </c>
      <c r="G95" s="47">
        <f t="shared" si="139"/>
        <v>2.5824487640057527</v>
      </c>
      <c r="H95" s="47">
        <f t="shared" si="139"/>
        <v>2.376715606427422</v>
      </c>
      <c r="I95" s="47">
        <f t="shared" si="139"/>
        <v>2.370628284897712</v>
      </c>
      <c r="J95" s="47">
        <f t="shared" si="139"/>
        <v>2.8718015034788622</v>
      </c>
      <c r="K95" s="47">
        <f t="shared" ref="K95:L95" si="140">K94*K$10</f>
        <v>3.4401649160428578</v>
      </c>
      <c r="L95" s="47">
        <f t="shared" si="140"/>
        <v>3.9348673372811862</v>
      </c>
      <c r="M95" s="47">
        <f t="shared" ref="M95:N95" si="141">M94*M$10</f>
        <v>3.0975132562663767</v>
      </c>
      <c r="N95" s="47">
        <f t="shared" si="141"/>
        <v>5.6371764222555196</v>
      </c>
      <c r="O95" s="47">
        <f t="shared" ref="O95:P95" si="142">O94*O$10</f>
        <v>4.1647510583855567</v>
      </c>
      <c r="P95" s="47">
        <f t="shared" si="142"/>
        <v>3.7076090944046198</v>
      </c>
      <c r="Q95" s="47">
        <f t="shared" ref="Q95:R95" si="143">Q94*Q$10</f>
        <v>4.8074658403822994</v>
      </c>
      <c r="R95" s="47">
        <f t="shared" si="143"/>
        <v>2.8306675828689274</v>
      </c>
      <c r="S95" s="47">
        <f t="shared" ref="S95:T95" si="144">S94*S$10</f>
        <v>3.4193048457602142</v>
      </c>
      <c r="T95" s="47">
        <f t="shared" si="144"/>
        <v>3.3203791362508288</v>
      </c>
      <c r="U95" s="47">
        <f t="shared" ref="U95:V95" si="145">U94*U$10</f>
        <v>2.0749348159115399</v>
      </c>
      <c r="V95" s="47">
        <f t="shared" si="145"/>
        <v>3.7606832636962086</v>
      </c>
      <c r="W95" s="47">
        <f t="shared" ref="W95:X95" si="146">W94*W$10</f>
        <v>4.9257861196187473</v>
      </c>
      <c r="X95" s="47">
        <f t="shared" si="146"/>
        <v>3.5214758539339908</v>
      </c>
      <c r="Y95" s="47">
        <f t="shared" ref="Y95:Z95" si="147">Y94*Y$10</f>
        <v>5.0832948493773227</v>
      </c>
      <c r="Z95" s="47">
        <f t="shared" si="147"/>
        <v>6.0497826283568399</v>
      </c>
      <c r="AA95" s="47">
        <f t="shared" ref="AA95" si="148">AA94*AA$10</f>
        <v>6.9019532335240239</v>
      </c>
      <c r="AL95" s="98"/>
      <c r="AM95" s="99"/>
      <c r="AN95" s="99"/>
      <c r="AO95" s="99"/>
    </row>
    <row r="96" spans="1:41" ht="12.75" customHeight="1">
      <c r="A96" s="79"/>
      <c r="B96" s="28"/>
      <c r="C96" s="3" t="s">
        <v>72</v>
      </c>
      <c r="D96" s="54" t="s">
        <v>43</v>
      </c>
      <c r="E96" s="67">
        <v>1.891967</v>
      </c>
      <c r="F96" s="67">
        <v>3.7371111800000012</v>
      </c>
      <c r="G96" s="67">
        <v>1.50110974</v>
      </c>
      <c r="H96" s="67">
        <v>4.1699842</v>
      </c>
      <c r="I96" s="67">
        <v>3.3008890399999999</v>
      </c>
      <c r="J96" s="67">
        <v>3.4384282399999999</v>
      </c>
      <c r="K96" s="67">
        <v>2.5029181099999995</v>
      </c>
      <c r="L96" s="67">
        <v>0.89095783000000006</v>
      </c>
      <c r="M96" s="67">
        <v>3.1312175</v>
      </c>
      <c r="N96" s="67">
        <v>2.8864828181751965</v>
      </c>
      <c r="O96" s="67">
        <v>2.4187440499999999</v>
      </c>
      <c r="P96" s="67">
        <v>5.7521079725000002</v>
      </c>
      <c r="Q96" s="67">
        <v>3.6364412399999999</v>
      </c>
      <c r="R96" s="67">
        <v>6.6595168199999994</v>
      </c>
      <c r="S96" s="67">
        <v>14.000474959999998</v>
      </c>
      <c r="T96" s="67">
        <v>15.319122009999997</v>
      </c>
      <c r="U96" s="67">
        <v>7.2457909999999996</v>
      </c>
      <c r="V96" s="67">
        <v>8.628379510000002</v>
      </c>
      <c r="W96" s="67">
        <v>19.068433200000001</v>
      </c>
      <c r="X96" s="67">
        <v>36.317209089999999</v>
      </c>
      <c r="Y96" s="67">
        <v>20.093423569999999</v>
      </c>
      <c r="Z96" s="67">
        <v>23.122960919999997</v>
      </c>
      <c r="AA96" s="67">
        <v>27.723325549999998</v>
      </c>
      <c r="AL96" s="98"/>
      <c r="AM96" s="99"/>
      <c r="AN96" s="99"/>
      <c r="AO96" s="99"/>
    </row>
    <row r="97" spans="2:30" ht="12.75" customHeight="1">
      <c r="B97" s="28"/>
      <c r="C97" s="28"/>
      <c r="D97" s="28"/>
      <c r="E97" s="28"/>
      <c r="F97" s="28"/>
      <c r="G97" s="28"/>
      <c r="H97" s="28"/>
      <c r="I97" s="28"/>
      <c r="J97" s="28"/>
      <c r="K97" s="28"/>
      <c r="L97" s="28"/>
      <c r="M97" s="28"/>
      <c r="N97" s="28"/>
      <c r="O97" s="28"/>
      <c r="P97" s="28"/>
      <c r="Q97" s="28"/>
      <c r="R97" s="28"/>
      <c r="S97" s="28"/>
      <c r="T97" s="28"/>
      <c r="U97" s="28"/>
      <c r="V97" s="28"/>
      <c r="W97" s="28"/>
      <c r="X97" s="28"/>
      <c r="Y97" s="28"/>
      <c r="Z97" s="28"/>
      <c r="AA97" s="28"/>
    </row>
    <row r="98" spans="2:30" ht="12.75" customHeight="1">
      <c r="B98" s="155" t="s">
        <v>74</v>
      </c>
      <c r="C98" s="156"/>
      <c r="D98" s="156"/>
      <c r="E98" s="157"/>
      <c r="F98" s="157"/>
      <c r="G98" s="157"/>
      <c r="H98" s="157"/>
      <c r="I98" s="157"/>
      <c r="J98" s="157"/>
      <c r="K98" s="157"/>
      <c r="L98" s="157"/>
      <c r="M98" s="157"/>
      <c r="N98" s="157"/>
      <c r="O98" s="157"/>
      <c r="P98" s="157"/>
      <c r="Q98" s="157"/>
      <c r="R98" s="157"/>
      <c r="S98" s="157"/>
      <c r="T98" s="157"/>
      <c r="U98" s="157"/>
      <c r="V98" s="157"/>
      <c r="W98" s="157"/>
      <c r="X98" s="157"/>
      <c r="Y98" s="157"/>
      <c r="Z98" s="157"/>
      <c r="AA98" s="157"/>
    </row>
    <row r="99" spans="2:30" ht="12.75" customHeight="1">
      <c r="B99" s="28"/>
      <c r="C99" s="28"/>
      <c r="D99" s="28"/>
      <c r="E99" s="28"/>
      <c r="F99" s="28"/>
      <c r="G99" s="28"/>
      <c r="H99" s="28"/>
      <c r="I99" s="28"/>
      <c r="J99" s="28"/>
      <c r="K99" s="28"/>
      <c r="L99" s="28"/>
      <c r="M99" s="28"/>
      <c r="N99" s="28"/>
      <c r="O99" s="28"/>
      <c r="P99" s="28"/>
      <c r="Q99" s="28"/>
      <c r="R99" s="28"/>
      <c r="S99" s="28"/>
      <c r="T99" s="28"/>
      <c r="U99" s="28"/>
      <c r="V99" s="28"/>
      <c r="W99" s="28"/>
      <c r="X99" s="28"/>
      <c r="Y99" s="28"/>
      <c r="Z99" s="28"/>
      <c r="AA99" s="28"/>
    </row>
    <row r="100" spans="2:30" ht="12.75" customHeight="1">
      <c r="B100" s="28"/>
      <c r="C100" s="14"/>
      <c r="D100" s="26" t="s">
        <v>25</v>
      </c>
      <c r="E100" s="14"/>
      <c r="F100" s="14"/>
      <c r="G100" s="14"/>
      <c r="H100" s="14"/>
      <c r="I100" s="14"/>
      <c r="J100" s="14"/>
      <c r="K100" s="14"/>
      <c r="L100" s="14"/>
      <c r="M100" s="14"/>
      <c r="N100" s="14"/>
      <c r="O100" s="14"/>
      <c r="P100" s="14"/>
      <c r="Q100" s="14"/>
      <c r="R100" s="14"/>
      <c r="S100" s="14"/>
      <c r="T100" s="14"/>
      <c r="U100" s="14"/>
      <c r="V100" s="14"/>
      <c r="W100" s="14"/>
      <c r="X100" s="14"/>
      <c r="Y100" s="14"/>
      <c r="Z100" s="14"/>
      <c r="AA100" s="14"/>
    </row>
    <row r="101" spans="2:30" ht="12.75" customHeight="1">
      <c r="B101" s="28"/>
      <c r="C101" s="34" t="s">
        <v>114</v>
      </c>
      <c r="D101" s="82" t="s">
        <v>43</v>
      </c>
      <c r="E101" s="46">
        <f>SUM(E102:E106)</f>
        <v>71.053868829999999</v>
      </c>
      <c r="F101" s="46">
        <f t="shared" ref="F101:N101" si="149">SUM(F102:F106)</f>
        <v>130.99152351000001</v>
      </c>
      <c r="G101" s="46">
        <f t="shared" si="149"/>
        <v>104.57878853</v>
      </c>
      <c r="H101" s="46">
        <f t="shared" si="149"/>
        <v>157.51998551</v>
      </c>
      <c r="I101" s="46">
        <f t="shared" si="149"/>
        <v>132.47305806</v>
      </c>
      <c r="J101" s="46">
        <f t="shared" si="149"/>
        <v>141.94262971000001</v>
      </c>
      <c r="K101" s="46">
        <f t="shared" si="149"/>
        <v>104.65735313000002</v>
      </c>
      <c r="L101" s="46">
        <f t="shared" si="149"/>
        <v>118.99332405</v>
      </c>
      <c r="M101" s="46">
        <f t="shared" si="149"/>
        <v>119.13067328999998</v>
      </c>
      <c r="N101" s="46">
        <f t="shared" si="149"/>
        <v>100.63975972</v>
      </c>
      <c r="O101" s="46">
        <f t="shared" ref="O101:R101" si="150">SUM(O102:O106)</f>
        <v>91.763175349999997</v>
      </c>
      <c r="P101" s="46">
        <f t="shared" si="150"/>
        <v>110.38070701999999</v>
      </c>
      <c r="Q101" s="46">
        <f t="shared" si="150"/>
        <v>139.86541655000002</v>
      </c>
      <c r="R101" s="46">
        <f t="shared" si="150"/>
        <v>115.29482790999998</v>
      </c>
      <c r="S101" s="46">
        <f t="shared" ref="S101:T101" si="151">SUM(S102:S106)</f>
        <v>174.92767300000003</v>
      </c>
      <c r="T101" s="46">
        <f t="shared" si="151"/>
        <v>184.47786779</v>
      </c>
      <c r="U101" s="46">
        <f t="shared" ref="U101:V101" si="152">SUM(U102:U106)</f>
        <v>142.13195740999998</v>
      </c>
      <c r="V101" s="46">
        <f t="shared" si="152"/>
        <v>140.27294420999999</v>
      </c>
      <c r="W101" s="46">
        <f t="shared" ref="W101:X101" si="153">SUM(W102:W106)</f>
        <v>154.58219226000003</v>
      </c>
      <c r="X101" s="46">
        <f t="shared" si="153"/>
        <v>137.82681371999999</v>
      </c>
      <c r="Y101" s="46">
        <f t="shared" ref="Y101:Z101" si="154">SUM(Y102:Y106)</f>
        <v>165.02493206</v>
      </c>
      <c r="Z101" s="46">
        <f t="shared" si="154"/>
        <v>164.37693253</v>
      </c>
      <c r="AA101" s="46">
        <f t="shared" ref="AA101" si="155">SUM(AA102:AA106)</f>
        <v>94.099858620000006</v>
      </c>
      <c r="AB101" s="124"/>
      <c r="AC101" s="124"/>
    </row>
    <row r="102" spans="2:30" ht="12.75" customHeight="1">
      <c r="B102" s="28"/>
      <c r="C102" s="83" t="s">
        <v>76</v>
      </c>
      <c r="D102" s="84" t="s">
        <v>43</v>
      </c>
      <c r="E102" s="67">
        <v>34.681063160000008</v>
      </c>
      <c r="F102" s="67">
        <v>55.782843699999994</v>
      </c>
      <c r="G102" s="67">
        <v>39.15202438</v>
      </c>
      <c r="H102" s="67">
        <v>69.196094740000007</v>
      </c>
      <c r="I102" s="67">
        <v>50.866661300000004</v>
      </c>
      <c r="J102" s="67">
        <v>63.984894830000002</v>
      </c>
      <c r="K102" s="67">
        <v>49.50768206</v>
      </c>
      <c r="L102" s="67">
        <v>17.647587459999997</v>
      </c>
      <c r="M102" s="67">
        <v>50.799290360000001</v>
      </c>
      <c r="N102" s="67">
        <v>45.477543529999998</v>
      </c>
      <c r="O102" s="67">
        <v>49.936407439999996</v>
      </c>
      <c r="P102" s="67">
        <v>69.489188420000005</v>
      </c>
      <c r="Q102" s="67">
        <v>77.073924000000005</v>
      </c>
      <c r="R102" s="67">
        <v>52.20279927</v>
      </c>
      <c r="S102" s="67">
        <v>80.896853000000007</v>
      </c>
      <c r="T102" s="67">
        <v>74.970016700000002</v>
      </c>
      <c r="U102" s="67">
        <v>60.595722109999997</v>
      </c>
      <c r="V102" s="67">
        <v>82.242772419999994</v>
      </c>
      <c r="W102" s="67">
        <v>85.688396140000009</v>
      </c>
      <c r="X102" s="67">
        <v>108.93064364</v>
      </c>
      <c r="Y102" s="67">
        <v>125.81676600999999</v>
      </c>
      <c r="Z102" s="67">
        <v>105.72844362000001</v>
      </c>
      <c r="AA102" s="67">
        <v>79.192139650000001</v>
      </c>
      <c r="AB102" s="124"/>
      <c r="AC102" s="124"/>
    </row>
    <row r="103" spans="2:30" ht="12.75" customHeight="1">
      <c r="B103" s="28"/>
      <c r="C103" s="83" t="s">
        <v>77</v>
      </c>
      <c r="D103" s="84" t="s">
        <v>43</v>
      </c>
      <c r="E103" s="67">
        <v>24.763391810000002</v>
      </c>
      <c r="F103" s="67">
        <v>43.187384019999996</v>
      </c>
      <c r="G103" s="67">
        <v>34.227989339999993</v>
      </c>
      <c r="H103" s="67">
        <v>62.029675679999997</v>
      </c>
      <c r="I103" s="67">
        <v>60.365553520000006</v>
      </c>
      <c r="J103" s="67">
        <v>56.355858749999996</v>
      </c>
      <c r="K103" s="67">
        <v>41.432818260000005</v>
      </c>
      <c r="L103" s="67">
        <v>81.89769914</v>
      </c>
      <c r="M103" s="67">
        <v>24.924289420000001</v>
      </c>
      <c r="N103" s="67">
        <v>39.150153330000002</v>
      </c>
      <c r="O103" s="67">
        <v>31.325510690000002</v>
      </c>
      <c r="P103" s="67">
        <v>29.856197470000001</v>
      </c>
      <c r="Q103" s="67">
        <v>51.716223240000005</v>
      </c>
      <c r="R103" s="67">
        <v>37.258961399999997</v>
      </c>
      <c r="S103" s="67">
        <v>68.492254000000003</v>
      </c>
      <c r="T103" s="67">
        <v>78.029983759999993</v>
      </c>
      <c r="U103" s="67">
        <v>51.182637800000002</v>
      </c>
      <c r="V103" s="67">
        <v>30.666863350000003</v>
      </c>
      <c r="W103" s="67">
        <v>34.74483974000001</v>
      </c>
      <c r="X103" s="67">
        <v>0.4049013600000001</v>
      </c>
      <c r="Y103" s="67">
        <v>16.288401990000001</v>
      </c>
      <c r="Z103" s="67">
        <v>14.169073790000001</v>
      </c>
      <c r="AA103" s="67">
        <v>-0.52617997999999999</v>
      </c>
      <c r="AB103" s="124"/>
      <c r="AC103" s="124"/>
    </row>
    <row r="104" spans="2:30" ht="12.75" customHeight="1">
      <c r="B104" s="28"/>
      <c r="C104" s="83" t="s">
        <v>78</v>
      </c>
      <c r="D104" s="84" t="s">
        <v>43</v>
      </c>
      <c r="E104" s="67">
        <v>6.4510271399999999</v>
      </c>
      <c r="F104" s="67">
        <v>17.458929060000003</v>
      </c>
      <c r="G104" s="67">
        <v>23.366345110000001</v>
      </c>
      <c r="H104" s="67">
        <v>18.215505530000001</v>
      </c>
      <c r="I104" s="67">
        <v>13.88692788</v>
      </c>
      <c r="J104" s="67">
        <v>16.077512249999998</v>
      </c>
      <c r="K104" s="67">
        <v>10.24969321</v>
      </c>
      <c r="L104" s="67">
        <v>13.38145673</v>
      </c>
      <c r="M104" s="67">
        <v>18.88384756</v>
      </c>
      <c r="N104" s="67">
        <v>8.857129200000001</v>
      </c>
      <c r="O104" s="67">
        <v>7.1379331700000002</v>
      </c>
      <c r="P104" s="67">
        <v>7.4155322800000008</v>
      </c>
      <c r="Q104" s="67">
        <v>6.3964329699999993</v>
      </c>
      <c r="R104" s="67">
        <v>11.053257259999999</v>
      </c>
      <c r="S104" s="67">
        <v>18.625847999999998</v>
      </c>
      <c r="T104" s="67">
        <v>24.750328260000003</v>
      </c>
      <c r="U104" s="67">
        <v>23.779637579999999</v>
      </c>
      <c r="V104" s="67">
        <v>18.688787310000002</v>
      </c>
      <c r="W104" s="67">
        <v>19.1227245</v>
      </c>
      <c r="X104" s="67">
        <v>13.124964210000002</v>
      </c>
      <c r="Y104" s="67">
        <v>8.7021771100000009</v>
      </c>
      <c r="Z104" s="67">
        <v>27.889029249999997</v>
      </c>
      <c r="AA104" s="67">
        <v>9.4844163699999999</v>
      </c>
      <c r="AB104" s="124"/>
      <c r="AC104" s="124"/>
    </row>
    <row r="105" spans="2:30" ht="12.75" customHeight="1">
      <c r="B105" s="28"/>
      <c r="C105" s="83" t="s">
        <v>79</v>
      </c>
      <c r="D105" s="84" t="s">
        <v>43</v>
      </c>
      <c r="E105" s="67">
        <v>5.1583867199999984</v>
      </c>
      <c r="F105" s="67">
        <v>12.09734986</v>
      </c>
      <c r="G105" s="67">
        <v>6.1952634399999997</v>
      </c>
      <c r="H105" s="67">
        <v>8.0787095600000001</v>
      </c>
      <c r="I105" s="67">
        <v>7.5659783599999999</v>
      </c>
      <c r="J105" s="67">
        <v>5.5243638800000001</v>
      </c>
      <c r="K105" s="67">
        <v>3.4671596</v>
      </c>
      <c r="L105" s="67">
        <v>6.0665807200000001</v>
      </c>
      <c r="M105" s="67">
        <v>14.78648184</v>
      </c>
      <c r="N105" s="67">
        <v>5.8818211900000001</v>
      </c>
      <c r="O105" s="67">
        <v>3.3633240500000001</v>
      </c>
      <c r="P105" s="67">
        <v>3.5330656999999999</v>
      </c>
      <c r="Q105" s="67">
        <v>4.6788363400000001</v>
      </c>
      <c r="R105" s="67">
        <v>9.4468524299999999</v>
      </c>
      <c r="S105" s="67">
        <v>6.9127179999999999</v>
      </c>
      <c r="T105" s="67">
        <v>6.9268691200000001</v>
      </c>
      <c r="U105" s="67">
        <v>6.5739599200000001</v>
      </c>
      <c r="V105" s="67">
        <v>8.6745211300000005</v>
      </c>
      <c r="W105" s="67">
        <v>12.047394560000001</v>
      </c>
      <c r="X105" s="67">
        <v>15.366304509999999</v>
      </c>
      <c r="Y105" s="67">
        <v>14.159440269999999</v>
      </c>
      <c r="Z105" s="67">
        <v>16.590385870000002</v>
      </c>
      <c r="AA105" s="67">
        <v>5.9494825799999997</v>
      </c>
      <c r="AB105" s="124"/>
      <c r="AC105" s="124"/>
    </row>
    <row r="106" spans="2:30" ht="12.75" customHeight="1">
      <c r="B106" s="28"/>
      <c r="C106" s="83" t="s">
        <v>80</v>
      </c>
      <c r="D106" s="84" t="s">
        <v>43</v>
      </c>
      <c r="E106" s="67">
        <v>0</v>
      </c>
      <c r="F106" s="67">
        <v>2.4650168699999999</v>
      </c>
      <c r="G106" s="67">
        <v>1.6371662599999999</v>
      </c>
      <c r="H106" s="67">
        <v>0</v>
      </c>
      <c r="I106" s="67">
        <v>-0.212063</v>
      </c>
      <c r="J106" s="67">
        <v>0</v>
      </c>
      <c r="K106" s="67">
        <v>0</v>
      </c>
      <c r="L106" s="67">
        <v>0</v>
      </c>
      <c r="M106" s="67">
        <v>9.7367641099999993</v>
      </c>
      <c r="N106" s="67">
        <v>1.2731124700000001</v>
      </c>
      <c r="O106" s="67">
        <v>0</v>
      </c>
      <c r="P106" s="67">
        <v>8.6723150000000054E-2</v>
      </c>
      <c r="Q106" s="67">
        <v>0</v>
      </c>
      <c r="R106" s="67">
        <v>5.3329575499999997</v>
      </c>
      <c r="S106" s="67">
        <v>0</v>
      </c>
      <c r="T106" s="67">
        <v>-0.19933004999999998</v>
      </c>
      <c r="U106" s="67">
        <v>0</v>
      </c>
      <c r="V106" s="67">
        <v>0</v>
      </c>
      <c r="W106" s="67">
        <v>2.9788373199999998</v>
      </c>
      <c r="X106" s="67">
        <v>0</v>
      </c>
      <c r="Y106" s="67">
        <v>5.8146679999999999E-2</v>
      </c>
      <c r="Z106" s="67">
        <v>0</v>
      </c>
      <c r="AA106" s="67">
        <v>0</v>
      </c>
      <c r="AB106" s="124"/>
      <c r="AC106" s="124"/>
    </row>
    <row r="107" spans="2:30" ht="12.75" customHeight="1">
      <c r="B107" s="28"/>
      <c r="C107" s="86" t="s">
        <v>81</v>
      </c>
      <c r="D107" s="84"/>
      <c r="E107" s="67"/>
      <c r="F107" s="67"/>
      <c r="G107" s="67"/>
      <c r="H107" s="67"/>
      <c r="I107" s="67"/>
      <c r="J107" s="67"/>
      <c r="K107" s="67"/>
      <c r="L107" s="67"/>
      <c r="M107" s="67"/>
      <c r="N107" s="67"/>
      <c r="O107" s="67"/>
      <c r="P107" s="67"/>
      <c r="Q107" s="67"/>
      <c r="R107" s="67"/>
      <c r="S107" s="67"/>
      <c r="T107" s="179"/>
      <c r="U107" s="179"/>
      <c r="V107" s="179"/>
      <c r="W107" s="179"/>
      <c r="X107" s="179"/>
      <c r="AB107" s="124"/>
      <c r="AC107" s="124"/>
    </row>
    <row r="108" spans="2:30">
      <c r="B108" s="28"/>
      <c r="C108" s="38"/>
      <c r="D108" s="111"/>
      <c r="E108" s="126"/>
      <c r="F108" s="126"/>
      <c r="G108" s="126"/>
      <c r="H108" s="127"/>
      <c r="I108" s="127"/>
      <c r="J108" s="127"/>
      <c r="K108" s="127"/>
      <c r="L108" s="127"/>
      <c r="M108" s="127"/>
      <c r="N108" s="127"/>
      <c r="O108" s="127"/>
      <c r="P108" s="127"/>
      <c r="Q108" s="127"/>
      <c r="R108" s="127"/>
      <c r="S108" s="127"/>
      <c r="T108" s="127"/>
      <c r="U108" s="127"/>
      <c r="V108" s="127"/>
      <c r="W108" s="127"/>
      <c r="X108" s="127"/>
      <c r="Y108" s="128"/>
      <c r="Z108" s="128"/>
      <c r="AA108" s="128"/>
      <c r="AB108" s="128"/>
      <c r="AC108" s="128"/>
      <c r="AD108" s="128"/>
    </row>
    <row r="110" spans="2:30">
      <c r="V110" s="181"/>
    </row>
    <row r="111" spans="2:30">
      <c r="V111" s="181"/>
    </row>
    <row r="112" spans="2:30">
      <c r="V112" s="182"/>
    </row>
    <row r="113" spans="22:22">
      <c r="V113" s="182"/>
    </row>
  </sheetData>
  <pageMargins left="0.7" right="0.7" top="0.75" bottom="0.75" header="0.3" footer="0.3"/>
  <pageSetup paperSize="9" orientation="portrait" r:id="rId1"/>
  <customProperties>
    <customPr name="UniqueName" r:id="rId2"/>
  </customProperties>
  <ignoredErrors>
    <ignoredError sqref="J27"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40406-03C9-4131-BFFC-651E61F04F8A}">
  <sheetPr codeName="Sheet6">
    <tabColor theme="0"/>
  </sheetPr>
  <dimension ref="A1:XFD91"/>
  <sheetViews>
    <sheetView showGridLines="0" tabSelected="1" zoomScaleNormal="100" workbookViewId="0">
      <pane xSplit="4" ySplit="7" topLeftCell="S8" activePane="bottomRight" state="frozen"/>
      <selection activeCell="AA6" sqref="AA6"/>
      <selection pane="topRight" activeCell="AA6" sqref="AA6"/>
      <selection pane="bottomLeft" activeCell="AA6" sqref="AA6"/>
      <selection pane="bottomRight" activeCell="Y24" sqref="Y24"/>
    </sheetView>
  </sheetViews>
  <sheetFormatPr defaultColWidth="19.3984375" defaultRowHeight="12.75" outlineLevelCol="1"/>
  <cols>
    <col min="1" max="2" width="2.73046875" style="3" customWidth="1"/>
    <col min="3" max="3" width="37.59765625" style="3" bestFit="1" customWidth="1"/>
    <col min="4" max="4" width="23" style="3" customWidth="1"/>
    <col min="5" max="8" width="37.73046875" style="3" hidden="1" customWidth="1" outlineLevel="1"/>
    <col min="9" max="9" width="37.73046875" style="3" hidden="1" customWidth="1" outlineLevel="1" collapsed="1"/>
    <col min="10" max="12" width="37.73046875" style="3" hidden="1" customWidth="1" outlineLevel="1"/>
    <col min="13" max="13" width="37.73046875" style="3" hidden="1" customWidth="1" outlineLevel="1" collapsed="1"/>
    <col min="14" max="14" width="37.73046875" style="3" hidden="1" customWidth="1" outlineLevel="1"/>
    <col min="15" max="15" width="37.73046875" style="3" hidden="1" customWidth="1" outlineLevel="1" collapsed="1"/>
    <col min="16" max="22" width="37.73046875" style="3" hidden="1" customWidth="1" outlineLevel="1"/>
    <col min="23" max="23" width="37.73046875" style="3" customWidth="1" collapsed="1"/>
    <col min="24" max="27" width="37.86328125" style="3" customWidth="1"/>
    <col min="28" max="28" width="19.3984375" style="3"/>
    <col min="29" max="30" width="0" style="3" hidden="1" customWidth="1"/>
    <col min="31" max="43" width="0" style="5" hidden="1" customWidth="1"/>
    <col min="44" max="16383" width="0" style="3" hidden="1" customWidth="1"/>
    <col min="16384" max="16384" width="19.3984375" style="3"/>
  </cols>
  <sheetData>
    <row r="1" spans="1:46" s="163" customFormat="1" ht="30">
      <c r="A1" s="158" t="s">
        <v>1</v>
      </c>
      <c r="B1" s="159"/>
      <c r="C1" s="159"/>
      <c r="D1" s="160"/>
      <c r="E1" s="161"/>
      <c r="F1" s="162"/>
      <c r="G1" s="162"/>
      <c r="J1" s="164"/>
      <c r="K1" s="164"/>
      <c r="L1" s="164"/>
    </row>
    <row r="2" spans="1:46" s="139" customFormat="1" ht="15" customHeight="1">
      <c r="A2" s="144" t="s">
        <v>115</v>
      </c>
      <c r="B2" s="137"/>
      <c r="C2" s="137"/>
      <c r="D2" s="137"/>
      <c r="E2" s="138"/>
      <c r="F2" s="138"/>
      <c r="G2" s="138"/>
      <c r="J2" s="140"/>
      <c r="K2" s="141"/>
      <c r="L2" s="141"/>
    </row>
    <row r="3" spans="1:46" s="139" customFormat="1" ht="13.9">
      <c r="A3" s="145" t="str">
        <f>'Terms of Use and Important Info'!$A$3</f>
        <v>For period ending 30-Sep-2026</v>
      </c>
      <c r="E3" s="142"/>
      <c r="F3" s="138"/>
      <c r="G3" s="138"/>
      <c r="I3" s="143"/>
      <c r="J3" s="143"/>
      <c r="K3" s="143"/>
      <c r="L3" s="143"/>
      <c r="M3" s="143"/>
    </row>
    <row r="4" spans="1:46" ht="13.5" thickBot="1">
      <c r="A4" s="20" t="s">
        <v>22</v>
      </c>
      <c r="C4" s="4"/>
      <c r="R4" s="178"/>
      <c r="S4" s="178"/>
      <c r="T4" s="178"/>
      <c r="U4" s="178"/>
      <c r="V4" s="178"/>
      <c r="W4" s="178"/>
      <c r="X4" s="178"/>
    </row>
    <row r="5" spans="1:46" s="7" customFormat="1" ht="13.15">
      <c r="A5" s="6"/>
      <c r="C5" s="8"/>
      <c r="AE5" s="9"/>
      <c r="AF5" s="9"/>
      <c r="AG5" s="9"/>
      <c r="AH5" s="9"/>
      <c r="AI5" s="9"/>
      <c r="AJ5" s="9"/>
      <c r="AK5" s="9"/>
      <c r="AL5" s="9"/>
      <c r="AM5" s="9"/>
      <c r="AN5" s="9"/>
      <c r="AO5" s="9"/>
      <c r="AP5" s="9"/>
      <c r="AQ5" s="9"/>
    </row>
    <row r="6" spans="1:46" ht="13.15">
      <c r="A6" s="20"/>
      <c r="C6" s="4"/>
    </row>
    <row r="7" spans="1:46" ht="13.15">
      <c r="A7" s="22"/>
      <c r="C7" s="94" t="s">
        <v>83</v>
      </c>
      <c r="E7" s="24">
        <v>44286</v>
      </c>
      <c r="F7" s="24">
        <f>EOMONTH(E$7,3)</f>
        <v>44377</v>
      </c>
      <c r="G7" s="24">
        <f>EOMONTH(F$7,3)</f>
        <v>44469</v>
      </c>
      <c r="H7" s="24">
        <f t="shared" ref="H7:X7" si="0">EOMONTH(G$7,3)</f>
        <v>44561</v>
      </c>
      <c r="I7" s="24">
        <f t="shared" si="0"/>
        <v>44651</v>
      </c>
      <c r="J7" s="24">
        <f t="shared" si="0"/>
        <v>44742</v>
      </c>
      <c r="K7" s="24">
        <f t="shared" si="0"/>
        <v>44834</v>
      </c>
      <c r="L7" s="24">
        <f t="shared" si="0"/>
        <v>44926</v>
      </c>
      <c r="M7" s="24">
        <f t="shared" si="0"/>
        <v>45016</v>
      </c>
      <c r="N7" s="24">
        <f t="shared" si="0"/>
        <v>45107</v>
      </c>
      <c r="O7" s="24">
        <f t="shared" si="0"/>
        <v>45199</v>
      </c>
      <c r="P7" s="24">
        <f t="shared" si="0"/>
        <v>45291</v>
      </c>
      <c r="Q7" s="24">
        <f t="shared" si="0"/>
        <v>45382</v>
      </c>
      <c r="R7" s="24">
        <f t="shared" si="0"/>
        <v>45473</v>
      </c>
      <c r="S7" s="24">
        <f t="shared" si="0"/>
        <v>45565</v>
      </c>
      <c r="T7" s="24">
        <f t="shared" si="0"/>
        <v>45657</v>
      </c>
      <c r="U7" s="24">
        <f t="shared" si="0"/>
        <v>45747</v>
      </c>
      <c r="V7" s="24">
        <f t="shared" si="0"/>
        <v>45838</v>
      </c>
      <c r="W7" s="24">
        <f t="shared" si="0"/>
        <v>45930</v>
      </c>
      <c r="X7" s="24">
        <f t="shared" si="0"/>
        <v>46022</v>
      </c>
      <c r="Y7" s="24">
        <f t="shared" ref="Y7" si="1">EOMONTH(X$7,3)</f>
        <v>46112</v>
      </c>
      <c r="Z7" s="24">
        <f t="shared" ref="Z7" si="2">EOMONTH(Y$7,3)</f>
        <v>46203</v>
      </c>
      <c r="AA7" s="24">
        <f t="shared" ref="AA7" si="3">EOMONTH(Z$7,3)</f>
        <v>46295</v>
      </c>
    </row>
    <row r="8" spans="1:46" ht="13.15">
      <c r="A8" s="20"/>
      <c r="C8" s="23"/>
      <c r="F8" s="24"/>
      <c r="G8" s="24"/>
      <c r="H8" s="24"/>
      <c r="I8" s="24"/>
      <c r="J8" s="24"/>
      <c r="K8" s="24"/>
      <c r="L8" s="24"/>
      <c r="M8" s="24"/>
      <c r="N8" s="24"/>
      <c r="O8" s="24"/>
      <c r="P8" s="24"/>
      <c r="Q8" s="24"/>
      <c r="R8" s="24"/>
      <c r="S8" s="24"/>
      <c r="T8" s="24"/>
      <c r="U8" s="24"/>
      <c r="V8" s="24"/>
      <c r="W8" s="24"/>
      <c r="X8" s="24"/>
      <c r="Y8" s="24"/>
      <c r="Z8" s="24"/>
      <c r="AA8" s="24"/>
    </row>
    <row r="9" spans="1:46" ht="12.75" customHeight="1">
      <c r="C9" s="25" t="s">
        <v>24</v>
      </c>
      <c r="D9" s="26" t="s">
        <v>25</v>
      </c>
      <c r="E9" s="14"/>
      <c r="F9" s="14"/>
      <c r="G9" s="95"/>
      <c r="H9" s="14"/>
      <c r="I9" s="14"/>
      <c r="J9" s="14"/>
      <c r="K9" s="14"/>
      <c r="L9" s="14"/>
      <c r="M9" s="14"/>
      <c r="N9" s="14"/>
      <c r="O9" s="14"/>
      <c r="P9" s="14"/>
      <c r="Q9" s="14"/>
      <c r="R9" s="14"/>
      <c r="S9" s="14"/>
      <c r="T9" s="14"/>
      <c r="U9" s="14"/>
      <c r="V9" s="14"/>
      <c r="W9" s="14"/>
      <c r="X9" s="14"/>
      <c r="Y9" s="14"/>
      <c r="Z9" s="14"/>
      <c r="AA9" s="14"/>
    </row>
    <row r="10" spans="1:46" ht="12.75" customHeight="1">
      <c r="C10" s="28" t="s">
        <v>26</v>
      </c>
      <c r="D10" s="29" t="s">
        <v>27</v>
      </c>
      <c r="E10" s="96">
        <f>'29Metals_Group_Stats (Q)'!E10</f>
        <v>0.77267743421875001</v>
      </c>
      <c r="F10" s="96">
        <f>'29Metals_Group_Stats (Q)'!F10</f>
        <v>0.7702083558461541</v>
      </c>
      <c r="G10" s="96">
        <f>'29Metals_Group_Stats (Q)'!G10</f>
        <v>0.73452984701492552</v>
      </c>
      <c r="H10" s="96">
        <f>'29Metals_Group_Stats (Q)'!H10</f>
        <v>0.72871716343283577</v>
      </c>
      <c r="I10" s="96">
        <f>'29Metals_Group_Stats (Q)'!I10</f>
        <v>0.72456796921875022</v>
      </c>
      <c r="J10" s="96">
        <f>'29Metals_Group_Stats (Q)'!J10</f>
        <v>0.71421919646153853</v>
      </c>
      <c r="K10" s="96">
        <f>'29Metals_Group_Stats (Q)'!K10</f>
        <v>0.68324621469696967</v>
      </c>
      <c r="L10" s="96">
        <f>'29Metals_Group_Stats (Q)'!L10</f>
        <v>0.65758533292307697</v>
      </c>
      <c r="M10" s="96">
        <f>'29Metals_Group_Stats (Q)'!M10</f>
        <v>0.68360228861538452</v>
      </c>
      <c r="N10" s="96">
        <f>'29Metals_Group_Stats (Q)'!N10</f>
        <v>0.66800995538461549</v>
      </c>
      <c r="O10" s="96">
        <f>'29Metals_Group_Stats (Q)'!O10</f>
        <v>0.65484307753846183</v>
      </c>
      <c r="P10" s="96">
        <f>'29Metals_Group_Stats (Q)'!P10</f>
        <v>0.6503257616244158</v>
      </c>
      <c r="Q10" s="96">
        <f>'29Metals_Group_Stats (Q)'!Q10</f>
        <v>0.65736071152235054</v>
      </c>
      <c r="R10" s="96">
        <f>'29Metals_Group_Stats (Q)'!R10</f>
        <v>0.66</v>
      </c>
      <c r="S10" s="96">
        <f>'29Metals_Group_Stats (Q)'!S10</f>
        <v>0.67</v>
      </c>
      <c r="T10" s="96">
        <f>'29Metals_Group_Stats (Q)'!T10</f>
        <v>0.65300000000000002</v>
      </c>
      <c r="U10" s="96">
        <f>'29Metals_Group_Stats (Q)'!U10</f>
        <v>0.62766781249999992</v>
      </c>
      <c r="V10" s="96">
        <f>'29Metals_Group_Stats (Q)'!V10</f>
        <v>0.64</v>
      </c>
      <c r="W10" s="96">
        <f>'29Metals_Group_Stats (Q)'!W10</f>
        <v>0.6541836363636363</v>
      </c>
      <c r="X10" s="96">
        <f>'29Metals_Group_Stats (Q)'!X10</f>
        <v>0.65667878787878797</v>
      </c>
      <c r="Y10" s="96">
        <f>'29Metals_Group_Stats (Q)'!Y10</f>
        <v>0.69550000000000001</v>
      </c>
      <c r="Z10" s="96">
        <f>'29Metals_Group_Stats (Q)'!Z10</f>
        <v>0.70850000000000002</v>
      </c>
      <c r="AA10" s="96">
        <f>'29Metals_Group_Stats (Q)'!AA10</f>
        <v>0.70599999999999996</v>
      </c>
      <c r="AB10" s="5"/>
      <c r="AC10" s="5"/>
      <c r="AD10" s="5"/>
    </row>
    <row r="11" spans="1:46" ht="12.75" customHeight="1">
      <c r="C11" s="28"/>
      <c r="D11" s="28"/>
      <c r="E11" s="97"/>
      <c r="F11" s="97"/>
      <c r="G11" s="97"/>
      <c r="H11" s="97"/>
      <c r="I11" s="97"/>
      <c r="J11" s="97"/>
      <c r="K11" s="97"/>
      <c r="L11" s="97"/>
      <c r="M11" s="97"/>
      <c r="N11" s="97"/>
      <c r="O11" s="97"/>
      <c r="P11" s="97"/>
      <c r="Q11" s="97"/>
      <c r="R11" s="97"/>
      <c r="S11" s="97"/>
      <c r="T11" s="97"/>
      <c r="U11" s="97"/>
      <c r="V11" s="97"/>
      <c r="W11" s="97"/>
      <c r="X11" s="97"/>
      <c r="Y11" s="97"/>
      <c r="Z11" s="97"/>
      <c r="AA11" s="97"/>
      <c r="AL11" s="98"/>
      <c r="AM11" s="99"/>
      <c r="AN11" s="99"/>
      <c r="AO11" s="99"/>
    </row>
    <row r="12" spans="1:46" ht="12.75" customHeight="1">
      <c r="C12" s="3" t="s">
        <v>28</v>
      </c>
      <c r="D12" s="136">
        <f>'29Metals_Group_Stats (Q)'!D12</f>
        <v>2204.623</v>
      </c>
      <c r="E12" s="97"/>
      <c r="F12" s="97"/>
      <c r="G12" s="97"/>
      <c r="H12" s="97"/>
      <c r="I12" s="97"/>
      <c r="J12" s="97"/>
      <c r="K12" s="97"/>
      <c r="L12" s="97"/>
      <c r="M12" s="97"/>
      <c r="N12" s="97"/>
      <c r="O12" s="97"/>
      <c r="P12" s="97"/>
      <c r="Q12" s="97"/>
      <c r="R12" s="97"/>
      <c r="S12" s="97"/>
      <c r="T12" s="97"/>
      <c r="U12" s="97"/>
      <c r="V12" s="97"/>
      <c r="W12" s="97"/>
      <c r="X12" s="97"/>
      <c r="Y12" s="97"/>
      <c r="Z12" s="97"/>
      <c r="AA12" s="97"/>
      <c r="AB12" s="5"/>
      <c r="AC12" s="5"/>
      <c r="AD12" s="5"/>
    </row>
    <row r="13" spans="1:46" ht="12.75" customHeight="1"/>
    <row r="14" spans="1:46" ht="12.75" customHeight="1">
      <c r="A14" s="10"/>
      <c r="B14" s="155" t="s">
        <v>29</v>
      </c>
      <c r="C14" s="156"/>
      <c r="D14" s="156"/>
      <c r="E14" s="157"/>
      <c r="F14" s="157"/>
      <c r="G14" s="157"/>
      <c r="H14" s="157"/>
      <c r="I14" s="157"/>
      <c r="J14" s="157"/>
      <c r="K14" s="157"/>
      <c r="L14" s="157"/>
      <c r="M14" s="157"/>
      <c r="N14" s="157"/>
      <c r="O14" s="157"/>
      <c r="P14" s="157"/>
      <c r="Q14" s="157"/>
      <c r="R14" s="157"/>
      <c r="S14" s="157"/>
      <c r="T14" s="157"/>
      <c r="U14" s="157"/>
      <c r="V14" s="157"/>
      <c r="W14" s="157"/>
      <c r="X14" s="157"/>
      <c r="Y14" s="157"/>
      <c r="Z14" s="157"/>
      <c r="AA14" s="157"/>
      <c r="AL14" s="98"/>
      <c r="AM14" s="99"/>
      <c r="AN14" s="99"/>
      <c r="AO14" s="99"/>
    </row>
    <row r="15" spans="1:46" ht="12.75" customHeight="1">
      <c r="AL15" s="98"/>
      <c r="AM15" s="99"/>
      <c r="AN15" s="99"/>
      <c r="AO15" s="99"/>
    </row>
    <row r="16" spans="1:46" ht="12" customHeight="1">
      <c r="C16" s="25" t="s">
        <v>115</v>
      </c>
      <c r="D16" s="26" t="s">
        <v>25</v>
      </c>
      <c r="E16" s="14"/>
      <c r="F16" s="14"/>
      <c r="G16" s="95"/>
      <c r="H16" s="14"/>
      <c r="I16" s="14"/>
      <c r="J16" s="14"/>
      <c r="K16" s="14"/>
      <c r="L16" s="14"/>
      <c r="M16" s="14"/>
      <c r="N16" s="14"/>
      <c r="O16" s="14"/>
      <c r="P16" s="14"/>
      <c r="Q16" s="14"/>
      <c r="R16" s="14"/>
      <c r="S16" s="14"/>
      <c r="T16" s="14"/>
      <c r="U16" s="14"/>
      <c r="V16" s="14"/>
      <c r="W16" s="14"/>
      <c r="X16" s="14"/>
      <c r="Y16" s="14"/>
      <c r="Z16" s="14"/>
      <c r="AA16" s="14"/>
      <c r="AL16" s="98"/>
      <c r="AM16" s="99"/>
      <c r="AN16" s="99"/>
      <c r="AO16" s="99"/>
      <c r="AS16" s="5"/>
      <c r="AT16" s="5"/>
    </row>
    <row r="17" spans="2:43" ht="12.75" customHeight="1">
      <c r="C17" s="34" t="s">
        <v>30</v>
      </c>
      <c r="D17" s="109" t="s">
        <v>31</v>
      </c>
      <c r="E17" s="36">
        <v>8.7576602159201098</v>
      </c>
      <c r="F17" s="36">
        <v>11.641862443986801</v>
      </c>
      <c r="G17" s="36">
        <v>12.045507928955599</v>
      </c>
      <c r="H17" s="36">
        <v>13.139371187236</v>
      </c>
      <c r="I17" s="36">
        <v>12.529578755562238</v>
      </c>
      <c r="J17" s="36">
        <v>8.6763981147922173</v>
      </c>
      <c r="K17" s="36">
        <v>9.6015194841016296</v>
      </c>
      <c r="L17" s="36">
        <v>7.0027275623855489</v>
      </c>
      <c r="M17" s="36">
        <v>5.4894985891988624</v>
      </c>
      <c r="N17" s="36">
        <v>7.7476137349696304</v>
      </c>
      <c r="O17" s="36">
        <v>4.9758670448325617</v>
      </c>
      <c r="P17" s="36">
        <v>5.6226446390191862</v>
      </c>
      <c r="Q17" s="36">
        <v>5.8050012988690405</v>
      </c>
      <c r="R17" s="36">
        <v>7.2836500992761515</v>
      </c>
      <c r="S17" s="36">
        <v>8.4060032312676416</v>
      </c>
      <c r="T17" s="36">
        <v>6.691171222610806</v>
      </c>
      <c r="U17" s="36">
        <v>7.2151113291678088</v>
      </c>
      <c r="V17" s="36">
        <v>9.4522604135552974</v>
      </c>
      <c r="W17" s="36">
        <v>5.9424203240282951</v>
      </c>
      <c r="X17" s="36">
        <v>6.742470009493398</v>
      </c>
      <c r="Y17" s="36">
        <v>7.1970612959316451</v>
      </c>
      <c r="Z17" s="36">
        <v>0</v>
      </c>
      <c r="AA17" s="36">
        <v>0</v>
      </c>
      <c r="AL17" s="98"/>
      <c r="AM17" s="99"/>
      <c r="AN17" s="99"/>
      <c r="AO17" s="99"/>
    </row>
    <row r="18" spans="2:43" ht="12.75" customHeight="1">
      <c r="C18" s="34" t="s">
        <v>32</v>
      </c>
      <c r="D18" s="109" t="s">
        <v>31</v>
      </c>
      <c r="E18" s="36">
        <v>1.0947075269900142</v>
      </c>
      <c r="F18" s="36">
        <v>2.1167022625430483</v>
      </c>
      <c r="G18" s="36">
        <v>2.0075846548259322</v>
      </c>
      <c r="H18" s="36">
        <v>1.8770530267480054</v>
      </c>
      <c r="I18" s="36">
        <v>1.7899398222231768</v>
      </c>
      <c r="J18" s="36">
        <v>0.86763981147922176</v>
      </c>
      <c r="K18" s="36">
        <v>0.87286540764560272</v>
      </c>
      <c r="L18" s="36">
        <v>1.7506818905963872</v>
      </c>
      <c r="M18" s="36">
        <v>1.8298328630662875</v>
      </c>
      <c r="N18" s="36">
        <v>2.2136039242770371</v>
      </c>
      <c r="O18" s="36">
        <v>1.2439667612081404</v>
      </c>
      <c r="P18" s="36">
        <v>1.4056611597547966</v>
      </c>
      <c r="Q18" s="36">
        <v>2.9025006494345202</v>
      </c>
      <c r="R18" s="36">
        <v>4.3701900595656911</v>
      </c>
      <c r="S18" s="36">
        <v>6.724802585014114</v>
      </c>
      <c r="T18" s="36">
        <v>6.691171222610806</v>
      </c>
      <c r="U18" s="36">
        <v>7.2151113291678088</v>
      </c>
      <c r="V18" s="36">
        <v>4.7261302067776487</v>
      </c>
      <c r="W18" s="36">
        <v>0</v>
      </c>
      <c r="X18" s="36">
        <v>0</v>
      </c>
      <c r="Y18" s="36">
        <v>0</v>
      </c>
      <c r="Z18" s="36">
        <v>0</v>
      </c>
      <c r="AA18" s="36">
        <v>0</v>
      </c>
      <c r="AL18" s="98"/>
      <c r="AM18" s="99"/>
      <c r="AN18" s="99"/>
      <c r="AO18" s="99"/>
    </row>
    <row r="19" spans="2:43" ht="12.75" customHeight="1">
      <c r="C19" s="34" t="s">
        <v>33</v>
      </c>
      <c r="D19" s="109" t="s">
        <v>34</v>
      </c>
      <c r="E19" s="100">
        <v>4405.20175207181</v>
      </c>
      <c r="F19" s="100">
        <v>5701.6597823430202</v>
      </c>
      <c r="G19" s="100">
        <v>6854.2419940509299</v>
      </c>
      <c r="H19" s="100">
        <v>7718.2285838219004</v>
      </c>
      <c r="I19" s="100">
        <v>5230.5160037313281</v>
      </c>
      <c r="J19" s="100">
        <v>5608.312445859834</v>
      </c>
      <c r="K19" s="100">
        <v>7669.4802717168623</v>
      </c>
      <c r="L19" s="100">
        <v>5315.8743001015773</v>
      </c>
      <c r="M19" s="100">
        <v>2640.2861020752393</v>
      </c>
      <c r="N19" s="100">
        <v>0</v>
      </c>
      <c r="O19" s="100">
        <v>1115.3289000352734</v>
      </c>
      <c r="P19" s="101">
        <v>2370.8951940283914</v>
      </c>
      <c r="Q19" s="101">
        <v>1252.8036580543064</v>
      </c>
      <c r="R19" s="101">
        <v>749.7418236020909</v>
      </c>
      <c r="S19" s="101">
        <v>0</v>
      </c>
      <c r="T19" s="101">
        <v>0</v>
      </c>
      <c r="U19" s="101">
        <v>0</v>
      </c>
      <c r="V19" s="101">
        <v>0</v>
      </c>
      <c r="W19" s="101">
        <v>0</v>
      </c>
      <c r="X19" s="101">
        <v>0</v>
      </c>
      <c r="Y19" s="101">
        <v>0</v>
      </c>
      <c r="Z19" s="101">
        <v>0</v>
      </c>
      <c r="AA19" s="101">
        <v>0</v>
      </c>
      <c r="AL19" s="98"/>
      <c r="AM19" s="99"/>
      <c r="AN19" s="99"/>
      <c r="AO19" s="99"/>
    </row>
    <row r="20" spans="2:43" ht="12.75" customHeight="1">
      <c r="C20" s="38" t="s">
        <v>35</v>
      </c>
      <c r="D20" s="111" t="s">
        <v>34</v>
      </c>
      <c r="E20" s="101">
        <v>0</v>
      </c>
      <c r="F20" s="101">
        <v>0</v>
      </c>
      <c r="G20" s="101">
        <v>0</v>
      </c>
      <c r="H20" s="101">
        <v>0</v>
      </c>
      <c r="I20" s="101">
        <v>0</v>
      </c>
      <c r="J20" s="101">
        <v>0</v>
      </c>
      <c r="K20" s="101">
        <v>0</v>
      </c>
      <c r="L20" s="101">
        <v>0</v>
      </c>
      <c r="M20" s="101">
        <v>0</v>
      </c>
      <c r="N20" s="101">
        <v>0</v>
      </c>
      <c r="O20" s="101">
        <v>0</v>
      </c>
      <c r="P20" s="101">
        <v>0</v>
      </c>
      <c r="Q20" s="101">
        <v>0</v>
      </c>
      <c r="R20" s="101">
        <v>0</v>
      </c>
      <c r="S20" s="101">
        <v>0</v>
      </c>
      <c r="T20" s="101">
        <v>0</v>
      </c>
      <c r="U20" s="101">
        <v>0</v>
      </c>
      <c r="V20" s="101">
        <v>0</v>
      </c>
      <c r="W20" s="101">
        <v>0</v>
      </c>
      <c r="X20" s="101">
        <v>0</v>
      </c>
      <c r="Y20" s="101">
        <v>0</v>
      </c>
      <c r="Z20" s="101">
        <v>0</v>
      </c>
      <c r="AA20" s="101">
        <v>0</v>
      </c>
      <c r="AL20" s="98"/>
      <c r="AM20" s="99"/>
      <c r="AN20" s="99"/>
      <c r="AO20" s="99"/>
    </row>
    <row r="21" spans="2:43" ht="12.75" customHeight="1">
      <c r="C21" s="38" t="s">
        <v>36</v>
      </c>
      <c r="D21" s="111" t="s">
        <v>37</v>
      </c>
      <c r="E21" s="101">
        <v>0</v>
      </c>
      <c r="F21" s="101">
        <v>0</v>
      </c>
      <c r="G21" s="101">
        <v>0</v>
      </c>
      <c r="H21" s="101">
        <v>0</v>
      </c>
      <c r="I21" s="101">
        <v>0</v>
      </c>
      <c r="J21" s="101">
        <v>0</v>
      </c>
      <c r="K21" s="101">
        <v>0</v>
      </c>
      <c r="L21" s="101">
        <v>0</v>
      </c>
      <c r="M21" s="101">
        <v>0</v>
      </c>
      <c r="N21" s="101">
        <v>0</v>
      </c>
      <c r="O21" s="101">
        <v>0</v>
      </c>
      <c r="P21" s="101">
        <v>0</v>
      </c>
      <c r="Q21" s="101">
        <v>0</v>
      </c>
      <c r="R21" s="101">
        <v>0</v>
      </c>
      <c r="S21" s="101">
        <v>0</v>
      </c>
      <c r="T21" s="101">
        <v>0</v>
      </c>
      <c r="U21" s="101">
        <v>0</v>
      </c>
      <c r="V21" s="101">
        <v>0</v>
      </c>
      <c r="W21" s="101">
        <v>0</v>
      </c>
      <c r="X21" s="101">
        <v>0</v>
      </c>
      <c r="Y21" s="101">
        <v>0</v>
      </c>
      <c r="Z21" s="101">
        <v>0</v>
      </c>
      <c r="AA21" s="101">
        <v>0</v>
      </c>
      <c r="AL21" s="98"/>
      <c r="AM21" s="99"/>
      <c r="AN21" s="99"/>
      <c r="AO21" s="99"/>
    </row>
    <row r="22" spans="2:43" ht="12.75" customHeight="1">
      <c r="C22" s="38" t="s">
        <v>38</v>
      </c>
      <c r="D22" s="111" t="s">
        <v>37</v>
      </c>
      <c r="E22" s="101">
        <v>48812.818720947602</v>
      </c>
      <c r="F22" s="101">
        <v>76154.951329632502</v>
      </c>
      <c r="G22" s="101">
        <v>72319.867957749404</v>
      </c>
      <c r="H22" s="101">
        <v>72565.936263122203</v>
      </c>
      <c r="I22" s="101">
        <v>51138.540843789553</v>
      </c>
      <c r="J22" s="101">
        <v>54353.653934981856</v>
      </c>
      <c r="K22" s="101">
        <v>74491.602982228636</v>
      </c>
      <c r="L22" s="101">
        <v>54085.748837032887</v>
      </c>
      <c r="M22" s="101">
        <v>19557.163297395633</v>
      </c>
      <c r="N22" s="101">
        <v>0</v>
      </c>
      <c r="O22" s="101">
        <v>6253.2410200280692</v>
      </c>
      <c r="P22" s="101">
        <v>10015.360732196337</v>
      </c>
      <c r="Q22" s="101">
        <v>5411.2993808640476</v>
      </c>
      <c r="R22" s="101">
        <v>2315.423412122082</v>
      </c>
      <c r="S22" s="101">
        <v>0</v>
      </c>
      <c r="T22" s="101">
        <v>0</v>
      </c>
      <c r="U22" s="101">
        <v>0</v>
      </c>
      <c r="V22" s="101">
        <v>0</v>
      </c>
      <c r="W22" s="101">
        <v>0</v>
      </c>
      <c r="X22" s="101">
        <v>0</v>
      </c>
      <c r="Y22" s="101">
        <v>0</v>
      </c>
      <c r="Z22" s="101">
        <v>0</v>
      </c>
      <c r="AA22" s="101">
        <v>0</v>
      </c>
      <c r="AL22" s="98"/>
      <c r="AM22" s="99"/>
      <c r="AN22" s="99"/>
      <c r="AO22" s="99"/>
    </row>
    <row r="23" spans="2:43" ht="12.75" customHeight="1">
      <c r="C23" s="38" t="s">
        <v>39</v>
      </c>
      <c r="D23" s="111" t="s">
        <v>34</v>
      </c>
      <c r="E23" s="101">
        <v>0</v>
      </c>
      <c r="F23" s="101">
        <v>0</v>
      </c>
      <c r="G23" s="101">
        <v>0</v>
      </c>
      <c r="H23" s="101">
        <v>0</v>
      </c>
      <c r="I23" s="101">
        <v>0</v>
      </c>
      <c r="J23" s="101">
        <v>0</v>
      </c>
      <c r="K23" s="101">
        <v>0</v>
      </c>
      <c r="L23" s="101">
        <v>0</v>
      </c>
      <c r="M23" s="101">
        <v>0</v>
      </c>
      <c r="N23" s="101">
        <v>0</v>
      </c>
      <c r="O23" s="101">
        <v>0</v>
      </c>
      <c r="P23" s="101">
        <v>0</v>
      </c>
      <c r="Q23" s="101">
        <v>0</v>
      </c>
      <c r="R23" s="101">
        <v>0</v>
      </c>
      <c r="S23" s="101">
        <v>0</v>
      </c>
      <c r="T23" s="101">
        <v>0</v>
      </c>
      <c r="U23" s="101">
        <v>0</v>
      </c>
      <c r="V23" s="101">
        <v>0</v>
      </c>
      <c r="W23" s="101">
        <v>0</v>
      </c>
      <c r="X23" s="101">
        <v>0</v>
      </c>
      <c r="Y23" s="101">
        <v>0</v>
      </c>
      <c r="Z23" s="101">
        <v>0</v>
      </c>
      <c r="AA23" s="101">
        <v>0</v>
      </c>
      <c r="AL23" s="98"/>
      <c r="AM23" s="99"/>
      <c r="AN23" s="99"/>
      <c r="AO23" s="99"/>
    </row>
    <row r="24" spans="2:43" s="105" customFormat="1" ht="12.75" customHeight="1">
      <c r="B24" s="102"/>
      <c r="C24" s="103" t="s">
        <v>40</v>
      </c>
      <c r="D24" s="35" t="s">
        <v>41</v>
      </c>
      <c r="E24" s="104">
        <f t="shared" ref="E24:H24" si="4">E61</f>
        <v>9.7066001740805543</v>
      </c>
      <c r="F24" s="104">
        <f t="shared" si="4"/>
        <v>10.338835294767998</v>
      </c>
      <c r="G24" s="104">
        <f t="shared" si="4"/>
        <v>15.284682123722</v>
      </c>
      <c r="H24" s="104">
        <f t="shared" si="4"/>
        <v>14.711186928863</v>
      </c>
      <c r="I24" s="104">
        <f>I61</f>
        <v>13.220065911960003</v>
      </c>
      <c r="J24" s="104">
        <f t="shared" ref="J24:N24" si="5">J61</f>
        <v>10.237102966433</v>
      </c>
      <c r="K24" s="104">
        <f t="shared" si="5"/>
        <v>16.114658749155002</v>
      </c>
      <c r="L24" s="104">
        <f t="shared" si="5"/>
        <v>11.3901847295</v>
      </c>
      <c r="M24" s="104">
        <f t="shared" si="5"/>
        <v>6.6944589937649983</v>
      </c>
      <c r="N24" s="104">
        <f t="shared" si="5"/>
        <v>-8.1502707687000228E-2</v>
      </c>
      <c r="O24" s="104">
        <f t="shared" ref="O24:P24" si="6">O61</f>
        <v>1.5636046118970002</v>
      </c>
      <c r="P24" s="104">
        <f t="shared" si="6"/>
        <v>5.2658787221259997</v>
      </c>
      <c r="Q24" s="104">
        <f t="shared" ref="Q24:R24" si="7">Q61</f>
        <v>2.5324063476399998</v>
      </c>
      <c r="R24" s="104">
        <f t="shared" si="7"/>
        <v>1.6737409631079998</v>
      </c>
      <c r="S24" s="104">
        <f t="shared" ref="S24:T24" si="8">S61</f>
        <v>0</v>
      </c>
      <c r="T24" s="104">
        <f t="shared" si="8"/>
        <v>0</v>
      </c>
      <c r="U24" s="104">
        <f t="shared" ref="U24:V24" si="9">U61</f>
        <v>0</v>
      </c>
      <c r="V24" s="104">
        <f t="shared" si="9"/>
        <v>0</v>
      </c>
      <c r="W24" s="104">
        <f t="shared" ref="W24:X24" si="10">W61</f>
        <v>0</v>
      </c>
      <c r="X24" s="104">
        <f t="shared" si="10"/>
        <v>0</v>
      </c>
      <c r="Y24" s="104">
        <f t="shared" ref="Y24:Z24" si="11">Y61</f>
        <v>0</v>
      </c>
      <c r="Z24" s="104">
        <f t="shared" si="11"/>
        <v>0</v>
      </c>
      <c r="AA24" s="104">
        <f t="shared" ref="AA24" si="12">AA61</f>
        <v>0</v>
      </c>
      <c r="AL24" s="106"/>
      <c r="AM24" s="107"/>
      <c r="AN24" s="107"/>
      <c r="AO24" s="107"/>
    </row>
    <row r="25" spans="2:43" ht="12.75" customHeight="1">
      <c r="C25" s="42" t="s">
        <v>84</v>
      </c>
      <c r="D25" s="29" t="s">
        <v>43</v>
      </c>
      <c r="E25" s="48">
        <f t="shared" ref="E25:P25" si="13">SUM(E53:E55)</f>
        <v>38.763674690000002</v>
      </c>
      <c r="F25" s="48">
        <f t="shared" si="13"/>
        <v>41.089975289999998</v>
      </c>
      <c r="G25" s="48">
        <f t="shared" si="13"/>
        <v>41.435688569999996</v>
      </c>
      <c r="H25" s="48">
        <f t="shared" si="13"/>
        <v>46.261137839999996</v>
      </c>
      <c r="I25" s="48">
        <f t="shared" si="13"/>
        <v>43.818649212951556</v>
      </c>
      <c r="J25" s="48">
        <f t="shared" si="13"/>
        <v>47.127447222813004</v>
      </c>
      <c r="K25" s="48">
        <f t="shared" si="13"/>
        <v>46.950991633710942</v>
      </c>
      <c r="L25" s="48">
        <f t="shared" si="13"/>
        <v>50.704934375025374</v>
      </c>
      <c r="M25" s="48">
        <f t="shared" si="13"/>
        <v>30.686963428250117</v>
      </c>
      <c r="N25" s="48">
        <f t="shared" si="13"/>
        <v>0.96070156823926756</v>
      </c>
      <c r="O25" s="48">
        <f t="shared" si="13"/>
        <v>19.025825252398509</v>
      </c>
      <c r="P25" s="48">
        <f t="shared" si="13"/>
        <v>30.981106605000001</v>
      </c>
      <c r="Q25" s="48">
        <f t="shared" ref="Q25" si="14">SUM(Q53:Q55)</f>
        <v>32.438456552495872</v>
      </c>
      <c r="R25" s="67" t="s">
        <v>45</v>
      </c>
      <c r="S25" s="67" t="s">
        <v>45</v>
      </c>
      <c r="T25" s="67" t="s">
        <v>45</v>
      </c>
      <c r="U25" s="67" t="s">
        <v>45</v>
      </c>
      <c r="V25" s="67" t="s">
        <v>45</v>
      </c>
      <c r="W25" s="67" t="s">
        <v>45</v>
      </c>
      <c r="X25" s="67" t="s">
        <v>45</v>
      </c>
      <c r="Y25" s="67" t="s">
        <v>45</v>
      </c>
      <c r="Z25" s="67" t="s">
        <v>45</v>
      </c>
      <c r="AA25" s="67" t="s">
        <v>45</v>
      </c>
      <c r="AL25" s="98"/>
      <c r="AM25" s="99"/>
      <c r="AN25" s="99"/>
      <c r="AO25" s="99"/>
    </row>
    <row r="26" spans="2:43" ht="12.75" customHeight="1">
      <c r="C26" s="34" t="s">
        <v>85</v>
      </c>
      <c r="D26" s="108" t="s">
        <v>43</v>
      </c>
      <c r="E26" s="46">
        <f>E64</f>
        <v>45.360025910000005</v>
      </c>
      <c r="F26" s="46">
        <f t="shared" ref="F26:J26" si="15">F64</f>
        <v>40.820727340000005</v>
      </c>
      <c r="G26" s="46">
        <f t="shared" si="15"/>
        <v>50.370503319999997</v>
      </c>
      <c r="H26" s="46">
        <f t="shared" si="15"/>
        <v>49.770391949999997</v>
      </c>
      <c r="I26" s="46">
        <f t="shared" si="15"/>
        <v>55.947112302951552</v>
      </c>
      <c r="J26" s="46">
        <f t="shared" si="15"/>
        <v>44.857816832813008</v>
      </c>
      <c r="K26" s="46">
        <f t="shared" ref="K26:L26" si="16">K64</f>
        <v>59.489378923710944</v>
      </c>
      <c r="L26" s="46">
        <f t="shared" si="16"/>
        <v>59.519363485025373</v>
      </c>
      <c r="M26" s="46">
        <f t="shared" ref="M26:N26" si="17">M64</f>
        <v>37.953500608250117</v>
      </c>
      <c r="N26" s="46">
        <f t="shared" si="17"/>
        <v>2.2058124082392676</v>
      </c>
      <c r="O26" s="46">
        <f t="shared" ref="O26:P26" si="18">O64</f>
        <v>14.358866782398506</v>
      </c>
      <c r="P26" s="46">
        <f t="shared" si="18"/>
        <v>41.882934025000004</v>
      </c>
      <c r="Q26" s="46">
        <f t="shared" ref="Q26" si="19">Q64</f>
        <v>33.909262182495873</v>
      </c>
      <c r="R26" s="170" t="s">
        <v>45</v>
      </c>
      <c r="S26" s="170" t="s">
        <v>45</v>
      </c>
      <c r="T26" s="170" t="s">
        <v>45</v>
      </c>
      <c r="U26" s="170" t="s">
        <v>45</v>
      </c>
      <c r="V26" s="170" t="s">
        <v>45</v>
      </c>
      <c r="W26" s="170" t="s">
        <v>45</v>
      </c>
      <c r="X26" s="170" t="s">
        <v>45</v>
      </c>
      <c r="Y26" s="170" t="s">
        <v>45</v>
      </c>
      <c r="Z26" s="170" t="s">
        <v>45</v>
      </c>
      <c r="AA26" s="170" t="s">
        <v>45</v>
      </c>
      <c r="AL26" s="98"/>
      <c r="AM26" s="99"/>
      <c r="AN26" s="99"/>
      <c r="AO26" s="99"/>
    </row>
    <row r="27" spans="2:43" ht="12.75" customHeight="1">
      <c r="C27" s="34" t="s">
        <v>85</v>
      </c>
      <c r="D27" s="109" t="s">
        <v>46</v>
      </c>
      <c r="E27" s="47">
        <f t="shared" ref="E27:J27" si="20">E63</f>
        <v>3.6108078840854043</v>
      </c>
      <c r="F27" s="47">
        <f t="shared" si="20"/>
        <v>3.0410064956635985</v>
      </c>
      <c r="G27" s="47">
        <f t="shared" si="20"/>
        <v>2.4206351037083125</v>
      </c>
      <c r="H27" s="47">
        <f t="shared" si="20"/>
        <v>2.4653713544749012</v>
      </c>
      <c r="I27" s="47">
        <f t="shared" si="20"/>
        <v>3.066360320361889</v>
      </c>
      <c r="J27" s="47">
        <f t="shared" si="20"/>
        <v>3.1296270046714163</v>
      </c>
      <c r="K27" s="47">
        <f t="shared" ref="K27:L27" si="21">K63</f>
        <v>2.5222931243536588</v>
      </c>
      <c r="L27" s="47">
        <f t="shared" si="21"/>
        <v>3.4362094542068191</v>
      </c>
      <c r="M27" s="47">
        <f t="shared" ref="M27:N27" si="22">M63</f>
        <v>3.8756081560779729</v>
      </c>
      <c r="N27" s="47">
        <f t="shared" si="22"/>
        <v>-18.079210988591118</v>
      </c>
      <c r="O27" s="47">
        <f t="shared" ref="O27:P27" si="23">O63</f>
        <v>6.0135436044429005</v>
      </c>
      <c r="P27" s="47">
        <f t="shared" si="23"/>
        <v>5.1724607432426088</v>
      </c>
      <c r="Q27" s="47">
        <f t="shared" ref="Q27" si="24">Q63</f>
        <v>8.8021484925815692</v>
      </c>
      <c r="R27" s="170" t="s">
        <v>45</v>
      </c>
      <c r="S27" s="170" t="s">
        <v>45</v>
      </c>
      <c r="T27" s="170" t="s">
        <v>45</v>
      </c>
      <c r="U27" s="170" t="s">
        <v>45</v>
      </c>
      <c r="V27" s="170" t="s">
        <v>45</v>
      </c>
      <c r="W27" s="170" t="s">
        <v>45</v>
      </c>
      <c r="X27" s="170" t="s">
        <v>45</v>
      </c>
      <c r="Y27" s="170" t="s">
        <v>45</v>
      </c>
      <c r="Z27" s="170" t="s">
        <v>45</v>
      </c>
      <c r="AA27" s="170" t="s">
        <v>45</v>
      </c>
      <c r="AL27" s="98"/>
      <c r="AM27" s="99"/>
      <c r="AN27" s="99"/>
      <c r="AO27" s="99"/>
    </row>
    <row r="28" spans="2:43" ht="12.75" customHeight="1">
      <c r="C28" s="42" t="s">
        <v>47</v>
      </c>
      <c r="D28" s="29" t="s">
        <v>43</v>
      </c>
      <c r="E28" s="48">
        <f>SUM(E67:E68,E73)</f>
        <v>6.3100470599999996</v>
      </c>
      <c r="F28" s="48">
        <f t="shared" ref="F28:M28" si="25">SUM(F67:F68,F73)</f>
        <v>4.7694626099999997</v>
      </c>
      <c r="G28" s="48">
        <f t="shared" si="25"/>
        <v>8.7809047249999992</v>
      </c>
      <c r="H28" s="48">
        <f t="shared" si="25"/>
        <v>11.014986309999999</v>
      </c>
      <c r="I28" s="48">
        <f t="shared" si="25"/>
        <v>12.377599499999999</v>
      </c>
      <c r="J28" s="48">
        <f t="shared" si="25"/>
        <v>8.638706059999997</v>
      </c>
      <c r="K28" s="48">
        <f t="shared" si="25"/>
        <v>10.29412408</v>
      </c>
      <c r="L28" s="48">
        <f t="shared" si="25"/>
        <v>9.625348344999999</v>
      </c>
      <c r="M28" s="48">
        <f t="shared" si="25"/>
        <v>5.8713679900000004</v>
      </c>
      <c r="N28" s="48">
        <f t="shared" ref="N28:O28" si="26">SUM(N67:N68,N73)</f>
        <v>1.0375473</v>
      </c>
      <c r="O28" s="48">
        <f t="shared" si="26"/>
        <v>3.36641412</v>
      </c>
      <c r="P28" s="48">
        <f t="shared" ref="P28:Q28" si="27">SUM(P67:P68,P73)</f>
        <v>7.1138276495132704</v>
      </c>
      <c r="Q28" s="48">
        <f t="shared" si="27"/>
        <v>5.5150085200000003</v>
      </c>
      <c r="R28" s="48">
        <f t="shared" ref="R28" si="28">SUM(R67:R68,R73)</f>
        <v>0</v>
      </c>
      <c r="S28" s="48">
        <f t="shared" ref="S28:T28" si="29">SUM(S67:S68,S73)</f>
        <v>0</v>
      </c>
      <c r="T28" s="48">
        <f t="shared" si="29"/>
        <v>0</v>
      </c>
      <c r="U28" s="48">
        <f t="shared" ref="U28:V28" si="30">SUM(U67:U68,U73)</f>
        <v>0</v>
      </c>
      <c r="V28" s="48">
        <f t="shared" si="30"/>
        <v>0</v>
      </c>
      <c r="W28" s="48">
        <f t="shared" ref="W28:X28" si="31">SUM(W67:W68,W73)</f>
        <v>0</v>
      </c>
      <c r="X28" s="48">
        <f t="shared" si="31"/>
        <v>0</v>
      </c>
      <c r="Y28" s="48">
        <f t="shared" ref="Y28:Z28" si="32">SUM(Y67:Y68,Y73)</f>
        <v>0</v>
      </c>
      <c r="Z28" s="48">
        <f t="shared" si="32"/>
        <v>0</v>
      </c>
      <c r="AA28" s="48">
        <f t="shared" ref="AA28" si="33">SUM(AA67:AA68,AA73)</f>
        <v>0</v>
      </c>
      <c r="AL28" s="98"/>
      <c r="AM28" s="99"/>
      <c r="AN28" s="99"/>
      <c r="AO28" s="99"/>
    </row>
    <row r="29" spans="2:43" ht="12.75" customHeight="1">
      <c r="C29" s="34" t="s">
        <v>49</v>
      </c>
      <c r="D29" s="108" t="s">
        <v>43</v>
      </c>
      <c r="E29" s="46">
        <f>E69</f>
        <v>53.959445119999998</v>
      </c>
      <c r="F29" s="46">
        <f t="shared" ref="F29:J29" si="34">F69</f>
        <v>48.54210307000001</v>
      </c>
      <c r="G29" s="46">
        <f t="shared" si="34"/>
        <v>62.798801794999996</v>
      </c>
      <c r="H29" s="46">
        <f t="shared" si="34"/>
        <v>64.689413349999995</v>
      </c>
      <c r="I29" s="46">
        <f t="shared" si="34"/>
        <v>71.930861592951558</v>
      </c>
      <c r="J29" s="46">
        <f t="shared" si="34"/>
        <v>56.271101252813004</v>
      </c>
      <c r="K29" s="46">
        <f t="shared" ref="K29:L29" si="35">K69</f>
        <v>72.715876233710944</v>
      </c>
      <c r="L29" s="46">
        <f t="shared" si="35"/>
        <v>71.439580840025371</v>
      </c>
      <c r="M29" s="46">
        <f t="shared" ref="M29:N29" si="36">M69</f>
        <v>45.941879688250111</v>
      </c>
      <c r="N29" s="46">
        <f t="shared" si="36"/>
        <v>3.3751819182392677</v>
      </c>
      <c r="O29" s="46">
        <f t="shared" ref="O29:P29" si="37">O69</f>
        <v>17.972586482398505</v>
      </c>
      <c r="P29" s="46">
        <f t="shared" si="37"/>
        <v>50.188339174513274</v>
      </c>
      <c r="Q29" s="46">
        <f t="shared" ref="Q29" si="38">Q69</f>
        <v>41.112022364680612</v>
      </c>
      <c r="R29" s="170" t="s">
        <v>45</v>
      </c>
      <c r="S29" s="170" t="s">
        <v>45</v>
      </c>
      <c r="T29" s="170" t="s">
        <v>45</v>
      </c>
      <c r="U29" s="170" t="s">
        <v>45</v>
      </c>
      <c r="V29" s="170" t="s">
        <v>45</v>
      </c>
      <c r="W29" s="170" t="s">
        <v>45</v>
      </c>
      <c r="X29" s="170" t="s">
        <v>45</v>
      </c>
      <c r="Y29" s="170" t="s">
        <v>45</v>
      </c>
      <c r="Z29" s="170" t="s">
        <v>45</v>
      </c>
      <c r="AA29" s="170" t="s">
        <v>45</v>
      </c>
      <c r="AL29" s="98"/>
      <c r="AM29" s="99"/>
      <c r="AN29" s="99"/>
      <c r="AO29" s="99"/>
    </row>
    <row r="30" spans="2:43" ht="12.75" customHeight="1">
      <c r="C30" s="34" t="s">
        <v>49</v>
      </c>
      <c r="D30" s="109" t="s">
        <v>46</v>
      </c>
      <c r="E30" s="47">
        <f t="shared" ref="E30:J30" si="39">E72</f>
        <v>4.2953500566060336</v>
      </c>
      <c r="F30" s="47">
        <f t="shared" si="39"/>
        <v>3.6162229428085912</v>
      </c>
      <c r="G30" s="47">
        <f t="shared" si="39"/>
        <v>3.0178968657523746</v>
      </c>
      <c r="H30" s="47">
        <f t="shared" si="39"/>
        <v>3.2043835775112131</v>
      </c>
      <c r="I30" s="47">
        <f t="shared" si="39"/>
        <v>3.9424007910133625</v>
      </c>
      <c r="J30" s="47">
        <f t="shared" si="39"/>
        <v>3.9259056837242778</v>
      </c>
      <c r="K30" s="47">
        <f t="shared" ref="K30:L30" si="40">K72</f>
        <v>3.0830840390995893</v>
      </c>
      <c r="L30" s="47">
        <f t="shared" si="40"/>
        <v>4.1243949651583351</v>
      </c>
      <c r="M30" s="47">
        <f t="shared" ref="M30:N30" si="41">M72</f>
        <v>4.6913386320583825</v>
      </c>
      <c r="N30" s="47">
        <f t="shared" si="41"/>
        <v>-27.663560961393607</v>
      </c>
      <c r="O30" s="47">
        <f t="shared" ref="O30:P30" si="42">O72</f>
        <v>7.5269820477066185</v>
      </c>
      <c r="P30" s="47">
        <f t="shared" si="42"/>
        <v>6.1981620961358859</v>
      </c>
      <c r="Q30" s="47">
        <f t="shared" ref="Q30" si="43">Q72</f>
        <v>10.671837202964989</v>
      </c>
      <c r="R30" s="172" t="s">
        <v>45</v>
      </c>
      <c r="S30" s="172" t="s">
        <v>45</v>
      </c>
      <c r="T30" s="172" t="s">
        <v>45</v>
      </c>
      <c r="U30" s="172" t="s">
        <v>45</v>
      </c>
      <c r="V30" s="172" t="s">
        <v>45</v>
      </c>
      <c r="W30" s="172" t="s">
        <v>45</v>
      </c>
      <c r="X30" s="172" t="s">
        <v>45</v>
      </c>
      <c r="Y30" s="172" t="s">
        <v>45</v>
      </c>
      <c r="Z30" s="172" t="s">
        <v>45</v>
      </c>
      <c r="AA30" s="172" t="s">
        <v>45</v>
      </c>
      <c r="AL30" s="98"/>
      <c r="AM30" s="99"/>
      <c r="AN30" s="99"/>
      <c r="AO30" s="99"/>
    </row>
    <row r="31" spans="2:43" ht="12.75" customHeight="1">
      <c r="C31" s="49" t="s">
        <v>50</v>
      </c>
      <c r="D31" s="50" t="s">
        <v>43</v>
      </c>
      <c r="E31" s="175"/>
      <c r="F31" s="175"/>
      <c r="G31" s="175"/>
      <c r="H31" s="175"/>
      <c r="I31" s="175"/>
      <c r="J31" s="175"/>
      <c r="K31" s="175"/>
      <c r="L31" s="175"/>
      <c r="M31" s="129">
        <v>8.8511279299999988</v>
      </c>
      <c r="N31" s="129">
        <v>25.360930011760733</v>
      </c>
      <c r="O31" s="129">
        <v>12.61603497760149</v>
      </c>
      <c r="P31" s="129">
        <v>14.111605874999999</v>
      </c>
      <c r="Q31" s="129">
        <v>10.426113624853887</v>
      </c>
      <c r="R31" s="175"/>
      <c r="S31" s="175"/>
      <c r="T31" s="175"/>
      <c r="U31" s="175"/>
      <c r="V31" s="175"/>
      <c r="W31" s="175"/>
      <c r="X31" s="175"/>
      <c r="Y31" s="175"/>
      <c r="Z31" s="175"/>
      <c r="AA31" s="175"/>
      <c r="AE31" s="3"/>
      <c r="AF31" s="3"/>
      <c r="AG31" s="3"/>
      <c r="AH31" s="3"/>
      <c r="AI31" s="3"/>
      <c r="AJ31" s="3"/>
      <c r="AK31" s="3"/>
      <c r="AL31" s="3"/>
      <c r="AM31" s="3"/>
      <c r="AN31" s="3"/>
      <c r="AO31" s="3"/>
      <c r="AP31" s="3"/>
      <c r="AQ31" s="3"/>
    </row>
    <row r="32" spans="2:43" ht="12.75" customHeight="1">
      <c r="C32" s="23" t="s">
        <v>51</v>
      </c>
      <c r="D32" s="169" t="s">
        <v>43</v>
      </c>
      <c r="E32" s="174"/>
      <c r="F32" s="174"/>
      <c r="G32" s="174"/>
      <c r="H32" s="174"/>
      <c r="I32" s="174"/>
      <c r="J32" s="174"/>
      <c r="K32" s="174"/>
      <c r="L32" s="174"/>
      <c r="M32" s="174"/>
      <c r="N32" s="174"/>
      <c r="O32" s="174"/>
      <c r="P32" s="174"/>
      <c r="Q32" s="174"/>
      <c r="R32" s="46">
        <f t="shared" ref="R32:T33" si="44">R75</f>
        <v>17.838775380000001</v>
      </c>
      <c r="S32" s="46">
        <f t="shared" si="44"/>
        <v>10.3854147</v>
      </c>
      <c r="T32" s="46">
        <f t="shared" si="44"/>
        <v>10.46411681</v>
      </c>
      <c r="U32" s="46">
        <f t="shared" ref="U32:V32" si="45">U75</f>
        <v>10.867244040000001</v>
      </c>
      <c r="V32" s="46">
        <f t="shared" si="45"/>
        <v>7.9966248399999991</v>
      </c>
      <c r="W32" s="46">
        <f t="shared" ref="W32:X32" si="46">W75</f>
        <v>7.7536014099999999</v>
      </c>
      <c r="X32" s="46">
        <f t="shared" si="46"/>
        <v>8.0111259399999994</v>
      </c>
      <c r="Y32" s="46">
        <f t="shared" ref="Y32:Z32" si="47">Y75</f>
        <v>8.3469374778152687</v>
      </c>
      <c r="Z32" s="46">
        <f t="shared" si="47"/>
        <v>6.7371180978152658</v>
      </c>
      <c r="AA32" s="46">
        <f t="shared" ref="AA32" si="48">AA75</f>
        <v>6.6437092078152675</v>
      </c>
      <c r="AE32" s="3"/>
      <c r="AF32" s="3"/>
      <c r="AG32" s="3"/>
      <c r="AH32" s="3"/>
      <c r="AI32" s="3"/>
      <c r="AJ32" s="3"/>
      <c r="AK32" s="3"/>
      <c r="AL32" s="3"/>
      <c r="AM32" s="3"/>
      <c r="AN32" s="3"/>
      <c r="AO32" s="3"/>
      <c r="AP32" s="3"/>
      <c r="AQ32" s="3"/>
    </row>
    <row r="33" spans="1:47" ht="12.75" customHeight="1">
      <c r="C33" s="23" t="s">
        <v>52</v>
      </c>
      <c r="D33" s="169" t="s">
        <v>43</v>
      </c>
      <c r="E33" s="174"/>
      <c r="F33" s="174"/>
      <c r="G33" s="174"/>
      <c r="H33" s="174"/>
      <c r="I33" s="174"/>
      <c r="J33" s="174"/>
      <c r="K33" s="174"/>
      <c r="L33" s="174"/>
      <c r="M33" s="174"/>
      <c r="N33" s="174"/>
      <c r="O33" s="174"/>
      <c r="P33" s="174"/>
      <c r="Q33" s="174"/>
      <c r="R33" s="46">
        <f t="shared" si="44"/>
        <v>13.822471160000001</v>
      </c>
      <c r="S33" s="46">
        <f t="shared" si="44"/>
        <v>8.5433517299999995</v>
      </c>
      <c r="T33" s="46">
        <f t="shared" si="44"/>
        <v>4.4809223700000018</v>
      </c>
      <c r="U33" s="46">
        <f t="shared" ref="U33:V33" si="49">U76</f>
        <v>0.80033927999999999</v>
      </c>
      <c r="V33" s="46">
        <f t="shared" si="49"/>
        <v>1.0844431800000003</v>
      </c>
      <c r="W33" s="46">
        <f t="shared" ref="W33:X33" si="50">W76</f>
        <v>0.98707147000000006</v>
      </c>
      <c r="X33" s="46">
        <f t="shared" si="50"/>
        <v>1.5873407200000003</v>
      </c>
      <c r="Y33" s="46">
        <f t="shared" ref="Y33:Z33" si="51">Y76</f>
        <v>0.29025606999999998</v>
      </c>
      <c r="Z33" s="46">
        <f t="shared" si="51"/>
        <v>2.1221677400000001</v>
      </c>
      <c r="AA33" s="46">
        <f t="shared" ref="AA33" si="52">AA76</f>
        <v>3.0500944999999997</v>
      </c>
      <c r="AE33" s="3"/>
      <c r="AF33" s="3"/>
      <c r="AG33" s="3"/>
      <c r="AH33" s="3"/>
      <c r="AI33" s="3"/>
      <c r="AJ33" s="3"/>
      <c r="AK33" s="3"/>
      <c r="AL33" s="3"/>
      <c r="AM33" s="3"/>
      <c r="AN33" s="3"/>
      <c r="AO33" s="3"/>
      <c r="AP33" s="3"/>
      <c r="AQ33" s="3"/>
    </row>
    <row r="34" spans="1:47" ht="12.75" customHeight="1">
      <c r="B34" s="60"/>
      <c r="AL34" s="98"/>
      <c r="AM34" s="99"/>
      <c r="AN34" s="99"/>
      <c r="AO34" s="99"/>
    </row>
    <row r="35" spans="1:47" ht="12.75" customHeight="1">
      <c r="B35" s="60"/>
      <c r="AL35" s="98"/>
      <c r="AM35" s="99"/>
      <c r="AN35" s="99"/>
      <c r="AO35" s="99"/>
    </row>
    <row r="36" spans="1:47" ht="12.75" customHeight="1">
      <c r="A36" s="10"/>
      <c r="B36" s="155" t="s">
        <v>86</v>
      </c>
      <c r="C36" s="156"/>
      <c r="D36" s="156"/>
      <c r="E36" s="157"/>
      <c r="F36" s="157"/>
      <c r="G36" s="157"/>
      <c r="H36" s="157"/>
      <c r="I36" s="157"/>
      <c r="J36" s="157"/>
      <c r="K36" s="157"/>
      <c r="L36" s="157"/>
      <c r="M36" s="157"/>
      <c r="N36" s="157"/>
      <c r="O36" s="157"/>
      <c r="P36" s="157"/>
      <c r="Q36" s="157"/>
      <c r="R36" s="157"/>
      <c r="S36" s="157"/>
      <c r="T36" s="157"/>
      <c r="U36" s="157"/>
      <c r="V36" s="157"/>
      <c r="W36" s="157"/>
      <c r="X36" s="157"/>
      <c r="Y36" s="157"/>
      <c r="Z36" s="157"/>
      <c r="AA36" s="157"/>
      <c r="AL36" s="98"/>
      <c r="AM36" s="99"/>
      <c r="AN36" s="99"/>
      <c r="AO36" s="99"/>
      <c r="AS36" s="5"/>
      <c r="AT36" s="5"/>
      <c r="AU36" s="5"/>
    </row>
    <row r="37" spans="1:47" ht="12.75" customHeight="1">
      <c r="AL37" s="98"/>
      <c r="AM37" s="99"/>
      <c r="AN37" s="99"/>
      <c r="AO37" s="99"/>
    </row>
    <row r="38" spans="1:47" ht="12.75" customHeight="1">
      <c r="C38" s="25" t="s">
        <v>115</v>
      </c>
      <c r="D38" s="26" t="s">
        <v>25</v>
      </c>
      <c r="E38" s="14"/>
      <c r="F38" s="14"/>
      <c r="G38" s="95"/>
      <c r="H38" s="14"/>
      <c r="I38" s="14"/>
      <c r="J38" s="14"/>
      <c r="K38" s="14"/>
      <c r="L38" s="14"/>
      <c r="M38" s="14"/>
      <c r="N38" s="14"/>
      <c r="O38" s="14"/>
      <c r="P38" s="14"/>
      <c r="Q38" s="14"/>
      <c r="R38" s="14"/>
      <c r="S38" s="14"/>
      <c r="T38" s="14"/>
      <c r="U38" s="14"/>
      <c r="V38" s="14"/>
      <c r="W38" s="14"/>
      <c r="X38" s="14"/>
      <c r="Y38" s="14"/>
      <c r="Z38" s="14"/>
      <c r="AA38" s="14"/>
      <c r="AL38" s="98"/>
      <c r="AM38" s="99"/>
      <c r="AN38" s="99"/>
      <c r="AO38" s="99"/>
    </row>
    <row r="39" spans="1:47" ht="12.75" customHeight="1">
      <c r="C39" s="28" t="s">
        <v>87</v>
      </c>
      <c r="D39" s="111" t="s">
        <v>88</v>
      </c>
      <c r="E39" s="101">
        <v>415.28613880412712</v>
      </c>
      <c r="F39" s="101">
        <v>394.98705425292206</v>
      </c>
      <c r="G39" s="101">
        <v>490.94834312002308</v>
      </c>
      <c r="H39" s="101">
        <v>470.84204408432191</v>
      </c>
      <c r="I39" s="101">
        <v>419.22015153518669</v>
      </c>
      <c r="J39" s="101">
        <v>465.04715664372077</v>
      </c>
      <c r="K39" s="101">
        <v>429.19588314931332</v>
      </c>
      <c r="L39" s="101">
        <v>400.10210188819622</v>
      </c>
      <c r="M39" s="101">
        <v>234.33559436568618</v>
      </c>
      <c r="N39" s="101">
        <v>0</v>
      </c>
      <c r="O39" s="101">
        <v>100.03485696438399</v>
      </c>
      <c r="P39" s="101">
        <v>156.82873017856954</v>
      </c>
      <c r="Q39" s="101">
        <v>161.46432574656239</v>
      </c>
      <c r="R39" s="101">
        <v>0</v>
      </c>
      <c r="S39" s="101">
        <v>0</v>
      </c>
      <c r="T39" s="101">
        <v>0</v>
      </c>
      <c r="U39" s="101">
        <v>0</v>
      </c>
      <c r="V39" s="101">
        <v>0</v>
      </c>
      <c r="W39" s="101">
        <v>0</v>
      </c>
      <c r="X39" s="101">
        <v>0</v>
      </c>
      <c r="Y39" s="101">
        <v>0</v>
      </c>
      <c r="Z39" s="101">
        <v>0</v>
      </c>
      <c r="AA39" s="101">
        <v>0</v>
      </c>
      <c r="AL39" s="98"/>
      <c r="AM39" s="99"/>
      <c r="AN39" s="99"/>
      <c r="AO39" s="99"/>
    </row>
    <row r="40" spans="1:47" ht="12.75" customHeight="1">
      <c r="C40" s="28" t="s">
        <v>89</v>
      </c>
      <c r="D40" s="111" t="s">
        <v>88</v>
      </c>
      <c r="E40" s="101">
        <v>411.88856159387672</v>
      </c>
      <c r="F40" s="101">
        <v>429.55049915951128</v>
      </c>
      <c r="G40" s="101">
        <v>424.59080693097019</v>
      </c>
      <c r="H40" s="101">
        <v>437.42589893229689</v>
      </c>
      <c r="I40" s="101">
        <v>417.26293241753672</v>
      </c>
      <c r="J40" s="101">
        <v>412.04263600212084</v>
      </c>
      <c r="K40" s="101">
        <v>492.71165017039436</v>
      </c>
      <c r="L40" s="101">
        <v>409.08498291919619</v>
      </c>
      <c r="M40" s="101">
        <v>192.67693711653618</v>
      </c>
      <c r="N40" s="101">
        <v>0</v>
      </c>
      <c r="O40" s="101">
        <v>85.09245386796789</v>
      </c>
      <c r="P40" s="101">
        <v>179.84287398579454</v>
      </c>
      <c r="Q40" s="101">
        <v>93.702627851912411</v>
      </c>
      <c r="R40" s="101">
        <v>64.444213232592347</v>
      </c>
      <c r="S40" s="101">
        <v>0</v>
      </c>
      <c r="T40" s="101">
        <v>0</v>
      </c>
      <c r="U40" s="101">
        <v>0</v>
      </c>
      <c r="V40" s="101">
        <v>0</v>
      </c>
      <c r="W40" s="101">
        <v>0</v>
      </c>
      <c r="X40" s="101">
        <v>0</v>
      </c>
      <c r="Y40" s="101">
        <v>0</v>
      </c>
      <c r="Z40" s="101">
        <v>0</v>
      </c>
      <c r="AA40" s="101">
        <v>0</v>
      </c>
      <c r="AL40" s="98"/>
      <c r="AM40" s="99"/>
      <c r="AN40" s="99"/>
      <c r="AO40" s="99"/>
    </row>
    <row r="41" spans="1:47" ht="12.75" customHeight="1">
      <c r="C41" s="28" t="s">
        <v>92</v>
      </c>
      <c r="D41" s="111" t="s">
        <v>93</v>
      </c>
      <c r="E41" s="112">
        <v>1.3374690844443851E-2</v>
      </c>
      <c r="F41" s="112">
        <v>1.5646339725509346E-2</v>
      </c>
      <c r="G41" s="112">
        <v>1.8219324181262615E-2</v>
      </c>
      <c r="H41" s="112">
        <v>1.9865469566227187E-2</v>
      </c>
      <c r="I41" s="130">
        <v>1.4356937027791962E-2</v>
      </c>
      <c r="J41" s="112">
        <v>1.5744295765294927E-2</v>
      </c>
      <c r="K41" s="112">
        <v>1.823734489304446E-2</v>
      </c>
      <c r="L41" s="112">
        <v>1.578762629406575E-2</v>
      </c>
      <c r="M41" s="112">
        <v>1.6606710578156762E-2</v>
      </c>
      <c r="N41" s="112">
        <v>0</v>
      </c>
      <c r="O41" s="112">
        <v>1.6257459601012769E-2</v>
      </c>
      <c r="P41" s="112">
        <v>1.6936701650777715E-2</v>
      </c>
      <c r="Q41" s="112">
        <v>1.7341520519250059E-2</v>
      </c>
      <c r="R41" s="112">
        <v>1.4590206598292903E-2</v>
      </c>
      <c r="S41" s="112">
        <v>0</v>
      </c>
      <c r="T41" s="112">
        <v>0</v>
      </c>
      <c r="U41" s="112">
        <v>0</v>
      </c>
      <c r="V41" s="112">
        <v>0</v>
      </c>
      <c r="W41" s="112">
        <v>0</v>
      </c>
      <c r="X41" s="112">
        <v>0</v>
      </c>
      <c r="Y41" s="112">
        <v>0</v>
      </c>
      <c r="Z41" s="112">
        <v>0</v>
      </c>
      <c r="AA41" s="112">
        <v>0</v>
      </c>
      <c r="AL41" s="98"/>
      <c r="AM41" s="99"/>
      <c r="AN41" s="99"/>
      <c r="AO41" s="99"/>
    </row>
    <row r="42" spans="1:47" ht="12.75" customHeight="1">
      <c r="C42" s="28" t="s">
        <v>97</v>
      </c>
      <c r="D42" s="111" t="s">
        <v>93</v>
      </c>
      <c r="E42" s="112">
        <v>0.79965437872643164</v>
      </c>
      <c r="F42" s="112">
        <v>0.84834853778546304</v>
      </c>
      <c r="G42" s="112">
        <v>0.88604664049474691</v>
      </c>
      <c r="H42" s="112">
        <v>0.88820723914537558</v>
      </c>
      <c r="I42" s="112">
        <v>0.87311798447274613</v>
      </c>
      <c r="J42" s="112">
        <v>0.86450359620361306</v>
      </c>
      <c r="K42" s="112">
        <v>0.85351565659068052</v>
      </c>
      <c r="L42" s="112">
        <v>0.82308431931382331</v>
      </c>
      <c r="M42" s="112">
        <v>0.82515899622345723</v>
      </c>
      <c r="N42" s="112">
        <v>0</v>
      </c>
      <c r="O42" s="112">
        <v>0.80623050117629469</v>
      </c>
      <c r="P42" s="112">
        <v>0.77837752015662309</v>
      </c>
      <c r="Q42" s="112">
        <v>0.77098169689225238</v>
      </c>
      <c r="R42" s="112">
        <v>0.79738189521982927</v>
      </c>
      <c r="S42" s="112">
        <v>0</v>
      </c>
      <c r="T42" s="112">
        <v>0</v>
      </c>
      <c r="U42" s="112">
        <v>0</v>
      </c>
      <c r="V42" s="112">
        <v>0</v>
      </c>
      <c r="W42" s="112">
        <v>0</v>
      </c>
      <c r="X42" s="112">
        <v>0</v>
      </c>
      <c r="Y42" s="112">
        <v>0</v>
      </c>
      <c r="Z42" s="112">
        <v>0</v>
      </c>
      <c r="AA42" s="112">
        <v>0</v>
      </c>
      <c r="AL42" s="98"/>
      <c r="AM42" s="99"/>
      <c r="AN42" s="99"/>
      <c r="AO42" s="99"/>
    </row>
    <row r="43" spans="1:47" ht="12.75" customHeight="1">
      <c r="C43" s="28" t="s">
        <v>100</v>
      </c>
      <c r="D43" s="111" t="s">
        <v>101</v>
      </c>
      <c r="E43" s="101">
        <v>19683.589151337488</v>
      </c>
      <c r="F43" s="101">
        <v>25159.628701007459</v>
      </c>
      <c r="G43" s="101">
        <v>27235.601634810027</v>
      </c>
      <c r="H43" s="101">
        <v>32643.700182121676</v>
      </c>
      <c r="I43" s="101">
        <v>22512.020698452827</v>
      </c>
      <c r="J43" s="101">
        <v>24235.080828644157</v>
      </c>
      <c r="K43" s="101">
        <v>31038.892637110534</v>
      </c>
      <c r="L43" s="101">
        <v>23357.67539676965</v>
      </c>
      <c r="M43" s="101">
        <v>12637.31444574669</v>
      </c>
      <c r="N43" s="101">
        <v>0</v>
      </c>
      <c r="O43" s="101">
        <v>5167.8915871426852</v>
      </c>
      <c r="P43" s="101">
        <v>10985.415054139496</v>
      </c>
      <c r="Q43" s="101">
        <v>6029.1749266272991</v>
      </c>
      <c r="R43" s="101">
        <v>3794.9028009135</v>
      </c>
      <c r="S43" s="101">
        <v>0</v>
      </c>
      <c r="T43" s="101">
        <v>0</v>
      </c>
      <c r="U43" s="101">
        <v>0</v>
      </c>
      <c r="V43" s="101">
        <v>0</v>
      </c>
      <c r="W43" s="101">
        <v>0</v>
      </c>
      <c r="X43" s="101">
        <v>0</v>
      </c>
      <c r="Y43" s="101">
        <v>0</v>
      </c>
      <c r="Z43" s="101">
        <v>0</v>
      </c>
      <c r="AA43" s="101">
        <v>0</v>
      </c>
      <c r="AL43" s="98"/>
      <c r="AM43" s="99"/>
      <c r="AN43" s="99"/>
      <c r="AO43" s="99"/>
    </row>
    <row r="44" spans="1:47" ht="12.75" customHeight="1">
      <c r="C44" s="28"/>
      <c r="D44" s="111" t="s">
        <v>102</v>
      </c>
      <c r="E44" s="131">
        <v>0.22380073665439618</v>
      </c>
      <c r="F44" s="131">
        <v>0.22661939292111682</v>
      </c>
      <c r="G44" s="131">
        <v>0.25166479103184075</v>
      </c>
      <c r="H44" s="131">
        <v>0.23643853303275428</v>
      </c>
      <c r="I44" s="131">
        <v>0.23234324780497395</v>
      </c>
      <c r="J44" s="131">
        <v>0.23141298704608421</v>
      </c>
      <c r="K44" s="131">
        <v>0.24709258675508045</v>
      </c>
      <c r="L44" s="131">
        <v>0.22758575970435649</v>
      </c>
      <c r="M44" s="131">
        <v>0.20892778393781869</v>
      </c>
      <c r="N44" s="131">
        <v>0</v>
      </c>
      <c r="O44" s="131">
        <v>0.21581894303087268</v>
      </c>
      <c r="P44" s="131">
        <v>0.21582208613365017</v>
      </c>
      <c r="Q44" s="131">
        <v>0.2077902322126057</v>
      </c>
      <c r="R44" s="131">
        <v>0.1975654879544253</v>
      </c>
      <c r="S44" s="131">
        <v>0</v>
      </c>
      <c r="T44" s="131">
        <v>0</v>
      </c>
      <c r="U44" s="131">
        <v>0</v>
      </c>
      <c r="V44" s="131">
        <v>0</v>
      </c>
      <c r="W44" s="131">
        <v>0</v>
      </c>
      <c r="X44" s="131">
        <v>0</v>
      </c>
      <c r="Y44" s="131">
        <v>0</v>
      </c>
      <c r="Z44" s="131">
        <v>0</v>
      </c>
      <c r="AA44" s="131">
        <v>0</v>
      </c>
      <c r="AL44" s="98"/>
      <c r="AM44" s="99"/>
      <c r="AN44" s="99"/>
      <c r="AO44" s="99"/>
    </row>
    <row r="45" spans="1:47" ht="12.75" customHeight="1">
      <c r="C45" s="28"/>
      <c r="D45" s="111" t="s">
        <v>103</v>
      </c>
      <c r="E45" s="101">
        <v>4405.2017520718109</v>
      </c>
      <c r="F45" s="101">
        <v>5701.6597823430175</v>
      </c>
      <c r="G45" s="101">
        <v>6854.2419940509262</v>
      </c>
      <c r="H45" s="101">
        <v>7718.2285838219032</v>
      </c>
      <c r="I45" s="101">
        <v>5230.5160037313281</v>
      </c>
      <c r="J45" s="101">
        <v>5608.312445859834</v>
      </c>
      <c r="K45" s="101">
        <v>7669.4802717168623</v>
      </c>
      <c r="L45" s="101">
        <v>5315.8743001015773</v>
      </c>
      <c r="M45" s="101">
        <v>2640.2861020752393</v>
      </c>
      <c r="N45" s="101">
        <v>0</v>
      </c>
      <c r="O45" s="101">
        <v>1115.3289000352734</v>
      </c>
      <c r="P45" s="101">
        <v>2370.8951940283914</v>
      </c>
      <c r="Q45" s="101">
        <v>1252.8036580543064</v>
      </c>
      <c r="R45" s="101">
        <v>749.7418236020909</v>
      </c>
      <c r="S45" s="101">
        <v>0</v>
      </c>
      <c r="T45" s="101">
        <v>0</v>
      </c>
      <c r="U45" s="101">
        <v>0</v>
      </c>
      <c r="V45" s="101">
        <v>0</v>
      </c>
      <c r="W45" s="101">
        <v>0</v>
      </c>
      <c r="X45" s="101">
        <v>0</v>
      </c>
      <c r="Y45" s="101">
        <v>0</v>
      </c>
      <c r="Z45" s="101">
        <v>0</v>
      </c>
      <c r="AA45" s="101">
        <v>0</v>
      </c>
      <c r="AL45" s="98"/>
      <c r="AM45" s="99"/>
      <c r="AN45" s="99"/>
      <c r="AO45" s="99"/>
    </row>
    <row r="46" spans="1:47" ht="12.75" customHeight="1">
      <c r="C46" s="28"/>
      <c r="D46" s="111" t="s">
        <v>105</v>
      </c>
      <c r="E46" s="101">
        <v>48812.818720947624</v>
      </c>
      <c r="F46" s="101">
        <v>76154.951329632517</v>
      </c>
      <c r="G46" s="101">
        <v>72319.867957749404</v>
      </c>
      <c r="H46" s="101">
        <v>72565.936263122203</v>
      </c>
      <c r="I46" s="101">
        <v>51138.540843789553</v>
      </c>
      <c r="J46" s="101">
        <v>54353.653934981856</v>
      </c>
      <c r="K46" s="101">
        <v>74491.602982228636</v>
      </c>
      <c r="L46" s="101">
        <v>54085.748837032887</v>
      </c>
      <c r="M46" s="101">
        <v>19557.163297395633</v>
      </c>
      <c r="N46" s="101">
        <v>0</v>
      </c>
      <c r="O46" s="101">
        <v>6253.2410200280692</v>
      </c>
      <c r="P46" s="101">
        <v>10015.360732196337</v>
      </c>
      <c r="Q46" s="101">
        <v>5411.2993808640476</v>
      </c>
      <c r="R46" s="101">
        <v>2315.423412122082</v>
      </c>
      <c r="S46" s="101">
        <v>0</v>
      </c>
      <c r="T46" s="101">
        <v>0</v>
      </c>
      <c r="U46" s="101">
        <v>0</v>
      </c>
      <c r="V46" s="101">
        <v>0</v>
      </c>
      <c r="W46" s="101">
        <v>0</v>
      </c>
      <c r="X46" s="101">
        <v>0</v>
      </c>
      <c r="Y46" s="101">
        <v>0</v>
      </c>
      <c r="Z46" s="101">
        <v>0</v>
      </c>
      <c r="AA46" s="101">
        <v>0</v>
      </c>
      <c r="AL46" s="98"/>
      <c r="AM46" s="99"/>
      <c r="AN46" s="99"/>
      <c r="AO46" s="99"/>
    </row>
    <row r="47" spans="1:47" ht="12.75" customHeight="1">
      <c r="C47" s="28" t="s">
        <v>113</v>
      </c>
      <c r="D47" s="111" t="s">
        <v>103</v>
      </c>
      <c r="E47" s="101">
        <v>4402.8390223999995</v>
      </c>
      <c r="F47" s="101">
        <v>4689.6159999999991</v>
      </c>
      <c r="G47" s="101">
        <v>6933.0140000000001</v>
      </c>
      <c r="H47" s="101">
        <v>6672.8810000000003</v>
      </c>
      <c r="I47" s="101">
        <v>5996.52</v>
      </c>
      <c r="J47" s="101">
        <v>4643.4709999999995</v>
      </c>
      <c r="K47" s="101">
        <v>7309.4850000000006</v>
      </c>
      <c r="L47" s="101">
        <v>5166.5</v>
      </c>
      <c r="M47" s="101">
        <v>3036.5549999999994</v>
      </c>
      <c r="N47" s="101">
        <v>-36.969000000000108</v>
      </c>
      <c r="O47" s="101">
        <v>709.23900000000003</v>
      </c>
      <c r="P47" s="101">
        <v>2388.5619999999999</v>
      </c>
      <c r="Q47" s="101">
        <v>1148.6799999999998</v>
      </c>
      <c r="R47" s="101">
        <v>759.19599999999991</v>
      </c>
      <c r="S47" s="101">
        <v>0</v>
      </c>
      <c r="T47" s="101">
        <v>0</v>
      </c>
      <c r="U47" s="101">
        <v>0</v>
      </c>
      <c r="V47" s="101">
        <v>0</v>
      </c>
      <c r="W47" s="101">
        <v>0</v>
      </c>
      <c r="X47" s="101">
        <v>0</v>
      </c>
      <c r="Y47" s="101">
        <v>0</v>
      </c>
      <c r="Z47" s="101">
        <v>0</v>
      </c>
      <c r="AA47" s="101">
        <v>0</v>
      </c>
      <c r="AL47" s="98"/>
      <c r="AM47" s="99"/>
      <c r="AN47" s="99"/>
      <c r="AO47" s="99"/>
    </row>
    <row r="48" spans="1:47" ht="12.75" customHeight="1">
      <c r="C48" s="28"/>
      <c r="D48" s="111" t="s">
        <v>105</v>
      </c>
      <c r="E48" s="101">
        <v>41455.374000000003</v>
      </c>
      <c r="F48" s="101">
        <v>58382.258999999991</v>
      </c>
      <c r="G48" s="101">
        <v>70761.488000000012</v>
      </c>
      <c r="H48" s="101">
        <v>58188.150999999998</v>
      </c>
      <c r="I48" s="101">
        <v>42371.778000000006</v>
      </c>
      <c r="J48" s="101">
        <v>43485.142000000007</v>
      </c>
      <c r="K48" s="101">
        <v>68517.851999999984</v>
      </c>
      <c r="L48" s="101">
        <v>44700.768999999993</v>
      </c>
      <c r="M48" s="101">
        <v>21448.773999999998</v>
      </c>
      <c r="N48" s="101">
        <v>-142.47399999999925</v>
      </c>
      <c r="O48" s="101">
        <v>4455.1120000000001</v>
      </c>
      <c r="P48" s="101">
        <v>0</v>
      </c>
      <c r="Q48" s="101">
        <v>1454.6220000000003</v>
      </c>
      <c r="R48" s="101">
        <v>0</v>
      </c>
      <c r="S48" s="101">
        <v>0</v>
      </c>
      <c r="T48" s="101">
        <v>0</v>
      </c>
      <c r="U48" s="101">
        <v>0</v>
      </c>
      <c r="V48" s="101">
        <v>0</v>
      </c>
      <c r="W48" s="101">
        <v>0</v>
      </c>
      <c r="X48" s="101">
        <v>0</v>
      </c>
      <c r="Y48" s="101">
        <v>0</v>
      </c>
      <c r="Z48" s="101">
        <v>0</v>
      </c>
      <c r="AA48" s="101">
        <v>0</v>
      </c>
      <c r="AL48" s="98"/>
      <c r="AM48" s="99"/>
      <c r="AN48" s="99"/>
      <c r="AO48" s="99"/>
    </row>
    <row r="49" spans="1:41" ht="12.75" customHeight="1">
      <c r="E49" s="132"/>
      <c r="AL49" s="98"/>
      <c r="AM49" s="99"/>
      <c r="AN49" s="99"/>
      <c r="AO49" s="99"/>
    </row>
    <row r="50" spans="1:41" ht="12.75" customHeight="1">
      <c r="A50" s="10"/>
      <c r="B50" s="155" t="s">
        <v>53</v>
      </c>
      <c r="C50" s="156"/>
      <c r="D50" s="156"/>
      <c r="E50" s="157"/>
      <c r="F50" s="157"/>
      <c r="G50" s="157"/>
      <c r="H50" s="157"/>
      <c r="I50" s="157"/>
      <c r="J50" s="157"/>
      <c r="K50" s="157"/>
      <c r="L50" s="157"/>
      <c r="M50" s="157"/>
      <c r="N50" s="157"/>
      <c r="O50" s="157"/>
      <c r="P50" s="157"/>
      <c r="Q50" s="157"/>
      <c r="R50" s="157"/>
      <c r="S50" s="157"/>
      <c r="T50" s="157"/>
      <c r="U50" s="157"/>
      <c r="V50" s="157"/>
      <c r="W50" s="157"/>
      <c r="X50" s="157"/>
      <c r="Y50" s="157"/>
      <c r="Z50" s="157"/>
      <c r="AA50" s="157"/>
      <c r="AL50" s="98"/>
      <c r="AM50" s="99"/>
      <c r="AN50" s="99"/>
      <c r="AO50" s="99"/>
    </row>
    <row r="51" spans="1:41" ht="12.75" customHeight="1">
      <c r="D51" s="68"/>
      <c r="AL51" s="98"/>
      <c r="AM51" s="99"/>
      <c r="AN51" s="99"/>
      <c r="AO51" s="99"/>
    </row>
    <row r="52" spans="1:41" ht="12.75" customHeight="1">
      <c r="C52" s="25" t="s">
        <v>115</v>
      </c>
      <c r="D52" s="26" t="s">
        <v>25</v>
      </c>
      <c r="E52" s="14"/>
      <c r="F52" s="14"/>
      <c r="G52" s="95"/>
      <c r="H52" s="14"/>
      <c r="I52" s="14"/>
      <c r="J52" s="14"/>
      <c r="K52" s="14"/>
      <c r="L52" s="14"/>
      <c r="M52" s="14"/>
      <c r="N52" s="14"/>
      <c r="O52" s="14"/>
      <c r="P52" s="14"/>
      <c r="Q52" s="14"/>
      <c r="R52" s="14"/>
      <c r="S52" s="14"/>
      <c r="T52" s="14"/>
      <c r="U52" s="14"/>
      <c r="V52" s="14"/>
      <c r="W52" s="14"/>
      <c r="X52" s="14"/>
      <c r="Y52" s="14"/>
      <c r="Z52" s="14"/>
      <c r="AA52" s="14"/>
      <c r="AL52" s="98"/>
      <c r="AM52" s="99"/>
      <c r="AN52" s="99"/>
      <c r="AO52" s="99"/>
    </row>
    <row r="53" spans="1:41" ht="12.75" customHeight="1">
      <c r="C53" s="10" t="s">
        <v>55</v>
      </c>
      <c r="D53" s="54" t="s">
        <v>43</v>
      </c>
      <c r="E53" s="67">
        <v>20.603663245236994</v>
      </c>
      <c r="F53" s="67">
        <v>22.089075635885379</v>
      </c>
      <c r="G53" s="67">
        <v>22.959425130803837</v>
      </c>
      <c r="H53" s="67">
        <v>23.817121218784024</v>
      </c>
      <c r="I53" s="67">
        <v>21.829394682951559</v>
      </c>
      <c r="J53" s="67">
        <v>22.978293612812998</v>
      </c>
      <c r="K53" s="67">
        <v>23.586283303710943</v>
      </c>
      <c r="L53" s="67">
        <v>26.097541055025371</v>
      </c>
      <c r="M53" s="67">
        <v>15.369743798250116</v>
      </c>
      <c r="N53" s="67">
        <v>0.12814420241065524</v>
      </c>
      <c r="O53" s="67">
        <v>11.876184604316016</v>
      </c>
      <c r="P53" s="67">
        <v>17.077976074999999</v>
      </c>
      <c r="Q53" s="67">
        <v>17.605765713617075</v>
      </c>
      <c r="R53" s="67" t="s">
        <v>45</v>
      </c>
      <c r="S53" s="67" t="s">
        <v>45</v>
      </c>
      <c r="T53" s="67" t="s">
        <v>45</v>
      </c>
      <c r="U53" s="67" t="s">
        <v>45</v>
      </c>
      <c r="V53" s="67" t="s">
        <v>45</v>
      </c>
      <c r="W53" s="67" t="s">
        <v>45</v>
      </c>
      <c r="X53" s="67" t="s">
        <v>45</v>
      </c>
      <c r="Y53" s="67" t="s">
        <v>45</v>
      </c>
      <c r="Z53" s="67" t="s">
        <v>45</v>
      </c>
      <c r="AA53" s="67" t="s">
        <v>45</v>
      </c>
      <c r="AL53" s="98"/>
      <c r="AM53" s="99"/>
      <c r="AN53" s="99"/>
      <c r="AO53" s="99"/>
    </row>
    <row r="54" spans="1:41" ht="12.75" customHeight="1">
      <c r="C54" s="10" t="s">
        <v>56</v>
      </c>
      <c r="D54" s="54" t="s">
        <v>43</v>
      </c>
      <c r="E54" s="67">
        <v>12.04144374655607</v>
      </c>
      <c r="F54" s="67">
        <v>13.35655320347418</v>
      </c>
      <c r="G54" s="67">
        <v>12.162160788095395</v>
      </c>
      <c r="H54" s="67">
        <v>13.093505877569385</v>
      </c>
      <c r="I54" s="67">
        <v>13.478414169999999</v>
      </c>
      <c r="J54" s="67">
        <v>14.998935000000001</v>
      </c>
      <c r="K54" s="67">
        <v>14.9461023</v>
      </c>
      <c r="L54" s="67">
        <v>16.23618068</v>
      </c>
      <c r="M54" s="67">
        <v>11.22490618</v>
      </c>
      <c r="N54" s="67">
        <v>0.83255736582861228</v>
      </c>
      <c r="O54" s="67">
        <v>3.9958656544824942</v>
      </c>
      <c r="P54" s="67">
        <v>9.4415215100000012</v>
      </c>
      <c r="Q54" s="67">
        <v>9.5248454988787934</v>
      </c>
      <c r="R54" s="67" t="s">
        <v>45</v>
      </c>
      <c r="S54" s="67" t="s">
        <v>45</v>
      </c>
      <c r="T54" s="67" t="s">
        <v>45</v>
      </c>
      <c r="U54" s="67" t="s">
        <v>45</v>
      </c>
      <c r="V54" s="67" t="s">
        <v>45</v>
      </c>
      <c r="W54" s="67" t="s">
        <v>45</v>
      </c>
      <c r="X54" s="67" t="s">
        <v>45</v>
      </c>
      <c r="Y54" s="67" t="s">
        <v>45</v>
      </c>
      <c r="Z54" s="67" t="s">
        <v>45</v>
      </c>
      <c r="AA54" s="67" t="s">
        <v>45</v>
      </c>
      <c r="AL54" s="98"/>
      <c r="AM54" s="99"/>
      <c r="AN54" s="99"/>
      <c r="AO54" s="99"/>
    </row>
    <row r="55" spans="1:41" ht="12.75" customHeight="1">
      <c r="C55" s="3" t="s">
        <v>70</v>
      </c>
      <c r="D55" s="54" t="s">
        <v>43</v>
      </c>
      <c r="E55" s="67">
        <v>6.1185676982069372</v>
      </c>
      <c r="F55" s="67">
        <v>5.6443464506404446</v>
      </c>
      <c r="G55" s="67">
        <v>6.3141026511007663</v>
      </c>
      <c r="H55" s="67">
        <v>9.3505107436465895</v>
      </c>
      <c r="I55" s="67">
        <v>8.5108403599999995</v>
      </c>
      <c r="J55" s="67">
        <v>9.1502186099999996</v>
      </c>
      <c r="K55" s="67">
        <v>8.4186060299999994</v>
      </c>
      <c r="L55" s="67">
        <v>8.3712126399999995</v>
      </c>
      <c r="M55" s="67">
        <v>4.0923134500000007</v>
      </c>
      <c r="N55" s="67">
        <v>0</v>
      </c>
      <c r="O55" s="67">
        <v>3.1537749935999995</v>
      </c>
      <c r="P55" s="67">
        <v>4.46160902</v>
      </c>
      <c r="Q55" s="67">
        <v>5.3078453400000019</v>
      </c>
      <c r="R55" s="67" t="s">
        <v>45</v>
      </c>
      <c r="S55" s="67" t="s">
        <v>45</v>
      </c>
      <c r="T55" s="67" t="s">
        <v>45</v>
      </c>
      <c r="U55" s="67" t="s">
        <v>45</v>
      </c>
      <c r="V55" s="67" t="s">
        <v>45</v>
      </c>
      <c r="W55" s="67" t="s">
        <v>45</v>
      </c>
      <c r="X55" s="67" t="s">
        <v>45</v>
      </c>
      <c r="Y55" s="67" t="s">
        <v>45</v>
      </c>
      <c r="Z55" s="67" t="s">
        <v>45</v>
      </c>
      <c r="AA55" s="67" t="s">
        <v>45</v>
      </c>
      <c r="AL55" s="98"/>
      <c r="AM55" s="99"/>
      <c r="AN55" s="99"/>
      <c r="AO55" s="99"/>
    </row>
    <row r="56" spans="1:41" ht="12.75" customHeight="1">
      <c r="C56" s="3" t="s">
        <v>58</v>
      </c>
      <c r="D56" s="54" t="s">
        <v>43</v>
      </c>
      <c r="E56" s="67">
        <v>2.8572032099999998</v>
      </c>
      <c r="F56" s="67">
        <v>3.8600732799999999</v>
      </c>
      <c r="G56" s="67">
        <v>5.6611084399999996</v>
      </c>
      <c r="H56" s="67">
        <v>5.2980889600000003</v>
      </c>
      <c r="I56" s="67">
        <v>4.99463759</v>
      </c>
      <c r="J56" s="67">
        <v>4.7838819600000004</v>
      </c>
      <c r="K56" s="67">
        <v>5.9962632899999999</v>
      </c>
      <c r="L56" s="67">
        <v>5.0991482399999999</v>
      </c>
      <c r="M56" s="67">
        <v>3.5888594400000002</v>
      </c>
      <c r="N56" s="67">
        <v>-0.33983668999999994</v>
      </c>
      <c r="O56" s="67">
        <v>0.57197191000000003</v>
      </c>
      <c r="P56" s="67">
        <v>1.7689583900000003</v>
      </c>
      <c r="Q56" s="67">
        <v>0.96877881999999993</v>
      </c>
      <c r="R56" s="67">
        <v>0.67104837999999989</v>
      </c>
      <c r="S56" s="67">
        <v>0.10736733000000001</v>
      </c>
      <c r="T56" s="67">
        <v>-1.9517200000000001E-3</v>
      </c>
      <c r="U56" s="67">
        <v>1.0318690400000001</v>
      </c>
      <c r="V56" s="67">
        <v>0.41538571000000002</v>
      </c>
      <c r="W56" s="67">
        <v>-1.012124E-2</v>
      </c>
      <c r="X56" s="67">
        <v>0</v>
      </c>
      <c r="Y56" s="67">
        <v>0</v>
      </c>
      <c r="Z56" s="67">
        <v>0</v>
      </c>
      <c r="AA56" s="67">
        <v>0</v>
      </c>
      <c r="AL56" s="98"/>
      <c r="AM56" s="99"/>
      <c r="AN56" s="99"/>
      <c r="AO56" s="99"/>
    </row>
    <row r="57" spans="1:41" ht="12.75" customHeight="1">
      <c r="C57" s="10" t="s">
        <v>59</v>
      </c>
      <c r="D57" s="54" t="s">
        <v>43</v>
      </c>
      <c r="E57" s="67">
        <v>2.5873017699999998</v>
      </c>
      <c r="F57" s="67">
        <v>2.5482665600000001</v>
      </c>
      <c r="G57" s="67">
        <v>3.84530678</v>
      </c>
      <c r="H57" s="67">
        <v>4.5216095599999999</v>
      </c>
      <c r="I57" s="67">
        <v>3.1384802700000001</v>
      </c>
      <c r="J57" s="67">
        <v>2.72941038</v>
      </c>
      <c r="K57" s="67">
        <v>4.4179648699999996</v>
      </c>
      <c r="L57" s="67">
        <v>4.1106622900000005</v>
      </c>
      <c r="M57" s="67">
        <v>3.7673291800000004</v>
      </c>
      <c r="N57" s="67">
        <v>0.46234837000000001</v>
      </c>
      <c r="O57" s="67">
        <v>0.95426461000000007</v>
      </c>
      <c r="P57" s="67">
        <v>3.8547170299999998</v>
      </c>
      <c r="Q57" s="67">
        <v>1.4962978199999999</v>
      </c>
      <c r="R57" s="67">
        <v>1.0423384500000001</v>
      </c>
      <c r="S57" s="67">
        <v>0.12443272999999998</v>
      </c>
      <c r="T57" s="67">
        <v>-1.2245499999999996E-3</v>
      </c>
      <c r="U57" s="67">
        <v>0</v>
      </c>
      <c r="V57" s="67">
        <v>0.54386837999999993</v>
      </c>
      <c r="W57" s="67">
        <v>-1.1974210000000001E-2</v>
      </c>
      <c r="X57" s="67">
        <v>0</v>
      </c>
      <c r="Y57" s="67">
        <v>0</v>
      </c>
      <c r="Z57" s="67">
        <v>0</v>
      </c>
      <c r="AA57" s="67">
        <v>0</v>
      </c>
      <c r="AL57" s="98"/>
      <c r="AM57" s="99"/>
      <c r="AN57" s="99"/>
      <c r="AO57" s="99"/>
    </row>
    <row r="58" spans="1:41" ht="12.75" customHeight="1">
      <c r="C58" s="3" t="s">
        <v>60</v>
      </c>
      <c r="D58" s="54" t="s">
        <v>43</v>
      </c>
      <c r="E58" s="67">
        <v>2.5592005999999996</v>
      </c>
      <c r="F58" s="67">
        <v>-4.5654552200000005</v>
      </c>
      <c r="G58" s="67">
        <v>1.8089579999999998</v>
      </c>
      <c r="H58" s="67">
        <v>-4.432696</v>
      </c>
      <c r="I58" s="67">
        <v>5.3854199999999999</v>
      </c>
      <c r="J58" s="67">
        <v>-8.3233059999999988</v>
      </c>
      <c r="K58" s="67">
        <v>3.9997369999999997</v>
      </c>
      <c r="L58" s="67">
        <v>1.1070540000000002</v>
      </c>
      <c r="M58" s="67">
        <v>0.69664300000000035</v>
      </c>
      <c r="N58" s="67">
        <v>1.156776</v>
      </c>
      <c r="O58" s="67">
        <v>-6.0267979999999994</v>
      </c>
      <c r="P58" s="67">
        <v>5.2781519999999995</v>
      </c>
      <c r="Q58" s="67">
        <v>-0.9490139999999998</v>
      </c>
      <c r="R58" s="67">
        <v>5.6505929999999998</v>
      </c>
      <c r="S58" s="67">
        <v>0</v>
      </c>
      <c r="T58" s="67">
        <v>-0.63970699999999991</v>
      </c>
      <c r="U58" s="67">
        <v>-1.0318689999999999</v>
      </c>
      <c r="V58" s="67">
        <v>1.671576</v>
      </c>
      <c r="W58" s="67">
        <v>0</v>
      </c>
      <c r="X58" s="67">
        <v>0</v>
      </c>
      <c r="Y58" s="67">
        <v>0</v>
      </c>
      <c r="Z58" s="67">
        <v>0</v>
      </c>
      <c r="AA58" s="67">
        <v>0</v>
      </c>
      <c r="AL58" s="98"/>
      <c r="AM58" s="99"/>
      <c r="AN58" s="99"/>
      <c r="AO58" s="99"/>
    </row>
    <row r="59" spans="1:41" ht="12.75" customHeight="1">
      <c r="C59" s="3" t="s">
        <v>61</v>
      </c>
      <c r="D59" s="54" t="s">
        <v>43</v>
      </c>
      <c r="E59" s="67">
        <v>-1.40735436</v>
      </c>
      <c r="F59" s="67">
        <v>-2.11213257</v>
      </c>
      <c r="G59" s="67">
        <v>-2.3805584700000004</v>
      </c>
      <c r="H59" s="67">
        <v>-1.8777484099999997</v>
      </c>
      <c r="I59" s="67">
        <v>-1.39007477</v>
      </c>
      <c r="J59" s="67">
        <v>-1.45961673</v>
      </c>
      <c r="K59" s="67">
        <v>-1.8755778700000001</v>
      </c>
      <c r="L59" s="67">
        <v>-1.5024354200000001</v>
      </c>
      <c r="M59" s="67">
        <v>-0.78629443999999993</v>
      </c>
      <c r="N59" s="67">
        <v>-3.4176839999999993E-2</v>
      </c>
      <c r="O59" s="67">
        <v>-0.16639699000000002</v>
      </c>
      <c r="P59" s="67">
        <v>0</v>
      </c>
      <c r="Q59" s="67">
        <v>-4.525701E-2</v>
      </c>
      <c r="R59" s="67">
        <v>5.9740540000000002E-2</v>
      </c>
      <c r="S59" s="67">
        <v>0</v>
      </c>
      <c r="T59" s="67">
        <v>0</v>
      </c>
      <c r="U59" s="67">
        <v>0</v>
      </c>
      <c r="V59" s="67">
        <v>0</v>
      </c>
      <c r="W59" s="67">
        <v>0</v>
      </c>
      <c r="X59" s="67">
        <v>0</v>
      </c>
      <c r="Y59" s="67">
        <v>0</v>
      </c>
      <c r="Z59" s="67">
        <v>0</v>
      </c>
      <c r="AA59" s="67">
        <v>0</v>
      </c>
      <c r="AL59" s="98"/>
      <c r="AM59" s="99"/>
      <c r="AN59" s="99"/>
      <c r="AO59" s="99"/>
    </row>
    <row r="60" spans="1:41" ht="12.75" customHeight="1">
      <c r="C60" s="61" t="s">
        <v>44</v>
      </c>
      <c r="D60" s="62" t="s">
        <v>43</v>
      </c>
      <c r="E60" s="119">
        <f t="shared" ref="E60:J60" si="53">SUM(E53:E59)</f>
        <v>45.360025910000005</v>
      </c>
      <c r="F60" s="119">
        <f t="shared" si="53"/>
        <v>40.820727340000005</v>
      </c>
      <c r="G60" s="119">
        <f t="shared" si="53"/>
        <v>50.370503319999997</v>
      </c>
      <c r="H60" s="119">
        <f t="shared" si="53"/>
        <v>49.770391949999997</v>
      </c>
      <c r="I60" s="119">
        <f t="shared" si="53"/>
        <v>55.947112302951552</v>
      </c>
      <c r="J60" s="119">
        <f t="shared" si="53"/>
        <v>44.857816832813008</v>
      </c>
      <c r="K60" s="119">
        <f t="shared" ref="K60:L60" si="54">SUM(K53:K59)</f>
        <v>59.489378923710944</v>
      </c>
      <c r="L60" s="119">
        <f t="shared" si="54"/>
        <v>59.519363485025373</v>
      </c>
      <c r="M60" s="119">
        <f t="shared" ref="M60:N60" si="55">SUM(M53:M59)</f>
        <v>37.953500608250117</v>
      </c>
      <c r="N60" s="119">
        <f t="shared" si="55"/>
        <v>2.2058124082392676</v>
      </c>
      <c r="O60" s="119">
        <f t="shared" ref="O60:P60" si="56">SUM(O53:O59)</f>
        <v>14.358866782398506</v>
      </c>
      <c r="P60" s="119">
        <f t="shared" si="56"/>
        <v>41.882934025000004</v>
      </c>
      <c r="Q60" s="119">
        <f t="shared" ref="Q60" si="57">SUM(Q53:Q59)</f>
        <v>33.909262182495873</v>
      </c>
      <c r="R60" s="129" t="s">
        <v>45</v>
      </c>
      <c r="S60" s="129" t="s">
        <v>45</v>
      </c>
      <c r="T60" s="129" t="s">
        <v>45</v>
      </c>
      <c r="U60" s="129" t="s">
        <v>45</v>
      </c>
      <c r="V60" s="129" t="s">
        <v>45</v>
      </c>
      <c r="W60" s="129" t="s">
        <v>45</v>
      </c>
      <c r="X60" s="129" t="s">
        <v>45</v>
      </c>
      <c r="Y60" s="129" t="s">
        <v>45</v>
      </c>
      <c r="Z60" s="129" t="s">
        <v>45</v>
      </c>
      <c r="AA60" s="129" t="s">
        <v>45</v>
      </c>
      <c r="AL60" s="98"/>
      <c r="AM60" s="99"/>
      <c r="AN60" s="99"/>
      <c r="AO60" s="99"/>
    </row>
    <row r="61" spans="1:41" ht="12.75" customHeight="1">
      <c r="C61" s="10" t="s">
        <v>40</v>
      </c>
      <c r="D61" s="54" t="s">
        <v>41</v>
      </c>
      <c r="E61" s="120">
        <f t="shared" ref="E61:J61" si="58">E47*$D$12/1000000</f>
        <v>9.7066001740805543</v>
      </c>
      <c r="F61" s="120">
        <f t="shared" si="58"/>
        <v>10.338835294767998</v>
      </c>
      <c r="G61" s="120">
        <f t="shared" si="58"/>
        <v>15.284682123722</v>
      </c>
      <c r="H61" s="120">
        <f t="shared" si="58"/>
        <v>14.711186928863</v>
      </c>
      <c r="I61" s="120">
        <f t="shared" si="58"/>
        <v>13.220065911960003</v>
      </c>
      <c r="J61" s="120">
        <f t="shared" si="58"/>
        <v>10.237102966433</v>
      </c>
      <c r="K61" s="120">
        <f t="shared" ref="K61:L61" si="59">K47*$D$12/1000000</f>
        <v>16.114658749155002</v>
      </c>
      <c r="L61" s="120">
        <f t="shared" si="59"/>
        <v>11.3901847295</v>
      </c>
      <c r="M61" s="120">
        <f t="shared" ref="M61:N61" si="60">M47*$D$12/1000000</f>
        <v>6.6944589937649983</v>
      </c>
      <c r="N61" s="120">
        <f t="shared" si="60"/>
        <v>-8.1502707687000228E-2</v>
      </c>
      <c r="O61" s="120">
        <f t="shared" ref="O61:P61" si="61">O47*$D$12/1000000</f>
        <v>1.5636046118970002</v>
      </c>
      <c r="P61" s="120">
        <f t="shared" si="61"/>
        <v>5.2658787221259997</v>
      </c>
      <c r="Q61" s="120">
        <f t="shared" ref="Q61:R61" si="62">Q47*$D$12/1000000</f>
        <v>2.5324063476399998</v>
      </c>
      <c r="R61" s="120">
        <f t="shared" si="62"/>
        <v>1.6737409631079998</v>
      </c>
      <c r="S61" s="120">
        <f t="shared" ref="S61:T61" si="63">S47*$D$12/1000000</f>
        <v>0</v>
      </c>
      <c r="T61" s="120">
        <f t="shared" si="63"/>
        <v>0</v>
      </c>
      <c r="U61" s="120">
        <f t="shared" ref="U61:V61" si="64">U47*$D$12/1000000</f>
        <v>0</v>
      </c>
      <c r="V61" s="120">
        <f t="shared" si="64"/>
        <v>0</v>
      </c>
      <c r="W61" s="120">
        <f t="shared" ref="W61:X61" si="65">W47*$D$12/1000000</f>
        <v>0</v>
      </c>
      <c r="X61" s="120">
        <f t="shared" si="65"/>
        <v>0</v>
      </c>
      <c r="Y61" s="120">
        <f t="shared" ref="Y61:Z61" si="66">Y47*$D$12/1000000</f>
        <v>0</v>
      </c>
      <c r="Z61" s="120">
        <f t="shared" si="66"/>
        <v>0</v>
      </c>
      <c r="AA61" s="120">
        <f t="shared" ref="AA61" si="67">AA47*$D$12/1000000</f>
        <v>0</v>
      </c>
      <c r="AL61" s="98"/>
      <c r="AM61" s="99"/>
      <c r="AN61" s="99"/>
      <c r="AO61" s="99"/>
    </row>
    <row r="62" spans="1:41" ht="12.75" customHeight="1">
      <c r="C62" s="61" t="s">
        <v>44</v>
      </c>
      <c r="D62" s="62" t="s">
        <v>62</v>
      </c>
      <c r="E62" s="121">
        <f t="shared" ref="E62:J62" si="68">E60/E61</f>
        <v>4.673111604114947</v>
      </c>
      <c r="F62" s="121">
        <f t="shared" si="68"/>
        <v>3.9482907093662156</v>
      </c>
      <c r="G62" s="121">
        <f t="shared" si="68"/>
        <v>3.295489098973436</v>
      </c>
      <c r="H62" s="121">
        <f t="shared" si="68"/>
        <v>3.3831663067479392</v>
      </c>
      <c r="I62" s="121">
        <f t="shared" si="68"/>
        <v>4.2319843694831363</v>
      </c>
      <c r="J62" s="121">
        <f t="shared" si="68"/>
        <v>4.3818858694593352</v>
      </c>
      <c r="K62" s="121">
        <f t="shared" ref="K62:L62" si="69">K60/K61</f>
        <v>3.6916313184001099</v>
      </c>
      <c r="L62" s="121">
        <f t="shared" si="69"/>
        <v>5.2254958895331383</v>
      </c>
      <c r="M62" s="121">
        <f t="shared" ref="M62:N62" si="70">M60/M61</f>
        <v>5.6693902589587557</v>
      </c>
      <c r="N62" s="121">
        <f t="shared" si="70"/>
        <v>-27.064283762330721</v>
      </c>
      <c r="O62" s="121">
        <f t="shared" ref="O62:P62" si="71">O60/O61</f>
        <v>9.1831826749206158</v>
      </c>
      <c r="P62" s="121">
        <f t="shared" si="71"/>
        <v>7.9536457702714722</v>
      </c>
      <c r="Q62" s="121">
        <f t="shared" ref="Q62" si="72">Q60/Q61</f>
        <v>13.390134728613594</v>
      </c>
      <c r="R62" s="171" t="s">
        <v>45</v>
      </c>
      <c r="S62" s="171" t="s">
        <v>45</v>
      </c>
      <c r="T62" s="171" t="s">
        <v>45</v>
      </c>
      <c r="U62" s="171" t="s">
        <v>45</v>
      </c>
      <c r="V62" s="171" t="s">
        <v>45</v>
      </c>
      <c r="W62" s="171" t="s">
        <v>45</v>
      </c>
      <c r="X62" s="171" t="s">
        <v>45</v>
      </c>
      <c r="Y62" s="171" t="s">
        <v>45</v>
      </c>
      <c r="Z62" s="171" t="s">
        <v>45</v>
      </c>
      <c r="AA62" s="171" t="s">
        <v>45</v>
      </c>
      <c r="AL62" s="98"/>
      <c r="AM62" s="99"/>
      <c r="AN62" s="99"/>
      <c r="AO62" s="99"/>
    </row>
    <row r="63" spans="1:41" ht="12.75" customHeight="1">
      <c r="C63" s="60" t="s">
        <v>44</v>
      </c>
      <c r="D63" s="40" t="s">
        <v>63</v>
      </c>
      <c r="E63" s="47">
        <f t="shared" ref="E63:J63" si="73">E62*E$10</f>
        <v>3.6108078840854043</v>
      </c>
      <c r="F63" s="47">
        <f t="shared" si="73"/>
        <v>3.0410064956635985</v>
      </c>
      <c r="G63" s="47">
        <f t="shared" si="73"/>
        <v>2.4206351037083125</v>
      </c>
      <c r="H63" s="47">
        <f t="shared" si="73"/>
        <v>2.4653713544749012</v>
      </c>
      <c r="I63" s="47">
        <f t="shared" si="73"/>
        <v>3.066360320361889</v>
      </c>
      <c r="J63" s="47">
        <f t="shared" si="73"/>
        <v>3.1296270046714163</v>
      </c>
      <c r="K63" s="47">
        <f t="shared" ref="K63:L63" si="74">K62*K$10</f>
        <v>2.5222931243536588</v>
      </c>
      <c r="L63" s="47">
        <f t="shared" si="74"/>
        <v>3.4362094542068191</v>
      </c>
      <c r="M63" s="47">
        <f t="shared" ref="M63:N63" si="75">M62*M$10</f>
        <v>3.8756081560779729</v>
      </c>
      <c r="N63" s="47">
        <f t="shared" si="75"/>
        <v>-18.079210988591118</v>
      </c>
      <c r="O63" s="47">
        <f t="shared" ref="O63:P63" si="76">O62*O$10</f>
        <v>6.0135436044429005</v>
      </c>
      <c r="P63" s="47">
        <f t="shared" si="76"/>
        <v>5.1724607432426088</v>
      </c>
      <c r="Q63" s="47">
        <f t="shared" ref="Q63" si="77">Q62*Q$10</f>
        <v>8.8021484925815692</v>
      </c>
      <c r="R63" s="172" t="s">
        <v>45</v>
      </c>
      <c r="S63" s="172" t="s">
        <v>45</v>
      </c>
      <c r="T63" s="172" t="s">
        <v>45</v>
      </c>
      <c r="U63" s="172" t="s">
        <v>45</v>
      </c>
      <c r="V63" s="172" t="s">
        <v>45</v>
      </c>
      <c r="W63" s="172" t="s">
        <v>45</v>
      </c>
      <c r="X63" s="172" t="s">
        <v>45</v>
      </c>
      <c r="Y63" s="172" t="s">
        <v>45</v>
      </c>
      <c r="Z63" s="172" t="s">
        <v>45</v>
      </c>
      <c r="AA63" s="172" t="s">
        <v>45</v>
      </c>
      <c r="AL63" s="98"/>
      <c r="AM63" s="99"/>
      <c r="AN63" s="99"/>
      <c r="AO63" s="99"/>
    </row>
    <row r="64" spans="1:41" ht="12.75" customHeight="1">
      <c r="C64" s="3" t="s">
        <v>44</v>
      </c>
      <c r="D64" s="54" t="s">
        <v>43</v>
      </c>
      <c r="E64" s="48">
        <f t="shared" ref="E64:J64" si="78">E60</f>
        <v>45.360025910000005</v>
      </c>
      <c r="F64" s="48">
        <f t="shared" si="78"/>
        <v>40.820727340000005</v>
      </c>
      <c r="G64" s="48">
        <f t="shared" si="78"/>
        <v>50.370503319999997</v>
      </c>
      <c r="H64" s="48">
        <f t="shared" si="78"/>
        <v>49.770391949999997</v>
      </c>
      <c r="I64" s="48">
        <f t="shared" si="78"/>
        <v>55.947112302951552</v>
      </c>
      <c r="J64" s="48">
        <f t="shared" si="78"/>
        <v>44.857816832813008</v>
      </c>
      <c r="K64" s="48">
        <f t="shared" ref="K64:L64" si="79">K60</f>
        <v>59.489378923710944</v>
      </c>
      <c r="L64" s="48">
        <f t="shared" si="79"/>
        <v>59.519363485025373</v>
      </c>
      <c r="M64" s="48">
        <f t="shared" ref="M64:N64" si="80">M60</f>
        <v>37.953500608250117</v>
      </c>
      <c r="N64" s="48">
        <f t="shared" si="80"/>
        <v>2.2058124082392676</v>
      </c>
      <c r="O64" s="48">
        <f t="shared" ref="O64:P64" si="81">O60</f>
        <v>14.358866782398506</v>
      </c>
      <c r="P64" s="48">
        <f t="shared" si="81"/>
        <v>41.882934025000004</v>
      </c>
      <c r="Q64" s="48">
        <f t="shared" ref="Q64" si="82">Q60</f>
        <v>33.909262182495873</v>
      </c>
      <c r="R64" s="67" t="s">
        <v>45</v>
      </c>
      <c r="S64" s="67" t="s">
        <v>45</v>
      </c>
      <c r="T64" s="67" t="s">
        <v>45</v>
      </c>
      <c r="U64" s="67" t="s">
        <v>45</v>
      </c>
      <c r="V64" s="67" t="s">
        <v>45</v>
      </c>
      <c r="W64" s="67" t="s">
        <v>45</v>
      </c>
      <c r="X64" s="67" t="s">
        <v>45</v>
      </c>
      <c r="Y64" s="67" t="s">
        <v>45</v>
      </c>
      <c r="Z64" s="67" t="s">
        <v>45</v>
      </c>
      <c r="AA64" s="67" t="s">
        <v>45</v>
      </c>
      <c r="AL64" s="98"/>
      <c r="AM64" s="99"/>
      <c r="AN64" s="99"/>
      <c r="AO64" s="99"/>
    </row>
    <row r="65" spans="1:43 16384:16384" ht="12.75" customHeight="1">
      <c r="C65" s="3" t="s">
        <v>64</v>
      </c>
      <c r="D65" s="54" t="s">
        <v>43</v>
      </c>
      <c r="E65" s="67">
        <v>2.2893721499999997</v>
      </c>
      <c r="F65" s="67">
        <v>2.9519131199999999</v>
      </c>
      <c r="G65" s="67">
        <v>3.64739375</v>
      </c>
      <c r="H65" s="67">
        <v>3.9040350899999998</v>
      </c>
      <c r="I65" s="67">
        <v>3.6061497899999999</v>
      </c>
      <c r="J65" s="67">
        <v>2.7745783599999996</v>
      </c>
      <c r="K65" s="67">
        <v>2.9323732299999996</v>
      </c>
      <c r="L65" s="67">
        <v>2.2948690100000002</v>
      </c>
      <c r="M65" s="67">
        <v>2.1170110900000001</v>
      </c>
      <c r="N65" s="67">
        <v>0.13182221</v>
      </c>
      <c r="O65" s="67">
        <v>0.24730558000000005</v>
      </c>
      <c r="P65" s="67">
        <v>1.1915775</v>
      </c>
      <c r="Q65" s="67">
        <v>0.59234285000000009</v>
      </c>
      <c r="R65" s="67">
        <v>0.49284925000000002</v>
      </c>
      <c r="S65" s="67">
        <v>5.2168010000000015E-2</v>
      </c>
      <c r="T65" s="67">
        <v>-1.87122E-3</v>
      </c>
      <c r="U65" s="67">
        <v>0</v>
      </c>
      <c r="V65" s="67">
        <v>0.15616819000000001</v>
      </c>
      <c r="W65" s="67">
        <v>1.517607E-2</v>
      </c>
      <c r="X65" s="67">
        <v>-2E-8</v>
      </c>
      <c r="Y65" s="67">
        <v>0</v>
      </c>
      <c r="Z65" s="67">
        <v>0</v>
      </c>
      <c r="AA65" s="67">
        <v>0</v>
      </c>
      <c r="AL65" s="98"/>
      <c r="AM65" s="99"/>
      <c r="AN65" s="99"/>
      <c r="AO65" s="99"/>
    </row>
    <row r="66" spans="1:43 16384:16384" ht="12.75" customHeight="1">
      <c r="C66" s="3" t="s">
        <v>65</v>
      </c>
      <c r="D66" s="54" t="s">
        <v>43</v>
      </c>
      <c r="E66" s="67">
        <v>0</v>
      </c>
      <c r="F66" s="67">
        <v>0</v>
      </c>
      <c r="G66" s="67">
        <v>0</v>
      </c>
      <c r="H66" s="67">
        <v>0</v>
      </c>
      <c r="I66" s="67">
        <v>0</v>
      </c>
      <c r="J66" s="67">
        <v>0</v>
      </c>
      <c r="K66" s="67">
        <v>0</v>
      </c>
      <c r="L66" s="67">
        <v>0</v>
      </c>
      <c r="M66" s="67">
        <v>0</v>
      </c>
      <c r="N66" s="67">
        <v>0</v>
      </c>
      <c r="O66" s="67">
        <v>0</v>
      </c>
      <c r="P66" s="67">
        <v>0</v>
      </c>
      <c r="Q66" s="67">
        <v>1.0954088121847332</v>
      </c>
      <c r="R66" s="67">
        <v>1.0954088121847332</v>
      </c>
      <c r="S66" s="67">
        <v>1.0954088121847332</v>
      </c>
      <c r="T66" s="67">
        <v>1.0954088121847332</v>
      </c>
      <c r="U66" s="67">
        <v>1.0954088121847332</v>
      </c>
      <c r="V66" s="67">
        <v>1.0954088121847332</v>
      </c>
      <c r="W66" s="67">
        <v>1.0954088121847332</v>
      </c>
      <c r="X66" s="67">
        <v>1.0954088121847332</v>
      </c>
      <c r="Y66" s="67">
        <v>1.0954088121847332</v>
      </c>
      <c r="Z66" s="67">
        <v>1.0954088121847332</v>
      </c>
      <c r="AA66" s="67">
        <v>1.0954088121847332</v>
      </c>
      <c r="AL66" s="98"/>
      <c r="AM66" s="99"/>
      <c r="AN66" s="99"/>
      <c r="AO66" s="99"/>
    </row>
    <row r="67" spans="1:43 16384:16384" ht="12.75" customHeight="1">
      <c r="C67" s="3" t="s">
        <v>71</v>
      </c>
      <c r="D67" s="54" t="s">
        <v>43</v>
      </c>
      <c r="E67" s="67">
        <v>1.1179277399999998</v>
      </c>
      <c r="F67" s="67">
        <v>1.2418865300000004</v>
      </c>
      <c r="G67" s="67">
        <v>3.336455365</v>
      </c>
      <c r="H67" s="67">
        <v>6.7227161199999994</v>
      </c>
      <c r="I67" s="67">
        <v>8.1709013800000001</v>
      </c>
      <c r="J67" s="67">
        <v>5.2629374799999979</v>
      </c>
      <c r="K67" s="67">
        <v>5.3332450099999997</v>
      </c>
      <c r="L67" s="67">
        <v>3.8688797049999994</v>
      </c>
      <c r="M67" s="67">
        <v>1.67166131</v>
      </c>
      <c r="N67" s="67">
        <v>1.0375473</v>
      </c>
      <c r="O67" s="67">
        <v>1.6978273700000002</v>
      </c>
      <c r="P67" s="67">
        <v>4.0719400895132702</v>
      </c>
      <c r="Q67" s="67">
        <v>1.4755935500000004</v>
      </c>
      <c r="R67" s="67" t="s">
        <v>45</v>
      </c>
      <c r="S67" s="67" t="s">
        <v>45</v>
      </c>
      <c r="T67" s="67" t="s">
        <v>45</v>
      </c>
      <c r="U67" s="67" t="s">
        <v>45</v>
      </c>
      <c r="V67" s="67" t="s">
        <v>45</v>
      </c>
      <c r="W67" s="67" t="s">
        <v>45</v>
      </c>
      <c r="X67" s="67" t="s">
        <v>45</v>
      </c>
      <c r="Y67" s="67" t="s">
        <v>45</v>
      </c>
      <c r="Z67" s="67" t="s">
        <v>45</v>
      </c>
      <c r="AA67" s="67" t="s">
        <v>45</v>
      </c>
      <c r="AL67" s="98"/>
      <c r="AM67" s="99"/>
      <c r="AN67" s="99"/>
      <c r="AO67" s="99"/>
    </row>
    <row r="68" spans="1:43 16384:16384" ht="12.75" customHeight="1">
      <c r="C68" s="3" t="s">
        <v>67</v>
      </c>
      <c r="D68" s="54" t="s">
        <v>43</v>
      </c>
      <c r="E68" s="67">
        <v>5.1921193199999998</v>
      </c>
      <c r="F68" s="67">
        <v>3.5275760799999993</v>
      </c>
      <c r="G68" s="67">
        <v>5.4444493600000001</v>
      </c>
      <c r="H68" s="67">
        <v>4.29227019</v>
      </c>
      <c r="I68" s="67">
        <v>4.2066981199999995</v>
      </c>
      <c r="J68" s="67">
        <v>3.3757685799999999</v>
      </c>
      <c r="K68" s="67">
        <v>4.9608790700000007</v>
      </c>
      <c r="L68" s="67">
        <v>5.7564686399999996</v>
      </c>
      <c r="M68" s="67">
        <v>4.1997066800000002</v>
      </c>
      <c r="N68" s="67">
        <v>0</v>
      </c>
      <c r="O68" s="67">
        <v>1.66858675</v>
      </c>
      <c r="P68" s="67">
        <v>3.0418875600000002</v>
      </c>
      <c r="Q68" s="67">
        <v>4.0394149700000002</v>
      </c>
      <c r="R68" s="67" t="s">
        <v>45</v>
      </c>
      <c r="S68" s="67" t="s">
        <v>45</v>
      </c>
      <c r="T68" s="67" t="s">
        <v>45</v>
      </c>
      <c r="U68" s="67" t="s">
        <v>45</v>
      </c>
      <c r="V68" s="67" t="s">
        <v>45</v>
      </c>
      <c r="W68" s="67" t="s">
        <v>45</v>
      </c>
      <c r="X68" s="67" t="s">
        <v>45</v>
      </c>
      <c r="Y68" s="67" t="s">
        <v>45</v>
      </c>
      <c r="Z68" s="67" t="s">
        <v>45</v>
      </c>
      <c r="AA68" s="67" t="s">
        <v>45</v>
      </c>
      <c r="AL68" s="98"/>
      <c r="AM68" s="99"/>
      <c r="AN68" s="99"/>
      <c r="AO68" s="99"/>
    </row>
    <row r="69" spans="1:43 16384:16384" ht="12.75" customHeight="1">
      <c r="C69" s="61" t="s">
        <v>49</v>
      </c>
      <c r="D69" s="62" t="s">
        <v>43</v>
      </c>
      <c r="E69" s="119">
        <f t="shared" ref="E69:J69" si="83">SUM(E64:E68)</f>
        <v>53.959445119999998</v>
      </c>
      <c r="F69" s="119">
        <f t="shared" si="83"/>
        <v>48.54210307000001</v>
      </c>
      <c r="G69" s="119">
        <f t="shared" si="83"/>
        <v>62.798801794999996</v>
      </c>
      <c r="H69" s="119">
        <f t="shared" si="83"/>
        <v>64.689413349999995</v>
      </c>
      <c r="I69" s="119">
        <f t="shared" si="83"/>
        <v>71.930861592951558</v>
      </c>
      <c r="J69" s="119">
        <f t="shared" si="83"/>
        <v>56.271101252813004</v>
      </c>
      <c r="K69" s="119">
        <f t="shared" ref="K69:L69" si="84">SUM(K64:K68)</f>
        <v>72.715876233710944</v>
      </c>
      <c r="L69" s="119">
        <f t="shared" si="84"/>
        <v>71.439580840025371</v>
      </c>
      <c r="M69" s="119">
        <f t="shared" ref="M69:N69" si="85">SUM(M64:M68)</f>
        <v>45.941879688250111</v>
      </c>
      <c r="N69" s="119">
        <f t="shared" si="85"/>
        <v>3.3751819182392677</v>
      </c>
      <c r="O69" s="119">
        <f t="shared" ref="O69:P69" si="86">SUM(O64:O68)</f>
        <v>17.972586482398505</v>
      </c>
      <c r="P69" s="119">
        <f t="shared" si="86"/>
        <v>50.188339174513274</v>
      </c>
      <c r="Q69" s="119">
        <f t="shared" ref="Q69" si="87">SUM(Q64:Q68)</f>
        <v>41.112022364680612</v>
      </c>
      <c r="R69" s="129" t="s">
        <v>45</v>
      </c>
      <c r="S69" s="129" t="s">
        <v>45</v>
      </c>
      <c r="T69" s="129" t="s">
        <v>45</v>
      </c>
      <c r="U69" s="129" t="s">
        <v>45</v>
      </c>
      <c r="V69" s="129" t="s">
        <v>45</v>
      </c>
      <c r="W69" s="129" t="s">
        <v>45</v>
      </c>
      <c r="X69" s="129" t="s">
        <v>45</v>
      </c>
      <c r="Y69" s="129" t="s">
        <v>45</v>
      </c>
      <c r="Z69" s="129" t="s">
        <v>45</v>
      </c>
      <c r="AA69" s="129" t="s">
        <v>45</v>
      </c>
      <c r="AL69" s="98"/>
      <c r="AM69" s="99"/>
      <c r="AN69" s="99"/>
      <c r="AO69" s="99"/>
    </row>
    <row r="70" spans="1:43 16384:16384" ht="12.75" customHeight="1">
      <c r="C70" s="10" t="s">
        <v>40</v>
      </c>
      <c r="D70" s="54" t="s">
        <v>41</v>
      </c>
      <c r="E70" s="122">
        <f t="shared" ref="E70:J70" si="88">E61</f>
        <v>9.7066001740805543</v>
      </c>
      <c r="F70" s="122">
        <f t="shared" si="88"/>
        <v>10.338835294767998</v>
      </c>
      <c r="G70" s="122">
        <f t="shared" si="88"/>
        <v>15.284682123722</v>
      </c>
      <c r="H70" s="122">
        <f t="shared" si="88"/>
        <v>14.711186928863</v>
      </c>
      <c r="I70" s="122">
        <f t="shared" si="88"/>
        <v>13.220065911960003</v>
      </c>
      <c r="J70" s="122">
        <f t="shared" si="88"/>
        <v>10.237102966433</v>
      </c>
      <c r="K70" s="122">
        <f t="shared" ref="K70:L70" si="89">K61</f>
        <v>16.114658749155002</v>
      </c>
      <c r="L70" s="122">
        <f t="shared" si="89"/>
        <v>11.3901847295</v>
      </c>
      <c r="M70" s="122">
        <f t="shared" ref="M70:N70" si="90">M61</f>
        <v>6.6944589937649983</v>
      </c>
      <c r="N70" s="122">
        <f t="shared" si="90"/>
        <v>-8.1502707687000228E-2</v>
      </c>
      <c r="O70" s="122">
        <f t="shared" ref="O70:P70" si="91">O61</f>
        <v>1.5636046118970002</v>
      </c>
      <c r="P70" s="122">
        <f t="shared" si="91"/>
        <v>5.2658787221259997</v>
      </c>
      <c r="Q70" s="122">
        <f t="shared" ref="Q70:R70" si="92">Q61</f>
        <v>2.5324063476399998</v>
      </c>
      <c r="R70" s="122">
        <f t="shared" si="92"/>
        <v>1.6737409631079998</v>
      </c>
      <c r="S70" s="122">
        <f t="shared" ref="S70:T70" si="93">S61</f>
        <v>0</v>
      </c>
      <c r="T70" s="122">
        <f t="shared" si="93"/>
        <v>0</v>
      </c>
      <c r="U70" s="122">
        <f t="shared" ref="U70:V70" si="94">U61</f>
        <v>0</v>
      </c>
      <c r="V70" s="122">
        <f t="shared" si="94"/>
        <v>0</v>
      </c>
      <c r="W70" s="122">
        <f t="shared" ref="W70:X70" si="95">W61</f>
        <v>0</v>
      </c>
      <c r="X70" s="122">
        <f t="shared" si="95"/>
        <v>0</v>
      </c>
      <c r="Y70" s="122">
        <f t="shared" ref="Y70:Z70" si="96">Y61</f>
        <v>0</v>
      </c>
      <c r="Z70" s="122">
        <f t="shared" si="96"/>
        <v>0</v>
      </c>
      <c r="AA70" s="122">
        <f t="shared" ref="AA70" si="97">AA61</f>
        <v>0</v>
      </c>
      <c r="AL70" s="98"/>
      <c r="AM70" s="99"/>
      <c r="AN70" s="99"/>
      <c r="AO70" s="99"/>
    </row>
    <row r="71" spans="1:43 16384:16384" ht="12.75" customHeight="1">
      <c r="C71" s="61" t="s">
        <v>49</v>
      </c>
      <c r="D71" s="62" t="s">
        <v>62</v>
      </c>
      <c r="E71" s="121">
        <f t="shared" ref="E71:J71" si="98">E69/E70</f>
        <v>5.5590468498009642</v>
      </c>
      <c r="F71" s="121">
        <f t="shared" si="98"/>
        <v>4.6951229694668708</v>
      </c>
      <c r="G71" s="121">
        <f t="shared" si="98"/>
        <v>4.1086102600416883</v>
      </c>
      <c r="H71" s="121">
        <f t="shared" si="98"/>
        <v>4.3972939547849057</v>
      </c>
      <c r="I71" s="121">
        <f t="shared" si="98"/>
        <v>5.4410365327964625</v>
      </c>
      <c r="J71" s="121">
        <f t="shared" si="98"/>
        <v>5.496779844583318</v>
      </c>
      <c r="K71" s="121">
        <f t="shared" ref="K71:L71" si="99">K69/K70</f>
        <v>4.5124055908117766</v>
      </c>
      <c r="L71" s="121">
        <f t="shared" si="99"/>
        <v>6.2720300448684112</v>
      </c>
      <c r="M71" s="121">
        <f t="shared" ref="M71:N71" si="100">M69/M70</f>
        <v>6.8626725073734693</v>
      </c>
      <c r="N71" s="121">
        <f t="shared" si="100"/>
        <v>-41.411899236540492</v>
      </c>
      <c r="O71" s="121">
        <f t="shared" ref="O71:P71" si="101">O69/O70</f>
        <v>11.494329414003046</v>
      </c>
      <c r="P71" s="121">
        <f t="shared" si="101"/>
        <v>9.530857397766022</v>
      </c>
      <c r="Q71" s="121">
        <f t="shared" ref="Q71" si="102">Q69/Q70</f>
        <v>16.234370286977732</v>
      </c>
      <c r="R71" s="171" t="s">
        <v>45</v>
      </c>
      <c r="S71" s="171" t="s">
        <v>45</v>
      </c>
      <c r="T71" s="171" t="s">
        <v>45</v>
      </c>
      <c r="U71" s="171" t="s">
        <v>45</v>
      </c>
      <c r="V71" s="171" t="s">
        <v>45</v>
      </c>
      <c r="W71" s="171" t="s">
        <v>45</v>
      </c>
      <c r="X71" s="171" t="s">
        <v>45</v>
      </c>
      <c r="Y71" s="171" t="s">
        <v>45</v>
      </c>
      <c r="Z71" s="171" t="s">
        <v>45</v>
      </c>
      <c r="AA71" s="171" t="s">
        <v>45</v>
      </c>
      <c r="AL71" s="98"/>
      <c r="AM71" s="99"/>
      <c r="AN71" s="99"/>
      <c r="AO71" s="99"/>
    </row>
    <row r="72" spans="1:43 16384:16384" ht="12.75" customHeight="1">
      <c r="C72" s="60" t="s">
        <v>49</v>
      </c>
      <c r="D72" s="40" t="s">
        <v>63</v>
      </c>
      <c r="E72" s="47">
        <f t="shared" ref="E72:J72" si="103">E71*E$10</f>
        <v>4.2953500566060336</v>
      </c>
      <c r="F72" s="47">
        <f t="shared" si="103"/>
        <v>3.6162229428085912</v>
      </c>
      <c r="G72" s="47">
        <f t="shared" si="103"/>
        <v>3.0178968657523746</v>
      </c>
      <c r="H72" s="47">
        <f t="shared" si="103"/>
        <v>3.2043835775112131</v>
      </c>
      <c r="I72" s="47">
        <f t="shared" si="103"/>
        <v>3.9424007910133625</v>
      </c>
      <c r="J72" s="47">
        <f t="shared" si="103"/>
        <v>3.9259056837242778</v>
      </c>
      <c r="K72" s="47">
        <f t="shared" ref="K72:L72" si="104">K71*K$10</f>
        <v>3.0830840390995893</v>
      </c>
      <c r="L72" s="47">
        <f t="shared" si="104"/>
        <v>4.1243949651583351</v>
      </c>
      <c r="M72" s="47">
        <f t="shared" ref="M72:N72" si="105">M71*M$10</f>
        <v>4.6913386320583825</v>
      </c>
      <c r="N72" s="47">
        <f t="shared" si="105"/>
        <v>-27.663560961393607</v>
      </c>
      <c r="O72" s="47">
        <f t="shared" ref="O72:P72" si="106">O71*O$10</f>
        <v>7.5269820477066185</v>
      </c>
      <c r="P72" s="47">
        <f t="shared" si="106"/>
        <v>6.1981620961358859</v>
      </c>
      <c r="Q72" s="47">
        <f t="shared" ref="Q72" si="107">Q71*Q$10</f>
        <v>10.671837202964989</v>
      </c>
      <c r="R72" s="172" t="s">
        <v>45</v>
      </c>
      <c r="S72" s="172" t="s">
        <v>45</v>
      </c>
      <c r="T72" s="172" t="s">
        <v>45</v>
      </c>
      <c r="U72" s="172" t="s">
        <v>45</v>
      </c>
      <c r="V72" s="172" t="s">
        <v>45</v>
      </c>
      <c r="W72" s="172" t="s">
        <v>45</v>
      </c>
      <c r="X72" s="172" t="s">
        <v>45</v>
      </c>
      <c r="Y72" s="172" t="s">
        <v>45</v>
      </c>
      <c r="Z72" s="172" t="s">
        <v>45</v>
      </c>
      <c r="AA72" s="172" t="s">
        <v>45</v>
      </c>
      <c r="AM72" s="99"/>
      <c r="AN72" s="99"/>
      <c r="AO72" s="99"/>
    </row>
    <row r="73" spans="1:43 16384:16384" ht="12.75" customHeight="1">
      <c r="A73" s="79"/>
      <c r="C73" s="3" t="s">
        <v>72</v>
      </c>
      <c r="D73" s="54" t="s">
        <v>43</v>
      </c>
      <c r="E73" s="67">
        <v>0</v>
      </c>
      <c r="F73" s="67">
        <v>0</v>
      </c>
      <c r="G73" s="67">
        <v>0</v>
      </c>
      <c r="H73" s="67">
        <v>0</v>
      </c>
      <c r="I73" s="67">
        <v>0</v>
      </c>
      <c r="J73" s="67">
        <v>0</v>
      </c>
      <c r="K73" s="67">
        <v>0</v>
      </c>
      <c r="L73" s="67">
        <v>0</v>
      </c>
      <c r="M73" s="67">
        <v>0</v>
      </c>
      <c r="N73" s="67">
        <v>0</v>
      </c>
      <c r="O73" s="67">
        <v>0</v>
      </c>
      <c r="P73" s="67">
        <v>0</v>
      </c>
      <c r="Q73" s="67">
        <v>0</v>
      </c>
      <c r="R73" s="67" t="s">
        <v>45</v>
      </c>
      <c r="S73" s="67" t="s">
        <v>45</v>
      </c>
      <c r="T73" s="67" t="s">
        <v>45</v>
      </c>
      <c r="U73" s="67" t="s">
        <v>45</v>
      </c>
      <c r="V73" s="67" t="s">
        <v>45</v>
      </c>
      <c r="W73" s="67" t="s">
        <v>45</v>
      </c>
      <c r="X73" s="67" t="s">
        <v>45</v>
      </c>
      <c r="Y73" s="67" t="s">
        <v>45</v>
      </c>
      <c r="Z73" s="67" t="s">
        <v>45</v>
      </c>
      <c r="AA73" s="67" t="s">
        <v>45</v>
      </c>
      <c r="AE73" s="3"/>
      <c r="AF73" s="3"/>
      <c r="AG73" s="3"/>
      <c r="AH73" s="3"/>
      <c r="AI73" s="3"/>
      <c r="AJ73" s="3"/>
      <c r="AK73" s="3"/>
      <c r="AL73" s="3"/>
      <c r="AM73" s="3"/>
      <c r="AN73" s="3"/>
      <c r="AO73" s="3"/>
      <c r="AP73" s="3"/>
      <c r="AQ73" s="3"/>
    </row>
    <row r="74" spans="1:43 16384:16384" ht="12.75" customHeight="1">
      <c r="A74" s="79"/>
      <c r="C74" s="61" t="s">
        <v>50</v>
      </c>
      <c r="D74" s="62" t="s">
        <v>43</v>
      </c>
      <c r="E74" s="119">
        <v>0</v>
      </c>
      <c r="F74" s="119">
        <v>0</v>
      </c>
      <c r="G74" s="119">
        <v>0</v>
      </c>
      <c r="H74" s="119">
        <v>0</v>
      </c>
      <c r="I74" s="119"/>
      <c r="J74" s="119"/>
      <c r="K74" s="119"/>
      <c r="L74" s="119"/>
      <c r="M74" s="129">
        <v>8.8511279299999988</v>
      </c>
      <c r="N74" s="129">
        <v>25.360930011760733</v>
      </c>
      <c r="O74" s="129">
        <v>12.61603497760149</v>
      </c>
      <c r="P74" s="129">
        <v>14.111605874999999</v>
      </c>
      <c r="Q74" s="129">
        <v>10.426113624853887</v>
      </c>
      <c r="R74" s="175"/>
      <c r="S74" s="175"/>
      <c r="T74" s="175"/>
      <c r="U74" s="175"/>
      <c r="V74" s="175"/>
      <c r="W74" s="175"/>
      <c r="X74" s="175"/>
      <c r="Y74" s="175"/>
      <c r="Z74" s="175"/>
      <c r="AA74" s="175"/>
      <c r="AE74" s="3"/>
      <c r="AF74" s="3"/>
      <c r="AG74" s="3"/>
      <c r="AH74" s="3"/>
      <c r="AI74" s="3"/>
      <c r="AJ74" s="3"/>
      <c r="AK74" s="3"/>
      <c r="AL74" s="3"/>
      <c r="AM74" s="3"/>
      <c r="AN74" s="3"/>
      <c r="AO74" s="3"/>
      <c r="AP74" s="3"/>
      <c r="AQ74" s="3"/>
    </row>
    <row r="75" spans="1:43 16384:16384" ht="12.75" customHeight="1">
      <c r="C75" s="23" t="s">
        <v>51</v>
      </c>
      <c r="D75" s="169" t="s">
        <v>43</v>
      </c>
      <c r="E75" s="174"/>
      <c r="F75" s="174"/>
      <c r="G75" s="174"/>
      <c r="H75" s="174"/>
      <c r="I75" s="174"/>
      <c r="J75" s="174"/>
      <c r="K75" s="174"/>
      <c r="L75" s="174"/>
      <c r="M75" s="174"/>
      <c r="N75" s="174"/>
      <c r="O75" s="174"/>
      <c r="P75" s="174"/>
      <c r="Q75" s="174"/>
      <c r="R75" s="170">
        <v>17.838775380000001</v>
      </c>
      <c r="S75" s="170">
        <v>10.3854147</v>
      </c>
      <c r="T75" s="170">
        <v>10.46411681</v>
      </c>
      <c r="U75" s="170">
        <v>10.867244040000001</v>
      </c>
      <c r="V75" s="170">
        <v>7.9966248399999991</v>
      </c>
      <c r="W75" s="170">
        <v>7.7536014099999999</v>
      </c>
      <c r="X75" s="170">
        <v>8.0111259399999994</v>
      </c>
      <c r="Y75" s="170">
        <v>8.3469374778152687</v>
      </c>
      <c r="Z75" s="170">
        <v>6.7371180978152658</v>
      </c>
      <c r="AA75" s="170">
        <v>6.6437092078152675</v>
      </c>
      <c r="AE75" s="3"/>
      <c r="AF75" s="3"/>
      <c r="AG75" s="3"/>
      <c r="AH75" s="3"/>
      <c r="AI75" s="3"/>
      <c r="AJ75" s="3"/>
      <c r="AK75" s="3"/>
      <c r="AL75" s="3"/>
      <c r="AM75" s="3"/>
      <c r="AN75" s="3"/>
      <c r="AO75" s="3"/>
      <c r="AP75" s="3"/>
      <c r="AQ75" s="3"/>
    </row>
    <row r="76" spans="1:43 16384:16384" ht="12.75" customHeight="1">
      <c r="C76" s="23" t="s">
        <v>52</v>
      </c>
      <c r="D76" s="169" t="s">
        <v>43</v>
      </c>
      <c r="E76" s="174"/>
      <c r="F76" s="174"/>
      <c r="G76" s="174"/>
      <c r="H76" s="174"/>
      <c r="I76" s="174"/>
      <c r="J76" s="174"/>
      <c r="K76" s="174"/>
      <c r="L76" s="174"/>
      <c r="M76" s="174"/>
      <c r="N76" s="174"/>
      <c r="O76" s="174"/>
      <c r="P76" s="174"/>
      <c r="Q76" s="174"/>
      <c r="R76" s="170">
        <v>13.822471160000001</v>
      </c>
      <c r="S76" s="170">
        <v>8.5433517299999995</v>
      </c>
      <c r="T76" s="170">
        <v>4.4809223700000018</v>
      </c>
      <c r="U76" s="170">
        <v>0.80033927999999999</v>
      </c>
      <c r="V76" s="170">
        <v>1.0844431800000003</v>
      </c>
      <c r="W76" s="170">
        <v>0.98707147000000006</v>
      </c>
      <c r="X76" s="170">
        <v>1.5873407200000003</v>
      </c>
      <c r="Y76" s="170">
        <v>0.29025606999999998</v>
      </c>
      <c r="Z76" s="170">
        <v>2.1221677400000001</v>
      </c>
      <c r="AA76" s="170">
        <v>3.0500944999999997</v>
      </c>
      <c r="AE76" s="3"/>
      <c r="AF76" s="3"/>
      <c r="AG76" s="3"/>
      <c r="AH76" s="3"/>
      <c r="AI76" s="3"/>
      <c r="AJ76" s="3"/>
      <c r="AK76" s="3"/>
      <c r="AL76" s="3"/>
      <c r="AM76" s="3"/>
      <c r="AN76" s="3"/>
      <c r="AO76" s="3"/>
      <c r="AP76" s="3"/>
      <c r="AQ76" s="3"/>
    </row>
    <row r="77" spans="1:43 16384:16384" ht="12.75" customHeight="1">
      <c r="D77" s="68"/>
      <c r="E77" s="69"/>
    </row>
    <row r="78" spans="1:43 16384:16384" s="133" customFormat="1" ht="12.75" customHeight="1" thickBot="1">
      <c r="A78" s="3"/>
      <c r="B78" s="155" t="s">
        <v>74</v>
      </c>
      <c r="C78" s="156"/>
      <c r="D78" s="156"/>
      <c r="E78" s="157"/>
      <c r="F78" s="157"/>
      <c r="G78" s="157"/>
      <c r="H78" s="157"/>
      <c r="I78" s="157"/>
      <c r="J78" s="157"/>
      <c r="K78" s="157"/>
      <c r="L78" s="157"/>
      <c r="M78" s="157"/>
      <c r="N78" s="157"/>
      <c r="O78" s="157"/>
      <c r="P78" s="157"/>
      <c r="Q78" s="157"/>
      <c r="R78" s="157"/>
      <c r="S78" s="157"/>
      <c r="T78" s="157"/>
      <c r="U78" s="157"/>
      <c r="V78" s="157"/>
      <c r="W78" s="157"/>
      <c r="X78" s="157"/>
      <c r="Y78" s="157"/>
      <c r="Z78" s="157"/>
      <c r="AA78" s="157"/>
      <c r="XFD78" s="3"/>
    </row>
    <row r="79" spans="1:43 16384:16384" ht="12.75" customHeight="1">
      <c r="AE79" s="3"/>
      <c r="AF79" s="3"/>
      <c r="AG79" s="3"/>
      <c r="AH79" s="3"/>
      <c r="AI79" s="3"/>
      <c r="AJ79" s="3"/>
      <c r="AK79" s="3"/>
      <c r="AL79" s="3"/>
      <c r="AM79" s="3"/>
      <c r="AN79" s="3"/>
      <c r="AO79" s="3"/>
      <c r="AP79" s="3"/>
      <c r="AQ79" s="3"/>
    </row>
    <row r="80" spans="1:43 16384:16384" ht="12.75" customHeight="1">
      <c r="C80" s="14"/>
      <c r="D80" s="26" t="s">
        <v>25</v>
      </c>
      <c r="E80" s="14"/>
      <c r="F80" s="14"/>
      <c r="G80" s="95"/>
      <c r="H80" s="14"/>
      <c r="I80" s="14"/>
      <c r="J80" s="14"/>
      <c r="K80" s="14"/>
      <c r="L80" s="14"/>
      <c r="M80" s="14"/>
      <c r="N80" s="14"/>
      <c r="O80" s="14"/>
      <c r="P80" s="14"/>
      <c r="Q80" s="14"/>
      <c r="R80" s="14"/>
      <c r="S80" s="14"/>
      <c r="T80" s="14"/>
      <c r="U80" s="14"/>
      <c r="V80" s="14"/>
      <c r="W80" s="14"/>
      <c r="X80" s="14"/>
      <c r="Y80" s="14"/>
      <c r="Z80" s="14"/>
      <c r="AA80" s="14"/>
    </row>
    <row r="81" spans="2:43" ht="12.75" customHeight="1">
      <c r="C81" s="34" t="s">
        <v>116</v>
      </c>
      <c r="D81" s="82" t="s">
        <v>43</v>
      </c>
      <c r="E81" s="46">
        <f>SUM(E82:E86)</f>
        <v>55.311125820000001</v>
      </c>
      <c r="F81" s="46">
        <f t="shared" ref="F81:N81" si="108">SUM(F82:F86)</f>
        <v>63.463727079999998</v>
      </c>
      <c r="G81" s="46">
        <f t="shared" si="108"/>
        <v>95.80889538000001</v>
      </c>
      <c r="H81" s="46">
        <f t="shared" si="108"/>
        <v>91.614330070000008</v>
      </c>
      <c r="I81" s="46">
        <f t="shared" si="108"/>
        <v>87.096346200000013</v>
      </c>
      <c r="J81" s="46">
        <f t="shared" si="108"/>
        <v>67.002498720000006</v>
      </c>
      <c r="K81" s="46">
        <f t="shared" si="108"/>
        <v>76.139113340000009</v>
      </c>
      <c r="L81" s="46">
        <f t="shared" si="108"/>
        <v>65.068447299999988</v>
      </c>
      <c r="M81" s="46">
        <f t="shared" si="108"/>
        <v>44.589672720000003</v>
      </c>
      <c r="N81" s="46">
        <f t="shared" si="108"/>
        <v>-0.71087336999999973</v>
      </c>
      <c r="O81" s="46">
        <f t="shared" ref="O81:R81" si="109">SUM(O82:O86)</f>
        <v>9.3231588399999978</v>
      </c>
      <c r="P81" s="46">
        <f t="shared" si="109"/>
        <v>30.954870540000002</v>
      </c>
      <c r="Q81" s="46">
        <f t="shared" si="109"/>
        <v>14.288450130000001</v>
      </c>
      <c r="R81" s="46">
        <f t="shared" si="109"/>
        <v>11.4498395</v>
      </c>
      <c r="S81" s="46">
        <f t="shared" ref="S81:T81" si="110">SUM(S82:S86)</f>
        <v>1.6351441</v>
      </c>
      <c r="T81" s="46">
        <f t="shared" si="110"/>
        <v>-0.18155911</v>
      </c>
      <c r="U81" s="46">
        <f t="shared" ref="U81" si="111">SUM(U82:U86)</f>
        <v>0</v>
      </c>
      <c r="V81" s="46">
        <f t="shared" ref="V81:W81" si="112">SUM(V82:V86)</f>
        <v>2.7307776399999999</v>
      </c>
      <c r="W81" s="46">
        <f t="shared" si="112"/>
        <v>-0.12135700999999996</v>
      </c>
      <c r="X81" s="46">
        <f t="shared" ref="X81:Y81" si="113">SUM(X82:X86)</f>
        <v>0</v>
      </c>
      <c r="Y81" s="46">
        <f t="shared" si="113"/>
        <v>0</v>
      </c>
      <c r="Z81" s="46">
        <f t="shared" ref="Z81:AA81" si="114">SUM(Z82:Z86)</f>
        <v>0</v>
      </c>
      <c r="AA81" s="46">
        <f t="shared" si="114"/>
        <v>0</v>
      </c>
      <c r="AB81" s="123"/>
      <c r="AC81" s="123"/>
      <c r="AD81" s="124"/>
      <c r="AE81" s="124"/>
    </row>
    <row r="82" spans="2:43" ht="12.75" customHeight="1">
      <c r="C82" s="83" t="s">
        <v>76</v>
      </c>
      <c r="D82" s="84" t="s">
        <v>43</v>
      </c>
      <c r="E82" s="67">
        <v>53.903771460000002</v>
      </c>
      <c r="F82" s="67">
        <v>61.351594509999998</v>
      </c>
      <c r="G82" s="67">
        <v>93.428336910000013</v>
      </c>
      <c r="H82" s="67">
        <v>89.736581660000013</v>
      </c>
      <c r="I82" s="67">
        <v>85.706271430000015</v>
      </c>
      <c r="J82" s="67">
        <v>65.542881990000012</v>
      </c>
      <c r="K82" s="67">
        <v>74.263535470000008</v>
      </c>
      <c r="L82" s="67">
        <v>63.566011879999991</v>
      </c>
      <c r="M82" s="67">
        <v>43.803378280000004</v>
      </c>
      <c r="N82" s="67">
        <v>-0.74505020999999971</v>
      </c>
      <c r="O82" s="67">
        <v>9.156761849999997</v>
      </c>
      <c r="P82" s="67">
        <v>30.954870540000002</v>
      </c>
      <c r="Q82" s="67">
        <v>14.243193120000001</v>
      </c>
      <c r="R82" s="67">
        <v>11.509580039999999</v>
      </c>
      <c r="S82" s="67">
        <v>1.6351441</v>
      </c>
      <c r="T82" s="67">
        <v>-0.18155911</v>
      </c>
      <c r="U82" s="67">
        <v>0</v>
      </c>
      <c r="V82" s="67">
        <v>2.7307776399999999</v>
      </c>
      <c r="W82" s="67">
        <v>-0.12135700999999996</v>
      </c>
      <c r="X82" s="67">
        <v>0</v>
      </c>
      <c r="Y82" s="67">
        <v>0</v>
      </c>
      <c r="Z82" s="67">
        <v>0</v>
      </c>
      <c r="AA82" s="67">
        <v>0</v>
      </c>
      <c r="AB82" s="125"/>
      <c r="AC82" s="125"/>
      <c r="AD82" s="124"/>
      <c r="AE82" s="124"/>
    </row>
    <row r="83" spans="2:43" ht="12.75" customHeight="1">
      <c r="C83" s="83" t="s">
        <v>77</v>
      </c>
      <c r="D83" s="84" t="s">
        <v>43</v>
      </c>
      <c r="E83" s="67">
        <v>0</v>
      </c>
      <c r="F83" s="67">
        <v>0</v>
      </c>
      <c r="G83" s="67">
        <v>0</v>
      </c>
      <c r="H83" s="67">
        <v>0</v>
      </c>
      <c r="I83" s="67">
        <v>0</v>
      </c>
      <c r="J83" s="67">
        <v>0</v>
      </c>
      <c r="K83" s="67">
        <v>0</v>
      </c>
      <c r="L83" s="67">
        <v>0</v>
      </c>
      <c r="M83" s="67">
        <v>0</v>
      </c>
      <c r="N83" s="67">
        <v>0</v>
      </c>
      <c r="O83" s="67">
        <v>0</v>
      </c>
      <c r="P83" s="67">
        <v>0</v>
      </c>
      <c r="Q83" s="67">
        <v>0</v>
      </c>
      <c r="R83" s="67">
        <v>0</v>
      </c>
      <c r="S83" s="67">
        <v>0</v>
      </c>
      <c r="T83" s="67">
        <v>0</v>
      </c>
      <c r="U83" s="67">
        <v>0</v>
      </c>
      <c r="V83" s="67">
        <v>0</v>
      </c>
      <c r="W83" s="67">
        <v>0</v>
      </c>
      <c r="X83" s="67">
        <v>0</v>
      </c>
      <c r="Y83" s="67">
        <v>0</v>
      </c>
      <c r="Z83" s="67">
        <v>0</v>
      </c>
      <c r="AA83" s="67">
        <v>0</v>
      </c>
      <c r="AB83" s="124"/>
      <c r="AC83" s="124"/>
    </row>
    <row r="84" spans="2:43" ht="12.75" customHeight="1">
      <c r="C84" s="83" t="s">
        <v>78</v>
      </c>
      <c r="D84" s="84" t="s">
        <v>43</v>
      </c>
      <c r="E84" s="67">
        <v>0</v>
      </c>
      <c r="F84" s="67">
        <v>0</v>
      </c>
      <c r="G84" s="67">
        <v>0</v>
      </c>
      <c r="H84" s="67">
        <v>0</v>
      </c>
      <c r="I84" s="67">
        <v>0</v>
      </c>
      <c r="J84" s="67">
        <v>0</v>
      </c>
      <c r="K84" s="67">
        <v>0</v>
      </c>
      <c r="L84" s="67">
        <v>0</v>
      </c>
      <c r="M84" s="67">
        <v>0</v>
      </c>
      <c r="N84" s="67">
        <v>0</v>
      </c>
      <c r="O84" s="67">
        <v>0</v>
      </c>
      <c r="P84" s="67">
        <v>0</v>
      </c>
      <c r="Q84" s="67">
        <v>0</v>
      </c>
      <c r="R84" s="67">
        <v>0</v>
      </c>
      <c r="S84" s="67">
        <v>0</v>
      </c>
      <c r="T84" s="67">
        <v>0</v>
      </c>
      <c r="U84" s="67">
        <v>0</v>
      </c>
      <c r="V84" s="67">
        <v>0</v>
      </c>
      <c r="W84" s="67">
        <v>0</v>
      </c>
      <c r="X84" s="67">
        <v>0</v>
      </c>
      <c r="Y84" s="67">
        <v>0</v>
      </c>
      <c r="Z84" s="67">
        <v>0</v>
      </c>
      <c r="AA84" s="67">
        <v>0</v>
      </c>
      <c r="AB84" s="124"/>
      <c r="AC84" s="124"/>
    </row>
    <row r="85" spans="2:43" ht="12.75" customHeight="1">
      <c r="C85" s="83" t="s">
        <v>79</v>
      </c>
      <c r="D85" s="84" t="s">
        <v>43</v>
      </c>
      <c r="E85" s="67">
        <v>1.40735436</v>
      </c>
      <c r="F85" s="67">
        <v>2.11213257</v>
      </c>
      <c r="G85" s="67">
        <v>2.3805584700000004</v>
      </c>
      <c r="H85" s="67">
        <v>1.8777484099999997</v>
      </c>
      <c r="I85" s="67">
        <v>1.39007477</v>
      </c>
      <c r="J85" s="67">
        <v>1.45961673</v>
      </c>
      <c r="K85" s="67">
        <v>1.8755778700000001</v>
      </c>
      <c r="L85" s="67">
        <v>1.5024354200000001</v>
      </c>
      <c r="M85" s="67">
        <v>0.78629443999999993</v>
      </c>
      <c r="N85" s="67">
        <v>3.4176839999999993E-2</v>
      </c>
      <c r="O85" s="67">
        <v>0.16639699000000002</v>
      </c>
      <c r="P85" s="67">
        <v>0</v>
      </c>
      <c r="Q85" s="67">
        <v>4.525701E-2</v>
      </c>
      <c r="R85" s="67">
        <v>-5.9740540000000002E-2</v>
      </c>
      <c r="S85" s="67">
        <v>0</v>
      </c>
      <c r="T85" s="67">
        <v>0</v>
      </c>
      <c r="U85" s="67">
        <v>0</v>
      </c>
      <c r="V85" s="67">
        <v>0</v>
      </c>
      <c r="W85" s="67">
        <v>0</v>
      </c>
      <c r="X85" s="67">
        <v>0</v>
      </c>
      <c r="Y85" s="67">
        <v>0</v>
      </c>
      <c r="Z85" s="67">
        <v>0</v>
      </c>
      <c r="AA85" s="67">
        <v>0</v>
      </c>
      <c r="AB85" s="125"/>
      <c r="AC85" s="125"/>
      <c r="AD85" s="124"/>
      <c r="AE85" s="124"/>
    </row>
    <row r="86" spans="2:43" ht="12.75" customHeight="1">
      <c r="C86" s="83" t="s">
        <v>80</v>
      </c>
      <c r="D86" s="84" t="s">
        <v>43</v>
      </c>
      <c r="E86" s="67">
        <v>0</v>
      </c>
      <c r="F86" s="67">
        <v>0</v>
      </c>
      <c r="G86" s="67">
        <v>0</v>
      </c>
      <c r="H86" s="67">
        <v>0</v>
      </c>
      <c r="I86" s="67">
        <v>0</v>
      </c>
      <c r="J86" s="67">
        <v>0</v>
      </c>
      <c r="K86" s="67">
        <v>0</v>
      </c>
      <c r="L86" s="67">
        <v>0</v>
      </c>
      <c r="M86" s="67">
        <v>0</v>
      </c>
      <c r="N86" s="67">
        <v>0</v>
      </c>
      <c r="O86" s="67">
        <v>0</v>
      </c>
      <c r="P86" s="67">
        <v>0</v>
      </c>
      <c r="Q86" s="67">
        <v>0</v>
      </c>
      <c r="R86" s="67">
        <v>0</v>
      </c>
      <c r="S86" s="67">
        <v>0</v>
      </c>
      <c r="T86" s="67">
        <v>0</v>
      </c>
      <c r="U86" s="67">
        <v>0</v>
      </c>
      <c r="V86" s="67">
        <v>0</v>
      </c>
      <c r="W86" s="67">
        <v>0</v>
      </c>
      <c r="X86" s="67">
        <v>0</v>
      </c>
      <c r="Y86" s="67">
        <v>0</v>
      </c>
      <c r="Z86" s="67">
        <v>0</v>
      </c>
      <c r="AA86" s="67">
        <v>0</v>
      </c>
      <c r="AB86" s="125"/>
      <c r="AC86" s="125"/>
      <c r="AD86" s="124"/>
      <c r="AE86" s="124"/>
    </row>
    <row r="87" spans="2:43" ht="12.75" customHeight="1">
      <c r="C87" s="86" t="s">
        <v>81</v>
      </c>
      <c r="D87" s="84"/>
      <c r="E87" s="67"/>
      <c r="F87" s="67"/>
      <c r="G87" s="67"/>
      <c r="H87" s="67"/>
      <c r="I87" s="67"/>
      <c r="J87" s="67"/>
      <c r="K87" s="67"/>
      <c r="L87" s="67"/>
      <c r="M87" s="67"/>
      <c r="N87" s="67"/>
      <c r="O87" s="67"/>
      <c r="P87" s="67"/>
      <c r="Q87" s="67"/>
      <c r="R87" s="67"/>
      <c r="S87" s="67"/>
      <c r="T87" s="67"/>
      <c r="U87" s="67"/>
      <c r="V87" s="67"/>
      <c r="W87" s="67"/>
      <c r="X87" s="67"/>
      <c r="AB87" s="125"/>
      <c r="AC87" s="125"/>
      <c r="AD87" s="124"/>
      <c r="AE87" s="124"/>
    </row>
    <row r="88" spans="2:43" ht="12.75" customHeight="1">
      <c r="C88" s="38"/>
      <c r="D88" s="54"/>
      <c r="E88" s="128"/>
      <c r="F88" s="128"/>
      <c r="G88" s="128"/>
      <c r="H88" s="128"/>
      <c r="I88" s="128"/>
      <c r="J88" s="128"/>
      <c r="K88" s="128"/>
      <c r="L88" s="128"/>
      <c r="M88" s="128"/>
      <c r="N88" s="128"/>
      <c r="O88" s="128"/>
      <c r="P88" s="128"/>
      <c r="Q88" s="128"/>
      <c r="R88" s="128"/>
      <c r="S88" s="128"/>
      <c r="T88" s="128"/>
      <c r="U88" s="128"/>
      <c r="V88" s="128"/>
      <c r="W88" s="128"/>
      <c r="X88" s="128"/>
      <c r="Y88" s="128"/>
      <c r="Z88" s="128"/>
      <c r="AA88" s="128"/>
      <c r="AB88" s="128"/>
      <c r="AC88" s="128"/>
      <c r="AD88" s="128"/>
    </row>
    <row r="89" spans="2:43" s="28" customFormat="1" ht="12.75" customHeight="1">
      <c r="B89" s="92"/>
      <c r="C89" s="93"/>
      <c r="AE89" s="134"/>
      <c r="AF89" s="134"/>
      <c r="AG89" s="134"/>
      <c r="AH89" s="134"/>
      <c r="AI89" s="134"/>
      <c r="AJ89" s="134"/>
      <c r="AK89" s="134"/>
      <c r="AL89" s="134"/>
      <c r="AM89" s="134"/>
      <c r="AN89" s="134"/>
      <c r="AO89" s="134"/>
      <c r="AP89" s="134"/>
      <c r="AQ89" s="134"/>
    </row>
    <row r="90" spans="2:43" s="28" customFormat="1" ht="12.75" customHeight="1">
      <c r="B90" s="92"/>
      <c r="C90" s="93"/>
      <c r="AE90" s="134"/>
      <c r="AF90" s="134"/>
      <c r="AG90" s="134"/>
      <c r="AH90" s="134"/>
      <c r="AI90" s="134"/>
      <c r="AJ90" s="134"/>
      <c r="AK90" s="134"/>
      <c r="AL90" s="134"/>
      <c r="AM90" s="134"/>
      <c r="AN90" s="134"/>
      <c r="AO90" s="134"/>
      <c r="AP90" s="134"/>
      <c r="AQ90" s="134"/>
    </row>
    <row r="91" spans="2:43" s="28" customFormat="1" ht="12.75" customHeight="1">
      <c r="B91" s="92"/>
      <c r="C91" s="93"/>
      <c r="AE91" s="134"/>
      <c r="AF91" s="134"/>
      <c r="AG91" s="134"/>
      <c r="AH91" s="134"/>
      <c r="AI91" s="134"/>
      <c r="AJ91" s="134"/>
      <c r="AK91" s="134"/>
      <c r="AL91" s="134"/>
      <c r="AM91" s="134"/>
      <c r="AN91" s="134"/>
      <c r="AO91" s="134"/>
      <c r="AP91" s="134"/>
      <c r="AQ91" s="134"/>
    </row>
  </sheetData>
  <pageMargins left="0.7" right="0.7" top="0.75" bottom="0.75" header="0.3" footer="0.3"/>
  <pageSetup orientation="portrait" r:id="rId1"/>
  <customProperties>
    <customPr name="UniqueName" r:id="rId2"/>
  </customProperties>
  <ignoredErrors>
    <ignoredError sqref="O25"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FdsFormulaCache xmlns="urn:fdsformulacache" version="2" timestamp="1628235443"><![CDATA[{"AUDUSD^FG_PRICE(0)":0.77615,"CA-FDS^FG_PRICE(43222)":6785.0,"AUDUSD^FG_PRICE(43221)":0.74795,"SLVR-FDS^FG_PRICE(43221)":16.25,"NYGOLD-FDS^FG_PRICE(43221)":1303.8,"PB-FDS^FG_PRICE(43221)":2336.0,"ZS-FDS^FG_PRICE(43221)":3100.5,"CA-FDS^FG_PRICE(43221)":6777.5,"AUDUSD^FG_PRICE(43220)":0.75485,"SLVR-FDS^FG_PRICE(43220)":16.38,"NYGOLD-FDS^FG_PRICE(43220)":1316.2,"PB-FDS^FG_PRICE(43220)":2345.0,"ZS-FDS^FG_PRICE(43220)":3171.0,"CA-FDS^FG_PRICE(43220)":6783.0,"AUDUSD^FG_PRICE(43217)":0.75685,"SLVR-FDS^FG_PRICE(43217)":16.53,"NYGOLD-FDS^FG_PRICE(43217)":1320.3,"PB-FDS^FG_PRICE(43217)":2336.0,"ZS-FDS^FG_PRICE(43217)":3120.5,"CA-FDS^FG_PRICE(43217)":6797.0,"AUDUSD^FG_PRICE(43216)":0.75555,"SLVR-FDS^FG_PRICE(43216)":16.575,"NYGOLD-FDS^FG_PRICE(43216)":1316.3,"PB-FDS^FG_PRICE(43216)":2300.5,"ZS-FDS^FG_PRICE(43216)":3098.0,"CA-FDS^FG_PRICE(43216)":6885.5,"AUDUSD^FG_PRICE(43215)":0.75615,"SLVR-FDS^FG_PRICE(43215)":16.565,"NYGOLD-FDS^FG_PRICE(43215)":1321.2,"PB-FDS^FG_PRICE(43215)":2325.0,"ZS-FDS^FG_PRICE(43215)":3162.0,"CA-FDS^FG_PRICE(43215)":6960.5,"AUDUSD^FG_PRICE(43214)":0.75935,"SLVR-FDS^FG_PRICE(43214)":16.595,"NYGOLD-FDS^FG_PRICE(43214)":1331.4,"PB-FDS^FG_PRICE(43214)":2348.5,"ZS-FDS^FG_PRICE(43214)":3240.5,"CA-FDS^FG_PRICE(43214)":6987.0,"AUDUSD^FG_PRICE(43213)":0.76175,"SLVR-FDS^FG_PRICE(43213)":16.935,"NYGOLD-FDS^FG_PRICE(43213)":1322.5,"PB-FDS^FG_PRICE(43213)":2348.0,"ZS-FDS^FG_PRICE(43213)":3215.0,"CA-FDS^FG_PRICE(43213)":6923.0,"AUDUSD^FG_PRICE(43210)":0.76745003,"SLVR-FDS^FG_PRICE(43210)":17.11,"NYGOLD-FDS^FG_PRICE(43210)":1336.7,"PB-FDS^FG_PRICE(43210)":2366.0,"ZS-FDS^FG_PRICE(43210)":3243.5,"CA-FDS^FG_PRICE(43210)":6939.0,"AUDUSD^FG_PRICE(43209)":0.77735,"SLVR-FDS^FG_PRICE(43209)":17.195,"NYGOLD-FDS^FG_PRICE(43209)":1346.8,"PB-FDS^FG_PRICE(43209)":2347.0,"ZS-FDS^FG_PRICE(43209)":3232.0,"CA-FDS^FG_PRICE(43209)":6942.0,"AUDUSD^FG_PRICE(43208)":0.77905,"SLVR-FDS^FG_PRICE(43208)":16.945,"NYGOLD-FDS^FG_PRICE(43208)":1351.2,"PB-FDS^FG_PRICE(43208)":2378.0,"ZS-FDS^FG_PRICE(43208)":3186.5,"CA-FDS^FG_PRICE(43208)":6936.0,"AUDUSD^FG_PRICE(43207)":0.77715003,"SLVR-FDS^FG_PRICE(43207)":16.625,"NYGOLD-FDS^FG_PRICE(43207)":1347.2,"PB-FDS^FG_PRICE(43207)":2342.0,"ZS-FDS^FG_PRICE(43207)":3115.0,"CA-FDS^FG_PRICE(43207)":6784.0,"AUDUSD^FG_PRICE(43206)":0.77765,"SLVR-FDS^FG_PRICE(43206)":16.6,"NYGOLD-FDS^FG_PRICE(43206)":1347.5,"PB-FDS^FG_PRICE(43206)":2341.5,"ZS-FDS^FG_PRICE(43206)":3116.0,"CA-FDS^FG_PRICE(43206)":6811.5,"AUDUSD^FG_PRICE(43203)":0.77745,"SLVR-FDS^FG_PRICE(43203)":16.505,"NYGOLD-FDS^FG_PRICE(43203)":1344.8,"PB-FDS^FG_PRICE(43203)":2329.0,"ZS-FDS^FG_PRICE(43203)":3121.0,"CA-FDS^FG_PRICE(43203)":6830.0,"AUDUSD^FG_PRICE(43202)":0.7759,"SLVR-FDS^FG_PRICE(43202)":16.655,"NYGOLD-FDS^FG_PRICE(43202)":1338.4,"PB-FDS^FG_PRICE(43202)":2333.0,"ZS-FDS^FG_PRICE(43202)":3115.0,"CA-FDS^FG_PRICE(43202)":6756.0,"AUDUSD^FG_PRICE(43201)":0.77704996,"SLVR-FDS^FG_PRICE(43201)":16.565,"NYGOLD-FDS^FG_PRICE(43201)":1356.5,"PB-FDS^FG_PRICE(43201)":2388.0,"ZS-FDS^FG_PRICE(43201)":3236.5,"CA-FDS^FG_PRICE(43201)":6930.5,"AUDUSD^FG_PRICE(43200)":0.77545,"SLVR-FDS^FG_PRICE(43200)":16.49,"NYGOLD-FDS^FG_PRICE(43200)":1342.0,"PB-FDS^FG_PRICE(43200)":2401.0,"ZS-FDS^FG_PRICE(43200)":3240.0,"CA-FDS^FG_PRICE(43200)":6888.0,"AUDUSD^FG_PRICE(43199)":0.76914996,"SLVR-FDS^FG_PRICE(43199)":16.34,"NYGOLD-FDS^FG_PRICE(43199)":1336.3,"PB-FDS^FG_PRICE(43199)":2397.0,"ZS-FDS^FG_PRICE(43199)":3216.5,"CA-FDS^FG_PRICE(43199)":6767.0,"AUDUSD^FG_PRICE(43196)":0.76825005,"SLVR-FDS^FG_PRICE(43196)":16.275,"NYGOLD-FDS^FG_PRICE(43196)":1331.9,"PB-FDS^FG_PRICE(43196)":2358.5,"ZS-FDS^FG_PRICE(43196)":3222.0,"CA-FDS^FG_PRICE(43196)":6703.0,"AUDUSD^FG_PRICE(43195)":0.76855,"SLVR-FDS^FG_PRICE(43195)":16.305,"NYGOLD-FDS^FG_PRICE(43195)":1324.3,"PB-FDS^FG_PRICE(43195)":2383.5,"ZS-FDS^FG_PRICE(43195)":3234.0,"CA-FDS^FG_PRICE(43195)":6767.0,"AUDUSD^FG_PRICE(43194)":0.77,"SLVR-FDS^FG_PRICE(43194)":16.46,"NYGOLD-FDS^FG_PRICE(43194)":1335.8,"PB-FDS^FG_PRICE(43194)":2380.0,"ZS-FDS^FG_PRICE(43194)":3249.0,"CA-FDS^FG_PRICE(43194)":6625.0,"AUDUSD^FG_PRICE(43193)":0.76755005,"SLVR-FDS^FG_PRICE(43193)":16.52,"NYGOLD-FDS^FG_PRICE(43193)":1332.8,"PB-FDS^FG_PRICE(43193)":2400.0,"ZS-FDS^FG_PRICE(43193)":3284.5,"CA-FDS^FG_PRICE(43193)":6756.0,"AUDUSD^FG_PRICE(43192)":0.76655,"SLVR-FDS^FG_PRICE(43192)":16.28,"NYGOLD-FDS^FG_PRICE(43192)":1342.1,"PB-FDS^FG_PRICE(43192)":2411.0,"ZS-FDS^FG_PRICE(43192)":3332.0,"CA-FDS^FG_PRICE(43192)":6685.0,"AUDUSD^FG_PRICE(43189)":0.76706034,"SLVR-FDS^FG_PRICE(43189)":16.28,"NYGOLD-FDS^FG_PRICE(43189)":1322.8,"PB-FDS^FG_PRICE(43189)":2411.0,"ZS-FDS^FG_PRICE(43189)":3332.0,"CA-FDS^FG_PRICE(43189)":6685.0,"AUDUSD^FG_PRICE(43188)":0.76704997,"SLVR-FDS^FG_PRICE(43188)":16.28,"NYGOLD-FDS^FG_PRICE(43188)":1322.8,"PB-FDS^FG_PRICE(43188)":2411.0,"ZS-FDS^FG_PRICE(43188)":3332.0,"CA-FDS^FG_PRICE(43188)":6685.0,"AUDUSD^FG_PRICE(43187)":0.76685,"SLVR-FDS^FG_PRICE(43187)":16.455,"NYGOLD-FDS^FG_PRICE(43187)":1324.2,"PB-FDS^FG_PRICE(43187)":2403.0,"ZS-FDS^FG_PRICE(43187)":3291.5,"CA-FDS^FG_PRICE(43187)":6601.5,"AUDUSD^FG_PRICE(43186)":0.77085,"SLVR-FDS^FG_PRICE(43186)":16.64,"NYGOLD-FDS^FG_PRICE(43186)":1341.3,"PB-FDS^FG_PRICE(43186)":2397.0,"ZS-FDS^FG_PRICE(43186)":3326.5,"CA-FDS^FG_PRICE(43186)":6641.5,"AUDUSD^FG_PRICE(43185)":0.77145004,"SLVR-FDS^FG_PRICE(43185)":16.61,"NYGOLD-FDS^FG_PRICE(43185)":1354.4,"PB-FDS^FG_PRICE(43185)":2366.5,"ZS-FDS^FG_PRICE(43185)":3254.5,"CA-FDS^FG_PRICE(43185)":6500.0,"AUDUSD^FG_PRICE(43182)":0.77225,"SLVR-FDS^FG_PRICE(43182)":16.53,"NYGOLD-FDS^FG_PRICE(43182)":1349.3,"PB-FDS^FG_PRICE(43182)":2359.5,"ZS-FDS^FG_PRICE(43182)":3215.0,"CA-FDS^FG_PRICE(43182)":6658.0,"AUDUSD^FG_PRICE(43181)":0.76935005,"SLVR-FDS^FG_PRICE(43181)":16.52,"NYGOLD-FDS^FG_PRICE(43181)":1326.6,"PB-FDS^FG_PRICE(43181)":2378.0,"ZS-FDS^FG_PRICE(43181)":3223.0,"CA-FDS^FG_PRICE(43181)":6746.5,"AUDUSD^FG_PRICE(43180)":0.77070004,"SLVR-FDS^FG_PRICE(43180)":16.245,"NYGOLD-FDS^FG_PRICE(43180)":1320.7,"PB-FDS^FG_PRICE(43180)":2377.0,"ZS-FDS^FG_PRICE(43180)":3224.0,"CA-FDS^FG_PRICE(43180)":6675.0,"AUDUSD^FG_PRICE(43179)":0.76909995,"SLVR-FDS^FG_PRICE(43179)":16.25,"NYGOLD-FDS^FG_PRICE(43179)":1311.1,"PB-FDS^FG_PRICE(43179)":2345.5,"ZS-FDS^FG_PRICE(43179)":3243.0,"CA-FDS^FG_PRICE(43179)":6784.0,"AUDUSD^FG_PRICE(43178)":0.77030003,"SLVR-FDS^FG_PRICE(43178)":16.285,"NYGOLD-FDS^FG_PRICE(43178)":1316.8,"PB-FDS^FG_PRICE(43178)":2360.0,"ZS-FDS^FG_PRICE(43178)":3262.0,"CA-FDS^FG_PRICE(43178)":6791.5,"AUDUSD^FG_PRICE(43175)":0.77335,"SLVR-FDS^FG_PRICE(43175)":16.475,"NYGOLD-FDS^FG_PRICE(43175)":1311.3,"PB-FDS^FG_PRICE(43175)":2416.0,"ZS-FDS^FG_PRICE(43175)":3285.0,"CA-FDS^FG_PRICE(43175)":6923.0,"AUDUSD^FG_PRICE(43174)":0.78145003,"SLVR-FDS^FG_PRICE(43174)":16.52,"NYGOLD-FDS^FG_PRICE(43174)":1316.8,"PB-FDS^FG_PRICE(43174)":2395.0,"ZS-FDS^FG_PRICE(43174)":3233.0,"CA-FDS^FG_PRICE(43174)":6885.5,"AUDUSD^FG_PRICE(43173)":0.78755003,"SLVR-FDS^FG_PRICE(43173)":16.605,"NYGOLD-FDS^FG_PRICE(43173)":1324.4,"PB-FDS^FG_PRICE(43173)":2453.5,"ZS-FDS^FG_PRICE(43173)":3279.5,"CA-FDS^FG_PRICE(43173)":7015.0,"AUDUSD^FG_PRICE(43172)":0.788,"SLVR-FDS^FG_PRICE(43172)":16.51,"NYGOLD-FDS^FG_PRICE(43172)":1325.9,"PB-FDS^FG_PRICE(43172)":2347.0,"ZS-FDS^FG_PRICE(43172)":3259.0,"CA-FDS^FG_PRICE(43172)":6857.0,"AUDUSD^FG_PRICE(43171)":0.78635,"SLVR-FDS^FG_PRICE(43171)":16.455,"NYGOLD-FDS^FG_PRICE(43171)":1319.4,"PB-FDS^FG_PRICE(43171)":2347.0,"ZS-FDS^FG_PRICE(43171)":3259.0,"CA-FDS^FG_PRICE(43171)":6857.0,"AUDUSD^FG_PRICE(43168)":0.78355,"SLVR-FDS^FG_PRICE(43168)":16.485,"NYGOLD-FDS^FG_PRICE(43168)":1322.4,"PB-FDS^FG_PRICE(43168)":2352.0,"ZS-FDS^FG_PRICE(43168)":3216.0,"CA-FDS^FG_PRICE(43168)":6808.0,"AUDUSD^FG_PRICE(43167)":0.77804995,"SLVR-FDS^FG_PRICE(43167)":16.48,"NYGOLD-FDS^FG_PRICE(43167)":1319.9,"PB-FDS^FG_PRICE(43167)":2372.0,"ZS-FDS^FG_PRICE(43167)":3241.5,"CA-FDS^FG_PRICE(43167)":6830.0,"AUDUSD^FG_PRICE(43166)":0.78085,"SLVR-FDS^FG_PRICE(43166)":16.645,"NYGOLD-FDS^FG_PRICE(43166)":1326.0,"PB-FDS^FG_PRICE(43166)":2419.5,"ZS-FDS^FG_PRICE(43166)":3287.0,"CA-FDS^FG_PRICE(43166)":6873.0,"AUDUSD^FG_PRICE(43165)":0.78145003,"SLVR-FDS^FG_PRICE(43165)":16.62,"NYGOLD-FDS^FG_PRICE(43165)":1333.6,"PB-FDS^FG_PRICE(43165)":2436.0,"ZS-FDS^FG_PRICE(43165)":3335.0,"CA-FDS^FG_PRICE(43165)":6968.5,"AUDUSD^FG_PRICE(43164)":0.77484995,"SLVR-FDS^FG_PRICE(43164)":16.51,"NYGOLD-FDS^FG_PRICE(43164)":1318.1,"PB-FDS^FG_PRICE(43164)":2432.0,"ZS-FDS^FG_PRICE(43164)":3302.0,"CA-FDS^FG_PRICE(43164)":6850.0,"AUDUSD^FG_PRICE(43161)":0.77445,"SLVR-FDS^FG_PRICE(43161)":16.445,"NYGOLD-FDS^FG_PRICE(43161)":1321.1,"PB-FDS^FG_PRICE(43161)":2454.5,"ZS-FDS^FG_PRICE(43161)":3396.5,"CA-FDS^FG_PRICE(43161)":6883.0,"AUDUSD^FG_PRICE(43160)":0.77465,"SLVR-FDS^FG_PRICE(43160)":16.315,"NYGOLD-FDS^FG_PRICE(43160)":1302.9,"PB-FDS^FG_PRICE(43160)":2458.0,"ZS-FDS^FG_PRICE(43160)":3405.0,"CA-FDS^FG_PRICE(43160)":6852.0,"AUDUSD^FG_PRICE(43159)":0.77924997,"SLVR-FDS^FG_PRICE(43159)":16.44,"NYGOLD-FDS^FG_PRICE(43159)":1315.5,"PB-FDS^FG_PRICE(43159)":2530.5,"ZS-FDS^FG_PRICE(43159)":3498.5,"CA-FDS^FG_PRICE(43159)":6953.0,"AUDUSD^FG_PRICE(43158)":0.78085,"SLVR-FDS^FG_PRICE(43158)":16.61,"NYGOLD-FDS^FG_PRICE(43158)":1315.5,"PB-FDS^FG_PRICE(43158)":2578.5,"ZS-FDS^FG_PRICE(43158)":3547.0,"CA-FDS^FG_PRICE(43158)":7028.0,"AUDUSD^FG_PRICE(43157)":0.78395,"SLVR-FDS^FG_PRICE(43157)":16.67,"NYGOLD-FDS^FG_PRICE(43157)":1330.7,"PB-FDS^FG_PRICE(43157)":2598.5,"ZS-FDS^FG_PRICE(43157)":3588.0,"CA-FDS^FG_PRICE(43157)":7111.0,"AUDUSD^FG_PRICE(43154)":0.78229994,"SLVR-FDS^FG_PRICE(43154)":16.61,"NYGOLD-FDS^FG_PRICE(43154)":1328.2,"PB-FDS^FG_PRICE(43154)":2533.0,"ZS-FDS^FG_PRICE(43154)":3569.0,"CA-FDS^FG_PRICE(43154)":7073.5,"AUDUSD^FG_PRICE(43153)":0.7852,"SLVR-FDS^FG_PRICE(43153)":16.465,"NYGOLD-FDS^FG_PRICE(43153)":1330.6,"PB-FDS^FG_PRICE(43153)":2524.0,"ZS-FDS^FG_PRICE(43153)":3524.0,"CA-FDS^FG_PRICE(43153)":7032.0,"AUDUSD^FG_PRICE(43152)":0.78445,"SLVR-FDS^FG_PRICE(43152)":16.435,"NYGOLD-FDS^FG_PRICE(43152)":1330.0,"PB-FDS^FG_PRICE(43152)":2561.0,"ZS-FDS^FG_PRICE(43152)":3563.5,"CA-FDS^FG_PRICE(43152)":7003.0,"AUDUSD^FG_PRICE(43151)":0.78995,"SLVR-FDS^FG_PRICE(43151)":16.57,"NYGOLD-FDS^FG_PRICE(43151)":1328.8,"PB-FDS^FG_PRICE(43151)":2569.0,"ZS-FDS^FG_PRICE(43151)":3587.5,"CA-FDS^FG_PRICE(43151)":7027.0,"AUDUSD^FG_PRICE(43150)":0.79069996,"SLVR-FDS^FG_PRICE(43150)":16.835,"NYGOLD-FDS^FG_PRICE(43150)":1353.2,"PB-FDS^FG_PRICE(43150)":2640.0,"ZS-FDS^FG_PRICE(43150)":3618.0,"CA-FDS^FG_PRICE(43150)":7159.0,"AUDUSD^FG_PRICE(43147)":0.79245,"SLVR-FDS^FG_PRICE(43147)":16.835,"NYGOLD-FDS^FG_PRICE(43147)":1353.2,"PB-FDS^FG_PRICE(43147)":2640.0,"ZS-FDS^FG_PRICE(43147)":3618.0,"CA-FDS^FG_PRICE(43147)":7159.0,"AUDUSD^FG_PRICE(43146)":0.78995,"SLVR-FDS^FG_PRICE(43146)":16.825,"NYGOLD-FDS^FG_PRICE(43146)":1352.1,"PB-FDS^FG_PRICE(43146)":2610.0,"ZS-FDS^FG_PRICE(43146)":3595.0,"CA-FDS^FG_PRICE(43146)":7098.0,"AUDUSD^FG_PRICE(43145)":0.7881,"SLVR-FDS^FG_PRICE(43145)":16.58,"NYGOLD-FDS^FG_PRICE(43145)":1355.5,"PB-FDS^FG_PRICE(43145)":2577.0,"ZS-FDS^FG_PRICE(43145)":3518.0,"CA-FDS^FG_PRICE(43145)":6962.0,"AUDUSD^FG_PRICE(43144)":0.7859,"SLVR-FDS^FG_PRICE(43144)":16.605,"NYGOLD-FDS^FG_PRICE(43144)":1328.1,"PB-FDS^FG_PRICE(43144)":2522.0,"ZS-FDS^FG_PRICE(43144)":3470.0,"CA-FDS^FG_PRICE(43144)":6908.0,"AUDUSD^FG_PRICE(43143)":0.7826,"SLVR-FDS^FG_PRICE(43143)":16.425,"NYGOLD-FDS^FG_PRICE(43143)":1324.2,"PB-FDS^FG_PRICE(43143)":2511.0,"ZS-FDS^FG_PRICE(43143)":3433.0,"CA-FDS^FG_PRICE(43143)":6786.5,"AUDUSD^FG_PRICE(43140)":0.78015,"SLVR-FDS^FG_PRICE(43140)":16.355,"NYGOLD-FDS^FG_PRICE(43140)":1313.1,"PB-FDS^FG_PRICE(43140)":2530.0,"ZS-FDS^FG_PRICE(43140)":3435.5,"CA-FDS^FG_PRICE(43140)":6755.0,"AUDUSD^FG_PRICE(43139)":0.77965,"SLVR-FDS^FG_PRICE(43139)":16.345,"NYGOLD-FDS^FG_PRICE(43139)":1316.9,"PB-FDS^FG_PRICE(43139)":2540.0,"ZS-FDS^FG_PRICE(43139)":3460.0,"CA-FDS^FG_PRICE(43139)":6838.0,"AUDUSD^FG_PRICE(43138)":0.78515005,"SLVR-FDS^FG_PRICE(43138)":16.69,"NYGOLD-FDS^FG_PRICE(43138)":1311.6,"PB-FDS^FG_PRICE(43138)":2593.0,"ZS-FDS^FG_PRICE(43138)":3539.0,"CA-FDS^FG_PRICE(43138)":7006.0,"AUDUSD^FG_PRICE(43137)":0.78765,"SLVR-FDS^FG_PRICE(43137)":16.805,"NYGOLD-FDS^FG_PRICE(43137)":1326.1,"PB-FDS^FG_PRICE(43137)":2592.0,"ZS-FDS^FG_PRICE(43137)":3530.5,"CA-FDS^FG_PRICE(43137)":7060.0,"AUDUSD^FG_PRICE(43136)":0.79375,"SLVR-FDS^FG_PRICE(43136)":16.875,"NYGOLD-FDS^FG_PRICE(43136)":1333.0,"PB-FDS^FG_PRICE(43136)":2646.0,"ZS-FDS^FG_PRICE(43136)":3564.0,"CA-FDS^FG_PRICE(43136)":7050.0,"AUDUSD^FG_PRICE(43133)":0.79405004,"SLVR-FDS^FG_PRICE(43133)":17.135,"NYGOLD-FDS^FG_PRICE(43133)":1333.7,"PB-FDS^FG_PRICE(43133)":2683.0,"ZS-FDS^FG_PRICE(43133)":3577.0,"CA-FDS^FG_PRICE(43133)":7066.0,"AUDUSD^FG_PRICE(43132)":0.80254996,"SLVR-FDS^FG_PRICE(43132)":17.19,"NYGOLD-FDS^FG_PRICE(43132)":1344.3,"PB-FDS^FG_PRICE(43132)":2670.0,"ZS-FDS^FG_PRICE(43132)":3588.0,"CA-FDS^FG_PRICE(43132)":7027.0,"AUDUSD^FG_PRICE(43131)":0.80974996,"SLVR-FDS^FG_PRICE(43131)":17.23,"NYGOLD-FDS^FG_PRICE(43131)":1339.0,"PB-FDS^FG_PRICE(43131)":2624.0,"ZS-FDS^FG_PRICE(43131)":3589.5,"CA-FDS^FG_PRICE(43131)":7100.5,"AUDUSD^FG_PRICE(43130)":0.80895,"SLVR-FDS^FG_PRICE(43130)":17.295,"NYGOLD-FDS^FG_PRICE(43130)":1335.4,"PB-FDS^FG_PRICE(43130)":2620.5,"ZS-FDS^FG_PRICE(43130)":3584.5,"CA-FDS^FG_PRICE(43130)":7049.0,"AUDUSD^FG_PRICE(43129)":0.8095,"SLVR-FDS^FG_PRICE(43129)":17.335,"NYGOLD-FDS^FG_PRICE(43129)":1339.8,"PB-FDS^FG_PRICE(43129)":2643.0,"ZS-FDS^FG_PRICE(43129)":3609.5,"CA-FDS^FG_PRICE(43129)":7062.0,"AUDUSD^FG_PRICE(43126)":0.80935,"SLVR-FDS^FG_PRICE(43126)":17.4,"NYGOLD-FDS^FG_PRICE(43126)":1351.6,"PB-FDS^FG_PRICE(43126)":2604.0,"ZS-FDS^FG_PRICE(43126)":3526.0,"CA-FDS^FG_PRICE(43126)":7063.5,"AUDUSD^FG_PRICE(43125)":0.80945003,"SLVR-FDS^FG_PRICE(43125)":17.52,"NYGOLD-FDS^FG_PRICE(43125)":1362.4,"PB-FDS^FG_PRICE(43125)":2621.0,"ZS-FDS^FG_PRICE(43125)":3482.0,"CA-FDS^FG_PRICE(43125)":7112.0,"AUDUSD^FG_PRICE(43124)":0.80714995,"SLVR-FDS^FG_PRICE(43124)":17.19,"NYGOLD-FDS^FG_PRICE(43124)":1355.9,"PB-FDS^FG_PRICE(43124)":2612.0,"ZS-FDS^FG_PRICE(43124)":3428.0,"CA-FDS^FG_PRICE(43124)":6943.0,"AUDUSD^FG_PRICE(43123)":0.79969996,"SLVR-FDS^FG_PRICE(43123)":16.98,"NYGOLD-FDS^FG_PRICE(43123)":1335.7,"PB-FDS^FG_PRICE(43123)":2610.0,"ZS-FDS^FG_PRICE(43123)":3443.0,"CA-FDS^FG_PRICE(43123)":6905.0,"AUDUSD^FG_PRICE(43122)":0.802,"SLVR-FDS^FG_PRICE(43122)":17.035,"NYGOLD-FDS^FG_PRICE(43122)":1330.9,"PB-FDS^FG_PRICE(43122)":2607.0,"ZS-FDS^FG_PRICE(43122)":3441.0,"CA-FDS^FG_PRICE(43122)":7049.0,"AUDUSD^FG_PRICE(43119)":0.8001,"SLVR-FDS^FG_PRICE(43119)":17.04,"NYGOLD-FDS^FG_PRICE(43119)":1331.9,"PB-FDS^FG_PRICE(43119)":2608.0,"ZS-FDS^FG_PRICE(43119)":3463.0,"CA-FDS^FG_PRICE(43119)":7079.0,"AUDUSD^FG_PRICE(43118)":0.79870003,"SLVR-FDS^FG_PRICE(43118)":17.09,"NYGOLD-FDS^FG_PRICE(43118)":1326.0,"PB-FDS^FG_PRICE(43118)":2581.0,"ZS-FDS^FG_PRICE(43118)":3410.0,"CA-FDS^FG_PRICE(43118)":7047.0,"AUDUSD^FG_PRICE(43117)":0.79765,"SLVR-FDS^FG_PRICE(43117)":17.21,"NYGOLD-FDS^FG_PRICE(43117)":1338.0,"PB-FDS^FG_PRICE(43117)":2555.0,"ZS-FDS^FG_PRICE(43117)":3445.0,"CA-FDS^FG_PRICE(43117)":7047.0,"AUDUSD^FG_PRICE(43116)":0.79575,"SLVR-FDS^FG_PRICE(43116)":17.095,"NYGOLD-FDS^FG_PRICE(43116)":1335.4,"PB-FDS^FG_PRICE(43116)":2542.5,"ZS-FDS^FG_PRICE(43116)":3429.0,"CA-FDS^FG_PRICE(43116)":7023.0,"AUDUSD^FG_PRICE(43115)":0.7974,"SLVR-FDS^FG_PRICE(43115)":17.12,"NYGOLD-FDS^FG_PRICE(43115)":1333.4,"PB-FDS^FG_PRICE(43115)":2536.0,"ZS-FDS^FG_PRICE(43115)":3420.0,"CA-FDS^FG_PRICE(43115)":7070.5,"AUDUSD^FG_PRICE(43112)":0.78905,"SLVR-FDS^FG_PRICE(43112)":17.12,"NYGOLD-FDS^FG_PRICE(43112)":1333.4,"PB-FDS^FG_PRICE(43112)":2536.0,"ZS-FDS^FG_PRICE(43112)":3420.0,"CA-FDS^FG_PRICE(43112)":7070.5,"AUDUSD^FG_PRICE(43111)":0.78735,"SLVR-FDS^FG_PRICE(43111)":17.01,"NYGOLD-FDS^FG_PRICE(43111)":1320.6,"PB-FDS^FG_PRICE(43111)":2572.0,"ZS-FDS^FG_PRICE(43111)":3420.0,"CA-FDS^FG_PRICE(43111)":7123.0,"AUDUSD^FG_PRICE(43110)":0.78485,"SLVR-FDS^FG_PRICE(43110)":17.135,"NYGOLD-FDS^FG_PRICE(43110)":1317.4,"PB-FDS^FG_PRICE(43110)":2596.0,"ZS-FDS^FG_PRICE(43110)":3381.0,"CA-FDS^FG_PRICE(43110)":7140.5,"AUDUSD^FG_PRICE(43109)":0.78225,"SLVR-FDS^FG_PRICE(43109)":17.055,"NYGOLD-FDS^FG_PRICE(43109)":1311.7,"PB-FDS^FG_PRICE(43109)":2608.0,"ZS-FDS^FG_PRICE(43109)":3401.0,"CA-FDS^FG_PRICE(43109)":7092.0,"AUDUSD^FG_PRICE(43108)":0.78375,"SLVR-FDS^FG_PRICE(43108)":17.17,"NYGOLD-FDS^FG_PRICE(43108)":1318.6,"PB-FDS^FG_PRICE(43108)":2566.0,"ZS-FDS^FG_PRICE(43108)":3391.5,"CA-FDS^FG_PRICE(43108)":7084.5,"AUDUSD^FG_PRICE(43105)":0.7858,"SLVR-FDS^FG_PRICE(43105)":17.155,"NYGOLD-FDS^FG_PRICE(43105)":1320.3,"PB-FDS^FG_PRICE(43105)":2590.0,"ZS-FDS^FG_PRICE(43105)":3396.0,"CA-FDS^FG_PRICE(43105)":7097.0,"AUDUSD^FG_PRICE(43104)":0.78615,"SLVR-FDS^FG_PRICE(43104)":17.13,"NYGOLD-FDS^FG_PRICE(43104)":1319.4,"PB-FDS^FG_PRICE(43104)":2573.0,"ZS-FDS^FG_PRICE(43104)":3377.0,"CA-FDS^FG_PRICE(43104)":7202.5,"AUDUSD^FG_PRICE(43103)":0.78335005,"SLVR-FDS^FG_PRICE(43103)":17.125,"NYGOLD-FDS^FG_PRICE(43103)":1316.2,"PB-FDS^FG_PRICE(43103)":2580.0,"ZS-FDS^FG_PRICE(43103)":3350.5,"CA-FDS^FG_PRICE(43103)":7115.5,"AUDUSD^FG_PRICE(43102)":0.78315,"SLVR-FDS^FG_PRICE(43102)":17.06,"NYGOLD-FDS^FG_PRICE(43102)":1313.7,"PB-FDS^FG_PRICE(43102)":2544.0,"ZS-FDS^FG_PRICE(43102)":3377.0,"CA-FDS^FG_PRICE(43102)":7181.0,"AUDUSD^FG_PRICE(43101)":0.78213996,"SLVR-FDS^FG_PRICE(43101)":16.865,"NYGOLD-FDS^FG_PRICE(43101)":1306.3,"PB-FDS^FG_PRICE(43101)":2495.0,"ZS-FDS^FG_PRICE(43101)":3309.0,"CA-FDS^FG_PRICE(43101)":7157.0,"CA-FDS^FG_PRICE(0)":8270.5,"CA-FDS^FG_PRICE(43223)":6837.0,"AUDUSD^FG_PRICE(43222)":0.74955,"SLVR-FDS^FG_PRICE(43222)":16.35,"NYGOLD-FDS^FG_PRICE(43222)":1302.6,"PB-FDS^FG_PRICE(43222)":2320.0,"ZS-FDS^FG_PRICE(43222)":3065.5,"ZS-FDS^FG_PRICE(43223)":3028.0,"PB-FDS^FG_PRICE(43223)":2279.0,"NYGOLD-FDS^FG_PRICE(43223)":1310.7,"SLVR-FDS^FG_PRICE(43223)":16.465,"AUDUSD^FG_PRICE(43223)":0.75034994,"CA-FDS^FG_PRICE(43224)":6783.0,"ZS-FDS^FG_PRICE(43224)":2968.0,"PB-FDS^FG_PRICE(43224)":2274.0,"NYGOLD-FDS^FG_PRICE(43224)":1312.7,"SLVR-FDS^FG_PRICE(43224)":16.415,"AUDUSD^FG_PRICE(43224)":0.75235003,"CA-FDS^FG_PRICE(43227)":6783.0,"ZS-FDS^FG_PRICE(43227)":2968.0,"PB-FDS^FG_PRICE(43227)":2274.0,"NYGOLD-FDS^FG_PRICE(43227)":1312.2,"SLVR-FDS^FG_PRICE(43227)":16.415,"AUDUSD^FG_PRICE(43227)":0.75205004,"CA-FDS^FG_PRICE(43228)":6722.0,"ZS-FDS^FG_PRICE(43228)":3066.0,"PB-FDS^FG_PRICE(43228)":2301.5,"NYGOLD-FDS^FG_PRICE(43228)":1312.0,"SLVR-FDS^FG_PRICE(43228)":16.445,"AUDUSD^FG_PRICE(43228)":0.74495,"CA-FDS^FG_PRICE(43229)":6786.0,"ZS-FDS^FG_PRICE(43229)":3066.0,"PB-FDS^FG_PRICE(43229)":2291.0,"NYGOLD-FDS^FG_PRICE(43229)":1311.3,"SLVR-FDS^FG_PRICE(43229)":16.44,"AUDUSD^FG_PRICE(43229)":0.74605,"CA-FDS^FG_PRICE(43230)":6862.0,"ZS-FDS^FG_PRICE(43230)":3072.0,"PB-FDS^FG_PRICE(43230)":2300.0,"NYGOLD-FDS^FG_PRICE(43230)":1320.8,"SLVR-FDS^FG_PRICE(43230)":16.6,"AUDUSD^FG_PRICE(43230)":0.74985003,"CA-FDS^FG_PRICE(43231)":6869.0,"ZS-FDS^FG_PRICE(43231)":3080.0,"PB-FDS^FG_PRICE(43231)":2332.0,"NYGOLD-FDS^FG_PRICE(43231)":1319.0,"SLVR-FDS^FG_PRICE(43231)":16.76,"AUDUSD^FG_PRICE(43231)":0.75455004,"CA-FDS^FG_PRICE(43234)":6828.0,"ZS-FDS^FG_PRICE(43234)":3020.5,"PB-FDS^FG_PRICE(43234)":2380.0,"NYGOLD-FDS^FG_PRICE(43234)":1316.5,"SLVR-FDS^FG_PRICE(43234)":16.645,"AUDUSD^FG_PRICE(43234)":0.75545,"CA-FDS^FG_PRICE(43235)":6822.5,"ZS-FDS^FG_PRICE(43235)":3060.5,"PB-FDS^FG_PRICE(43235)":2346.0,"NYGOLD-FDS^FG_PRICE(43235)":1288.9,"SLVR-FDS^FG_PRICE(43235)":16.41,"AUDUSD^FG_PRICE(43235)":0.74755,"CA-FDS^FG_PRICE(43236)":6773.5,"ZS-FDS^FG_PRICE(43236)":3055.0,"PB-FDS^FG_PRICE(43236)":2321.0,"NYGOLD-FDS^FG_PRICE(43236)":1290.2,"SLVR-FDS^FG_PRICE(43236)":16.255,"AUDUSD^FG_PRICE(43236)":0.75045,"CA-FDS^FG_PRICE(43237)":6838.0,"ZS-FDS^FG_PRICE(43237)":3053.0,"PB-FDS^FG_PRICE(43237)":2325.0,"NYGOLD-FDS^FG_PRICE(43237)":1288.2,"SLVR-FDS^FG_PRICE(43237)":16.385,"AUDUSD^FG_PRICE(43237)":0.75165004,"CA-FDS^FG_PRICE(43238)":6783.5,"ZS-FDS^FG_PRICE(43238)":3080.5,"PB-FDS^FG_PRICE(43238)":2330.5,"NYGOLD-FDS^FG_PRICE(43238)":1290.2,"SLVR-FDS^FG_PRICE(43238)":16.39,"AUDUSD^FG_PRICE(43238)":0.75175,"CA-FDS^FG_PRICE(43241)":6861.0,"ZS-FDS^FG_PRICE(43241)":3098.0,"PB-FDS^FG_PRICE(43241)":2360.0,"NYGOLD-FDS^FG_PRICE(43241)":1290.2,"SLVR-FDS^FG_PRICE(43241)":16.34,"AUDUSD^FG_PRICE(43241)":0.75595003,"CA-FDS^FG_PRICE(43242)":6931.5,"ZS-FDS^FG_PRICE(43242)":3038.5,"PB-FDS^FG_PRICE(43242)":2448.0,"NYGOLD-FDS^FG_PRICE(43242)":1291.7,"SLVR-FDS^FG_PRICE(43242)":16.58,"AUDUSD^FG_PRICE(43242)":0.75865,"CA-FDS^FG_PRICE(43243)":6800.0,"ZS-FDS^FG_PRICE(43243)":3006.0,"PB-FDS^FG_PRICE(43243)":2441.0,"NYGOLD-FDS^FG_PRICE(43243)":1289.3,"SLVR-FDS^FG_PRICE(43243)":16.53,"AUDUSD^FG_PRICE(43243)":0.75505,"CA-FDS^FG_PRICE(43244)":6835.0,"ZS-FDS^FG_PRICE(43244)":3022.0,"PB-FDS^FG_PRICE(43244)":2502.0,"NYGOLD-FDS^FG_PRICE(43244)":1303.7,"SLVR-FDS^FG_PRICE(43244)":16.51,"AUDUSD^FG_PRICE(43244)":0.75625,"CA-FDS^FG_PRICE(43245)":6886.0,"ZS-FDS^FG_PRICE(43245)":3048.0,"PB-FDS^FG_PRICE(43245)":2465.0,"NYGOLD-FDS^FG_PRICE(43245)":1303.3,"SLVR-FDS^FG_PRICE(43245)":16.67,"AUDUSD^FG_PRICE(43245)":0.7553,"CA-FDS^FG_PRICE(43248)":6886.0,"ZS-FDS^FG_PRICE(43248)":3048.0,"PB-FDS^FG_PRICE(43248)":2465.0,"NYGOLD-FDS^FG_PRICE(43248)":1303.3,"SLVR-FDS^FG_PRICE(43248)":16.67,"AUDUSD^FG_PRICE(43248)":0.75465,"CA-FDS^FG_PRICE(43249)":6841.5,"ZS-FDS^FG_PRICE(43249)":3080.0,"PB-FDS^FG_PRICE(43249)":2423.0,"NYGOLD-FDS^FG_PRICE(43249)":1298.7,"SLVR-FDS^FG_PRICE(43249)":16.475,"AUDUSD^FG_PRICE(43249)":0.7517,"CA-FDS^FG_PRICE(43250)":6810.0,"ZS-FDS^FG_PRICE(43250)":3107.0,"PB-FDS^FG_PRICE(43250)":2421.0,"NYGOLD-FDS^FG_PRICE(43250)":1301.5,"SLVR-FDS^FG_PRICE(43250)":16.37,"AUDUSD^FG_PRICE(43250)":0.75555,"CA-FDS^FG_PRICE(43251)":6825.0,"ZS-FDS^FG_PRICE(43251)":3100.0,"PB-FDS^FG_PRICE(43251)":2445.5,"NYGOLD-FDS^FG_PRICE(43251)":1300.1,"SLVR-FDS^FG_PRICE(43251)":16.55,"AUDUSD^FG_PRICE(43251)":0.75665003,"CA-FDS^FG_PRICE(43252)":6814.0,"ZS-FDS^FG_PRICE(43252)":3089.0,"PB-FDS^FG_PRICE(43252)":2430.0,"NYGOLD-FDS^FG_PRICE(43252)":1294.8,"SLVR-FDS^FG_PRICE(43252)":16.42,"AUDUSD^FG_PRICE(43252)":0.75605,"CA-FDS^FG_PRICE(43255)":6935.0,"ZS-FDS^FG_PRICE(43255)":3094.0,"PB-FDS^FG_PRICE(43255)":2428.0,"NYGOLD-FDS^FG_PRICE(43255)":1293.1,"SLVR-FDS^FG_PRICE(43255)":16.44,"AUDUSD^FG_PRICE(43255)":0.76455,"CA-FDS^FG_PRICE(43256)":6971.0,"ZS-FDS^FG_PRICE(43256)":3175.0,"PB-FDS^FG_PRICE(43256)":2504.0,"NYGOLD-FDS^FG_PRICE(43256)":1297.5,"SLVR-FDS^FG_PRICE(43256)":16.385,"AUDUSD^FG_PRICE(43256)":0.76035005,"CA-FDS^FG_PRICE(43257)":7147.0,"ZS-FDS^FG_PRICE(43257)":3205.0,"PB-FDS^FG_PRICE(43257)":2510.5,"NYGOLD-FDS^FG_PRICE(43257)":1297.1,"SLVR-FDS^FG_PRICE(43257)":16.545,"AUDUSD^FG_PRICE(43257)":0.76675004,"CA-FDS^FG_PRICE(43258)":7245.5,"ZS-FDS^FG_PRICE(43258)":3215.0,"PB-FDS^FG_PRICE(43258)":2545.0,"NYGOLD-FDS^FG_PRICE(43258)":1298.7,"SLVR-FDS^FG_PRICE(43258)":16.745,"AUDUSD^FG_PRICE(43258)":0.76415,"CA-FDS^FG_PRICE(43259)":7262.5,"ZS-FDS^FG_PRICE(43259)":3183.5,"PB-FDS^FG_PRICE(43259)":2468.0,"NYGOLD-FDS^FG_PRICE(43259)":1298.1,"SLVR-FDS^FG_PRICE(43259)":16.72,"AUDUSD^FG_PRICE(43259)":0.76,"CA-FDS^FG_PRICE(43262)":7223.5,"ZS-FDS^FG_PRICE(43262)":3221.0,"PB-FDS^FG_PRICE(43262)":2480.0,"NYGOLD-FDS^FG_PRICE(43262)":1298.9,"SLVR-FDS^FG_PRICE(43262)":16.76,"AUDUSD^FG_PRICE(43262)":0.76115,"CA-FDS^FG_PRICE(43263)":7200.5,"ZS-FDS^FG_PRICE(43263)":3229.0,"PB-FDS^FG_PRICE(43263)":2458.0,"NYGOLD-FDS^FG_PRICE(43263)":1295.1,"SLVR-FDS^FG_PRICE(43263)":16.855,"AUDUSD^FG_PRICE(43263)":0.76135,"CA-FDS^FG_PRICE(43264)":7201.5,"ZS-FDS^FG_PRICE(43264)":3228.0,"PB-FDS^FG_PRICE(43264)":2461.0,"NYGOLD-FDS^FG_PRICE(43264)":1296.9,"SLVR-FDS^FG_PRICE(43264)":16.905,"AUDUSD^FG_PRICE(43264)":0.75960004,"CA-FDS^FG_PRICE(43265)":7197.0,"ZS-FDS^FG_PRICE(43265)":3220.0,"PB-FDS^FG_PRICE(43265)":2464.0,"NYGOLD-FDS^FG_PRICE(43265)":1304.0,"SLVR-FDS^FG_PRICE(43265)":17.125,"AUDUSD^FG_PRICE(43265)":0.75395,"CA-FDS^FG_PRICE(43266)":7136.0,"ZS-FDS^FG_PRICE(43266)":3189.0,"PB-FDS^FG_PRICE(43266)":2431.0,"NYGOLD-FDS^FG_PRICE(43266)":1274.6,"SLVR-FDS^FG_PRICE(43266)":17.225,"AUDUSD^FG_PRICE(43266)":0.74590003,"CA-FDS^FG_PRICE(43269)":6987.0,"ZS-FDS^FG_PRICE(43269)":3108.0,"PB-FDS^FG_PRICE(43269)":2411.5,"NYGOLD-FDS^FG_PRICE(43269)":1276.2,"SLVR-FDS^FG_PRICE(43269)":16.605,"AUDUSD^FG_PRICE(43269)":0.74245,"CA-FDS^FG_PRICE(43270)":6820.0,"ZS-FDS^FG_PRICE(43270)":3044.0,"PB-FDS^FG_PRICE(43270)":2402.5,"NYGOLD-FDS^FG_PRICE(43270)":1275.6,"SLVR-FDS^FG_PRICE(43270)":16.355,"AUDUSD^FG_PRICE(43270)":0.73675,"CA-FDS^FG_PRICE(43271)":6819.0,"ZS-FDS^FG_PRICE(43271)":3056.0,"PB-FDS^FG_PRICE(43271)":2397.0,"NYGOLD-FDS^FG_PRICE(43271)":1271.2,"SLVR-FDS^FG_PRICE(43271)":16.285,"AUDUSD^FG_PRICE(43271)":0.73745,"CA-FDS^FG_PRICE(43272)":6801.0,"ZS-FDS^FG_PRICE(43272)":3021.5,"PB-FDS^FG_PRICE(43272)":2385.0,"NYGOLD-FDS^FG_PRICE(43272)":1267.2,"SLVR-FDS^FG_PRICE(43272)":16.245,"AUDUSD^FG_PRICE(43272)":0.7378,"CA-FDS^FG_PRICE(43273)":6811.0,"ZS-FDS^FG_PRICE(43273)":2993.0,"PB-FDS^FG_PRICE(43273)":2389.0,"NYGOLD-FDS^FG_PRICE(43273)":1267.4,"SLVR-FDS^FG_PRICE(43273)":16.425,"AUDUSD^FG_PRICE(43273)":0.74184996,"CA-FDS^FG_PRICE(43276)":6783.0,"ZS-FDS^FG_PRICE(43276)":2954.0,"PB-FDS^FG_PRICE(43276)":2414.0,"NYGOLD-FDS^FG_PRICE(43276)":1265.6,"SLVR-FDS^FG_PRICE(43276)":16.375,"AUDUSD^FG_PRICE(43276)":0.73995,"CA-FDS^FG_PRICE(43277)":6712.0,"ZS-FDS^FG_PRICE(43277)":2895.0,"PB-FDS^FG_PRICE(43277)":2408.0,"NYGOLD-FDS^FG_PRICE(43277)":1256.6,"SLVR-FDS^FG_PRICE(43277)":16.225,"AUDUSD^FG_PRICE(43277)":0.73924994,"CA-FDS^FG_PRICE(43278)":6688.0,"ZS-FDS^FG_PRICE(43278)":2921.0,"PB-FDS^FG_PRICE(43278)":2430.0,"NYGOLD-FDS^FG_PRICE(43278)":1252.8,"SLVR-FDS^FG_PRICE(43278)":16.21,"AUDUSD^FG_PRICE(43278)":0.73815,"CA-FDS^FG_PRICE(43279)":6650.0,"ZS-FDS^FG_PRICE(43279)":2938.0,"PB-FDS^FG_PRICE(43279)":2407.0,"NYGOLD-FDS^FG_PRICE(43279)":1247.8,"SLVR-FDS^FG_PRICE(43279)":16.11,"AUDUSD^FG_PRICE(43279)":0.73465,"CA-FDS^FG_PRICE(43280)":6646.0,"ZS-FDS^FG_PRICE(43280)":2948.0,"PB-FDS^FG_PRICE(43280)":2432.0,"NYGOLD-FDS^FG_PRICE(43280)":1251.3,"SLVR-FDS^FG_PRICE(43280)":16.03,"AUDUSD^FG_PRICE(43280)":0.73885,"CA-FDS^FG_PRICE(43283)":6595.0,"ZS-FDS^FG_PRICE(43283)":2915.0,"PB-FDS^FG_PRICE(43283)":2398.0,"NYGOLD-FDS^FG_PRICE(43283)":1239.8,"SLVR-FDS^FG_PRICE(43283)":15.98,"AUDUSD^FG_PRICE(43283)":0.73275,"CA-FDS^FG_PRICE(43284)":6584.5,"ZS-FDS^FG_PRICE(43284)":2883.0,"PB-FDS^FG_PRICE(43284)":2405.0,"NYGOLD-FDS^FG_PRICE(43284)":1251.6,"SLVR-FDS^FG_PRICE(43284)":15.93,"AUDUSD^FG_PRICE(43284)":0.73765,"CA-FDS^FG_PRICE(43285)":6584.5,"ZS-FDS^FG_PRICE(43285)":2883.0,"PB-FDS^FG_PRICE(43285)":2405.0,"NYGOLD-FDS^FG_PRICE(43285)":1251.6,"SLVR-FDS^FG_PRICE(43285)":15.93,"AUDUSD^FG_PRICE(43285)":0.7378,"CA-FDS^FG_PRICE(43286)":6399.5,"ZS-FDS^FG_PRICE(43286)":2758.0,"PB-FDS^FG_PRICE(43286)":2373.0,"NYGOLD-FDS^FG_PRICE(43286)":1257.3,"SLVR-FDS^FG_PRICE(43286)":15.95,"AUDUSD^FG_PRICE(43286)":0.73855,"CA-FDS^FG_PRICE(43287)":6326.0,"ZS-FDS^FG_PRICE(43287)":2759.0,"PB-FDS^FG_PRICE(43287)":2321.0,"NYGOLD-FDS^FG_PRICE(43287)":1254.3,"SLVR-FDS^FG_PRICE(43287)":15.995,"AUDUSD^FG_PRICE(43287)":0.74255,"CA-FDS^FG_PRICE(43290)":6383.0,"ZS-FDS^FG_PRICE(43290)":2719.5,"PB-FDS^FG_PRICE(43290)":2357.0,"NYGOLD-FDS^FG_PRICE(43290)":1258.1,"SLVR-FDS^FG_PRICE(43290)":16.205,"AUDUSD^FG_PRICE(43290)":0.74670005,"CA-FDS^FG_PRICE(43291)":6308.0,"ZS-FDS^FG_PRICE(43291)":2658.0,"PB-FDS^FG_PRICE(43291)":2283.0,"NYGOLD-FDS^FG_PRICE(43291)":1253.8,"SLVR-FDS^FG_PRICE(43291)":15.93,"AUDUSD^FG_PRICE(43291)":0.74635,"CA-FDS^FG_PRICE(43292)":6182.0,"ZS-FDS^FG_PRICE(43292)":2574.0,"PB-FDS^FG_PRICE(43292)":2244.0,"NYGOLD-FDS^FG_PRICE(43292)":1242.8,"SLVR-FDS^FG_PRICE(43292)":15.915,"AUDUSD^FG_PRICE(43292)":0.74105,"CA-FDS^FG_PRICE(43293)":6173.0,"ZS-FDS^FG_PRICE(43293)":2598.0,"PB-FDS^FG_PRICE(43293)":2140.0,"NYGOLD-FDS^FG_PRICE(43293)":1245.0,"SLVR-FDS^FG_PRICE(43293)":15.84,"AUDUSD^FG_PRICE(43293)":0.7403,"CA-FDS^FG_PRICE(43294)":6166.0,"ZS-FDS^FG_PRICE(43294)":2607.0,"PB-FDS^FG_PRICE(43294)":2162.0,"NYGOLD-FDS^FG_PRICE(43294)":1239.6,"SLVR-FDS^FG_PRICE(43294)":15.81,"AUDUSD^FG_PRICE(43294)":0.74105,"CA-FDS^FG_PRICE(43297)":6143.0,"ZS-FDS^FG_PRICE(43297)":2527.0,"PB-FDS^FG_PRICE(43297)":2183.0,"NYGOLD-FDS^FG_PRICE(43297)":1238.1,"SLVR-FDS^FG_PRICE(43297)":15.81,"AUDUSD^FG_PRICE(43297)":0.7418,"CA-FDS^FG_PRICE(43298)":6141.5,"ZS-FDS^FG_PRICE(43298)":2548.0,"PB-FDS^FG_PRICE(43298)":2164.0,"NYGOLD-FDS^FG_PRICE(43298)":1225.7,"SLVR-FDS^FG_PRICE(43298)":15.77,"AUDUSD^FG_PRICE(43298)":0.73905003,"CA-FDS^FG_PRICE(43299)":6068.0,"ZS-FDS^FG_PRICE(43299)":2583.0,"PB-FDS^FG_PRICE(43299)":2118.0,"NYGOLD-FDS^FG_PRICE(43299)":1226.3,"SLVR-FDS^FG_PRICE(43299)":15.44,"AUDUSD^FG_PRICE(43299)":0.73794997,"CA-FDS^FG_PRICE(43300)":5982.0,"ZS-FDS^FG_PRICE(43300)":2563.0,"PB-FDS^FG_PRICE(43300)":2092.5,"NYGOLD-FDS^FG_PRICE(43300)":1222.4,"SLVR-FDS^FG_PRICE(43300)":15.26,"AUDUSD^FG_PRICE(43300)":0.73435,"CA-FDS^FG_PRICE(43301)":6073.0,"ZS-FDS^FG_PRICE(43301)":2635.0,"PB-FDS^FG_PRICE(43301)":2100.0,"NYGOLD-FDS^FG_PRICE(43301)":1229.5,"SLVR-FDS^FG_PRICE(43301)":15.37,"AUDUSD^FG_PRICE(43301)":0.74095005,"CA-FDS^FG_PRICE(43304)":6153.0,"ZS-FDS^FG_PRICE(43304)":2618.5,"PB-FDS^FG_PRICE(43304)":2140.0,"NYGOLD-FDS^FG_PRICE(43304)":1224.0,"SLVR-FDS^FG_PRICE(43304)":15.485,"AUDUSD^FG_PRICE(43304)":0.73835003,"CA-FDS^FG_PRICE(43305)":6167.0,"ZS-FDS^FG_PRICE(43305)":2630.0,"PB-FDS^FG_PRICE(43305)":2132.5,"NYGOLD-FDS^FG_PRICE(43305)":1223.9,"SLVR-FDS^FG_PRICE(43305)":15.51,"AUDUSD^FG_PRICE(43305)":0.7423,"CA-FDS^FG_PRICE(43306)":6252.0,"ZS-FDS^FG_PRICE(43306)":2655.0,"PB-FDS^FG_PRICE(43306)":2132.5,"NYGOLD-FDS^FG_PRICE(43306)":1231.4,"SLVR-FDS^FG_PRICE(43306)":15.565,"AUDUSD^FG_PRICE(43306)":0.74055,"CA-FDS^FG_PRICE(43307)":6255.0,"ZS-FDS^FG_PRICE(43307)":2626.0,"PB-FDS^FG_PRICE(43307)":2141.0,"NYGOLD-FDS^FG_PRICE(43307)":1225.3,"SLVR-FDS^FG_PRICE(43307)":15.535,"AUDUSD^FG_PRICE(43307)":0.73885,"CA-FDS^FG_PRICE(43308)":6251.5,"ZS-FDS^FG_PRICE(43308)":2618.0,"PB-FDS^FG_PRICE(43308)":2137.5,"NYGOLD-FDS^FG_PRICE(43308)":1222.6,"SLVR-FDS^FG_PRICE(43308)":15.355,"AUDUSD^FG_PRICE(43308)":0.7406,"CA-FDS^FG_PRICE(43311)":6185.0,"ZS-FDS^FG_PRICE(43311)":2590.0,"PB-FDS^FG_PRICE(43311)":2133.0,"NYGOLD-FDS^FG_PRICE(43311)":1221.3,"SLVR-FDS^FG_PRICE(43311)":15.49,"AUDUSD^FG_PRICE(43311)":0.74085,"CA-FDS^FG_PRICE(43312)":6213.0,"ZS-FDS^FG_PRICE(43312)":2630.0,"PB-FDS^FG_PRICE(43312)":2154.0,"NYGOLD-FDS^FG_PRICE(43312)":1223.7,"SLVR-FDS^FG_PRICE(43312)":15.43,"AUDUSD^FG_PRICE(43312)":0.7434,"CA-FDS^FG_PRICE(43313)":6137.0,"ZS-FDS^FG_PRICE(43313)":2628.0,"PB-FDS^FG_PRICE(43313)":2115.5,"NYGOLD-FDS^FG_PRICE(43313)":1217.9,"SLVR-FDS^FG_PRICE(43313)":15.475,"AUDUSD^FG_PRICE(43313)":0.74045,"CA-FDS^FG_PRICE(43314)":6063.0,"ZS-FDS^FG_PRICE(43314)":2617.0,"PB-FDS^FG_PRICE(43314)":2143.0,"NYGOLD-FDS^FG_PRICE(43314)":1210.6,"SLVR-FDS^FG_PRICE(43314)":15.45,"AUDUSD^FG_PRICE(43314)":0.73735,"CA-FDS^FG_PRICE(43315)":6167.0,"ZS-FDS^FG_PRICE(43315)":2651.0,"PB-FDS^FG_PRICE(43315)":2136.0,"NYGOLD-FDS^FG_PRICE(43315)":1214.2,"SLVR-FDS^FG_PRICE(43315)":15.36,"AUDUSD^FG_PRICE(43315)":0.74015003,"CA-FDS^FG_PRICE(43318)":6040.0,"ZS-FDS^FG_PRICE(43318)":2586.0,"PB-FDS^FG_PRICE(43318)":2073.0,"NYGOLD-FDS^FG_PRICE(43318)":1208.6,"SLVR-FDS^FG_PRICE(43318)":15.345,"AUDUSD^FG_PRICE(43318)":0.73885,"CA-FDS^FG_PRICE(43319)":6132.0,"ZS-FDS^FG_PRICE(43319)":2648.0,"PB-FDS^FG_PRICE(43319)":2122.5,"NYGOLD-FDS^FG_PRICE(43319)":1209.6,"SLVR-FDS^FG_PRICE(43319)":15.465,"AUDUSD^FG_PRICE(43319)":0.74235004,"CA-FDS^FG_PRICE(43320)":6113.0,"ZS-FDS^FG_PRICE(43320)":2656.0,"PB-FDS^FG_PRICE(43320)":2131.0,"NYGOLD-FDS^FG_PRICE(43320)":1212.6,"SLVR-FDS^FG_PRICE(43320)":15.345,"AUDUSD^FG_PRICE(43320)":0.7421,"CA-FDS^FG_PRICE(43321)":6247.0,"ZS-FDS^FG_PRICE(43321)":2684.5,"PB-FDS^FG_PRICE(43321)":2136.5,"NYGOLD-FDS^FG_PRICE(43321)":1211.9,"SLVR-FDS^FG_PRICE(43321)":15.48,"AUDUSD^FG_PRICE(43321)":0.73985,"CA-FDS^FG_PRICE(43322)":6120.0,"ZS-FDS^FG_PRICE(43322)":2552.5,"PB-FDS^FG_PRICE(43322)":2092.0,"NYGOLD-FDS^FG_PRICE(43322)":1211.1,"SLVR-FDS^FG_PRICE(43322)":15.375,"AUDUSD^FG_PRICE(43322)":0.73205,"CA-FDS^FG_PRICE(43325)":6081.0,"ZS-FDS^FG_PRICE(43325)":2492.5,"PB-FDS^FG_PRICE(43325)":2070.0,"NYGOLD-FDS^FG_PRICE(43325)":1191.3,"SLVR-FDS^FG_PRICE(43325)":15.185,"AUDUSD^FG_PRICE(43325)":0.72845,"CA-FDS^FG_PRICE(43326)":6059.0,"ZS-FDS^FG_PRICE(43326)":2458.0,"PB-FDS^FG_PRICE(43326)":2090.0,"NYGOLD-FDS^FG_PRICE(43326)":1193.0,"SLVR-FDS^FG_PRICE(43326)":15.035,"AUDUSD^FG_PRICE(43326)":0.7257,"CA-FDS^FG_PRICE(43327)":5843.0,"ZS-FDS^FG_PRICE(43327)":2325.0,"PB-FDS^FG_PRICE(43327)":1992.0,"NYGOLD-FDS^FG_PRICE(43327)":1177.5,"SLVR-FDS^FG_PRICE(43327)":14.825,"AUDUSD^FG_PRICE(43327)":0.72205,"CA-FDS^FG_PRICE(43328)":5860.0,"ZS-FDS^FG_PRICE(43328)":2338.0,"PB-FDS^FG_PRICE(43328)":2002.0,"NYGOLD-FDS^FG_PRICE(43328)":1176.2,"SLVR-FDS^FG_PRICE(43328)":14.605,"AUDUSD^FG_PRICE(43328)":0.72735,"CA-FDS^FG_PRICE(43329)":5844.0,"ZS-FDS^FG_PRICE(43329)":2360.0,"PB-FDS^FG_PRICE(43329)":1977.0,"NYGOLD-FDS^FG_PRICE(43329)":1176.5,"SLVR-FDS^FG_PRICE(43329)":14.66,"AUDUSD^FG_PRICE(43329)":0.72805,"CA-FDS^FG_PRICE(43332)":5963.0,"ZS-FDS^FG_PRICE(43332)":2382.0,"PB-FDS^FG_PRICE(43332)":1997.0,"NYGOLD-FDS^FG_PRICE(43332)":1186.8,"SLVR-FDS^FG_PRICE(43332)":14.755,"AUDUSD^FG_PRICE(43332)":0.73065,"CA-FDS^FG_PRICE(43333)":6025.5,"ZS-FDS^FG_PRICE(43333)":2434.0,"PB-FDS^FG_PRICE(43333)":1999.0,"NYGOLD-FDS^FG_PRICE(43333)":1192.6,"SLVR-FDS^FG_PRICE(43333)":14.785,"AUDUSD^FG_PRICE(43333)":0.73475003,"CA-FDS^FG_PRICE(43334)":6000.0,"ZS-FDS^FG_PRICE(43334)":2439.0,"PB-FDS^FG_PRICE(43334)":1998.0,"NYGOLD-FDS^FG_PRICE(43334)":1196.3,"SLVR-FDS^FG_PRICE(43334)":14.81,"AUDUSD^FG_PRICE(43334)":0.73515004,"CA-FDS^FG_PRICE(43335)":5910.5,"ZS-FDS^FG_PRICE(43335)":2442.0,"PB-FDS^FG_PRICE(43335)":2006.0,"NYGOLD-FDS^FG_PRICE(43335)":1187.0,"SLVR-FDS^FG_PRICE(43335)":14.625,"AUDUSD^FG_PRICE(43335)":0.7276,"CA-FDS^FG_PRICE(43336)":6001.0,"ZS-FDS^FG_PRICE(43336)":2508.0,"PB-FDS^FG_PRICE(43336)":2079.0,"NYGOLD-FDS^FG_PRICE(43336)":1206.3,"SLVR-FDS^FG_PRICE(43336)":14.62,"AUDUSD^FG_PRICE(43336)":0.73295,"CA-FDS^FG_PRICE(43339)":6001.0,"ZS-FDS^FG_PRICE(43339)":2508.0,"PB-FDS^FG_PRICE(43339)":2079.0,"NYGOLD-FDS^FG_PRICE(43339)":1209.0,"SLVR-FDS^FG_PRICE(43339)":14.62,"AUDUSD^FG_PRICE(43339)":0.73465,"CA-FDS^FG_PRICE(43340)":6118.0,"ZS-FDS^FG_PRICE(43340)":2535.0,"PB-FDS^FG_PRICE(43340)":2069.0,"NYGOLD-FDS^FG_PRICE(43340)":1207.4,"SLVR-FDS^FG_PRICE(43340)":14.9,"AUDUSD^FG_PRICE(43340)":0.73455,"CA-FDS^FG_PRICE(43341)":6065.0,"ZS-FDS^FG_PRICE(43341)":2506.0,"PB-FDS^FG_PRICE(43341)":2065.5,"NYGOLD-FDS^FG_PRICE(43341)":1204.5,"SLVR-FDS^FG_PRICE(43341)":14.69,"AUDUSD^FG_PRICE(43341)":0.7291,"CA-FDS^FG_PRICE(43342)":6066.5,"ZS-FDS^FG_PRICE(43342)":2485.0,"PB-FDS^FG_PRICE(43342)":2071.0,"NYGOLD-FDS^FG_PRICE(43342)":1197.7,"SLVR-FDS^FG_PRICE(43342)":14.665,"AUDUSD^FG_PRICE(43342)":0.72845,"CA-FDS^FG_PRICE(43343)":6019.0,"ZS-FDS^FG_PRICE(43343)":2504.0,"PB-FDS^FG_PRICE(43343)":2062.0,"NYGOLD-FDS^FG_PRICE(43343)":1200.3,"SLVR-FDS^FG_PRICE(43343)":14.655,"AUDUSD^FG_PRICE(43343)":0.7232,"CA-FDS^FG_PRICE(43346)":6019.0,"ZS-FDS^FG_PRICE(43346)":2504.0,"PB-FDS^FG_PRICE(43346)":2062.0,"NYGOLD-FDS^FG_PRICE(43346)":1200.3,"SLVR-FDS^FG_PRICE(43346)":14.655,"AUDUSD^FG_PRICE(43346)":0.7219,"CA-FDS^FG_PRICE(43347)":5823.0,"ZS-FDS^FG_PRICE(43347)":2435.5,"PB-FDS^FG_PRICE(43347)":2086.0,"NYGOLD-FDS^FG_PRICE(43347)":1192.7,"SLVR-FDS^FG_PRICE(43347)":14.25,"AUDUSD^FG_PRICE(43347)":0.71825004,"CA-FDS^FG_PRICE(43348)":5850.0,"ZS-FDS^FG_PRICE(43348)":2436.5,"PB-FDS^FG_PRICE(43348)":2067.0,"NYGOLD-FDS^FG_PRICE(43348)":1194.9,"SLVR-FDS^FG_PRICE(43348)":14.17,"AUDUSD^FG_PRICE(43348)":0.71905005,"CA-FDS^FG_PRICE(43349)":5940.0,"ZS-FDS^FG_PRICE(43349)":2470.5,"PB-FDS^FG_PRICE(43349)":2044.0,"NYGOLD-FDS^FG_PRICE(43349)":1197.9,"SLVR-FDS^FG_PRICE(43349)":14.265,"AUDUSD^FG_PRICE(43349)":0.72085,"CA-FDS^FG_PRICE(43350)":5883.0,"ZS-FDS^FG_PRICE(43350)":2412.0,"PB-FDS^FG_PRICE(43350)":2036.5,"NYGOLD-FDS^FG_PRICE(43350)":1193.6,"SLVR-FDS^FG_PRICE(43350)":14.185,"AUDUSD^FG_PRICE(43350)":0.71454996,"CA-FDS^FG_PRICE(43353)":5840.5,"ZS-FDS^FG_PRICE(43353)":2406.0,"PB-FDS^FG_PRICE(43353)":2056.0,"NYGOLD-FDS^FG_PRICE(43353)":1193.0,"SLVR-FDS^FG_PRICE(43353)":14.215,"AUDUSD^FG_PRICE(43353)":0.71175003,"CA-FDS^FG_PRICE(43354)":5849.0,"ZS-FDS^FG_PRICE(43354)":2338.5,"PB-FDS^FG_PRICE(43354)":1970.0,"NYGOLD-FDS^FG_PRICE(43354)":1195.4,"SLVR-FDS^FG_PRICE(43354)":14.125,"AUDUSD^FG_PRICE(43354)":0.70955,"CA-FDS^FG_PRICE(43355)":5891.0,"ZS-FDS^FG_PRICE(43355)":2355.0,"PB-FDS^FG_PRICE(43355)":1982.0,"NYGOLD-FDS^FG_PRICE(43355)":1204.7,"SLVR-FDS^FG_PRICE(43355)":14.155,"AUDUSD^FG_PRICE(43355)":0.71375,"CA-FDS^FG_PRICE(43356)":5991.0,"ZS-FDS^FG_PRICE(43356)":2369.0,"PB-FDS^FG_PRICE(43356)":2042.0,"NYGOLD-FDS^FG_PRICE(43356)":1202.0,"SLVR-FDS^FG_PRICE(43356)":14.225,"AUDUSD^FG_PRICE(43356)":0.71865,"CA-FDS^FG_PRICE(43357)":5946.5,"ZS-FDS^FG_PRICE(43357)":2327.5,"PB-FDS^FG_PRICE(43357)":2050.0,"NYGOLD-FDS^FG_PRICE(43357)":1195.0,"SLVR-FDS^FG_PRICE(43357)":14.215,"AUDUSD^FG_PRICE(43357)":0.71814996,"CA-FDS^FG_PRICE(43360)":5860.0,"ZS-FDS^FG_PRICE(43360)":2287.0,"PB-FDS^FG_PRICE(43360)":2040.0,"NYGOLD-FDS^FG_PRICE(43360)":1199.7,"SLVR-FDS^FG_PRICE(43360)":14.17,"AUDUSD^FG_PRICE(43360)":0.71804994,"CA-FDS^FG_PRICE(43361)":6003.0,"ZS-FDS^FG_PRICE(43361)":2347.0,"PB-FDS^FG_PRICE(43361)":2046.0,"NYGOLD-FDS^FG_PRICE(43361)":1196.8,"SLVR-FDS^FG_PRICE(43361)":14.21,"AUDUSD^FG_PRICE(43361)":0.72085,"CA-FDS^FG_PRICE(43362)":6057.0,"ZS-FDS^FG_PRICE(43362)":2399.0,"PB-FDS^FG_PRICE(43362)":2025.0,"NYGOLD-FDS^FG_PRICE(43362)":1202.2,"SLVR-FDS^FG_PRICE(43362)":14.185,"AUDUSD^FG_PRICE(43362)":0.72635,"CA-FDS^FG_PRICE(43363)":6057.0,"ZS-FDS^FG_PRICE(43363)":2436.0,"PB-FDS^FG_PRICE(43363)":2003.0,"NYGOLD-FDS^FG_PRICE(43363)":1206.2,"SLVR-FDS^FG_PRICE(43363)":14.23,"AUDUSD^FG_PRICE(43363)":0.72745,"CA-FDS^FG_PRICE(43364)":6203.0,"ZS-FDS^FG_PRICE(43364)":2441.0,"PB-FDS^FG_PRICE(43364)":1995.5,"NYGOLD-FDS^FG_PRICE(43364)":1196.2,"SLVR-FDS^FG_PRICE(43364)":14.33,"AUDUSD^FG_PRICE(43364)":0.72885,"CA-FDS^FG_PRICE(43367)":6320.0,"ZS-FDS^FG_PRICE(43367)":2531.0,"PB-FDS^FG_PRICE(43367)":2029.0,"NYGOLD-FDS^FG_PRICE(43367)":1199.3,"SLVR-FDS^FG_PRICE(43367)":14.315,"AUDUSD^FG_PRICE(43367)":0.72655,"CA-FDS^FG_PRICE(43368)":6276.0,"ZS-FDS^FG_PRICE(43368)":2526.5,"PB-FDS^FG_PRICE(43368)":2018.0,"NYGOLD-FDS^FG_PRICE(43368)":1200.0,"SLVR-FDS^FG_PRICE(43368)":14.29,"AUDUSD^FG_PRICE(43368)":0.72525,"CA-FDS^FG_PRICE(43369)":6257.5,"ZS-FDS^FG_PRICE(43369)":2546.0,"PB-FDS^FG_PRICE(43369)":1996.5,"NYGOLD-FDS^FG_PRICE(43369)":1194.0,"SLVR-FDS^FG_PRICE(43369)":14.475,"AUDUSD^FG_PRICE(43369)":0.72585005,"CA-FDS^FG_PRICE(43370)":6222.0,"ZS-FDS^FG_PRICE(43370)":2552.0,"PB-FDS^FG_PRICE(43370)":1975.0,"NYGOLD-FDS^FG_PRICE(43370)":1182.3,"SLVR-FDS^FG_PRICE(43370)":14.42,"AUDUSD^FG_PRICE(43370)":0.72195,"CA-FDS^FG_PRICE(43371)":6180.0,"ZS-FDS^FG_PRICE(43371)":2573.0,"PB-FDS^FG_PRICE(43371)":2002.0,"NYGOLD-FDS^FG_PRICE(43371)":1191.5,"SLVR-FDS^FG_PRICE(43371)":14.305,"AUDUSD^FG_PRICE(43371)":0.72355,"CA-FDS^FG_PRICE(43374)":6172.0,"ZS-FDS^FG_PRICE(43374)":2619.0,"PB-FDS^FG_PRICE(43374)":2009.0,"NYGOLD-FDS^FG_PRICE(43374)":1187.1,"SLVR-FDS^FG_PRICE(43374)":14.55,"AUDUSD^FG_PRICE(43374)":0.72195,"CA-FDS^FG_PRICE(43375)":6274.0,"ZS-FDS^FG_PRICE(43375)":2693.0,"PB-FDS^FG_PRICE(43375)":2001.0,"NYGOLD-FDS^FG_PRICE(43375)":1202.4,"SLVR-FDS^FG_PRICE(43375)":14.505,"AUDUSD^FG_PRICE(43375)":0.72005004,"CA-FDS^FG_PRICE(43376)":6275.0,"ZS-FDS^FG_PRICE(43376)":2633.0,"PB-FDS^FG_PRICE(43376)":2020.5,"NYGOLD-FDS^FG_PRICE(43376)":1198.3,"SLVR-FDS^FG_PRICE(43376)":14.735,"AUDUSD^FG_PRICE(43376)":0.71535,"CA-FDS^FG_PRICE(43377)":6310.0,"ZS-FDS^FG_PRICE(43377)":2696.0,"PB-FDS^FG_PRICE(43377)":2020.0,"NYGOLD-FDS^FG_PRICE(43377)":1197.2,"SLVR-FDS^FG_PRICE(43377)":14.63,"AUDUSD^FG_PRICE(43377)":0.70895,"CA-FDS^FG_PRICE(43378)":6182.5,"ZS-FDS^FG_PRICE(43378)":2645.0,"PB-FDS^FG_PRICE(43378)":1971.0,"NYGOLD-FDS^FG_PRICE(43378)":1201.2,"SLVR-FDS^FG_PRICE(43378)":14.635,"AUDUSD^FG_PRICE(43378)":0.70625,"CA-FDS^FG_PRICE(43381)":6169.0,"ZS-FDS^FG_PRICE(43381)":2649.0,"PB-FDS^FG_PRICE(43381)":1981.0,"NYGOLD-FDS^FG_PRICE(43381)":1184.4,"SLVR-FDS^FG_PRICE(43381)":14.465,"AUDUSD^FG_PRICE(43381)":0.70685,"CA-FDS^FG_PRICE(43382)":6219.0,"ZS-FDS^FG_PRICE(43382)":2691.5,"PB-FDS^FG_PRICE(43382)":1934.0,"NYGOLD-FDS^FG_PRICE(43382)":1187.2,"SLVR-FDS^FG_PRICE(43382)":14.325,"AUDUSD^FG_PRICE(43382)":0.7076,"CA-FDS^FG_PRICE(43383)":6294.0,"ZS-FDS^FG_PRICE(43383)":2697.5,"PB-FDS^FG_PRICE(43383)":1915.0,"NYGOLD-FDS^FG_PRICE(43383)":1189.3,"SLVR-FDS^FG_PRICE(43383)":14.375,"AUDUSD^FG_PRICE(43383)":0.71015,"CA-FDS^FG_PRICE(43384)":6155.0,"ZS-FDS^FG_PRICE(43384)":2638.0,"PB-FDS^FG_PRICE(43384)":1909.0,"NYGOLD-FDS^FG_PRICE(43384)":1223.5,"SLVR-FDS^FG_PRICE(43384)":14.4,"AUDUSD^FG_PRICE(43384)":0.71085,"CA-FDS^FG_PRICE(43385)":6325.0,"ZS-FDS^FG_PRICE(43385)":2677.0,"PB-FDS^FG_PRICE(43385)":2037.0,"NYGOLD-FDS^FG_PRICE(43385)":1218.1,"SLVR-FDS^FG_PRICE(43385)":14.6,"AUDUSD^FG_PRICE(43385)":0.71165,"CA-FDS^FG_PRICE(43388)":6296.0,"ZS-FDS^FG_PRICE(43388)":2662.0,"PB-FDS^FG_PRICE(43388)":2091.0,"NYGOLD-FDS^FG_PRICE(43388)":1226.4,"SLVR-FDS^FG_PRICE(43388)":14.74,"AUDUSD^FG_PRICE(43388)":0.71435004,"CA-FDS^FG_PRICE(43389)":6202.0,"ZS-FDS^FG_PRICE(43389)":2630.0,"PB-FDS^FG_PRICE(43389)":2079.0,"NYGOLD-FDS^FG_PRICE(43389)":1227.3,"SLVR-FDS^FG_PRICE(43389)":14.755,"AUDUSD^FG_PRICE(43389)":0.71345,"CA-FDS^FG_PRICE(43390)":6249.0,"ZS-FDS^FG_PRICE(43390)":2653.0,"PB-FDS^FG_PRICE(43390)":2013.0,"NYGOLD-FDS^FG_PRICE(43390)":1223.7,"SLVR-FDS^FG_PRICE(43390)":14.65,"AUDUSD^FG_PRICE(43390)":0.7121,"CA-FDS^FG_PRICE(43391)":6147.0,"ZS-FDS^FG_PRICE(43391)":2687.0,"PB-FDS^FG_PRICE(43391)":1992.0,"NYGOLD-FDS^FG_PRICE(43391)":1226.5,"SLVR-FDS^FG_PRICE(43391)":14.515,"AUDUSD^FG_PRICE(43391)":0.71330005,"CA-FDS^FG_PRICE(43392)":6191.5,"ZS-FDS^FG_PRICE(43392)":2696.0,"PB-FDS^FG_PRICE(43392)":1966.0,"NYGOLD-FDS^FG_PRICE(43392)":1225.3,"SLVR-FDS^FG_PRICE(43392)":14.61,"AUDUSD^FG_PRICE(43392)":0.71335,"CA-FDS^FG_PRICE(43395)":6284.0,"ZS-FDS^FG_PRICE(43395)":2724.0,"PB-FDS^FG_PRICE(43395)":1997.0,"NYGOLD-FDS^FG_PRICE(43395)":1221.2,"SLVR-FDS^FG_PRICE(43395)":14.63,"AUDUSD^FG_PRICE(43395)":0.70884997,"CA-FDS^FG_PRICE(43396)":6167.5,"ZS-FDS^FG_PRICE(43396)":2698.0,"PB-FDS^FG_PRICE(43396)":1995.0,"NYGOLD-FDS^FG_PRICE(43396)":1233.4,"SLVR-FDS^FG_PRICE(43396)":14.715,"AUDUSD^FG_PRICE(43396)":0.70585,"CA-FDS^FG_PRICE(43397)":6215.0,"ZS-FDS^FG_PRICE(43397)":2740.0,"PB-FDS^FG_PRICE(43397)":2003.5,"NYGOLD-FDS^FG_PRICE(43397)":1227.8,"SLVR-FDS^FG_PRICE(43397)":14.745,"AUDUSD^FG_PRICE(43397)":0.70774996,"CA-FDS^FG_PRICE(43398)":6210.0,"ZS-FDS^FG_PRICE(43398)":2704.0,"PB-FDS^FG_PRICE(43398)":1988.0,"NYGOLD-FDS^FG_PRICE(43398)":1229.1,"SLVR-FDS^FG_PRICE(43398)":14.74,"AUDUSD^FG_PRICE(43398)":0.70785,"CA-FDS^FG_PRICE(43399)":6159.0,"ZS-FDS^FG_PRICE(43399)":2686.0,"PB-FDS^FG_PRICE(43399)":1982.0,"NYGOLD-FDS^FG_PRICE(43399)":1232.5,"SLVR-FDS^FG_PRICE(43399)":14.69,"AUDUSD^FG_PRICE(43399)":0.70735,"CA-FDS^FG_PRICE(43402)":6260.0,"ZS-FDS^FG_PRICE(43402)":2695.0,"PB-FDS^FG_PRICE(43402)":1971.5,"NYGOLD-FDS^FG_PRICE(43402)":1224.5,"SLVR-FDS^FG_PRICE(43402)":14.65,"AUDUSD^FG_PRICE(43402)":0.70735,"CA-FDS^FG_PRICE(43403)":6136.0,"ZS-FDS^FG_PRICE(43403)":2649.0,"PB-FDS^FG_PRICE(43403)":1916.0,"NYGOLD-FDS^FG_PRICE(43403)":1222.6,"SLVR-FDS^FG_PRICE(43403)":14.425,"AUDUSD^FG_PRICE(43403)":0.71115,"CA-FDS^FG_PRICE(43404)":6073.0,"ZS-FDS^FG_PRICE(43404)":2590.0,"PB-FDS^FG_PRICE(43404)":1867.0,"NYGOLD-FDS^FG_PRICE(43404)":1212.3,"SLVR-FDS^FG_PRICE(43404)":14.34,"AUDUSD^FG_PRICE(43404)":0.70875,"CA-FDS^FG_PRICE(43405)":6070.0,"ZS-FDS^FG_PRICE(43405)":2585.0,"PB-FDS^FG_PRICE(43405)":1933.0,"NYGOLD-FDS^FG_PRICE(43405)":1236.0,"SLVR-FDS^FG_PRICE(43405)":14.45,"AUDUSD^FG_PRICE(43405)":0.7188,"CA-FDS^FG_PRICE(43406)":6255.0,"ZS-FDS^FG_PRICE(43406)":2653.5,"PB-FDS^FG_PRICE(43406)":1995.0,"NYGOLD-FDS^FG_PRICE(43406)":1230.9,"SLVR-FDS^FG_PRICE(43406)":14.82,"AUDUSD^FG_PRICE(43406)":0.71994996,"CA-FDS^FG_PRICE(43409)":6239.0,"ZS-FDS^FG_PRICE(43409)":2550.0,"PB-FDS^FG_PRICE(43409)":1948.5,"NYGOLD-FDS^FG_PRICE(43409)":1229.8,"SLVR-FDS^FG_PRICE(43409)":14.735,"AUDUSD^FG_PRICE(43409)":0.72065,"CA-FDS^FG_PRICE(43410)":6205.0,"ZS-FDS^FG_PRICE(43410)":2572.0,"PB-FDS^FG_PRICE(43410)":1910.0,"NYGOLD-FDS^FG_PRICE(43410)":1223.8,"SLVR-FDS^FG_PRICE(43410)":14.7,"AUDUSD^FG_PRICE(43410)":0.72260004,"CA-FDS^FG_PRICE(43411)":6210.0,"ZS-FDS^FG_PRICE(43411)":2522.0,"PB-FDS^FG_PRICE(43411)":1899.0,"NYGOLD-FDS^FG_PRICE(43411)":1226.2,"SLVR-FDS^FG_PRICE(43411)":14.67,"AUDUSD^FG_PRICE(43411)":0.72815,"CA-FDS^FG_PRICE(43412)":6137.0,"ZS-FDS^FG_PRICE(43412)":2521.5,"PB-FDS^FG_PRICE(43412)":1947.0,"NYGOLD-FDS^FG_PRICE(43412)":1222.9,"SLVR-FDS^FG_PRICE(43412)":14.49,"AUDUSD^FG_PRICE(43412)":0.72895,"CA-FDS^FG_PRICE(43413)":6088.0,"ZS-FDS^FG_PRICE(43413)":2556.0,"PB-FDS^FG_PRICE(43413)":1957.0,"NYGOLD-FDS^FG_PRICE(43413)":1206.4,"SLVR-FDS^FG_PRICE(43413)":14.34,"AUDUSD^FG_PRICE(43413)":0.72495,"CA-FDS^FG_PRICE(43416)":6083.5,"ZS-FDS^FG_PRICE(43416)":2548.0,"PB-FDS^FG_PRICE(43416)":1910.0,"NYGOLD-FDS^FG_PRICE(43416)":1201.3,"SLVR-FDS^FG_PRICE(43416)":14.16,"AUDUSD^FG_PRICE(43416)":0.72025,"CA-FDS^FG_PRICE(43417)":6130.0,"ZS-FDS^FG_PRICE(43417)":2587.0,"PB-FDS^FG_PRICE(43417)":1908.0,"NYGOLD-FDS^FG_PRICE(43417)":1199.2,"SLVR-FDS^FG_PRICE(43417)":14.02,"AUDUSD^FG_PRICE(43417)":0.72080004,"CA-FDS^FG_PRICE(43418)":6106.0,"ZS-FDS^FG_PRICE(43418)":2542.0,"PB-FDS^FG_PRICE(43418)":1918.5,"NYGOLD-FDS^FG_PRICE(43418)":1207.9,"SLVR-FDS^FG_PRICE(43418)":13.97,"AUDUSD^FG_PRICE(43418)":0.72185,"CA-FDS^FG_PRICE(43419)":6188.0,"ZS-FDS^FG_PRICE(43419)":2655.0,"PB-FDS^FG_PRICE(43419)":1943.0,"NYGOLD-FDS^FG_PRICE(43419)":1212.8,"SLVR-FDS^FG_PRICE(43419)":14.13,"AUDUSD^FG_PRICE(43419)":0.72585005,"CA-FDS^FG_PRICE(43420)":6181.0,"ZS-FDS^FG_PRICE(43420)":2641.0,"PB-FDS^FG_PRICE(43420)":1960.0,"NYGOLD-FDS^FG_PRICE(43420)":1220.8,"SLVR-FDS^FG_PRICE(43420)":14.285,"AUDUSD^FG_PRICE(43420)":0.73125,"CA-FDS^FG_PRICE(43423)":6260.0,"ZS-FDS^FG_PRICE(43423)":2691.0,"PB-FDS^FG_PRICE(43423)":2005.0,"NYGOLD-FDS^FG_PRICE(43423)":1223.1,"SLVR-FDS^FG_PRICE(43423)":14.36,"AUDUSD^FG_PRICE(43423)":0.7303,"CA-FDS^FG_PRICE(43424)":6262.0,"ZS-FDS^FG_PRICE(43424)":2698.0,"PB-FDS^FG_PRICE(43424)":1970.0,"NYGOLD-FDS^FG_PRICE(43424)":1219.0,"SLVR-FDS^FG_PRICE(43424)":14.44,"AUDUSD^FG_PRICE(43424)":0.72615,"CA-FDS^FG_PRICE(43425)":6242.0,"ZS-FDS^FG_PRICE(43425)":2670.0,"PB-FDS^FG_PRICE(43425)":1949.0,"NYGOLD-FDS^FG_PRICE(43425)":1225.8,"SLVR-FDS^FG_PRICE(43425)":14.42,"AUDUSD^FG_PRICE(43425)":0.72625,"CA-FDS^FG_PRICE(43426)":6242.0,"ZS-FDS^FG_PRICE(43426)":2670.0,"PB-FDS^FG_PRICE(43426)":1949.0,"NYGOLD-FDS^FG_PRICE(43426)":1225.8,"SLVR-FDS^FG_PRICE(43426)":14.42,"AUDUSD^FG_PRICE(43426)":0.72475,"CA-FDS^FG_PRICE(43427)":6210.0,"ZS-FDS^FG_PRICE(43427)":2630.5,"PB-FDS^FG_PRICE(43427)":1936.0,"NYGOLD-FDS^FG_PRICE(43427)":1221.0,"SLVR-FDS^FG_PRICE(43427)":14.255,"AUDUSD^FG_PRICE(43427)":0.72285,"CA-FDS^FG_PRICE(43430)":6246.0,"ZS-FDS^FG_PRICE(43430)":2560.0,"PB-FDS^FG_PRICE(43430)":1918.5,"NYGOLD-FDS^FG_PRICE(43430)":1220.2,"SLVR-FDS^FG_PRICE(43430)":14.38,"AUDUSD^FG_PRICE(43430)":0.72345,"CA-FDS^FG_PRICE(43431)":6169.5,"ZS-FDS^FG_PRICE(43431)":2506.0,"PB-FDS^FG_PRICE(43431)":1906.0,"NYGOLD-FDS^FG_PRICE(43431)":1211.2,"SLVR-FDS^FG_PRICE(43431)":14.275,"AUDUSD^FG_PRICE(43431)":0.72205,"CA-FDS^FG_PRICE(43432)":6198.0,"ZS-FDS^FG_PRICE(43432)":2515.0,"PB-FDS^FG_PRICE(43432)":1907.0,"NYGOLD-FDS^FG_PRICE(43432)":1221.4,"SLVR-FDS^FG_PRICE(43432)":14.15,"AUDUSD^FG_PRICE(43432)":0.7223,"CA-FDS^FG_PRICE(43433)":6282.0,"ZS-FDS^FG_PRICE(43433)":2553.0,"PB-FDS^FG_PRICE(43433)":1932.5,"NYGOLD-FDS^FG_PRICE(43433)":1224.1,"SLVR-FDS^FG_PRICE(43433)":14.265,"AUDUSD^FG_PRICE(43433)":0.73125,"CA-FDS^FG_PRICE(43434)":6238.0,"ZS-FDS^FG_PRICE(43434)":2628.5,"PB-FDS^FG_PRICE(43434)":1956.5,"NYGOLD-FDS^FG_PRICE(43434)":1220.2,"SLVR-FDS^FG_PRICE(43434)":14.235,"AUDUSD^FG_PRICE(43434)":0.73025,"CA-FDS^FG_PRICE(43437)":6307.0,"ZS-FDS^FG_PRICE(43437)":2675.0,"PB-FDS^FG_PRICE(43437)":1964.5,"NYGOLD-FDS^FG_PRICE(43437)":1233.9,"SLVR-FDS^FG_PRICE(43437)":14.385,"AUDUSD^FG_PRICE(43437)":0.73575,"CA-FDS^FG_PRICE(43438)":6278.0,"ZS-FDS^FG_PRICE(43438)":2740.0,"PB-FDS^FG_PRICE(43438)":1974.0,"NYGOLD-FDS^FG_PRICE(43438)":1241.1,"SLVR-FDS^FG_PRICE(43438)":14.545,"AUDUSD^FG_PRICE(43438)":0.73555,"CA-FDS^FG_PRICE(43439)":6278.0,"ZS-FDS^FG_PRICE(43439)":2740.0,"PB-FDS^FG_PRICE(43439)":1974.0,"NYGOLD-FDS^FG_PRICE(43439)":1241.1,"SLVR-FDS^FG_PRICE(43439)":14.545,"AUDUSD^FG_PRICE(43439)":0.72685003,"CA-FDS^FG_PRICE(43440)":6112.0,"ZS-FDS^FG_PRICE(43440)":2692.0,"PB-FDS^FG_PRICE(43440)":1947.0,"NYGOLD-FDS^FG_PRICE(43440)":1238.1,"SLVR-FDS^FG_PRICE(43440)":14.38,"AUDUSD^FG_PRICE(43440)":0.72145003,"CA-FDS^FG_PRICE(43441)":6173.0,"ZS-FDS^FG_PRICE(43441)":2709.0,"PB-FDS^FG_PRICE(43441)":1965.0,"NYGOLD-FDS^FG_PRICE(43441)":1246.8,"SLVR-FDS^FG_PRICE(43441)":14.485,"AUDUSD^FG_PRICE(43441)":0.72175,"CA-FDS^FG_PRICE(43444)":6112.0,"ZS-FDS^FG_PRICE(43444)":2678.0,"PB-FDS^FG_PRICE(43444)":1975.5,"NYGOLD-FDS^FG_PRICE(43444)":1243.7,"SLVR-FDS^FG_PRICE(43444)":14.53,"AUDUSD^FG_PRICE(43444)":0.71845,"CA-FDS^FG_PRICE(43445)":6163.0,"ZS-FDS^FG_PRICE(43445)":2675.0,"PB-FDS^FG_PRICE(43445)":1969.5,"NYGOLD-FDS^FG_PRICE(43445)":1241.9,"SLVR-FDS^FG_PRICE(43445)":14.64,"AUDUSD^FG_PRICE(43445)":0.72025,"CA-FDS^FG_PRICE(43446)":6151.0,"ZS-FDS^FG_PRICE(43446)":2664.0,"PB-FDS^FG_PRICE(43446)":1965.0,"NYGOLD-FDS^FG_PRICE(43446)":1244.4,"SLVR-FDS^FG_PRICE(43446)":14.655,"AUDUSD^FG_PRICE(43446)":0.72275,"CA-FDS^FG_PRICE(43447)":6196.0,"ZS-FDS^FG_PRICE(43447)":2685.0,"PB-FDS^FG_PRICE(43447)":1953.0,"NYGOLD-FDS^FG_PRICE(43447)":1242.7,"SLVR-FDS^FG_PRICE(43447)":14.68,"AUDUSD^FG_PRICE(43447)":0.72260004,"CA-FDS^FG_PRICE(43448)":6104.0,"ZS-FDS^FG_PRICE(43448)":2560.0,"PB-FDS^FG_PRICE(43448)":1927.0,"NYGOLD-FDS^FG_PRICE(43448)":1237.0,"SLVR-FDS^FG_PRICE(43448)":14.58,"AUDUSD^FG_PRICE(43448)":0.71735,"CA-FDS^FG_PRICE(43451)":6095.5,"ZS-FDS^FG_PRICE(43451)":2580.0,"PB-FDS^FG_PRICE(43451)":1912.0,"NYGOLD-FDS^FG_PRICE(43451)":1247.4,"SLVR-FDS^FG_PRICE(43451)":14.6,"AUDUSD^FG_PRICE(43451)":0.71804994,"CA-FDS^FG_PRICE(43452)":6043.0,"ZS-FDS^FG_PRICE(43452)":2600.0,"PB-FDS^FG_PRICE(43452)":1939.0,"NYGOLD-FDS^FG_PRICE(43452)":1249.2,"SLVR-FDS^FG_PRICE(43452)":14.655,"AUDUSD^FG_PRICE(43452)":0.71725,"CA-FDS^FG_PRICE(43453)":5987.0,"ZS-FDS^FG_PRICE(43453)":2596.0,"PB-FDS^FG_PRICE(43453)":1942.0,"NYGOLD-FDS^FG_PRICE(43453)":1252.1,"SLVR-FDS^FG_PRICE(43453)":14.645,"AUDUSD^FG_PRICE(43453)":0.71765,"CA-FDS^FG_PRICE(43454)":6015.0,"ZS-FDS^FG_PRICE(43454)":2600.0,"PB-FDS^FG_PRICE(43454)":1961.5,"NYGOLD-FDS^FG_PRICE(43454)":1263.6,"SLVR-FDS^FG_PRICE(43454)":14.77,"AUDUSD^FG_PRICE(43454)":0.71115,"CA-FDS^FG_PRICE(43455)":5987.0,"ZS-FDS^FG_PRICE(43455)":2585.0,"PB-FDS^FG_PRICE(43455)":1958.0,"NYGOLD-FDS^FG_PRICE(43455)":1253.8,"SLVR-FDS^FG_PRICE(43455)":14.69,"AUDUSD^FG_PRICE(43455)":0.70814997,"CA-FDS^FG_PRICE(43458)":5931.5,"ZS-FDS^FG_PRICE(43458)":2536.0,"PB-FDS^FG_PRICE(43458)":1976.5,"NYGOLD-FDS^FG_PRICE(43458)":1267.5,"SLVR-FDS^FG_PRICE(43458)":14.675,"AUDUSD^FG_PRICE(43458)":0.70495,"CA-FDS^FG_PRICE(43459)":5931.5,"ZS-FDS^FG_PRICE(43459)":2536.0,"PB-FDS^FG_PRICE(43459)":1976.5,"NYGOLD-FDS^FG_PRICE(43459)":1267.5,"SLVR-FDS^FG_PRICE(43459)":14.675,"AUDUSD^FG_PRICE(43459)":0.70494986,"CA-FDS^FG_PRICE(43460)":5931.5,"ZS-FDS^FG_PRICE(43460)":2536.0,"PB-FDS^FG_PRICE(43460)":1976.5,"NYGOLD-FDS^FG_PRICE(43460)":1269.2,"SLVR-FDS^FG_PRICE(43460)":14.675,"AUDUSD^FG_PRICE(43460)":0.70555,"CA-FDS^FG_PRICE(43461)":5990.0,"ZS-FDS^FG_PRICE(43461)":2553.0,"PB-FDS^FG_PRICE(43461)":1996.5,"NYGOLD-FDS^FG_PRICE(43461)":1277.3,"SLVR-FDS^FG_PRICE(43461)":15.055,"AUDUSD^FG_PRICE(43461)":0.70265,"CA-FDS^FG_PRICE(43462)":6018.0,"ZS-FDS^FG_PRICE(43462)":2542.5,"PB-FDS^FG_PRICE(43462)":2033.0,"NYGOLD-FDS^FG_PRICE(43462)":1279.9,"SLVR-FDS^FG_PRICE(43462)":15.295,"AUDUSD^FG_PRICE(43462)":0.70365,"CA-FDS^FG_PRICE(43465)":5965.0,"ZS-FDS^FG_PRICE(43465)":2510.5,"PB-FDS^FG_PRICE(43465)":2009.0,"NYGOLD-FDS^FG_PRICE(43465)":1278.3,"SLVR-FDS^FG_PRICE(43465)":15.465,"AUDUSD^FG_PRICE(43465)":0.704,"CA-FDS^FG_PRICE(43466)":5965.0,"ZS-FDS^FG_PRICE(43466)":2510.5,"PB-FDS^FG_PRICE(43466)":2009.0,"NYGOLD-FDS^FG_PRICE(43466)":1278.3,"SLVR-FDS^FG_PRICE(43466)":15.465,"AUDUSD^FG_PRICE(43466)":0.7039965,"CA-FDS^FG_PRICE(43467)":5839.0,"ZS-FDS^FG_PRICE(43467)":2462.0,"PB-FDS^FG_PRICE(43467)":1975.0,"NYGOLD-FDS^FG_PRICE(43467)":1281.0,"SLVR-FDS^FG_PRICE(43467)":15.44,"AUDUSD^FG_PRICE(43467)":0.69995,"CA-FDS^FG_PRICE(43468)":5811.0,"ZS-FDS^FG_PRICE(43468)":2480.0,"PB-FDS^FG_PRICE(43468)":1943.0,"NYGOLD-FDS^FG_PRICE(43468)":1291.8,"SLVR-FDS^FG_PRICE(43468)":15.535,"AUDUSD^FG_PRICE(43468)":0.69965,"CA-FDS^FG_PRICE(43469)":5840.0,"ZS-FDS^FG_PRICE(43469)":2505.0,"PB-FDS^FG_PRICE(43469)":1936.0,"NYGOLD-FDS^FG_PRICE(43469)":1282.7,"SLVR-FDS^FG_PRICE(43469)":15.705,"AUDUSD^FG_PRICE(43469)":0.71025,"CA-FDS^FG_PRICE(43472)":5889.5,"ZS-FDS^FG_PRICE(43472)":2535.0,"PB-FDS^FG_PRICE(43472)":1934.5,"NYGOLD-FDS^FG_PRICE(43472)":1286.8,"SLVR-FDS^FG_PRICE(43472)":15.75,"AUDUSD^FG_PRICE(43472)":0.71345,"CA-FDS^FG_PRICE(43473)":5904.5,"ZS-FDS^FG_PRICE(43473)":2541.0,"PB-FDS^FG_PRICE(43473)":1940.0,"NYGOLD-FDS^FG_PRICE(43473)":1283.2,"SLVR-FDS^FG_PRICE(43473)":15.64,"AUDUSD^FG_PRICE(43473)":0.71285003,"CA-FDS^FG_PRICE(43474)":5964.0,"ZS-FDS^FG_PRICE(43474)":2532.0,"PB-FDS^FG_PRICE(43474)":1965.5,"NYGOLD-FDS^FG_PRICE(43474)":1289.3,"SLVR-FDS^FG_PRICE(43474)":15.62,"AUDUSD^FG_PRICE(43474)":0.71645004,"CA-FDS^FG_PRICE(43475)":5908.5,"ZS-FDS^FG_PRICE(43475)":2476.0,"PB-FDS^FG_PRICE(43475)":1960.0,"NYGOLD-FDS^FG_PRICE(43475)":1284.7,"SLVR-FDS^FG_PRICE(43475)":15.705,"AUDUSD^FG_PRICE(43475)":0.71895003,"CA-FDS^FG_PRICE(43476)":5926.5,"ZS-FDS^FG_PRICE(43476)":2470.0,"PB-FDS^FG_PRICE(43476)":1961.5,"NYGOLD-FDS^FG_PRICE(43476)":1287.1,"SLVR-FDS^FG_PRICE(43476)":15.68,"AUDUSD^FG_PRICE(43476)":0.72005004,"CA-FDS^FG_PRICE(43479)":5861.0,"ZS-FDS^FG_PRICE(43479)":2467.5,"PB-FDS^FG_PRICE(43479)":1962.0,"NYGOLD-FDS^FG_PRICE(43479)":1289.1,"SLVR-FDS^FG_PRICE(43479)":15.615,"AUDUSD^FG_PRICE(43479)":0.72045,"CA-FDS^FG_PRICE(43480)":5882.0,"ZS-FDS^FG_PRICE(43480)":2472.5,"PB-FDS^FG_PRICE(43480)":1954.0,"NYGOLD-FDS^FG_PRICE(43480)":1286.2,"SLVR-FDS^FG_PRICE(43480)":15.6,"AUDUSD^FG_PRICE(43480)":0.72034997,"CA-FDS^FG_PRICE(43481)":5911.0,"ZS-FDS^FG_PRICE(43481)":2490.0,"PB-FDS^FG_PRICE(43481)":1952.5,"NYGOLD-FDS^FG_PRICE(43481)":1291.6,"SLVR-FDS^FG_PRICE(43481)":15.54,"AUDUSD^FG_PRICE(43481)":0.718,"CA-FDS^FG_PRICE(43482)":5933.0,"ZS-FDS^FG_PRICE(43482)":2502.0,"PB-FDS^FG_PRICE(43482)":1948.0,"NYGOLD-FDS^FG_PRICE(43482)":1291.0,"SLVR-FDS^FG_PRICE(43482)":15.575,"AUDUSD^FG_PRICE(43482)":0.716,"CA-FDS^FG_PRICE(43483)":6022.0,"ZS-FDS^FG_PRICE(43483)":2577.0,"PB-FDS^FG_PRICE(43483)":1972.0,"NYGOLD-FDS^FG_PRICE(43483)":1281.3,"SLVR-FDS^FG_PRICE(43483)":15.47,"AUDUSD^FG_PRICE(43483)":0.71845,"CA-FDS^FG_PRICE(43486)":6022.0,"ZS-FDS^FG_PRICE(43486)":2577.0,"PB-FDS^FG_PRICE(43486)":1972.0,"NYGOLD-FDS^FG_PRICE(43486)":1281.3,"SLVR-FDS^FG_PRICE(43486)":15.47,"AUDUSD^FG_PRICE(43486)":0.71555,"CA-FDS^FG_PRICE(43487)":5926.5,"ZS-FDS^FG_PRICE(43487)":2602.0,"PB-FDS^FG_PRICE(43487)":2002.5,"NYGOLD-FDS^FG_PRICE(43487)":1282.5,"SLVR-FDS^FG_PRICE(43487)":15.26,"AUDUSD^FG_PRICE(43487)":0.71379995,"CA-FDS^FG_PRICE(43488)":5920.5,"ZS-FDS^FG_PRICE(43488)":2607.5,"PB-FDS^FG_PRICE(43488)":2011.5,"NYGOLD-FDS^FG_PRICE(43488)":1283.1,"SLVR-FDS^FG_PRICE(43488)":15.385,"AUDUSD^FG_PRICE(43488)":0.71320003,"CA-FDS^FG_PRICE(43489)":5885.0,"ZS-FDS^FG_PRICE(43489)":2606.0,"PB-FDS^FG_PRICE(43489)":2026.5,"NYGOLD-FDS^FG_PRICE(43489)":1279.1,"SLVR-FDS^FG_PRICE(43489)":15.3,"AUDUSD^FG_PRICE(43489)":0.71045,"CA-FDS^FG_PRICE(43490)":5901.0,"ZS-FDS^FG_PRICE(43490)":2635.5,"PB-FDS^FG_PRICE(43490)":2085.0,"NYGOLD-FDS^FG_PRICE(43490)":1297.4,"SLVR-FDS^FG_PRICE(43490)":15.375,"AUDUSD^FG_PRICE(43490)":0.71664995,"CA-FDS^FG_PRICE(43493)":5996.0,"ZS-FDS^FG_PRICE(43493)":2699.5,"PB-FDS^FG_PRICE(43493)":2107.5,"NYGOLD-FDS^FG_PRICE(43493)":1302.4,"SLVR-FDS^FG_PRICE(43493)":15.685,"AUDUSD^FG_PRICE(43493)":0.71674997,"CA-FDS^FG_PRICE(43494)":6007.0,"ZS-FDS^FG_PRICE(43494)":2680.0,"PB-FDS^FG_PRICE(43494)":2075.5,"NYGOLD-FDS^FG_PRICE(43494)":1308.2,"SLVR-FDS^FG_PRICE(43494)":15.855,"AUDUSD^FG_PRICE(43494)":0.71495,"CA-FDS^FG_PRICE(43495)":6077.0,"ZS-FDS^FG_PRICE(43495)":2673.0,"PB-FDS^FG_PRICE(43495)":2066.0,"NYGOLD-FDS^FG_PRICE(43495)":1309.9,"SLVR-FDS^FG_PRICE(43495)":15.915,"AUDUSD^FG_PRICE(43495)":0.7191,"CA-FDS^FG_PRICE(43496)":6148.0,"ZS-FDS^FG_PRICE(43496)":2719.5,"PB-FDS^FG_PRICE(43496)":2090.0,"NYGOLD-FDS^FG_PRICE(43496)":1319.7,"SLVR-FDS^FG_PRICE(43496)":16.075,"AUDUSD^FG_PRICE(43496)":0.72915,"CA-FDS^FG_PRICE(43497)":6097.5,"ZS-FDS^FG_PRICE(43497)":2732.5,"PB-FDS^FG_PRICE(43497)":2093.0,"NYGOLD-FDS^FG_PRICE(43497)":1316.9,"SLVR-FDS^FG_PRICE(43497)":16.01,"AUDUSD^FG_PRICE(43497)":0.72574997,"CA-FDS^FG_PRICE(43500)":6076.5,"ZS-FDS^FG_PRICE(43500)":2785.0,"PB-FDS^FG_PRICE(43500)":2096.0,"NYGOLD-FDS^FG_PRICE(43500)":1314.3,"SLVR-FDS^FG_PRICE(43500)":15.745,"AUDUSD^FG_PRICE(43500)":0.72195,"CA-FDS^FG_PRICE(43501)":6174.0,"ZS-FDS^FG_PRICE(43501)":2770.0,"PB-FDS^FG_PRICE(43501)":2091.0,"NYGOLD-FDS^FG_PRICE(43501)":1314.2,"SLVR-FDS^FG_PRICE(43501)":15.865,"AUDUSD^FG_PRICE(43501)":0.72360003,"CA-FDS^FG_PRICE(43502)":6210.0,"ZS-FDS^FG_PRICE(43502)":2719.0,"PB-FDS^FG_PRICE(43502)":2080.0,"NYGOLD-FDS^FG_PRICE(43502)":1309.5,"SLVR-FDS^FG_PRICE(43502)":15.73,"AUDUSD^FG_PRICE(43502)":0.71345,"CA-FDS^FG_PRICE(43503)":6227.0,"ZS-FDS^FG_PRICE(43503)":2719.0,"PB-FDS^FG_PRICE(43503)":2066.0,"NYGOLD-FDS^FG_PRICE(43503)":1309.4,"SLVR-FDS^FG_PRICE(43503)":15.71,"AUDUSD^FG_PRICE(43503)":0.71085,"CA-FDS^FG_PRICE(43504)":6207.0,"ZS-FDS^FG_PRICE(43504)":2688.5,"PB-FDS^FG_PRICE(43504)":2066.0,"NYGOLD-FDS^FG_PRICE(43504)":1313.7,"SLVR-FDS^FG_PRICE(43504)":15.78,"AUDUSD^FG_PRICE(43504)":0.709,"CA-FDS^FG_PRICE(43507)":6148.0,"ZS-FDS^FG_PRICE(43507)":2648.0,"PB-FDS^FG_PRICE(43507)":2050.5,"NYGOLD-FDS^FG_PRICE(43507)":1307.0,"SLVR-FDS^FG_PRICE(43507)":15.705,"AUDUSD^FG_PRICE(43507)":0.70664996,"CA-FDS^FG_PRICE(43508)":6102.0,"ZS-FDS^FG_PRICE(43508)":2640.0,"PB-FDS^FG_PRICE(43508)":2032.0,"NYGOLD-FDS^FG_PRICE(43508)":1309.2,"SLVR-FDS^FG_PRICE(43508)":15.81,"AUDUSD^FG_PRICE(43508)":0.70905,"CA-FDS^FG_PRICE(43509)":6120.0,"ZS-FDS^FG_PRICE(43509)":2603.5,"PB-FDS^FG_PRICE(43509)":2002.0,"NYGOLD-FDS^FG_PRICE(43509)":1310.8,"SLVR-FDS^FG_PRICE(43509)":15.695,"AUDUSD^FG_PRICE(43509)":0.71135,"CA-FDS^FG_PRICE(43510)":6178.5,"ZS-FDS^FG_PRICE(43510)":2635.0,"PB-FDS^FG_PRICE(43510)":2033.5,"NYGOLD-FDS^FG_PRICE(43510)":1309.8,"SLVR-FDS^FG_PRICE(43510)":15.58,"AUDUSD^FG_PRICE(43510)":0.7095,"CA-FDS^FG_PRICE(43511)":6190.0,"ZS-FDS^FG_PRICE(43511)":2641.0,"PB-FDS^FG_PRICE(43511)":2068.0,"NYGOLD-FDS^FG_PRICE(43511)":1318.1,"SLVR-FDS^FG_PRICE(43511)":15.675,"AUDUSD^FG_PRICE(43511)":0.71195,"CA-FDS^FG_PRICE(43514)":6190.0,"ZS-FDS^FG_PRICE(43514)":2641.0,"PB-FDS^FG_PRICE(43514)":2068.0,"NYGOLD-FDS^FG_PRICE(43514)":1318.1,"SLVR-FDS^FG_PRICE(43514)":15.675,"AUDUSD^FG_PRICE(43514)":0.71355003,"CA-FDS^FG_PRICE(43515)":6246.5,"ZS-FDS^FG_PRICE(43515)":2667.0,"PB-FDS^FG_PRICE(43515)":2009.0,"NYGOLD-FDS^FG_PRICE(43515)":1340.1,"SLVR-FDS^FG_PRICE(43515)":15.78,"AUDUSD^FG_PRICE(43515)":0.71419996,"CA-FDS^FG_PRICE(43516)":6351.5,"ZS-FDS^FG_PRICE(43516)":2711.5,"PB-FDS^FG_PRICE(43516)":2025.0,"NYGOLD-FDS^FG_PRICE(43516)":1343.3,"SLVR-FDS^FG_PRICE(43516)":16.035,"AUDUSD^FG_PRICE(43516)":0.7166,"CA-FDS^FG_PRICE(43517)":6391.0,"ZS-FDS^FG_PRICE(43517)":2698.0,"PB-FDS^FG_PRICE(43517)":2045.0,"NYGOLD-FDS^FG_PRICE(43517)":1323.5,"SLVR-FDS^FG_PRICE(43517)":15.91,"AUDUSD^FG_PRICE(43517)":0.70895,"CA-FDS^FG_PRICE(43518)":6489.0,"ZS-FDS^FG_PRICE(43518)":2718.0,"PB-FDS^FG_PRICE(43518)":2059.0,"NYGOLD-FDS^FG_PRICE(43518)":1329.2,"SLVR-FDS^FG_PRICE(43518)":15.87,"AUDUSD^FG_PRICE(43518)":0.71355003,"CA-FDS^FG_PRICE(43521)":6546.0,"ZS-FDS^FG_PRICE(43521)":2742.0,"PB-FDS^FG_PRICE(43521)":2072.5,"NYGOLD-FDS^FG_PRICE(43521)":1325.9,"SLVR-FDS^FG_PRICE(43521)":15.955,"AUDUSD^FG_PRICE(43521)":0.71725,"CA-FDS^FG_PRICE(43522)":6471.0,"ZS-FDS^FG_PRICE(43522)":2741.0,"PB-FDS^FG_PRICE(43522)":2063.0,"NYGOLD-FDS^FG_PRICE(43522)":1325.1,"SLVR-FDS^FG_PRICE(43522)":15.955,"AUDUSD^FG_PRICE(43522)":0.71744996,"CA-FDS^FG_PRICE(43523)":6533.0,"ZS-FDS^FG_PRICE(43523)":2772.0,"PB-FDS^FG_PRICE(43523)":2107.0,"NYGOLD-FDS^FG_PRICE(43523)":1317.7,"SLVR-FDS^FG_PRICE(43523)":15.86,"AUDUSD^FG_PRICE(43523)":0.71425,"CA-FDS^FG_PRICE(43524)":6536.0,"ZS-FDS^FG_PRICE(43524)":2794.0,"PB-FDS^FG_PRICE(43524)":2154.0,"NYGOLD-FDS^FG_PRICE(43524)":1312.8,"SLVR-FDS^FG_PRICE(43524)":15.815,"AUDUSD^FG_PRICE(43524)":0.71145,"CA-FDS^FG_PRICE(43525)":6572.0,"ZS-FDS^FG_PRICE(43525)":2839.5,"PB-FDS^FG_PRICE(43525)":2152.5,"NYGOLD-FDS^FG_PRICE(43525)":1296.4,"SLVR-FDS^FG_PRICE(43525)":15.56,"AUDUSD^FG_PRICE(43525)":0.70945,"CA-FDS^FG_PRICE(43528)":6420.0,"ZS-FDS^FG_PRICE(43528)":2788.0,"PB-FDS^FG_PRICE(43528)":2109.0,"NYGOLD-FDS^FG_PRICE(43528)":1284.8,"SLVR-FDS^FG_PRICE(43528)":15.16,"AUDUSD^FG_PRICE(43528)":0.70855004,"CA-FDS^FG_PRICE(43529)":6553.5,"ZS-FDS^FG_PRICE(43529)":2787.0,"PB-FDS^FG_PRICE(43529)":2091.0,"NYGOLD-FDS^FG_PRICE(43529)":1282.0,"SLVR-FDS^FG_PRICE(43529)":15.11,"AUDUSD^FG_PRICE(43529)":0.707,"CA-FDS^FG_PRICE(43530)":6505.0,"ZS-FDS^FG_PRICE(43530)":2801.5,"PB-FDS^FG_PRICE(43530)":2090.5,"NYGOLD-FDS^FG_PRICE(43530)":1284.9,"SLVR-FDS^FG_PRICE(43530)":15.095,"AUDUSD^FG_PRICE(43530)":0.70275,"CA-FDS^FG_PRICE(43531)":6458.0,"ZS-FDS^FG_PRICE(43531)":2785.5,"PB-FDS^FG_PRICE(43531)":2096.0,"NYGOLD-FDS^FG_PRICE(43531)":1283.8,"SLVR-FDS^FG_PRICE(43531)":15.075,"AUDUSD^FG_PRICE(43531)":0.70320004,"CA-FDS^FG_PRICE(43532)":6398.5,"ZS-FDS^FG_PRICE(43532)":2706.0,"PB-FDS^FG_PRICE(43532)":2072.0,"NYGOLD-FDS^FG_PRICE(43532)":1297.0,"SLVR-FDS^FG_PRICE(43532)":15.115,"AUDUSD^FG_PRICE(43532)":0.70395,"CA-FDS^FG_PRICE(43535)":6435.0,"ZS-FDS^FG_PRICE(43535)":2774.0,"PB-FDS^FG_PRICE(43535)":2081.0,"NYGOLD-FDS^FG_PRICE(43535)":1288.8,"SLVR-FDS^FG_PRICE(43535)":15.295,"AUDUSD^FG_PRICE(43535)":0.70555,"CA-FDS^FG_PRICE(43536)":6510.0,"ZS-FDS^FG_PRICE(43536)":2857.0,"PB-FDS^FG_PRICE(43536)":2070.0,"NYGOLD-FDS^FG_PRICE(43536)":1294.7,"SLVR-FDS^FG_PRICE(43536)":15.445,"AUDUSD^FG_PRICE(43536)":0.7081,"CA-FDS^FG_PRICE(43537)":6529.0,"ZS-FDS^FG_PRICE(43537)":2878.0,"PB-FDS^FG_PRICE(43537)":2105.5,"NYGOLD-FDS^FG_PRICE(43537)":1307.5,"SLVR-FDS^FG_PRICE(43537)":15.52,"AUDUSD^FG_PRICE(43537)":0.70869994,"CA-FDS^FG_PRICE(43538)":6409.0,"ZS-FDS^FG_PRICE(43538)":2878.0,"PB-FDS^FG_PRICE(43538)":2111.0,"NYGOLD-FDS^FG_PRICE(43538)":1293.4,"SLVR-FDS^FG_PRICE(43538)":15.235,"AUDUSD^FG_PRICE(43538)":0.70605,"CA-FDS^FG_PRICE(43539)":6410.0,"ZS-FDS^FG_PRICE(43539)":2839.0,"PB-FDS^FG_PRICE(43539)":2053.5,"NYGOLD-FDS^FG_PRICE(43539)":1301.8,"SLVR-FDS^FG_PRICE(43539)":15.355,"AUDUSD^FG_PRICE(43539)":0.70875,"CA-FDS^FG_PRICE(43542)":6492.0,"ZS-FDS^FG_PRICE(43542)":2840.0,"PB-FDS^FG_PRICE(43542)":2028.0,"NYGOLD-FDS^FG_PRICE(43542)":1300.3,"SLVR-FDS^FG_PRICE(43542)":15.38,"AUDUSD^FG_PRICE(43542)":0.70995,"CA-FDS^FG_PRICE(43543)":6500.0,"ZS-FDS^FG_PRICE(43543)":2841.0,"PB-FDS^FG_PRICE(43543)":2017.5,"NYGOLD-FDS^FG_PRICE(43543)":1305.0,"SLVR-FDS^FG_PRICE(43543)":15.41,"AUDUSD^FG_PRICE(43543)":0.71015,"CA-FDS^FG_PRICE(43544)":6487.0,"ZS-FDS^FG_PRICE(43544)":2876.0,"PB-FDS^FG_PRICE(43544)":2013.5,"NYGOLD-FDS^FG_PRICE(43544)":1300.5,"SLVR-FDS^FG_PRICE(43544)":15.41,"AUDUSD^FG_PRICE(43544)":0.70875,"CA-FDS^FG_PRICE(43545)":6520.0,"ZS-FDS^FG_PRICE(43545)":2901.5,"PB-FDS^FG_PRICE(43545)":2035.5,"NYGOLD-FDS^FG_PRICE(43545)":1306.1,"SLVR-FDS^FG_PRICE(43545)":15.54,"AUDUSD^FG_PRICE(43545)":0.71095,"CA-FDS^FG_PRICE(43546)":6375.0,"ZS-FDS^FG_PRICE(43546)":2865.0,"PB-FDS^FG_PRICE(43546)":2020.0,"NYGOLD-FDS^FG_PRICE(43546)":1311.6,"SLVR-FDS^FG_PRICE(43546)":15.46,"AUDUSD^FG_PRICE(43546)":0.70915,"CA-FDS^FG_PRICE(43549)":6328.0,"ZS-FDS^FG_PRICE(43549)":2839.0,"PB-FDS^FG_PRICE(43549)":2007.5,"NYGOLD-FDS^FG_PRICE(43549)":1321.9,"SLVR-FDS^FG_PRICE(43549)":15.525,"AUDUSD^FG_PRICE(43549)":0.71135,"CA-FDS^FG_PRICE(43550)":6361.0,"ZS-FDS^FG_PRICE(43550)":2905.5,"PB-FDS^FG_PRICE(43550)":1982.0,"NYGOLD-FDS^FG_PRICE(43550)":1314.3,"SLVR-FDS^FG_PRICE(43550)":15.44,"AUDUSD^FG_PRICE(43550)":0.71405,"CA-FDS^FG_PRICE(43551)":6338.5,"ZS-FDS^FG_PRICE(43551)":2929.0,"PB-FDS^FG_PRICE(43551)":1978.0,"NYGOLD-FDS^FG_PRICE(43551)":1309.9,"SLVR-FDS^FG_PRICE(43551)":15.4,"AUDUSD^FG_PRICE(43551)":0.707,"CA-FDS^FG_PRICE(43552)":6385.0,"ZS-FDS^FG_PRICE(43552)":2949.0,"PB-FDS^FG_PRICE(43552)":2010.0,"NYGOLD-FDS^FG_PRICE(43552)":1289.8,"SLVR-FDS^FG_PRICE(43552)":15.195,"AUDUSD^FG_PRICE(43552)":0.70774996,"CA-FDS^FG_PRICE(43553)":6485.0,"ZS-FDS^FG_PRICE(43553)":3000.0,"PB-FDS^FG_PRICE(43553)":2022.0,"NYGOLD-FDS^FG_PRICE(43553)":1293.0,"SLVR-FDS^FG_PRICE(43553)":15.1,"AUDUSD^FG_PRICE(43553)":0.71035004,"CA-FDS^FG_PRICE(43556)":6498.0,"ZS-FDS^FG_PRICE(43556)":3018.0,"PB-FDS^FG_PRICE(43556)":2022.0,"NYGOLD-FDS^FG_PRICE(43556)":1288.4,"SLVR-FDS^FG_PRICE(43556)":15.07,"AUDUSD^FG_PRICE(43556)":0.71215004,"CA-FDS^FG_PRICE(43557)":6431.0,"ZS-FDS^FG_PRICE(43557)":2938.0,"PB-FDS^FG_PRICE(43557)":1974.0,"NYGOLD-FDS^FG_PRICE(43557)":1290.0,"SLVR-FDS^FG_PRICE(43557)":15.025,"AUDUSD^FG_PRICE(43557)":0.70655,"CA-FDS^FG_PRICE(43558)":6483.0,"ZS-FDS^FG_PRICE(43558)":2975.0,"PB-FDS^FG_PRICE(43558)":1985.0,"NYGOLD-FDS^FG_PRICE(43558)":1289.9,"SLVR-FDS^FG_PRICE(43558)":15.165,"AUDUSD^FG_PRICE(43558)":0.7119,"CA-FDS^FG_PRICE(43559)":6444.0,"ZS-FDS^FG_PRICE(43559)":2993.0,"PB-FDS^FG_PRICE(43559)":1988.0,"NYGOLD-FDS^FG_PRICE(43559)":1289.0,"SLVR-FDS^FG_PRICE(43559)":15.085,"AUDUSD^FG_PRICE(43559)":0.71125,"CA-FDS^FG_PRICE(43560)":6419.0,"ZS-FDS^FG_PRICE(43560)":2969.0,"PB-FDS^FG_PRICE(43560)":1973.0,"NYGOLD-FDS^FG_PRICE(43560)":1290.4,"SLVR-FDS^FG_PRICE(43560)":15.195,"AUDUSD^FG_PRICE(43560)":0.71035004,"CA-FDS^FG_PRICE(43563)":6432.5,"ZS-FDS^FG_PRICE(43563)":2960.0,"PB-FDS^FG_PRICE(43563)":1980.0,"NYGOLD-FDS^FG_PRICE(43563)":1297.1,"SLVR-FDS^FG_PRICE(43563)":15.14,"AUDUSD^FG_PRICE(43563)":0.71215004,"CA-FDS^FG_PRICE(43564)":6498.0,"ZS-FDS^FG_PRICE(43564)":2936.0,"PB-FDS^FG_PRICE(43564)":1977.5,"NYGOLD-FDS^FG_PRICE(43564)":1303.5,"SLVR-FDS^FG_PRICE(43564)":15.255,"AUDUSD^FG_PRICE(43564)":0.71355003,"CA-FDS^FG_PRICE(43565)":6447.0,"ZS-FDS^FG_PRICE(43565)":2945.0,"PB-FDS^FG_PRICE(43565)":1956.0,"NYGOLD-FDS^FG_PRICE(43565)":1309.1,"SLVR-FDS^FG_PRICE(43565)":15.245,"AUDUSD^FG_PRICE(43565)":0.71435004,"CA-FDS^FG_PRICE(43566)":6432.5,"ZS-FDS^FG_PRICE(43566)":2980.0,"PB-FDS^FG_PRICE(43566)":1942.0,"NYGOLD-FDS^FG_PRICE(43566)":1288.6,"SLVR-FDS^FG_PRICE(43566)":15.16,"AUDUSD^FG_PRICE(43566)":0.71395004,"CA-FDS^FG_PRICE(43567)":6490.0,"ZS-FDS^FG_PRICE(43567)":3010.0,"PB-FDS^FG_PRICE(43567)":1910.0,"NYGOLD-FDS^FG_PRICE(43567)":1290.6,"SLVR-FDS^FG_PRICE(43567)":15.065,"AUDUSD^FG_PRICE(43567)":0.7178,"CA-FDS^FG_PRICE(43570)":6456.0,"ZS-FDS^FG_PRICE(43570)":3000.0,"PB-FDS^FG_PRICE(43570)":1932.0,"NYGOLD-FDS^FG_PRICE(43570)":1286.8,"SLVR-FDS^FG_PRICE(43570)":14.935,"AUDUSD^FG_PRICE(43570)":0.71775,"CA-FDS^FG_PRICE(43571)":6460.0,"ZS-FDS^FG_PRICE(43571)":2919.5,"PB-FDS^FG_PRICE(43571)":1942.5,"NYGOLD-FDS^FG_PRICE(43571)":1272.6,"SLVR-FDS^FG_PRICE(43571)":14.945,"AUDUSD^FG_PRICE(43571)":0.71744996,"CA-FDS^FG_PRICE(43572)":6509.0,"ZS-FDS^FG_PRICE(43572)":2927.0,"PB-FDS^FG_PRICE(43572)":1930.0,"NYGOLD-FDS^FG_PRICE(43572)":1272.2,"SLVR-FDS^FG_PRICE(43572)":15.0,"AUDUSD^FG_PRICE(43572)":0.71804994,"CA-FDS^FG_PRICE(43573)":6448.0,"ZS-FDS^FG_PRICE(43573)":2854.0,"PB-FDS^FG_PRICE(43573)":1919.0,"NYGOLD-FDS^FG_PRICE(43573)":1271.9,"SLVR-FDS^FG_PRICE(43573)":14.955,"AUDUSD^FG_PRICE(43573)":0.71515,"CA-FDS^FG_PRICE(43574)":6448.0,"ZS-FDS^FG_PRICE(43574)":2854.0,"PB-FDS^FG_PRICE(43574)":1919.0,"NYGOLD-FDS^FG_PRICE(43574)":1271.9,"SLVR-FDS^FG_PRICE(43574)":14.955,"AUDUSD^FG_PRICE(43574)":0.7151417,"CA-FDS^FG_PRICE(43577)":6448.0,"ZS-FDS^FG_PRICE(43577)":2854.0,"PB-FDS^FG_PRICE(43577)":1919.0,"NYGOLD-FDS^FG_PRICE(43577)":1273.5,"SLVR-FDS^FG_PRICE(43577)":14.955,"AUDUSD^FG_PRICE(43577)":0.71335,"CA-FDS^FG_PRICE(43578)":6430.0,"ZS-FDS^FG_PRICE(43578)":2882.0,"PB-FDS^FG_PRICE(43578)":1927.0,"NYGOLD-FDS^FG_PRICE(43578)":1269.3,"SLVR-FDS^FG_PRICE(43578)":14.975,"AUDUSD^FG_PRICE(43578)":0.70925,"CA-FDS^FG_PRICE(43579)":6437.5,"ZS-FDS^FG_PRICE(43579)":2859.0,"PB-FDS^FG_PRICE(43579)":1905.0,"NYGOLD-FDS^FG_PRICE(43579)":1275.5,"SLVR-FDS^FG_PRICE(43579)":14.805,"AUDUSD^FG_PRICE(43579)":0.70365,"CA-FDS^FG_PRICE(43580)":6375.5,"ZS-FDS^FG_PRICE(43580)":2870.0,"PB-FDS^FG_PRICE(43580)":1902.0,"NYGOLD-FDS^FG_PRICE(43580)":1275.8,"SLVR-FDS^FG_PRICE(43580)":14.865,"AUDUSD^FG_PRICE(43580)":0.70115,"CA-FDS^FG_PRICE(43581)":6393.0,"ZS-FDS^FG_PRICE(43581)":2917.0,"PB-FDS^FG_PRICE(43581)":1924.0,"NYGOLD-FDS^FG_PRICE(43581)":1284.9,"SLVR-FDS^FG_PRICE(43581)":15.0,"AUDUSD^FG_PRICE(43581)":0.70415,"CA-FDS^FG_PRICE(43584)":6376.0,"ZS-FDS^FG_PRICE(43584)":2888.0,"PB-FDS^FG_PRICE(43584)":1947.0,"NYGOLD-FDS^FG_PRICE(43584)":1278.6,"SLVR-FDS^FG_PRICE(43584)":14.97,"AUDUSD^FG_PRICE(43584)":0.70524997,"CA-FDS^FG_PRICE(43585)":6442.0,"ZS-FDS^FG_PRICE(43585)":2934.5,"PB-FDS^FG_PRICE(43585)":1941.0,"NYGOLD-FDS^FG_PRICE(43585)":1282.8,"SLVR-FDS^FG_PRICE(43585)":14.985,"AUDUSD^FG_PRICE(43585)":0.70385,"CA-FDS^FG_PRICE(43586)":6398.0,"ZS-FDS^FG_PRICE(43586)":2906.0,"PB-FDS^FG_PRICE(43586)":1885.5,"NYGOLD-FDS^FG_PRICE(43586)":1281.4,"SLVR-FDS^FG_PRICE(43586)":14.88,"AUDUSD^FG_PRICE(43586)":0.70385,"CA-FDS^FG_PRICE(43587)":6214.0,"ZS-FDS^FG_PRICE(43587)":2832.0,"PB-FDS^FG_PRICE(43587)":1859.0,"NYGOLD-FDS^FG_PRICE(43587)":1269.7,"SLVR-FDS^FG_PRICE(43587)":14.675,"AUDUSD^FG_PRICE(43587)":0.70015,"CA-FDS^FG_PRICE(43588)":6180.0,"ZS-FDS^FG_PRICE(43588)":2867.0,"PB-FDS^FG_PRICE(43588)":1880.0,"NYGOLD-FDS^FG_PRICE(43588)":1279.2,"SLVR-FDS^FG_PRICE(43588)":14.655,"AUDUSD^FG_PRICE(43588)":0.70185,"CA-FDS^FG_PRICE(43591)":6180.0,"ZS-FDS^FG_PRICE(43591)":2867.0,"PB-FDS^FG_PRICE(43591)":1880.0,"NYGOLD-FDS^FG_PRICE(43591)":1281.7,"SLVR-FDS^FG_PRICE(43591)":14.655,"AUDUSD^FG_PRICE(43591)":0.69965,"CA-FDS^FG_PRICE(43592)":6174.0,"ZS-FDS^FG_PRICE(43592)":2835.0,"PB-FDS^FG_PRICE(43592)":1867.0,"NYGOLD-FDS^FG_PRICE(43592)":1283.5,"SLVR-FDS^FG_PRICE(43592)":14.83,"AUDUSD^FG_PRICE(43592)":0.70075,"CA-FDS^FG_PRICE(43593)":6103.0,"ZS-FDS^FG_PRICE(43593)":2764.0,"PB-FDS^FG_PRICE(43593)":1860.0,"NYGOLD-FDS^FG_PRICE(43593)":1279.4,"SLVR-FDS^FG_PRICE(43593)":14.93,"AUDUSD^FG_PRICE(43593)":0.70085,"CA-FDS^FG_PRICE(43594)":6112.0,"ZS-FDS^FG_PRICE(43594)":2725.0,"PB-FDS^FG_PRICE(43594)":1855.0,"NYGOLD-FDS^FG_PRICE(43594)":1283.5,"SLVR-FDS^FG_PRICE(43594)":14.82,"AUDUSD^FG_PRICE(43594)":0.69765,"CA-FDS^FG_PRICE(43595)":6135.5,"ZS-FDS^FG_PRICE(43595)":2751.0,"PB-FDS^FG_PRICE(43595)":1823.0,"NYGOLD-FDS^FG_PRICE(43595)":1285.7,"SLVR-FDS^FG_PRICE(43595)":14.795,"AUDUSD^FG_PRICE(43595)":0.69955003,"CA-FDS^FG_PRICE(43598)":6042.5,"ZS-FDS^FG_PRICE(43598)":2719.5,"PB-FDS^FG_PRICE(43598)":1785.0,"NYGOLD-FDS^FG_PRICE(43598)":1300.1,"SLVR-FDS^FG_PRICE(43598)":14.66,"AUDUSD^FG_PRICE(43598)":0.69555,"CA-FDS^FG_PRICE(43599)":6007.0,"ZS-FDS^FG_PRICE(43599)":2715.0,"PB-FDS^FG_PRICE(43599)":1768.0,"NYGOLD-FDS^FG_PRICE(43599)":1294.7,"SLVR-FDS^FG_PRICE(43599)":14.755,"AUDUSD^FG_PRICE(43599)":0.69445,"CA-FDS^FG_PRICE(43600)":6002.0,"ZS-FDS^FG_PRICE(43600)":2730.0,"PB-FDS^FG_PRICE(43600)":1780.0,"NYGOLD-FDS^FG_PRICE(43600)":1296.3,"SLVR-FDS^FG_PRICE(43600)":14.815,"AUDUSD^FG_PRICE(43600)":0.69315,"CA-FDS^FG_PRICE(43601)":6089.0,"ZS-FDS^FG_PRICE(43601)":2781.0,"PB-FDS^FG_PRICE(43601)":1826.0,"NYGOLD-FDS^FG_PRICE(43601)":1285.0,"SLVR-FDS^FG_PRICE(43601)":14.795,"AUDUSD^FG_PRICE(43601)":0.69054997,"CA-FDS^FG_PRICE(43602)":6025.0,"ZS-FDS^FG_PRICE(43602)":2755.0,"PB-FDS^FG_PRICE(43602)":1809.0,"NYGOLD-FDS^FG_PRICE(43602)":1274.5,"SLVR-FDS^FG_PRICE(43602)":14.48,"AUDUSD^FG_PRICE(43602)":0.68775004,"CA-FDS^FG_PRICE(43605)":5985.0,"ZS-FDS^FG_PRICE(43605)":2705.0,"PB-FDS^FG_PRICE(43605)":1797.0,"NYGOLD-FDS^FG_PRICE(43605)":1276.1,"SLVR-FDS^FG_PRICE(43605)":14.415,"AUDUSD^FG_PRICE(43605)":0.69135,"CA-FDS^FG_PRICE(43606)":6004.0,"ZS-FDS^FG_PRICE(43606)":2723.0,"PB-FDS^FG_PRICE(43606)":1795.5,"NYGOLD-FDS^FG_PRICE(43606)":1272.0,"SLVR-FDS^FG_PRICE(43606)":14.43,"AUDUSD^FG_PRICE(43606)":0.68834996,"CA-FDS^FG_PRICE(43607)":5920.0,"ZS-FDS^FG_PRICE(43607)":2713.0,"PB-FDS^FG_PRICE(43607)":1787.0,"NYGOLD-FDS^FG_PRICE(43607)":1273.6,"SLVR-FDS^FG_PRICE(43607)":14.435,"AUDUSD^FG_PRICE(43607)":0.68755,"CA-FDS^FG_PRICE(43608)":5860.0,"ZS-FDS^FG_PRICE(43608)":2668.0,"PB-FDS^FG_PRICE(43608)":1781.0,"NYGOLD-FDS^FG_PRICE(43608)":1284.8,"SLVR-FDS^FG_PRICE(43608)":14.48,"AUDUSD^FG_PRICE(43608)":0.68875,"CA-FDS^FG_PRICE(43609)":5919.0,"ZS-FDS^FG_PRICE(43609)":2705.0,"PB-FDS^FG_PRICE(43609)":1816.5,"NYGOLD-FDS^FG_PRICE(43609)":1283.0,"SLVR-FDS^FG_PRICE(43609)":14.55,"AUDUSD^FG_PRICE(43609)":0.69155,"CA-FDS^FG_PRICE(43612)":5919.0,"ZS-FDS^FG_PRICE(43612)":2705.0,"PB-FDS^FG_PRICE(43612)":1816.5,"NYGOLD-FDS^FG_PRICE(43612)":1283.0,"SLVR-FDS^FG_PRICE(43612)":14.55,"AUDUSD^FG_PRICE(43612)":0.6916,"CA-FDS^FG_PRICE(43613)":5956.5,"ZS-FDS^FG_PRICE(43613)":2738.0,"PB-FDS^FG_PRICE(43613)":1809.0,"NYGOLD-FDS^FG_PRICE(43613)":1276.5,"SLVR-FDS^FG_PRICE(43613)":14.48,"AUDUSD^FG_PRICE(43613)":0.69295,"CA-FDS^FG_PRICE(43614)":5864.5,"ZS-FDS^FG_PRICE(43614)":2680.0,"PB-FDS^FG_PRICE(43614)":1798.0,"NYGOLD-FDS^FG_PRICE(43614)":1280.6,"SLVR-FDS^FG_PRICE(43614)":14.375,"AUDUSD^FG_PRICE(43614)":0.691,"CA-FDS^FG_PRICE(43615)":5823.0,"ZS-FDS^FG_PRICE(43615)":2705.0,"PB-FDS^FG_PRICE(43615)":1797.5,"NYGOLD-FDS^FG_PRICE(43615)":1287.1,"SLVR-FDS^FG_PRICE(43615)":14.4,"AUDUSD^FG_PRICE(43615)":0.69014996,"CA-FDS^FG_PRICE(43616)":5780.5,"ZS-FDS^FG_PRICE(43616)":2685.0,"PB-FDS^FG_PRICE(43616)":1782.5,"NYGOLD-FDS^FG_PRICE(43616)":1305.8,"SLVR-FDS^FG_PRICE(43616)":14.48,"AUDUSD^FG_PRICE(43616)":0.69285,"CA-FDS^FG_PRICE(43619)":5796.0,"ZS-FDS^FG_PRICE(43619)":2615.5,"PB-FDS^FG_PRICE(43619)":1791.0,"NYGOLD-FDS^FG_PRICE(43619)":1322.7,"SLVR-FDS^FG_PRICE(43619)":14.705,"AUDUSD^FG_PRICE(43619)":0.69555,"CA-FDS^FG_PRICE(43620)":5804.0,"ZS-FDS^FG_PRICE(43620)":2636.0,"PB-FDS^FG_PRICE(43620)":1834.0,"NYGOLD-FDS^FG_PRICE(43620)":1323.4,"SLVR-FDS^FG_PRICE(43620)":14.72,"AUDUSD^FG_PRICE(43620)":0.69785,"CA-FDS^FG_PRICE(43621)":5832.5,"ZS-FDS^FG_PRICE(43621)":2605.5,"PB-FDS^FG_PRICE(43621)":1881.5,"NYGOLD-FDS^FG_PRICE(43621)":1328.3,"SLVR-FDS^FG_PRICE(43621)":14.84,"AUDUSD^FG_PRICE(43621)":0.69855,"CA-FDS^FG_PRICE(43622)":5805.0,"ZS-FDS^FG_PRICE(43622)":2637.0,"PB-FDS^FG_PRICE(43622)":1945.0,"NYGOLD-FDS^FG_PRICE(43622)":1337.6,"SLVR-FDS^FG_PRICE(43622)":14.955,"AUDUSD^FG_PRICE(43622)":0.69805,"CA-FDS^FG_PRICE(43623)":5770.0,"ZS-FDS^FG_PRICE(43623)":2621.0,"PB-FDS^FG_PRICE(43623)":1837.0,"NYGOLD-FDS^FG_PRICE(43623)":1341.2,"SLVR-FDS^FG_PRICE(43623)":14.91,"AUDUSD^FG_PRICE(43623)":0.70135,"CA-FDS^FG_PRICE(43626)":5788.0,"ZS-FDS^FG_PRICE(43626)":2620.5,"PB-FDS^FG_PRICE(43626)":1888.0,"NYGOLD-FDS^FG_PRICE(43626)":1324.7,"SLVR-FDS^FG_PRICE(43626)":14.745,"AUDUSD^FG_PRICE(43626)":0.69675,"CA-FDS^FG_PRICE(43627)":5905.0,"ZS-FDS^FG_PRICE(43627)":2670.0,"PB-FDS^FG_PRICE(43627)":1949.0,"NYGOLD-FDS^FG_PRICE(43627)":1326.4,"SLVR-FDS^FG_PRICE(43627)":14.695,"AUDUSD^FG_PRICE(43627)":0.69555,"CA-FDS^FG_PRICE(43628)":5828.5,"ZS-FDS^FG_PRICE(43628)":2640.5,"PB-FDS^FG_PRICE(43628)":1918.0,"NYGOLD-FDS^FG_PRICE(43628)":1331.9,"SLVR-FDS^FG_PRICE(43628)":14.79,"AUDUSD^FG_PRICE(43628)":0.69485,"CA-FDS^FG_PRICE(43629)":5797.5,"ZS-FDS^FG_PRICE(43629)":2604.0,"PB-FDS^FG_PRICE(43629)":1903.0,"NYGOLD-FDS^FG_PRICE(43629)":1339.2,"SLVR-FDS^FG_PRICE(43629)":14.795,"AUDUSD^FG_PRICE(43629)":0.69115,"CA-FDS^FG_PRICE(43630)":5805.5,"ZS-FDS^FG_PRICE(43630)":2575.0,"PB-FDS^FG_PRICE(43630)":1882.0,"NYGOLD-FDS^FG_PRICE(43630)":1340.1,"SLVR-FDS^FG_PRICE(43630)":15.025,"AUDUSD^FG_PRICE(43630)":0.6879,"CA-FDS^FG_PRICE(43633)":5756.0,"ZS-FDS^FG_PRICE(43633)":2549.0,"PB-FDS^FG_PRICE(43633)":1873.5,"NYGOLD-FDS^FG_PRICE(43633)":1338.7,"SLVR-FDS^FG_PRICE(43633)":14.78,"AUDUSD^FG_PRICE(43633)":0.68535,"CA-FDS^FG_PRICE(43634)":5848.5,"ZS-FDS^FG_PRICE(43634)":2589.0,"PB-FDS^FG_PRICE(43634)":1886.0,"NYGOLD-FDS^FG_PRICE(43634)":1346.6,"SLVR-FDS^FG_PRICE(43634)":14.895,"AUDUSD^FG_PRICE(43634)":0.68675,"CA-FDS^FG_PRICE(43635)":5895.0,"ZS-FDS^FG_PRICE(43635)":2607.5,"PB-FDS^FG_PRICE(43635)":1897.0,"NYGOLD-FDS^FG_PRICE(43635)":1344.6,"SLVR-FDS^FG_PRICE(43635)":14.945,"AUDUSD^FG_PRICE(43635)":0.68689996,"CA-FDS^FG_PRICE(43636)":5962.0,"ZS-FDS^FG_PRICE(43636)":2586.0,"PB-FDS^FG_PRICE(43636)":1916.0,"NYGOLD-FDS^FG_PRICE(43636)":1392.9,"SLVR-FDS^FG_PRICE(43636)":15.33,"AUDUSD^FG_PRICE(43636)":0.69194996,"CA-FDS^FG_PRICE(43637)":5941.0,"ZS-FDS^FG_PRICE(43637)":2542.5,"PB-FDS^FG_PRICE(43637)":1894.0,"NYGOLD-FDS^FG_PRICE(43637)":1396.2,"SLVR-FDS^FG_PRICE(43637)":15.29,"AUDUSD^FG_PRICE(43637)":0.69165003,"CA-FDS^FG_PRICE(43640)":5917.0,"ZS-FDS^FG_PRICE(43640)":2578.0,"PB-FDS^FG_PRICE(43640)":1887.5,"NYGOLD-FDS^FG_PRICE(43640)":1414.3,"SLVR-FDS^FG_PRICE(43640)":15.37,"AUDUSD^FG_PRICE(43640)":0.69555,"CA-FDS^FG_PRICE(43641)":5985.5,"ZS-FDS^FG_PRICE(43641)":2644.0,"PB-FDS^FG_PRICE(43641)":1901.5,"NYGOLD-FDS^FG_PRICE(43641)":1414.9,"SLVR-FDS^FG_PRICE(43641)":15.4,"AUDUSD^FG_PRICE(43641)":0.69695,"CA-FDS^FG_PRICE(43642)":6006.0,"ZS-FDS^FG_PRICE(43642)":2623.0,"PB-FDS^FG_PRICE(43642)":1919.5,"NYGOLD-FDS^FG_PRICE(43642)":1411.6,"SLVR-FDS^FG_PRICE(43642)":15.255,"AUDUSD^FG_PRICE(43642)":0.69825,"CA-FDS^FG_PRICE(43643)":5953.5,"ZS-FDS^FG_PRICE(43643)":2518.0,"PB-FDS^FG_PRICE(43643)":1912.5,"NYGOLD-FDS^FG_PRICE(43643)":1408.4,"SLVR-FDS^FG_PRICE(43643)":15.25,"AUDUSD^FG_PRICE(43643)":0.70035,"CA-FDS^FG_PRICE(43644)":5972.0,"ZS-FDS^FG_PRICE(43644)":2580.5,"PB-FDS^FG_PRICE(43644)":1914.0,"NYGOLD-FDS^FG_PRICE(43644)":1409.7,"SLVR-FDS^FG_PRICE(43644)":15.22,"AUDUSD^FG_PRICE(43644)":0.70175,"CA-FDS^FG_PRICE(43647)":5999.0,"ZS-FDS^FG_PRICE(43647)":2546.0,"PB-FDS^FG_PRICE(43647)":1922.5,"NYGOLD-FDS^FG_PRICE(43647)":1385.6,"SLVR-FDS^FG_PRICE(43647)":15.26,"AUDUSD^FG_PRICE(43647)":0.69665,"CA-FDS^FG_PRICE(43648)":5910.0,"ZS-FDS^FG_PRICE(43648)":2491.0,"PB-FDS^FG_PRICE(43648)":1877.0,"NYGOLD-FDS^FG_PRICE(43648)":1404.6,"SLVR-FDS^FG_PRICE(43648)":15.17,"AUDUSD^FG_PRICE(43648)":0.69949996,"CA-FDS^FG_PRICE(43649)":5874.0,"ZS-FDS^FG_PRICE(43649)":2507.0,"PB-FDS^FG_PRICE(43649)":1874.0,"NYGOLD-FDS^FG_PRICE(43649)":1417.7,"SLVR-FDS^FG_PRICE(43649)":15.31,"AUDUSD^FG_PRICE(43649)":0.70315,"CA-FDS^FG_PRICE(43650)":5874.0,"ZS-FDS^FG_PRICE(43650)":2507.0,"PB-FDS^FG_PRICE(43650)":1874.0,"NYGOLD-FDS^FG_PRICE(43650)":1417.7,"SLVR-FDS^FG_PRICE(43650)":15.31,"AUDUSD^FG_PRICE(43650)":0.70189995,"CA-FDS^FG_PRICE(43651)":5857.0,"ZS-FDS^FG_PRICE(43651)":2404.0,"PB-FDS^FG_PRICE(43651)":1863.0,"NYGOLD-FDS^FG_PRICE(43651)":1396.7,"SLVR-FDS^FG_PRICE(43651)":15.21,"AUDUSD^FG_PRICE(43651)":0.6971,"CA-FDS^FG_PRICE(43654)":5912.0,"ZS-FDS^FG_PRICE(43654)":2392.0,"PB-FDS^FG_PRICE(43654)":1884.0,"NYGOLD-FDS^FG_PRICE(43654)":1397.0,"SLVR-FDS^FG_PRICE(43654)":15.07,"AUDUSD^FG_PRICE(43654)":0.6971,"CA-FDS^FG_PRICE(43655)":5805.0,"ZS-FDS^FG_PRICE(43655)":2372.0,"PB-FDS^FG_PRICE(43655)":1901.5,"NYGOLD-FDS^FG_PRICE(43655)":1397.5,"SLVR-FDS^FG_PRICE(43655)":15.025,"AUDUSD^FG_PRICE(43655)":0.69269997,"CA-FDS^FG_PRICE(43656)":5862.5,"ZS-FDS^FG_PRICE(43656)":2381.0,"PB-FDS^FG_PRICE(43656)":1955.0,"NYGOLD-FDS^FG_PRICE(43656)":1410.1,"SLVR-FDS^FG_PRICE(43656)":15.095,"AUDUSD^FG_PRICE(43656)":0.69544995,"CA-FDS^FG_PRICE(43657)":5925.0,"ZS-FDS^FG_PRICE(43657)":2404.0,"PB-FDS^FG_PRICE(43657)":1950.0,"NYGOLD-FDS^FG_PRICE(43657)":1404.3,"SLVR-FDS^FG_PRICE(43657)":15.265,"AUDUSD^FG_PRICE(43657)":0.6978,"CA-FDS^FG_PRICE(43658)":5950.0,"ZS-FDS^FG_PRICE(43658)":2426.5,"PB-FDS^FG_PRICE(43658)":1972.0,"NYGOLD-FDS^FG_PRICE(43658)":1409.9,"SLVR-FDS^FG_PRICE(43658)":15.14,"AUDUSD^FG_PRICE(43658)":0.70055,"CA-FDS^FG_PRICE(43661)":5997.5,"ZS-FDS^FG_PRICE(43661)":2461.0,"PB-FDS^FG_PRICE(43661)":1974.5,"NYGOLD-FDS^FG_PRICE(43661)":1411.4,"SLVR-FDS^FG_PRICE(43661)":15.32,"AUDUSD^FG_PRICE(43661)":0.7029,"CA-FDS^FG_PRICE(43662)":5959.0,"ZS-FDS^FG_PRICE(43662)":2463.0,"PB-FDS^FG_PRICE(43662)":1977.5,"NYGOLD-FDS^FG_PRICE(43662)":1409.2,"SLVR-FDS^FG_PRICE(43662)":15.395,"AUDUSD^FG_PRICE(43662)":0.70295,"CA-FDS^FG_PRICE(43663)":5922.0,"ZS-FDS^FG_PRICE(43663)":2469.5,"PB-FDS^FG_PRICE(43663)":1977.5,"NYGOLD-FDS^FG_PRICE(43663)":1421.3,"SLVR-FDS^FG_PRICE(43663)":15.61,"AUDUSD^FG_PRICE(43663)":0.70065004,"CA-FDS^FG_PRICE(43664)":5948.0,"ZS-FDS^FG_PRICE(43664)":2477.0,"PB-FDS^FG_PRICE(43664)":2020.0,"NYGOLD-FDS^FG_PRICE(43664)":1426.1,"SLVR-FDS^FG_PRICE(43664)":16.03,"AUDUSD^FG_PRICE(43664)":0.70405,"CA-FDS^FG_PRICE(43665)":6066.0,"ZS-FDS^FG_PRICE(43665)":2427.0,"PB-FDS^FG_PRICE(43665)":2071.5,"NYGOLD-FDS^FG_PRICE(43665)":1425.1,"SLVR-FDS^FG_PRICE(43665)":16.315,"AUDUSD^FG_PRICE(43665)":0.70475,"CA-FDS^FG_PRICE(43668)":6007.5,"ZS-FDS^FG_PRICE(43668)":2398.5,"PB-FDS^FG_PRICE(43668)":2001.0,"NYGOLD-FDS^FG_PRICE(43668)":1425.3,"SLVR-FDS^FG_PRICE(43668)":16.385,"AUDUSD^FG_PRICE(43668)":0.70465,"CA-FDS^FG_PRICE(43669)":5968.5,"ZS-FDS^FG_PRICE(43669)":2408.0,"PB-FDS^FG_PRICE(43669)":2024.5,"NYGOLD-FDS^FG_PRICE(43669)":1420.1,"SLVR-FDS^FG_PRICE(43669)":16.43,"AUDUSD^FG_PRICE(43669)":0.70045,"CA-FDS^FG_PRICE(43670)":5980.0,"ZS-FDS^FG_PRICE(43670)":2456.0,"PB-FDS^FG_PRICE(43670)":2068.0,"NYGOLD-FDS^FG_PRICE(43670)":1422.8,"SLVR-FDS^FG_PRICE(43670)":16.535,"AUDUSD^FG_PRICE(43670)":0.69795,"CA-FDS^FG_PRICE(43671)":6010.0,"ZS-FDS^FG_PRICE(43671)":2436.0,"PB-FDS^FG_PRICE(43671)":2123.5,"NYGOLD-FDS^FG_PRICE(43671)":1413.9,"SLVR-FDS^FG_PRICE(43671)":16.535,"AUDUSD^FG_PRICE(43671)":0.69629997,"CA-FDS^FG_PRICE(43672)":5945.0,"ZS-FDS^FG_PRICE(43672)":2423.0,"PB-FDS^FG_PRICE(43672)":2075.0,"NYGOLD-FDS^FG_PRICE(43672)":1418.5,"SLVR-FDS^FG_PRICE(43672)":16.44,"AUDUSD^FG_PRICE(43672)":0.69105,"CA-FDS^FG_PRICE(43675)":5949.5,"ZS-FDS^FG_PRICE(43675)":2472.0,"PB-FDS^FG_PRICE(43675)":2030.0,"NYGOLD-FDS^FG_PRICE(43675)":1419.6,"SLVR-FDS^FG_PRICE(43675)":16.39,"AUDUSD^FG_PRICE(43675)":0.68975,"CA-FDS^FG_PRICE(43676)":5943.0,"ZS-FDS^FG_PRICE(43676)":2474.0,"PB-FDS^FG_PRICE(43676)":2003.0,"NYGOLD-FDS^FG_PRICE(43676)":1429.7,"SLVR-FDS^FG_PRICE(43676)":16.455,"AUDUSD^FG_PRICE(43676)":0.68745,"CA-FDS^FG_PRICE(43677)":5926.0,"ZS-FDS^FG_PRICE(43677)":2425.5,"PB-FDS^FG_PRICE(43677)":1982.0,"NYGOLD-FDS^FG_PRICE(43677)":1426.1,"SLVR-FDS^FG_PRICE(43677)":16.475,"AUDUSD^FG_PRICE(43677)":0.68925,"CA-FDS^FG_PRICE(43678)":5876.0,"ZS-FDS^FG_PRICE(43678)":2396.0,"PB-FDS^FG_PRICE(43678)":1974.0,"NYGOLD-FDS^FG_PRICE(43678)":1420.9,"SLVR-FDS^FG_PRICE(43678)":16.005,"AUDUSD^FG_PRICE(43678)":0.685,"CA-FDS^FG_PRICE(43679)":5769.0,"ZS-FDS^FG_PRICE(43679)":2352.0,"PB-FDS^FG_PRICE(43679)":1950.5,"NYGOLD-FDS^FG_PRICE(43679)":1445.6,"SLVR-FDS^FG_PRICE(43679)":16.195,"AUDUSD^FG_PRICE(43679)":0.67955,"CA-FDS^FG_PRICE(43682)":5647.0,"ZS-FDS^FG_PRICE(43682)":2321.0,"PB-FDS^FG_PRICE(43682)":1939.0,"NYGOLD-FDS^FG_PRICE(43682)":1464.6,"SLVR-FDS^FG_PRICE(43682)":16.485,"AUDUSD^FG_PRICE(43682)":0.67754996,"CA-FDS^FG_PRICE(43683)":5667.0,"ZS-FDS^FG_PRICE(43683)":2328.0,"PB-FDS^FG_PRICE(43683)":2007.0,"NYGOLD-FDS^FG_PRICE(43683)":1472.4,"SLVR-FDS^FG_PRICE(43683)":16.385,"AUDUSD^FG_PRICE(43683)":0.67745,"CA-FDS^FG_PRICE(43684)":5673.5,"ZS-FDS^FG_PRICE(43684)":2258.0,"PB-FDS^FG_PRICE(43684)":2004.5,"NYGOLD-FDS^FG_PRICE(43684)":1507.3,"SLVR-FDS^FG_PRICE(43684)":16.82,"AUDUSD^FG_PRICE(43684)":0.6757,"CA-FDS^FG_PRICE(43685)":5723.0,"ZS-FDS^FG_PRICE(43685)":2272.0,"PB-FDS^FG_PRICE(43685)":2070.0,"NYGOLD-FDS^FG_PRICE(43685)":1497.7,"SLVR-FDS^FG_PRICE(43685)":17.02,"AUDUSD^FG_PRICE(43685)":0.67985,"CA-FDS^FG_PRICE(43686)":5744.0,"ZS-FDS^FG_PRICE(43686)":2262.5,"PB-FDS^FG_PRICE(43686)":2086.0,"NYGOLD-FDS^FG_PRICE(43686)":1496.6,"SLVR-FDS^FG_PRICE(43686)":17.0,"AUDUSD^FG_PRICE(43686)":0.68015,"CA-FDS^FG_PRICE(43689)":5724.5,"ZS-FDS^FG_PRICE(43689)":2239.0,"PB-FDS^FG_PRICE(43689)":2103.5,"NYGOLD-FDS^FG_PRICE(43689)":1505.3,"SLVR-FDS^FG_PRICE(43689)":16.955,"AUDUSD^FG_PRICE(43689)":0.67595,"CA-FDS^FG_PRICE(43690)":5697.0,"ZS-FDS^FG_PRICE(43690)":2263.0,"PB-FDS^FG_PRICE(43690)":2044.0,"NYGOLD-FDS^FG_PRICE(43690)":1502.2,"SLVR-FDS^FG_PRICE(43690)":17.445,"AUDUSD^FG_PRICE(43690)":0.67904997,"CA-FDS^FG_PRICE(43691)":5732.0,"ZS-FDS^FG_PRICE(43691)":2269.0,"PB-FDS^FG_PRICE(43691)":2040.5,"NYGOLD-FDS^FG_PRICE(43691)":1515.9,"SLVR-FDS^FG_PRICE(43691)":17.115,"AUDUSD^FG_PRICE(43691)":0.67505,"CA-FDS^FG_PRICE(43692)":5696.5,"ZS-FDS^FG_PRICE(43692)":2262.0,"PB-FDS^FG_PRICE(43692)":2045.0,"NYGOLD-FDS^FG_PRICE(43692)":1519.6,"SLVR-FDS^FG_PRICE(43692)":17.29,"AUDUSD^FG_PRICE(43692)":0.6775,"CA-FDS^FG_PRICE(43693)":5710.0,"ZS-FDS^FG_PRICE(43693)":2264.5,"PB-FDS^FG_PRICE(43693)":2050.0,"NYGOLD-FDS^FG_PRICE(43693)":1512.5,"SLVR-FDS^FG_PRICE(43693)":17.16,"AUDUSD^FG_PRICE(43693)":0.67765003,"CA-FDS^FG_PRICE(43696)":5755.5,"ZS-FDS^FG_PRICE(43696)":2238.0,"PB-FDS^FG_PRICE(43696)":2031.5,"NYGOLD-FDS^FG_PRICE(43696)":1500.4,"SLVR-FDS^FG_PRICE(43696)":16.925,"AUDUSD^FG_PRICE(43696)":0.67735,"CA-FDS^FG_PRICE(43697)":5698.0,"ZS-FDS^FG_PRICE(43697)":2226.0,"PB-FDS^FG_PRICE(43697)":2046.0,"NYGOLD-FDS^FG_PRICE(43697)":1504.6,"SLVR-FDS^FG_PRICE(43697)":17.02,"AUDUSD^FG_PRICE(43697)":0.6783,"CA-FDS^FG_PRICE(43698)":5696.5,"ZS-FDS^FG_PRICE(43698)":2257.0,"PB-FDS^FG_PRICE(43698)":2085.0,"NYGOLD-FDS^FG_PRICE(43698)":1504.6,"SLVR-FDS^FG_PRICE(43698)":17.11,"AUDUSD^FG_PRICE(43698)":0.67885,"CA-FDS^FG_PRICE(43699)":5668.0,"ZS-FDS^FG_PRICE(43699)":2247.0,"PB-FDS^FG_PRICE(43699)":2068.0,"NYGOLD-FDS^FG_PRICE(43699)":1497.3,"SLVR-FDS^FG_PRICE(43699)":16.96,"AUDUSD^FG_PRICE(43699)":0.6764,"CA-FDS^FG_PRICE(43700)":5675.0,"ZS-FDS^FG_PRICE(43700)":2261.0,"PB-FDS^FG_PRICE(43700)":2082.5,"NYGOLD-FDS^FG_PRICE(43700)":1526.6,"SLVR-FDS^FG_PRICE(43700)":17.05,"AUDUSD^FG_PRICE(43700)":0.67745,"CA-FDS^FG_PRICE(43703)":5675.0,"ZS-FDS^FG_PRICE(43703)":2261.0,"PB-FDS^FG_PRICE(43703)":2082.5,"NYGOLD-FDS^FG_PRICE(43703)":1526.3,"SLVR-FDS^FG_PRICE(43703)":17.05,"AUDUSD^FG_PRICE(43703)":0.67754996,"CA-FDS^FG_PRICE(43704)":5662.0,"ZS-FDS^FG_PRICE(43704)":2270.0,"PB-FDS^FG_PRICE(43704)":2095.5,"NYGOLD-FDS^FG_PRICE(43704)":1541.0,"SLVR-FDS^FG_PRICE(43704)":17.725,"AUDUSD^FG_PRICE(43704)":0.67625,"CA-FDS^FG_PRICE(43705)":5653.0,"ZS-FDS^FG_PRICE(43705)":2261.0,"PB-FDS^FG_PRICE(43705)":2084.0,"NYGOLD-FDS^FG_PRICE(43705)":1537.8,"SLVR-FDS^FG_PRICE(43705)":18.365,"AUDUSD^FG_PRICE(43705)":0.67415,"CA-FDS^FG_PRICE(43706)":5722.0,"ZS-FDS^FG_PRICE(43706)":2285.0,"PB-FDS^FG_PRICE(43706)":2061.5,"NYGOLD-FDS^FG_PRICE(43706)":1526.5,"SLVR-FDS^FG_PRICE(43706)":18.48,"AUDUSD^FG_PRICE(43706)":0.67305,"CA-FDS^FG_PRICE(43707)":5678.0,"ZS-FDS^FG_PRICE(43707)":2246.0,"PB-FDS^FG_PRICE(43707)":2039.0,"NYGOLD-FDS^FG_PRICE(43707)":1519.1,"SLVR-FDS^FG_PRICE(43707)":18.385,"AUDUSD^FG_PRICE(43707)":0.67375,"CA-FDS^FG_PRICE(43710)":5678.0,"ZS-FDS^FG_PRICE(43710)":2246.0,"PB-FDS^FG_PRICE(43710)":2039.0,"NYGOLD-FDS^FG_PRICE(43710)":1519.1,"SLVR-FDS^FG_PRICE(43710)":18.385,"AUDUSD^FG_PRICE(43710)":0.6727,"CA-FDS^FG_PRICE(43711)":5537.0,"ZS-FDS^FG_PRICE(43711)":2211.0,"PB-FDS^FG_PRICE(43711)":1996.0,"NYGOLD-FDS^FG_PRICE(43711)":1545.9,"SLVR-FDS^FG_PRICE(43711)":18.475,"AUDUSD^FG_PRICE(43711)":0.67555004,"CA-FDS^FG_PRICE(43712)":5663.0,"ZS-FDS^FG_PRICE(43712)":2268.0,"PB-FDS^FG_PRICE(43712)":2030.0,"NYGOLD-FDS^FG_PRICE(43712)":1550.3,"SLVR-FDS^FG_PRICE(43712)":19.305,"AUDUSD^FG_PRICE(43712)":0.67904997,"CA-FDS^FG_PRICE(43713)":5777.0,"ZS-FDS^FG_PRICE(43713)":2351.0,"PB-FDS^FG_PRICE(43713)":2065.0,"NYGOLD-FDS^FG_PRICE(43713)":1515.4,"SLVR-FDS^FG_PRICE(43713)":19.22,"AUDUSD^FG_PRICE(43713)":0.68135,"CA-FDS^FG_PRICE(43714)":5787.5,"ZS-FDS^FG_PRICE(43714)":2312.0,"PB-FDS^FG_PRICE(43714)":2036.0,"NYGOLD-FDS^FG_PRICE(43714)":1506.2,"SLVR-FDS^FG_PRICE(43714)":18.145,"AUDUSD^FG_PRICE(43714)":0.68565,"CA-FDS^FG_PRICE(43717)":5771.0,"ZS-FDS^FG_PRICE(43717)":2311.5,"PB-FDS^FG_PRICE(43717)":2085.0,"NYGOLD-FDS^FG_PRICE(43717)":1502.2,"SLVR-FDS^FG_PRICE(43717)":18.17,"AUDUSD^FG_PRICE(43717)":0.68725,"CA-FDS^FG_PRICE(43718)":5738.0,"ZS-FDS^FG_PRICE(43718)":2298.0,"PB-FDS^FG_PRICE(43718)":2104.0,"NYGOLD-FDS^FG_PRICE(43718)":1490.3,"SLVR-FDS^FG_PRICE(43718)":17.99,"AUDUSD^FG_PRICE(43718)":0.68605,"CA-FDS^FG_PRICE(43719)":5765.0,"ZS-FDS^FG_PRICE(43719)":2364.5,"PB-FDS^FG_PRICE(43719)":2102.0,"NYGOLD-FDS^FG_PRICE(43719)":1494.4,"SLVR-FDS^FG_PRICE(43719)":18.165,"AUDUSD^FG_PRICE(43719)":0.68574995,"CA-FDS^FG_PRICE(43720)":5842.5,"ZS-FDS^FG_PRICE(43720)":2357.0,"PB-FDS^FG_PRICE(43720)":2086.0,"NYGOLD-FDS^FG_PRICE(43720)":1498.7,"SLVR-FDS^FG_PRICE(43720)":18.19,"AUDUSD^FG_PRICE(43720)":0.68755,"CA-FDS^FG_PRICE(43721)":5870.0,"ZS-FDS^FG_PRICE(43721)":2382.0,"PB-FDS^FG_PRICE(43721)":2094.0,"NYGOLD-FDS^FG_PRICE(43721)":1490.9,"SLVR-FDS^FG_PRICE(43721)":18.145,"AUDUSD^FG_PRICE(43721)":0.68855,"CA-FDS^FG_PRICE(43724)":5877.0,"ZS-FDS^FG_PRICE(43724)":2389.0,"PB-FDS^FG_PRICE(43724)":2104.0,"NYGOLD-FDS^FG_PRICE(43724)":1503.1,"SLVR-FDS^FG_PRICE(43724)":17.835,"AUDUSD^FG_PRICE(43724)":0.68615,"CA-FDS^FG_PRICE(43725)":5762.0,"ZS-FDS^FG_PRICE(43725)":2344.5,"PB-FDS^FG_PRICE(43725)":2056.0,"NYGOLD-FDS^FG_PRICE(43725)":1505.1,"SLVR-FDS^FG_PRICE(43725)":17.84,"AUDUSD^FG_PRICE(43725)":0.68574995,"CA-FDS^FG_PRICE(43726)":5745.0,"ZS-FDS^FG_PRICE(43726)":2321.0,"PB-FDS^FG_PRICE(43726)":2054.0,"NYGOLD-FDS^FG_PRICE(43726)":1507.5,"SLVR-FDS^FG_PRICE(43726)":17.85,"AUDUSD^FG_PRICE(43726)":0.68415,"CA-FDS^FG_PRICE(43727)":5758.5,"ZS-FDS^FG_PRICE(43727)":2299.0,"PB-FDS^FG_PRICE(43727)":2079.0,"NYGOLD-FDS^FG_PRICE(43727)":1498.4,"SLVR-FDS^FG_PRICE(43727)":17.755,"AUDUSD^FG_PRICE(43727)":0.68005,"CA-FDS^FG_PRICE(43728)":5777.5,"ZS-FDS^FG_PRICE(43728)":2310.0,"PB-FDS^FG_PRICE(43728)":2107.0,"NYGOLD-FDS^FG_PRICE(43728)":1507.3,"SLVR-FDS^FG_PRICE(43728)":17.88,"AUDUSD^FG_PRICE(43728)":0.67745,"CA-FDS^FG_PRICE(43731)":5695.0,"ZS-FDS^FG_PRICE(43731)":2302.0,"PB-FDS^FG_PRICE(43731)":2086.0,"NYGOLD-FDS^FG_PRICE(43731)":1523.7,"SLVR-FDS^FG_PRICE(43731)":18.38,"AUDUSD^FG_PRICE(43731)":0.67735,"CA-FDS^FG_PRICE(43732)":5761.0,"ZS-FDS^FG_PRICE(43732)":2314.0,"PB-FDS^FG_PRICE(43732)":2054.5,"NYGOLD-FDS^FG_PRICE(43732)":1532.1,"SLVR-FDS^FG_PRICE(43732)":18.56,"AUDUSD^FG_PRICE(43732)":0.67935,"CA-FDS^FG_PRICE(43733)":5718.5,"ZS-FDS^FG_PRICE(43733)":2288.5,"PB-FDS^FG_PRICE(43733)":2067.5,"NYGOLD-FDS^FG_PRICE(43733)":1504.6,"SLVR-FDS^FG_PRICE(43733)":18.57,"AUDUSD^FG_PRICE(43733)":0.67525,"CA-FDS^FG_PRICE(43734)":5757.0,"ZS-FDS^FG_PRICE(43734)":2338.0,"PB-FDS^FG_PRICE(43734)":2109.0,"NYGOLD-FDS^FG_PRICE(43734)":1507.5,"SLVR-FDS^FG_PRICE(43734)":17.97,"AUDUSD^FG_PRICE(43734)":0.67595,"CA-FDS^FG_PRICE(43735)":5714.0,"ZS-FDS^FG_PRICE(43735)":2336.0,"PB-FDS^FG_PRICE(43735)":2068.0,"NYGOLD-FDS^FG_PRICE(43735)":1499.1,"SLVR-FDS^FG_PRICE(43735)":17.52,"AUDUSD^FG_PRICE(43735)":0.67735,"CA-FDS^FG_PRICE(43738)":5728.0,"ZS-FDS^FG_PRICE(43738)":2377.0,"PB-FDS^FG_PRICE(43738)":2085.0,"NYGOLD-FDS^FG_PRICE(43738)":1465.7,"SLVR-FDS^FG_PRICE(43738)":17.255,"AUDUSD^FG_PRICE(43738)":0.67445,"CA-FDS^FG_PRICE(43739)":5610.0,"ZS-FDS^FG_PRICE(43739)":2380.0,"PB-FDS^FG_PRICE(43739)":2114.0,"NYGOLD-FDS^FG_PRICE(43739)":1482.0,"SLVR-FDS^FG_PRICE(43739)":17.11,"AUDUSD^FG_PRICE(43739)":0.66925,"CA-FDS^FG_PRICE(43740)":5629.0,"ZS-FDS^FG_PRICE(43740)":2315.5,"PB-FDS^FG_PRICE(43740)":2077.0,"NYGOLD-FDS^FG_PRICE(43740)":1501.0,"SLVR-FDS^FG_PRICE(43740)":17.26,"AUDUSD^FG_PRICE(43740)":0.6697,"CA-FDS^FG_PRICE(43741)":5626.0,"ZS-FDS^FG_PRICE(43741)":2324.0,"PB-FDS^FG_PRICE(43741)":2096.0,"NYGOLD-FDS^FG_PRICE(43741)":1507.1,"SLVR-FDS^FG_PRICE(43741)":17.6,"AUDUSD^FG_PRICE(43741)":0.67445,"CA-FDS^FG_PRICE(43742)":5599.0,"ZS-FDS^FG_PRICE(43742)":2345.0,"PB-FDS^FG_PRICE(43742)":2148.0,"NYGOLD-FDS^FG_PRICE(43742)":1506.2,"SLVR-FDS^FG_PRICE(43742)":17.605,"AUDUSD^FG_PRICE(43742)":0.67605,"CA-FDS^FG_PRICE(43745)":5626.0,"ZS-FDS^FG_PRICE(43745)":2327.0,"PB-FDS^FG_PRICE(43745)":2188.0,"NYGOLD-FDS^FG_PRICE(43745)":1497.7,"SLVR-FDS^FG_PRICE(43745)":17.425,"AUDUSD^FG_PRICE(43745)":0.67485,"CA-FDS^FG_PRICE(43746)":5650.5,"ZS-FDS^FG_PRICE(43746)":2294.5,"PB-FDS^FG_PRICE(43746)":2177.0,"NYGOLD-FDS^FG_PRICE(43746)":1497.2,"SLVR-FDS^FG_PRICE(43746)":17.555,"AUDUSD^FG_PRICE(43746)":0.67355,"CA-FDS^FG_PRICE(43747)":5660.0,"ZS-FDS^FG_PRICE(43747)":2322.0,"PB-FDS^FG_PRICE(43747)":2129.0,"NYGOLD-FDS^FG_PRICE(43747)":1506.1,"SLVR-FDS^FG_PRICE(43747)":17.78,"AUDUSD^FG_PRICE(43747)":0.67285,"CA-FDS^FG_PRICE(43748)":5698.5,"ZS-FDS^FG_PRICE(43748)":2400.0,"PB-FDS^FG_PRICE(43748)":2162.0,"NYGOLD-FDS^FG_PRICE(43748)":1494.8,"SLVR-FDS^FG_PRICE(43748)":17.75,"AUDUSD^FG_PRICE(43748)":0.67565,"CA-FDS^FG_PRICE(43749)":5763.0,"ZS-FDS^FG_PRICE(43749)":2440.5,"PB-FDS^FG_PRICE(43749)":2177.0,"NYGOLD-FDS^FG_PRICE(43749)":1482.7,"SLVR-FDS^FG_PRICE(43749)":17.6,"AUDUSD^FG_PRICE(43749)":0.67955,"CA-FDS^FG_PRICE(43752)":5718.5,"ZS-FDS^FG_PRICE(43752)":2432.0,"PB-FDS^FG_PRICE(43752)":2129.0,"NYGOLD-FDS^FG_PRICE(43752)":1491.7,"SLVR-FDS^FG_PRICE(43752)":17.605,"AUDUSD^FG_PRICE(43752)":0.67665,"CA-FDS^FG_PRICE(43753)":5745.0,"ZS-FDS^FG_PRICE(43753)":2436.0,"PB-FDS^FG_PRICE(43753)":2144.0,"NYGOLD-FDS^FG_PRICE(43753)":1477.6,"SLVR-FDS^FG_PRICE(43753)":17.67,"AUDUSD^FG_PRICE(43753)":0.67645,"CA-FDS^FG_PRICE(43754)":5684.0,"ZS-FDS^FG_PRICE(43754)":2441.0,"PB-FDS^FG_PRICE(43754)":2173.0,"NYGOLD-FDS^FG_PRICE(43754)":1488.0,"SLVR-FDS^FG_PRICE(43754)":17.255,"AUDUSD^FG_PRICE(43754)":0.67455,"CA-FDS^FG_PRICE(43755)":5726.5,"ZS-FDS^FG_PRICE(43755)":2457.0,"PB-FDS^FG_PRICE(43755)":2190.0,"NYGOLD-FDS^FG_PRICE(43755)":1492.3,"SLVR-FDS^FG_PRICE(43755)":17.45,"AUDUSD^FG_PRICE(43755)":0.68184996,"CA-FDS^FG_PRICE(43756)":5751.0,"ZS-FDS^FG_PRICE(43756)":2489.0,"PB-FDS^FG_PRICE(43756)":2211.0,"NYGOLD-FDS^FG_PRICE(43756)":1488.2,"SLVR-FDS^FG_PRICE(43756)":17.435,"AUDUSD^FG_PRICE(43756)":0.68495,"CA-FDS^FG_PRICE(43759)":5820.0,"ZS-FDS^FG_PRICE(43759)":2500.0,"PB-FDS^FG_PRICE(43759)":2202.0,"NYGOLD-FDS^FG_PRICE(43759)":1482.4,"SLVR-FDS^FG_PRICE(43759)":17.725,"AUDUSD^FG_PRICE(43759)":0.68625,"CA-FDS^FG_PRICE(43760)":5794.0,"ZS-FDS^FG_PRICE(43760)":2503.0,"PB-FDS^FG_PRICE(43760)":2235.0,"NYGOLD-FDS^FG_PRICE(43760)":1481.7,"SLVR-FDS^FG_PRICE(43760)":17.625,"AUDUSD^FG_PRICE(43760)":0.68625,"CA-FDS^FG_PRICE(43761)":5773.0,"ZS-FDS^FG_PRICE(43761)":2510.0,"PB-FDS^FG_PRICE(43761)":2236.0,"NYGOLD-FDS^FG_PRICE(43761)":1489.9,"SLVR-FDS^FG_PRICE(43761)":17.535,"AUDUSD^FG_PRICE(43761)":0.68445,"CA-FDS^FG_PRICE(43762)":5869.0,"ZS-FDS^FG_PRICE(43762)":2518.5,"PB-FDS^FG_PRICE(43762)":2242.0,"NYGOLD-FDS^FG_PRICE(43762)":1498.9,"SLVR-FDS^FG_PRICE(43762)":17.53,"AUDUSD^FG_PRICE(43762)":0.68235,"CA-FDS^FG_PRICE(43763)":5867.5,"ZS-FDS^FG_PRICE(43763)":2544.0,"PB-FDS^FG_PRICE(43763)":2244.5,"NYGOLD-FDS^FG_PRICE(43763)":1499.5,"SLVR-FDS^FG_PRICE(43763)":18.125,"AUDUSD^FG_PRICE(43763)":0.68295,"CA-FDS^FG_PRICE(43766)":5888.5,"ZS-FDS^FG_PRICE(43766)":2577.0,"PB-FDS^FG_PRICE(43766)":2232.0,"NYGOLD-FDS^FG_PRICE(43766)":1490.0,"SLVR-FDS^FG_PRICE(43766)":18.055,"AUDUSD^FG_PRICE(43766)":0.68385,"CA-FDS^FG_PRICE(43767)":5879.5,"ZS-FDS^FG_PRICE(43767)":2586.0,"PB-FDS^FG_PRICE(43767)":2267.0,"NYGOLD-FDS^FG_PRICE(43767)":1487.0,"SLVR-FDS^FG_PRICE(43767)":17.66,"AUDUSD^FG_PRICE(43767)":0.68625,"CA-FDS^FG_PRICE(43768)":5883.0,"ZS-FDS^FG_PRICE(43768)":2563.5,"PB-FDS^FG_PRICE(43768)":2255.5,"NYGOLD-FDS^FG_PRICE(43768)":1493.2,"SLVR-FDS^FG_PRICE(43768)":17.955,"AUDUSD^FG_PRICE(43768)":0.68725,"CA-FDS^FG_PRICE(43769)":5825.0,"ZS-FDS^FG_PRICE(43769)":2543.0,"PB-FDS^FG_PRICE(43769)":2210.0,"NYGOLD-FDS^FG_PRICE(43769)":1511.4,"SLVR-FDS^FG_PRICE(43769)":18.055,"AUDUSD^FG_PRICE(43769)":0.68895,"CA-FDS^FG_PRICE(43770)":5797.0,"ZS-FDS^FG_PRICE(43770)":2541.0,"PB-FDS^FG_PRICE(43770)":2176.0,"NYGOLD-FDS^FG_PRICE(43770)":1508.0,"SLVR-FDS^FG_PRICE(43770)":18.12,"AUDUSD^FG_PRICE(43770)":0.69135,"CA-FDS^FG_PRICE(43773)":5846.5,"ZS-FDS^FG_PRICE(43773)":2586.0,"PB-FDS^FG_PRICE(43773)":2176.0,"NYGOLD-FDS^FG_PRICE(43773)":1508.0,"SLVR-FDS^FG_PRICE(43773)":18.185,"AUDUSD^FG_PRICE(43773)":0.69014996,"CA-FDS^FG_PRICE(43774)":5880.0,"ZS-FDS^FG_PRICE(43774)":2595.0,"PB-FDS^FG_PRICE(43774)":2173.0,"NYGOLD-FDS^FG_PRICE(43774)":1480.8,"SLVR-FDS^FG_PRICE(43774)":18.045,"AUDUSD^FG_PRICE(43774)":0.68955,"CA-FDS^FG_PRICE(43775)":5913.5,"ZS-FDS^FG_PRICE(43775)":2528.0,"PB-FDS^FG_PRICE(43775)":2138.0,"NYGOLD-FDS^FG_PRICE(43775)":1490.2,"SLVR-FDS^FG_PRICE(43775)":17.54,"AUDUSD^FG_PRICE(43775)":0.68915,"CA-FDS^FG_PRICE(43776)":5941.0,"ZS-FDS^FG_PRICE(43776)":2542.0,"PB-FDS^FG_PRICE(43776)":2105.0,"NYGOLD-FDS^FG_PRICE(43776)":1464.2,"SLVR-FDS^FG_PRICE(43776)":17.53,"AUDUSD^FG_PRICE(43776)":0.6885,"CA-FDS^FG_PRICE(43777)":5951.5,"ZS-FDS^FG_PRICE(43777)":2507.0,"PB-FDS^FG_PRICE(43777)":2101.0,"NYGOLD-FDS^FG_PRICE(43777)":1461.3,"SLVR-FDS^FG_PRICE(43777)":16.81,"AUDUSD^FG_PRICE(43777)":0.68595,"CA-FDS^FG_PRICE(43780)":5857.0,"ZS-FDS^FG_PRICE(43780)":2538.0,"PB-FDS^FG_PRICE(43780)":2115.0,"NYGOLD-FDS^FG_PRICE(43780)":1455.5,"SLVR-FDS^FG_PRICE(43780)":16.88,"AUDUSD^FG_PRICE(43780)":0.6849,"CA-FDS^FG_PRICE(43781)":5838.0,"ZS-FDS^FG_PRICE(43781)":2542.5,"PB-FDS^FG_PRICE(43781)":2078.5,"NYGOLD-FDS^FG_PRICE(43781)":1452.1,"SLVR-FDS^FG_PRICE(43781)":16.735,"AUDUSD^FG_PRICE(43781)":0.68425,"CA-FDS^FG_PRICE(43782)":5823.0,"ZS-FDS^FG_PRICE(43782)":2482.0,"PB-FDS^FG_PRICE(43782)":2037.0,"NYGOLD-FDS^FG_PRICE(43782)":1461.7,"SLVR-FDS^FG_PRICE(43782)":16.95,"AUDUSD^FG_PRICE(43782)":0.68325,"CA-FDS^FG_PRICE(43783)":5835.0,"ZS-FDS^FG_PRICE(43783)":2458.0,"PB-FDS^FG_PRICE(43783)":2023.5,"NYGOLD-FDS^FG_PRICE(43783)":1471.8,"SLVR-FDS^FG_PRICE(43783)":17.035,"AUDUSD^FG_PRICE(43783)":0.67745,"CA-FDS^FG_PRICE(43784)":5812.0,"ZS-FDS^FG_PRICE(43784)":2427.0,"PB-FDS^FG_PRICE(43784)":2004.0,"NYGOLD-FDS^FG_PRICE(43784)":1467.3,"SLVR-FDS^FG_PRICE(43784)":16.87,"AUDUSD^FG_PRICE(43784)":0.68135,"CA-FDS^FG_PRICE(43787)":5828.0,"ZS-FDS^FG_PRICE(43787)":2384.0,"PB-FDS^FG_PRICE(43787)":1976.0,"NYGOLD-FDS^FG_PRICE(43787)":1470.9,"SLVR-FDS^FG_PRICE(43787)":16.795,"AUDUSD^FG_PRICE(43787)":0.6814,"CA-FDS^FG_PRICE(43788)":5821.5,"ZS-FDS^FG_PRICE(43788)":2362.0,"PB-FDS^FG_PRICE(43788)":1967.5,"NYGOLD-FDS^FG_PRICE(43788)":1473.3,"SLVR-FDS^FG_PRICE(43788)":17.125,"AUDUSD^FG_PRICE(43788)":0.68265,"CA-FDS^FG_PRICE(43789)":5873.0,"ZS-FDS^FG_PRICE(43789)":2360.5,"PB-FDS^FG_PRICE(43789)":1997.0,"NYGOLD-FDS^FG_PRICE(43789)":1473.3,"SLVR-FDS^FG_PRICE(43789)":17.115,"AUDUSD^FG_PRICE(43789)":0.6804,"CA-FDS^FG_PRICE(43790)":5813.0,"ZS-FDS^FG_PRICE(43790)":2328.0,"PB-FDS^FG_PRICE(43790)":1972.5,"NYGOLD-FDS^FG_PRICE(43790)":1463.1,"SLVR-FDS^FG_PRICE(43790)":17.09,"AUDUSD^FG_PRICE(43790)":0.67955,"CA-FDS^FG_PRICE(43791)":5834.0,"ZS-FDS^FG_PRICE(43791)":2315.0,"PB-FDS^FG_PRICE(43791)":1958.0,"NYGOLD-FDS^FG_PRICE(43791)":1463.1,"SLVR-FDS^FG_PRICE(43791)":17.175,"AUDUSD^FG_PRICE(43791)":0.6785,"CA-FDS^FG_PRICE(43794)":5872.5,"ZS-FDS^FG_PRICE(43794)":2335.0,"PB-FDS^FG_PRICE(43794)":1945.0,"NYGOLD-FDS^FG_PRICE(43794)":1456.6,"SLVR-FDS^FG_PRICE(43794)":16.87,"AUDUSD^FG_PRICE(43794)":0.67724997,"CA-FDS^FG_PRICE(43795)":5856.0,"ZS-FDS^FG_PRICE(43795)":2301.0,"PB-FDS^FG_PRICE(43795)":1908.0,"NYGOLD-FDS^FG_PRICE(43795)":1459.8,"SLVR-FDS^FG_PRICE(43795)":16.935,"AUDUSD^FG_PRICE(43795)":0.67845,"CA-FDS^FG_PRICE(43796)":5925.5,"ZS-FDS^FG_PRICE(43796)":2335.0,"PB-FDS^FG_PRICE(43796)":1946.0,"NYGOLD-FDS^FG_PRICE(43796)":1453.4,"SLVR-FDS^FG_PRICE(43796)":17.055,"AUDUSD^FG_PRICE(43796)":0.6781,"CA-FDS^FG_PRICE(43797)":5925.5,"ZS-FDS^FG_PRICE(43797)":2335.0,"PB-FDS^FG_PRICE(43797)":1946.0,"NYGOLD-FDS^FG_PRICE(43797)":1453.4,"SLVR-FDS^FG_PRICE(43797)":17.055,"AUDUSD^FG_PRICE(43797)":0.67649996,"CA-FDS^FG_PRICE(43798)":5854.0,"ZS-FDS^FG_PRICE(43798)":2312.5,"PB-FDS^FG_PRICE(43798)":1947.0,"NYGOLD-FDS^FG_PRICE(43798)":1465.6,"SLVR-FDS^FG_PRICE(43798)":16.965,"AUDUSD^FG_PRICE(43798)":0.6764,"CA-FDS^FG_PRICE(43801)":5855.5,"ZS-FDS^FG_PRICE(43801)":2285.5,"PB-FDS^FG_PRICE(43801)":1912.0,"NYGOLD-FDS^FG_PRICE(43801)":1462.3,"SLVR-FDS^FG_PRICE(43801)":16.875,"AUDUSD^FG_PRICE(43801)":0.68135,"CA-FDS^FG_PRICE(43802)":5812.0,"ZS-FDS^FG_PRICE(43802)":2221.5,"PB-FDS^FG_PRICE(43802)":1883.5,"NYGOLD-FDS^FG_PRICE(43802)":1478.2,"SLVR-FDS^FG_PRICE(43802)":17.01,"AUDUSD^FG_PRICE(43802)":0.68385,"CA-FDS^FG_PRICE(43803)":5823.0,"ZS-FDS^FG_PRICE(43803)":2256.5,"PB-FDS^FG_PRICE(43803)":1900.0,"NYGOLD-FDS^FG_PRICE(43803)":1474.0,"SLVR-FDS^FG_PRICE(43803)":17.13,"AUDUSD^FG_PRICE(43803)":0.68505,"CA-FDS^FG_PRICE(43804)":5855.0,"ZS-FDS^FG_PRICE(43804)":2255.0,"PB-FDS^FG_PRICE(43804)":1893.0,"NYGOLD-FDS^FG_PRICE(43804)":1476.9,"SLVR-FDS^FG_PRICE(43804)":16.87,"AUDUSD^FG_PRICE(43804)":0.68245,"CA-FDS^FG_PRICE(43805)":5867.5,"ZS-FDS^FG_PRICE(43805)":2250.0,"PB-FDS^FG_PRICE(43805)":1881.0,"NYGOLD-FDS^FG_PRICE(43805)":1459.1,"SLVR-FDS^FG_PRICE(43805)":16.94,"AUDUSD^FG_PRICE(43805)":0.68305,"CA-FDS^FG_PRICE(43808)":5985.0,"ZS-FDS^FG_PRICE(43808)":2233.0,"PB-FDS^FG_PRICE(43808)":1866.0,"NYGOLD-FDS^FG_PRICE(43808)":1459.3,"SLVR-FDS^FG_PRICE(43808)":16.62,"AUDUSD^FG_PRICE(43808)":0.68305,"CA-FDS^FG_PRICE(43809)":6055.0,"ZS-FDS^FG_PRICE(43809)":2222.0,"PB-FDS^FG_PRICE(43809)":1893.0,"NYGOLD-FDS^FG_PRICE(43809)":1462.6,"SLVR-FDS^FG_PRICE(43809)":16.675,"AUDUSD^FG_PRICE(43809)":0.68085,"CA-FDS^FG_PRICE(43810)":6083.0,"ZS-FDS^FG_PRICE(43810)":2222.0,"PB-FDS^FG_PRICE(43810)":1903.0,"NYGOLD-FDS^FG_PRICE(43810)":1469.4,"SLVR-FDS^FG_PRICE(43810)":16.66,"AUDUSD^FG_PRICE(43810)":0.68525004,"CA-FDS^FG_PRICE(43811)":6097.0,"ZS-FDS^FG_PRICE(43811)":2229.0,"PB-FDS^FG_PRICE(43811)":1920.0,"NYGOLD-FDS^FG_PRICE(43811)":1466.7,"SLVR-FDS^FG_PRICE(43811)":16.865,"AUDUSD^FG_PRICE(43811)":0.69005,"CA-FDS^FG_PRICE(43812)":6154.0,"ZS-FDS^FG_PRICE(43812)":2279.0,"PB-FDS^FG_PRICE(43812)":1934.0,"NYGOLD-FDS^FG_PRICE(43812)":1475.6,"SLVR-FDS^FG_PRICE(43812)":16.935,"AUDUSD^FG_PRICE(43812)":0.68745,"CA-FDS^FG_PRICE(43815)":6155.5,"ZS-FDS^FG_PRICE(43815)":2269.0,"PB-FDS^FG_PRICE(43815)":1873.5,"NYGOLD-FDS^FG_PRICE(43815)":1475.0,"SLVR-FDS^FG_PRICE(43815)":17.02,"AUDUSD^FG_PRICE(43815)":0.68955,"CA-FDS^FG_PRICE(43816)":6175.0,"ZS-FDS^FG_PRICE(43816)":2297.0,"PB-FDS^FG_PRICE(43816)":1873.0,"NYGOLD-FDS^FG_PRICE(43816)":1474.6,"SLVR-FDS^FG_PRICE(43816)":17.06,"AUDUSD^FG_PRICE(43816)":0.68555003,"CA-FDS^FG_PRICE(43817)":6126.5,"ZS-FDS^FG_PRICE(43817)":2307.0,"PB-FDS^FG_PRICE(43817)":1872.0,"NYGOLD-FDS^FG_PRICE(43817)":1472.6,"SLVR-FDS^FG_PRICE(43817)":16.995,"AUDUSD^FG_PRICE(43817)":0.68615,"CA-FDS^FG_PRICE(43818)":6161.0,"ZS-FDS^FG_PRICE(43818)":2324.0,"PB-FDS^FG_PRICE(43818)":1896.5,"NYGOLD-FDS^FG_PRICE(43818)":1478.2,"SLVR-FDS^FG_PRICE(43818)":16.94,"AUDUSD^FG_PRICE(43818)":0.6879,"CA-FDS^FG_PRICE(43819)":6155.5,"ZS-FDS^FG_PRICE(43819)":2341.0,"PB-FDS^FG_PRICE(43819)":1909.0,"NYGOLD-FDS^FG_PRICE(43819)":1474.7,"SLVR-FDS^FG_PRICE(43819)":17.035,"AUDUSD^FG_PRICE(43819)":0.69045,"CA-FDS^FG_PRICE(43822)":6153.0,"ZS-FDS^FG_PRICE(43822)":2308.0,"PB-FDS^FG_PRICE(43822)":1905.0,"NYGOLD-FDS^FG_PRICE(43822)":1482.5,"SLVR-FDS^FG_PRICE(43822)":17.375,"AUDUSD^FG_PRICE(43822)":0.69175,"CA-FDS^FG_PRICE(43823)":6184.5,"ZS-FDS^FG_PRICE(43823)":2277.0,"PB-FDS^FG_PRICE(43823)":1905.0,"NYGOLD-FDS^FG_PRICE(43823)":1499.1,"SLVR-FDS^FG_PRICE(43823)":17.585,"AUDUSD^FG_PRICE(43823)":0.6928,"CA-FDS^FG_PRICE(43824)":6184.5,"ZS-FDS^FG_PRICE(43824)":2277.0,"PB-FDS^FG_PRICE(43824)":1905.0,"NYGOLD-FDS^FG_PRICE(43824)":1499.1,"SLVR-FDS^FG_PRICE(43824)":17.585,"AUDUSD^FG_PRICE(43824)":0.692801,"CA-FDS^FG_PRICE(43825)":6184.5,"ZS-FDS^FG_PRICE(43825)":2277.0,"PB-FDS^FG_PRICE(43825)":1905.0,"NYGOLD-FDS^FG_PRICE(43825)":1509.3,"SLVR-FDS^FG_PRICE(43825)":17.585,"AUDUSD^FG_PRICE(43825)":0.69390005,"CA-FDS^FG_PRICE(43826)":6211.0,"ZS-FDS^FG_PRICE(43826)":2296.0,"PB-FDS^FG_PRICE(43826)":1910.0,"NYGOLD-FDS^FG_PRICE(43826)":1513.8,"SLVR-FDS^FG_PRICE(43826)":17.825,"AUDUSD^FG_PRICE(43826)":0.69825,"CA-FDS^FG_PRICE(43829)":6183.5,"ZS-FDS^FG_PRICE(43829)":2315.0,"PB-FDS^FG_PRICE(43829)":1932.0,"NYGOLD-FDS^FG_PRICE(43829)":1514.5,"SLVR-FDS^FG_PRICE(43829)":17.825,"AUDUSD^FG_PRICE(43829)":0.69965,"CA-FDS^FG_PRICE(43830)":6156.0,"ZS-FDS^FG_PRICE(43830)":2293.0,"PB-FDS^FG_PRICE(43830)":1923.5,"NYGOLD-FDS^FG_PRICE(43830)":1519.5,"SLVR-FDS^FG_PRICE(43830)":18.045,"AUDUSD^FG_PRICE(43830)":0.70295,"CA-FDS^FG_PRICE(43831)":6156.0,"ZS-FDS^FG_PRICE(43831)":2293.0,"PB-FDS^FG_PRICE(43831)":1923.5,"NYGOLD-FDS^FG_PRICE(43831)":1519.5,"SLVR-FDS^FG_PRICE(43831)":18.045,"AUDUSD^FG_PRICE(43831)":0.7029529,"CA-FDS^FG_PRICE(43832)":6165.5,"ZS-FDS^FG_PRICE(43832)":2299.0,"PB-FDS^FG_PRICE(43832)":1904.0,"NYGOLD-FDS^FG_PRICE(43832)":1524.5,"SLVR-FDS^FG_PRICE(43832)":17.925,"AUDUSD^FG_PRICE(43832)":0.70025,"CA-FDS^FG_PRICE(43833)":6077.0,"ZS-FDS^FG_PRICE(43833)":2284.0,"PB-FDS^FG_PRICE(43833)":1889.5,"NYGOLD-FDS^FG_PRICE(43833)":1549.2,"SLVR-FDS^FG_PRICE(43833)":18.21,"AUDUSD^FG_PRICE(43833)":0.69565,"CA-FDS^FG_PRICE(43836)":6097.5,"ZS-FDS^FG_PRICE(43836)":2335.0,"PB-FDS^FG_PRICE(43836)":1900.0,"NYGOLD-FDS^FG_PRICE(43836)":1566.2,"SLVR-FDS^FG_PRICE(43836)":18.44,"AUDUSD^FG_PRICE(43836)":0.69335,"CA-FDS^FG_PRICE(43837)":6134.5,"ZS-FDS^FG_PRICE(43837)":2346.0,"PB-FDS^FG_PRICE(43837)":1905.0,"NYGOLD-FDS^FG_PRICE(43837)":1571.8,"SLVR-FDS^FG_PRICE(43837)":18.145,"AUDUSD^FG_PRICE(43837)":0.68684995,"CA-FDS^FG_PRICE(43838)":6154.0,"ZS-FDS^FG_PRICE(43838)":2406.0,"PB-FDS^FG_PRICE(43838)":1908.5,"NYGOLD-FDS^FG_PRICE(43838)":1557.4,"SLVR-FDS^FG_PRICE(43838)":18.42,"AUDUSD^FG_PRICE(43838)":0.68555003,"CA-FDS^FG_PRICE(43839)":6156.0,"ZS-FDS^FG_PRICE(43839)":2419.0,"PB-FDS^FG_PRICE(43839)":1902.0,"NYGOLD-FDS^FG_PRICE(43839)":1551.7,"SLVR-FDS^FG_PRICE(43839)":17.91,"AUDUSD^FG_PRICE(43839)":0.68535,"CA-FDS^FG_PRICE(43840)":6157.0,"ZS-FDS^FG_PRICE(43840)":2382.0,"PB-FDS^FG_PRICE(43840)":1922.0,"NYGOLD-FDS^FG_PRICE(43840)":1557.5,"SLVR-FDS^FG_PRICE(43840)":17.915,"AUDUSD^FG_PRICE(43840)":0.69054997,"CA-FDS^FG_PRICE(43843)":6177.0,"ZS-FDS^FG_PRICE(43843)":2366.5,"PB-FDS^FG_PRICE(43843)":1891.5,"NYGOLD-FDS^FG_PRICE(43843)":1548.4,"SLVR-FDS^FG_PRICE(43843)":17.985,"AUDUSD^FG_PRICE(43843)":0.69054997,"CA-FDS^FG_PRICE(43844)":6247.0,"ZS-FDS^FG_PRICE(43844)":2364.0,"PB-FDS^FG_PRICE(43844)":1897.0,"NYGOLD-FDS^FG_PRICE(43844)":1542.4,"SLVR-FDS^FG_PRICE(43844)":17.77,"AUDUSD^FG_PRICE(43844)":0.6901,"CA-FDS^FG_PRICE(43845)":6232.0,"ZS-FDS^FG_PRICE(43845)":2390.0,"PB-FDS^FG_PRICE(43845)":1960.5,"NYGOLD-FDS^FG_PRICE(43845)":1552.1,"SLVR-FDS^FG_PRICE(43845)":17.85,"AUDUSD^FG_PRICE(43845)":0.69045,"CA-FDS^FG_PRICE(43846)":6300.5,"ZS-FDS^FG_PRICE(43846)":2438.0,"PB-FDS^FG_PRICE(43846)":2027.0,"NYGOLD-FDS^FG_PRICE(43846)":1549.0,"SLVR-FDS^FG_PRICE(43846)":18.01,"AUDUSD^FG_PRICE(43846)":0.68985003,"CA-FDS^FG_PRICE(43847)":6276.5,"ZS-FDS^FG_PRICE(43847)":2434.0,"PB-FDS^FG_PRICE(43847)":1977.0,"NYGOLD-FDS^FG_PRICE(43847)":1558.8,"SLVR-FDS^FG_PRICE(43847)":18.06,"AUDUSD^FG_PRICE(43847)":0.68795,"CA-FDS^FG_PRICE(43850)":6276.5,"ZS-FDS^FG_PRICE(43850)":2434.0,"PB-FDS^FG_PRICE(43850)":1977.0,"NYGOLD-FDS^FG_PRICE(43850)":1558.8,"SLVR-FDS^FG_PRICE(43850)":18.06,"AUDUSD^FG_PRICE(43850)":0.68670005,"CA-FDS^FG_PRICE(43851)":6158.5,"ZS-FDS^FG_PRICE(43851)":2455.0,"PB-FDS^FG_PRICE(43851)":1952.0,"NYGOLD-FDS^FG_PRICE(43851)":1556.4,"SLVR-FDS^FG_PRICE(43851)":17.985,"AUDUSD^FG_PRICE(43851)":0.68595,"CA-FDS^FG_PRICE(43852)":6103.5,"ZS-FDS^FG_PRICE(43852)":2466.5,"PB-FDS^FG_PRICE(43852)":1974.0,"NYGOLD-FDS^FG_PRICE(43852)":1555.3,"SLVR-FDS^FG_PRICE(43852)":17.77,"AUDUSD^FG_PRICE(43852)":0.68395,"CA-FDS^FG_PRICE(43853)":6050.0,"ZS-FDS^FG_PRICE(43853)":2386.0,"PB-FDS^FG_PRICE(43853)":1989.0,"NYGOLD-FDS^FG_PRICE(43853)":1564.6,"SLVR-FDS^FG_PRICE(43853)":17.6,"AUDUSD^FG_PRICE(43853)":0.6847,"CA-FDS^FG_PRICE(43854)":5968.0,"ZS-FDS^FG_PRICE(43854)":2354.5,"PB-FDS^FG_PRICE(43854)":1960.0,"NYGOLD-FDS^FG_PRICE(43854)":1571.1,"SLVR-FDS^FG_PRICE(43854)":17.83,"AUDUSD^FG_PRICE(43854)":0.68280005,"CA-FDS^FG_PRICE(43857)":5779.0,"ZS-FDS^FG_PRICE(43857)":2293.0,"PB-FDS^FG_PRICE(43857)":1901.0,"NYGOLD-FDS^FG_PRICE(43857)":1576.8,"SLVR-FDS^FG_PRICE(43857)":18.295,"AUDUSD^FG_PRICE(43857)":0.67575,"CA-FDS^FG_PRICE(43858)":5715.0,"ZS-FDS^FG_PRICE(43858)":2270.0,"PB-FDS^FG_PRICE(43858)":1915.0,"NYGOLD-FDS^FG_PRICE(43858)":1569.2,"SLVR-FDS^FG_PRICE(43858)":17.975,"AUDUSD^FG_PRICE(43858)":0.67525,"CA-FDS^FG_PRICE(43859)":5698.0,"ZS-FDS^FG_PRICE(43859)":2256.0,"PB-FDS^FG_PRICE(43859)":1886.0,"NYGOLD-FDS^FG_PRICE(43859)":1569.8,"SLVR-FDS^FG_PRICE(43859)":17.47,"AUDUSD^FG_PRICE(43859)":0.6741,"CA-FDS^FG_PRICE(43860)":5621.0,"ZS-FDS^FG_PRICE(43860)":2235.5,"PB-FDS^FG_PRICE(43860)":1836.0,"NYGOLD-FDS^FG_PRICE(43860)":1583.5,"SLVR-FDS^FG_PRICE(43860)":17.725,"AUDUSD^FG_PRICE(43860)":0.67055,"CA-FDS^FG_PRICE(43861)":5570.0,"ZS-FDS^FG_PRICE(43861)":2219.0,"PB-FDS^FG_PRICE(43861)":1874.5,"NYGOLD-FDS^FG_PRICE(43861)":1582.9,"SLVR-FDS^FG_PRICE(43861)":17.885,"AUDUSD^FG_PRICE(43861)":0.66945,"CA-FDS^FG_PRICE(43864)":5595.0,"ZS-FDS^FG_PRICE(43864)":2200.0,"PB-FDS^FG_PRICE(43864)":1879.0,"NYGOLD-FDS^FG_PRICE(43864)":1577.2,"SLVR-FDS^FG_PRICE(43864)":17.77,"AUDUSD^FG_PRICE(43864)":0.66955,"CA-FDS^FG_PRICE(43865)":5652.0,"ZS-FDS^FG_PRICE(43865)":2217.5,"PB-FDS^FG_PRICE(43865)":1854.5,"NYGOLD-FDS^FG_PRICE(43865)":1550.4,"SLVR-FDS^FG_PRICE(43865)":17.73,"AUDUSD^FG_PRICE(43865)":0.67265,"CA-FDS^FG_PRICE(43866)":5714.0,"ZS-FDS^FG_PRICE(43866)":2222.5,"PB-FDS^FG_PRICE(43866)":1843.5,"NYGOLD-FDS^FG_PRICE(43866)":1557.8,"SLVR-FDS^FG_PRICE(43866)":17.62,"AUDUSD^FG_PRICE(43866)":0.67445,"CA-FDS^FG_PRICE(43867)":5726.0,"ZS-FDS^FG_PRICE(43867)":2206.0,"PB-FDS^FG_PRICE(43867)":1844.0,"NYGOLD-FDS^FG_PRICE(43867)":1565.1,"SLVR-FDS^FG_PRICE(43867)":17.765,"AUDUSD^FG_PRICE(43867)":0.6738,"CA-FDS^FG_PRICE(43868)":5653.0,"ZS-FDS^FG_PRICE(43868)":2152.5,"PB-FDS^FG_PRICE(43868)":1835.0,"NYGOLD-FDS^FG_PRICE(43868)":1568.6,"SLVR-FDS^FG_PRICE(43868)":17.77,"AUDUSD^FG_PRICE(43868)":0.66885,"CA-FDS^FG_PRICE(43871)":5659.5,"ZS-FDS^FG_PRICE(43871)":2128.0,"PB-FDS^FG_PRICE(43871)":1810.0,"NYGOLD-FDS^FG_PRICE(43871)":1574.7,"SLVR-FDS^FG_PRICE(43871)":17.785,"AUDUSD^FG_PRICE(43871)":0.66795003,"CA-FDS^FG_PRICE(43872)":5696.0,"ZS-FDS^FG_PRICE(43872)":2145.0,"PB-FDS^FG_PRICE(43872)":1820.0,"NYGOLD-FDS^FG_PRICE(43872)":1565.6,"SLVR-FDS^FG_PRICE(43872)":17.705,"AUDUSD^FG_PRICE(43872)":0.67215,"CA-FDS^FG_PRICE(43873)":5747.0,"ZS-FDS^FG_PRICE(43873)":2140.0,"PB-FDS^FG_PRICE(43873)":1861.0,"NYGOLD-FDS^FG_PRICE(43873)":1567.4,"SLVR-FDS^FG_PRICE(43873)":17.56,"AUDUSD^FG_PRICE(43873)":0.67455,"CA-FDS^FG_PRICE(43874)":5716.0,"ZS-FDS^FG_PRICE(43874)":2157.0,"PB-FDS^FG_PRICE(43874)":1877.0,"NYGOLD-FDS^FG_PRICE(43874)":1575.1,"SLVR-FDS^FG_PRICE(43874)":17.64,"AUDUSD^FG_PRICE(43874)":0.67324996,"CA-FDS^FG_PRICE(43875)":5737.0,"ZS-FDS^FG_PRICE(43875)":2138.0,"PB-FDS^FG_PRICE(43875)":1875.0,"NYGOLD-FDS^FG_PRICE(43875)":1582.7,"SLVR-FDS^FG_PRICE(43875)":17.705,"AUDUSD^FG_PRICE(43875)":0.67175,"CA-FDS^FG_PRICE(43878)":5737.0,"ZS-FDS^FG_PRICE(43878)":2138.0,"PB-FDS^FG_PRICE(43878)":1875.0,"NYGOLD-FDS^FG_PRICE(43878)":1582.7,"SLVR-FDS^FG_PRICE(43878)":17.705,"AUDUSD^FG_PRICE(43878)":0.67144996,"CA-FDS^FG_PRICE(43879)":5728.0,"ZS-FDS^FG_PRICE(43879)":2128.0,"PB-FDS^FG_PRICE(43879)":1901.0,"NYGOLD-FDS^FG_PRICE(43879)":1600.0,"SLVR-FDS^FG_PRICE(43879)":17.885,"AUDUSD^FG_PRICE(43879)":0.6697,"CA-FDS^FG_PRICE(43880)":5745.5,"ZS-FDS^FG_PRICE(43880)":2126.5,"PB-FDS^FG_PRICE(43880)":1920.0,"NYGOLD-FDS^FG_PRICE(43880)":1607.5,"SLVR-FDS^FG_PRICE(43880)":18.345,"AUDUSD^FG_PRICE(43880)":0.66735,"CA-FDS^FG_PRICE(43881)":5730.0,"ZS-FDS^FG_PRICE(43881)":2100.0,"PB-FDS^FG_PRICE(43881)":1939.0,"NYGOLD-FDS^FG_PRICE(43881)":1616.6,"SLVR-FDS^FG_PRICE(43881)":18.385,"AUDUSD^FG_PRICE(43881)":0.66275,"CA-FDS^FG_PRICE(43882)":5702.0,"ZS-FDS^FG_PRICE(43882)":2086.5,"PB-FDS^FG_PRICE(43882)":1881.0,"NYGOLD-FDS^FG_PRICE(43882)":1644.6,"SLVR-FDS^FG_PRICE(43882)":18.56,"AUDUSD^FG_PRICE(43882)":0.66315,"CA-FDS^FG_PRICE(43885)":5657.5,"ZS-FDS^FG_PRICE(43885)":2039.0,"PB-FDS^FG_PRICE(43885)":1864.0,"NYGOLD-FDS^FG_PRICE(43885)":1672.4,"SLVR-FDS^FG_PRICE(43885)":18.775,"AUDUSD^FG_PRICE(43885)":0.66175,"CA-FDS^FG_PRICE(43886)":5663.5,"ZS-FDS^FG_PRICE(43886)":2038.0,"PB-FDS^FG_PRICE(43886)":1922.0,"NYGOLD-FDS^FG_PRICE(43886)":1646.9,"SLVR-FDS^FG_PRICE(43886)":18.33,"AUDUSD^FG_PRICE(43886)":0.6605,"CA-FDS^FG_PRICE(43887)":5614.0,"ZS-FDS^FG_PRICE(43887)":2014.0,"PB-FDS^FG_PRICE(43887)":1870.0,"NYGOLD-FDS^FG_PRICE(43887)":1640.0,"SLVR-FDS^FG_PRICE(43887)":18.075,"AUDUSD^FG_PRICE(43887)":0.65535,"CA-FDS^FG_PRICE(43888)":5618.0,"ZS-FDS^FG_PRICE(43888)":1999.0,"PB-FDS^FG_PRICE(43888)":1870.0,"NYGOLD-FDS^FG_PRICE(43888)":1640.0,"SLVR-FDS^FG_PRICE(43888)":18.05,"AUDUSD^FG_PRICE(43888)":0.65765,"CA-FDS^FG_PRICE(43889)":5573.0,"ZS-FDS^FG_PRICE(43889)":2018.5,"PB-FDS^FG_PRICE(43889)":1869.0,"NYGOLD-FDS^FG_PRICE(43889)":1564.1,"SLVR-FDS^FG_PRICE(43889)":17.185,"AUDUSD^FG_PRICE(43889)":0.64475,"CA-FDS^FG_PRICE(43892)":5640.0,"ZS-FDS^FG_PRICE(43892)":2009.0,"PB-FDS^FG_PRICE(43892)":1905.0,"NYGOLD-FDS^FG_PRICE(43892)":1592.3,"SLVR-FDS^FG_PRICE(43892)":16.915,"AUDUSD^FG_PRICE(43892)":0.6516,"CA-FDS^FG_PRICE(43893)":5668.0,"ZS-FDS^FG_PRICE(43893)":1986.0,"PB-FDS^FG_PRICE(43893)":1900.0,"NYGOLD-FDS^FG_PRICE(43893)":1642.1,"SLVR-FDS^FG_PRICE(43893)":16.81,"AUDUSD^FG_PRICE(43893)":0.66214997,"CA-FDS^FG_PRICE(43894)":5694.5,"ZS-FDS^FG_PRICE(43894)":1964.0,"PB-FDS^FG_PRICE(43894)":1887.0,"NYGOLD-FDS^FG_PRICE(43894)":1641.1,"SLVR-FDS^FG_PRICE(43894)":17.25,"AUDUSD^FG_PRICE(43894)":0.66225,"CA-FDS^FG_PRICE(43895)":5667.5,"ZS-FDS^FG_PRICE(43895)":2002.0,"PB-FDS^FG_PRICE(43895)":1860.0,"NYGOLD-FDS^FG_PRICE(43895)":1666.4,"SLVR-FDS^FG_PRICE(43895)":17.2,"AUDUSD^FG_PRICE(43895)":0.6605,"CA-FDS^FG_PRICE(43896)":5624.0,"ZS-FDS^FG_PRICE(43896)":1978.0,"PB-FDS^FG_PRICE(43896)":1880.0,"NYGOLD-FDS^FG_PRICE(43896)":1670.8,"SLVR-FDS^FG_PRICE(43896)":17.48,"AUDUSD^FG_PRICE(43896)":0.66295,"CA-FDS^FG_PRICE(43899)":5483.0,"ZS-FDS^FG_PRICE(43899)":1925.5,"PB-FDS^FG_PRICE(43899)":1849.5,"NYGOLD-FDS^FG_PRICE(43899)":1674.5,"SLVR-FDS^FG_PRICE(43899)":16.885,"AUDUSD^FG_PRICE(43899)":0.66565,"CA-FDS^FG_PRICE(43900)":5598.0,"ZS-FDS^FG_PRICE(43900)":2000.0,"PB-FDS^FG_PRICE(43900)":1859.5,"NYGOLD-FDS^FG_PRICE(43900)":1659.1,"SLVR-FDS^FG_PRICE(43900)":17.07,"AUDUSD^FG_PRICE(43900)":0.64775,"CA-FDS^FG_PRICE(43901)":5552.0,"ZS-FDS^FG_PRICE(43901)":1978.5,"PB-FDS^FG_PRICE(43901)":1813.0,"NYGOLD-FDS^FG_PRICE(43901)":1641.4,"SLVR-FDS^FG_PRICE(43901)":17.02,"AUDUSD^FG_PRICE(43901)":0.6509,"CA-FDS^FG_PRICE(43902)":5386.5,"ZS-FDS^FG_PRICE(43902)":1927.0,"PB-FDS^FG_PRICE(43902)":1749.0,"NYGOLD-FDS^FG_PRICE(43902)":1589.3,"SLVR-FDS^FG_PRICE(43902)":16.525,"AUDUSD^FG_PRICE(43902)":0.62795,"CA-FDS^FG_PRICE(43903)":5530.5,"ZS-FDS^FG_PRICE(43903)":1986.5,"PB-FDS^FG_PRICE(43903)":1781.0,"NYGOLD-FDS^FG_PRICE(43903)":1515.7,"SLVR-FDS^FG_PRICE(43903)":15.77,"AUDUSD^FG_PRICE(43903)":0.61535,"CA-FDS^FG_PRICE(43906)":5211.0,"ZS-FDS^FG_PRICE(43906)":1932.0,"PB-FDS^FG_PRICE(43906)":1685.0,"NYGOLD-FDS^FG_PRICE(43906)":1485.9,"SLVR-FDS^FG_PRICE(43906)":12.965,"AUDUSD^FG_PRICE(43906)":0.61325,"CA-FDS^FG_PRICE(43907)":5205.0,"ZS-FDS^FG_PRICE(43907)":1900.0,"PB-FDS^FG_PRICE(43907)":1693.0,"NYGOLD-FDS^FG_PRICE(43907)":1524.9,"SLVR-FDS^FG_PRICE(43907)":12.44,"AUDUSD^FG_PRICE(43907)":0.59755,"CA-FDS^FG_PRICE(43908)":4860.5,"ZS-FDS^FG_PRICE(43908)":1820.0,"PB-FDS^FG_PRICE(43908)":1616.0,"NYGOLD-FDS^FG_PRICE(43908)":1477.3,"SLVR-FDS^FG_PRICE(43908)":12.42,"AUDUSD^FG_PRICE(43908)":0.5821,"CA-FDS^FG_PRICE(43909)":4685.0,"ZS-FDS^FG_PRICE(43909)":1841.0,"PB-FDS^FG_PRICE(43909)":1661.0,"NYGOLD-FDS^FG_PRICE(43909)":1478.6,"SLVR-FDS^FG_PRICE(43909)":12.005,"AUDUSD^FG_PRICE(43909)":0.5864,"CA-FDS^FG_PRICE(43910)":4855.0,"ZS-FDS^FG_PRICE(43910)":1880.0,"PB-FDS^FG_PRICE(43910)":1673.5,"NYGOLD-FDS^FG_PRICE(43910)":1484.0,"SLVR-FDS^FG_PRICE(43910)":12.63,"AUDUSD^FG_PRICE(43910)":0.58445,"CA-FDS^FG_PRICE(43913)":4617.5,"ZS-FDS^FG_PRICE(43913)":1814.0,"PB-FDS^FG_PRICE(43913)":1608.5,"NYGOLD-FDS^FG_PRICE(43913)":1567.0,"SLVR-FDS^FG_PRICE(43913)":12.51,"AUDUSD^FG_PRICE(43913)":0.57555,"CA-FDS^FG_PRICE(43914)":4789.5,"ZS-FDS^FG_PRICE(43914)":1822.0,"PB-FDS^FG_PRICE(43914)":1617.0,"NYGOLD-FDS^FG_PRICE(43914)":1660.2,"SLVR-FDS^FG_PRICE(43914)":13.625,"AUDUSD^FG_PRICE(43914)":0.5927,"CA-FDS^FG_PRICE(43915)":4754.0,"ZS-FDS^FG_PRICE(43915)":1773.5,"PB-FDS^FG_PRICE(43915)":1589.0,"NYGOLD-FDS^FG_PRICE(43915)":1632.3,"SLVR-FDS^FG_PRICE(43915)":13.965,"AUDUSD^FG_PRICE(43915)":0.59565,"CA-FDS^FG_PRICE(43916)":4775.5,"ZS-FDS^FG_PRICE(43916)":1831.5,"PB-FDS^FG_PRICE(43916)":1659.0,"NYGOLD-FDS^FG_PRICE(43916)":1650.1,"SLVR-FDS^FG_PRICE(43916)":14.415,"AUDUSD^FG_PRICE(43916)":0.60455,"CA-FDS^FG_PRICE(43917)":4774.0,"ZS-FDS^FG_PRICE(43917)":1848.5,"PB-FDS^FG_PRICE(43917)":1690.0,"NYGOLD-FDS^FG_PRICE(43917)":1623.9,"SLVR-FDS^FG_PRICE(43917)":14.315,"AUDUSD^FG_PRICE(43917)":0.6127,"CA-FDS^FG_PRICE(43920)":4763.0,"ZS-FDS^FG_PRICE(43920)":1837.0,"PB-FDS^FG_PRICE(43920)":1694.0,"NYGOLD-FDS^FG_PRICE(43920)":1622.0,"SLVR-FDS^FG_PRICE(43920)":14.055,"AUDUSD^FG_PRICE(43920)":0.6155,"CA-FDS^FG_PRICE(43921)":4797.0,"ZS-FDS^FG_PRICE(43921)":1867.5,"PB-FDS^FG_PRICE(43921)":1712.0,"NYGOLD-FDS^FG_PRICE(43921)":1583.4,"SLVR-FDS^FG_PRICE(43921)":13.93,"AUDUSD^FG_PRICE(43921)":0.61205,"CA-FDS^FG_PRICE(43922)":4772.0,"ZS-FDS^FG_PRICE(43922)":1843.0,"PB-FDS^FG_PRICE(43922)":1692.5,"NYGOLD-FDS^FG_PRICE(43922)":1578.2,"SLVR-FDS^FG_PRICE(43922)":14.015,"AUDUSD^FG_PRICE(43922)":0.61225,"CA-FDS^FG_PRICE(43923)":4821.5,"ZS-FDS^FG_PRICE(43923)":1845.0,"PB-FDS^FG_PRICE(43923)":1684.5,"NYGOLD-FDS^FG_PRICE(43923)":1625.7,"SLVR-FDS^FG_PRICE(43923)":14.175,"AUDUSD^FG_PRICE(43923)":0.6045,"CA-FDS^FG_PRICE(43924)":4863.5,"ZS-FDS^FG_PRICE(43924)":1862.0,"PB-FDS^FG_PRICE(43924)":1661.0,"NYGOLD-FDS^FG_PRICE(43924)":1633.7,"SLVR-FDS^FG_PRICE(43924)":14.39,"AUDUSD^FG_PRICE(43924)":0.6012,"CA-FDS^FG_PRICE(43927)":4867.0,"ZS-FDS^FG_PRICE(43927)":1854.5,"PB-FDS^FG_PRICE(43927)":1629.5,"NYGOLD-FDS^FG_PRICE(43927)":1677.0,"SLVR-FDS^FG_PRICE(43927)":14.555,"AUDUSD^FG_PRICE(43927)":0.60785,"CA-FDS^FG_PRICE(43928)":5067.5,"ZS-FDS^FG_PRICE(43928)":1932.0,"PB-FDS^FG_PRICE(43928)":1692.5,"NYGOLD-FDS^FG_PRICE(43928)":1664.8,"SLVR-FDS^FG_PRICE(43928)":15.075,"AUDUSD^FG_PRICE(43928)":0.6179,"CA-FDS^FG_PRICE(43929)":4976.0,"ZS-FDS^FG_PRICE(43929)":1890.0,"PB-FDS^FG_PRICE(43929)":1698.0,"NYGOLD-FDS^FG_PRICE(43929)":1665.4,"SLVR-FDS^FG_PRICE(43929)":15.065,"AUDUSD^FG_PRICE(43929)":0.62105,"CA-FDS^FG_PRICE(43930)":4963.5,"ZS-FDS^FG_PRICE(43930)":1884.0,"PB-FDS^FG_PRICE(43930)":1684.5,"NYGOLD-FDS^FG_PRICE(43930)":1736.2,"SLVR-FDS^FG_PRICE(43930)":15.175,"AUDUSD^FG_PRICE(43930)":0.63085,"CA-FDS^FG_PRICE(43931)":4963.5,"ZS-FDS^FG_PRICE(43931)":1884.0,"PB-FDS^FG_PRICE(43931)":1684.5,"NYGOLD-FDS^FG_PRICE(43931)":1736.2,"SLVR-FDS^FG_PRICE(43931)":15.175,"AUDUSD^FG_PRICE(43931)":0.6308533,"CA-FDS^FG_PRICE(43934)":4963.5,"ZS-FDS^FG_PRICE(43934)":1884.0,"PB-FDS^FG_PRICE(43934)":1684.5,"NYGOLD-FDS^FG_PRICE(43934)":1744.8,"SLVR-FDS^FG_PRICE(43934)":15.175,"AUDUSD^FG_PRICE(43934)":0.63734996,"CA-FDS^FG_PRICE(43935)":5119.0,"ZS-FDS^FG_PRICE(43935)":1906.0,"PB-FDS^FG_PRICE(43935)":1685.0,"NYGOLD-FDS^FG_PRICE(43935)":1756.7,"SLVR-FDS^FG_PRICE(43935)":15.51,"AUDUSD^FG_PRICE(43935)":0.64215004,"CA-FDS^FG_PRICE(43936)":5054.5,"ZS-FDS^FG_PRICE(43936)":1908.5,"PB-FDS^FG_PRICE(43936)":1664.0,"NYGOLD-FDS^FG_PRICE(43936)":1727.2,"SLVR-FDS^FG_PRICE(43936)":15.57,"AUDUSD^FG_PRICE(43936)":0.63315,"CA-FDS^FG_PRICE(43937)":5098.5,"ZS-FDS^FG_PRICE(43937)":1923.5,"PB-FDS^FG_PRICE(43937)":1675.0,"NYGOLD-FDS^FG_PRICE(43937)":1720.4,"SLVR-FDS^FG_PRICE(43937)":15.5,"AUDUSD^FG_PRICE(43937)":0.63105,"CA-FDS^FG_PRICE(43938)":5175.5,"ZS-FDS^FG_PRICE(43938)":1933.5,"PB-FDS^FG_PRICE(43938)":1651.5,"NYGOLD-FDS^FG_PRICE(43938)":1689.2,"SLVR-FDS^FG_PRICE(43938)":15.16,"AUDUSD^FG_PRICE(43938)":0.63615,"CA-FDS^FG_PRICE(43941)":5169.5,"ZS-FDS^FG_PRICE(43941)":1940.5,"PB-FDS^FG_PRICE(43941)":1650.5,"NYGOLD-FDS^FG_PRICE(43941)":1701.6,"SLVR-FDS^FG_PRICE(43941)":15.15,"AUDUSD^FG_PRICE(43941)":0.6389,"CA-FDS^FG_PRICE(43942)":4994.5,"ZS-FDS^FG_PRICE(43942)":1876.0,"PB-FDS^FG_PRICE(43942)":1632.0,"NYGOLD-FDS^FG_PRICE(43942)":1678.2,"SLVR-FDS^FG_PRICE(43942)":14.97,"AUDUSD^FG_PRICE(43942)":0.62935,"CA-FDS^FG_PRICE(43943)":5034.0,"ZS-FDS^FG_PRICE(43943)":1898.0,"PB-FDS^FG_PRICE(43943)":1640.5,"NYGOLD-FDS^FG_PRICE(43943)":1728.7,"SLVR-FDS^FG_PRICE(43943)":14.91,"AUDUSD^FG_PRICE(43943)":0.63130003,"CA-FDS^FG_PRICE(43944)":5120.5,"ZS-FDS^FG_PRICE(43944)":1855.0,"PB-FDS^FG_PRICE(43944)":1632.5,"NYGOLD-FDS^FG_PRICE(43944)":1733.3,"SLVR-FDS^FG_PRICE(43944)":15.305,"AUDUSD^FG_PRICE(43944)":0.6394,"CA-FDS^FG_PRICE(43945)":5118.0,"ZS-FDS^FG_PRICE(43945)":1864.0,"PB-FDS^FG_PRICE(43945)":1601.0,"NYGOLD-FDS^FG_PRICE(43945)":1723.5,"SLVR-FDS^FG_PRICE(43945)":15.315,"AUDUSD^FG_PRICE(43945)":0.6377,"CA-FDS^FG_PRICE(43948)":5165.5,"ZS-FDS^FG_PRICE(43948)":1891.5,"PB-FDS^FG_PRICE(43948)":1608.0,"NYGOLD-FDS^FG_PRICE(43948)":1711.9,"SLVR-FDS^FG_PRICE(43948)":15.205,"AUDUSD^FG_PRICE(43948)":0.64634997,"CA-FDS^FG_PRICE(43949)":5169.5,"ZS-FDS^FG_PRICE(43949)":1915.0,"PB-FDS^FG_PRICE(43949)":1623.5,"NYGOLD-FDS^FG_PRICE(43949)":1710.5,"SLVR-FDS^FG_PRICE(43949)":15.145,"AUDUSD^FG_PRICE(43949)":0.64875,"CA-FDS^FG_PRICE(43950)":5184.0,"ZS-FDS^FG_PRICE(43950)":1930.0,"PB-FDS^FG_PRICE(43950)":1614.5,"NYGOLD-FDS^FG_PRICE(43950)":1703.4,"SLVR-FDS^FG_PRICE(43950)":15.165,"AUDUSD^FG_PRICE(43950)":0.65355,"CA-FDS^FG_PRICE(43951)":5231.0,"ZS-FDS^FG_PRICE(43951)":1929.5,"PB-FDS^FG_PRICE(43951)":1610.0,"NYGOLD-FDS^FG_PRICE(43951)":1684.2,"SLVR-FDS^FG_PRICE(43951)":15.335,"AUDUSD^FG_PRICE(43951)":0.6547,"CA-FDS^FG_PRICE(43952)":5061.0,"ZS-FDS^FG_PRICE(43952)":1899.0,"PB-FDS^FG_PRICE(43952)":1583.0,"NYGOLD-FDS^FG_PRICE(43952)":1694.5,"SLVR-FDS^FG_PRICE(43952)":14.845,"AUDUSD^FG_PRICE(43952)":0.64485,"CA-FDS^FG_PRICE(43955)":5061.0,"ZS-FDS^FG_PRICE(43955)":1899.0,"PB-FDS^FG_PRICE(43955)":1583.0,"NYGOLD-FDS^FG_PRICE(43955)":1706.9,"SLVR-FDS^FG_PRICE(43955)":14.93,"AUDUSD^FG_PRICE(43955)":0.64135003,"CA-FDS^FG_PRICE(43956)":5111.5,"ZS-FDS^FG_PRICE(43956)":1897.5,"PB-FDS^FG_PRICE(43956)":1611.0,"NYGOLD-FDS^FG_PRICE(43956)":1704.4,"SLVR-FDS^FG_PRICE(43956)":14.75,"AUDUSD^FG_PRICE(43956)":0.64445,"CA-FDS^FG_PRICE(43957)":5199.5,"ZS-FDS^FG_PRICE(43957)":1945.5,"PB-FDS^FG_PRICE(43957)":1618.5,"NYGOLD-FDS^FG_PRICE(43957)":1684.2,"SLVR-FDS^FG_PRICE(43957)":15.075,"AUDUSD^FG_PRICE(43957)":0.64305,"CA-FDS^FG_PRICE(43958)":5227.5,"ZS-FDS^FG_PRICE(43958)":2000.0,"PB-FDS^FG_PRICE(43958)":1619.5,"NYGOLD-FDS^FG_PRICE(43958)":1721.8,"SLVR-FDS^FG_PRICE(43958)":14.98,"AUDUSD^FG_PRICE(43958)":0.6452,"CA-FDS^FG_PRICE(43959)":5227.5,"ZS-FDS^FG_PRICE(43959)":2000.0,"PB-FDS^FG_PRICE(43959)":1619.5,"NYGOLD-FDS^FG_PRICE(43959)":1709.9,"SLVR-FDS^FG_PRICE(43959)":14.98,"AUDUSD^FG_PRICE(43959)":0.65405,"CA-FDS^FG_PRICE(43962)":5231.0,"ZS-FDS^FG_PRICE(43962)":1999.0,"PB-FDS^FG_PRICE(43962)":1629.5,"NYGOLD-FDS^FG_PRICE(43962)":1695.3,"SLVR-FDS^FG_PRICE(43962)":15.445,"AUDUSD^FG_PRICE(43962)":0.64865,"CA-FDS^FG_PRICE(43963)":5234.0,"ZS-FDS^FG_PRICE(43963)":2018.0,"PB-FDS^FG_PRICE(43963)":1638.5,"NYGOLD-FDS^FG_PRICE(43963)":1704.4,"SLVR-FDS^FG_PRICE(43963)":15.485,"AUDUSD^FG_PRICE(43963)":0.65185,"CA-FDS^FG_PRICE(43964)":5212.5,"ZS-FDS^FG_PRICE(43964)":1978.0,"PB-FDS^FG_PRICE(43964)":1601.5,"NYGOLD-FDS^FG_PRICE(43964)":1713.9,"SLVR-FDS^FG_PRICE(43964)":15.56,"AUDUSD^FG_PRICE(43964)":0.64735,"CA-FDS^FG_PRICE(43965)":5155.5,"ZS-FDS^FG_PRICE(43965)":1939.0,"PB-FDS^FG_PRICE(43965)":1576.5,"NYGOLD-FDS^FG_PRICE(43965)":1738.1,"SLVR-FDS^FG_PRICE(43965)":15.53,"AUDUSD^FG_PRICE(43965)":0.64225,"CA-FDS^FG_PRICE(43966)":5165.0,"ZS-FDS^FG_PRICE(43966)":1949.0,"PB-FDS^FG_PRICE(43966)":1578.5,"NYGOLD-FDS^FG_PRICE(43966)":1753.4,"SLVR-FDS^FG_PRICE(43966)":16.25,"AUDUSD^FG_PRICE(43966)":0.64135003,"CA-FDS^FG_PRICE(43969)":5249.5,"ZS-FDS^FG_PRICE(43969)":1997.0,"PB-FDS^FG_PRICE(43969)":1611.0,"NYGOLD-FDS^FG_PRICE(43969)":1731.8,"SLVR-FDS^FG_PRICE(43969)":17.35,"AUDUSD^FG_PRICE(43969)":0.64994997,"CA-FDS^FG_PRICE(43970)":5314.0,"ZS-FDS^FG_PRICE(43970)":2017.0,"PB-FDS^FG_PRICE(43970)":1638.0,"NYGOLD-FDS^FG_PRICE(43970)":1744.2,"SLVR-FDS^FG_PRICE(43970)":17.12,"AUDUSD^FG_PRICE(43970)":0.65685004,"CA-FDS^FG_PRICE(43971)":5333.0,"ZS-FDS^FG_PRICE(43971)":2021.0,"PB-FDS^FG_PRICE(43971)":1663.0,"NYGOLD-FDS^FG_PRICE(43971)":1750.6,"SLVR-FDS^FG_PRICE(43971)":17.47,"AUDUSD^FG_PRICE(43971)":0.65985,"CA-FDS^FG_PRICE(43972)":5387.0,"ZS-FDS^FG_PRICE(43972)":1996.5,"PB-FDS^FG_PRICE(43972)":1654.5,"NYGOLD-FDS^FG_PRICE(43972)":1720.5,"SLVR-FDS^FG_PRICE(43972)":17.205,"AUDUSD^FG_PRICE(43972)":0.65685004,"CA-FDS^FG_PRICE(43973)":5242.5,"ZS-FDS^FG_PRICE(43973)":1963.0,"PB-FDS^FG_PRICE(43973)":1603.5,"NYGOLD-FDS^FG_PRICE(43973)":1734.6,"SLVR-FDS^FG_PRICE(43973)":17.0,"AUDUSD^FG_PRICE(43973)":0.65235,"CA-FDS^FG_PRICE(43976)":5242.5,"ZS-FDS^FG_PRICE(43976)":1963.0,"PB-FDS^FG_PRICE(43976)":1603.5,"NYGOLD-FDS^FG_PRICE(43976)":1734.6,"SLVR-FDS^FG_PRICE(43976)":17.0,"AUDUSD^FG_PRICE(43976)":0.65435,"CA-FDS^FG_PRICE(43977)":5341.5,"ZS-FDS^FG_PRICE(43977)":1975.0,"PB-FDS^FG_PRICE(43977)":1660.0,"NYGOLD-FDS^FG_PRICE(43977)":1704.8,"SLVR-FDS^FG_PRICE(43977)":17.3,"AUDUSD^FG_PRICE(43977)":0.6652,"CA-FDS^FG_PRICE(43978)":5308.5,"ZS-FDS^FG_PRICE(43978)":1938.0,"PB-FDS^FG_PRICE(43978)":1641.5,"NYGOLD-FDS^FG_PRICE(43978)":1710.3,"SLVR-FDS^FG_PRICE(43978)":17.19,"AUDUSD^FG_PRICE(43978)":0.65785,"CA-FDS^FG_PRICE(43979)":5278.5,"ZS-FDS^FG_PRICE(43979)":1918.5,"PB-FDS^FG_PRICE(43979)":1609.0,"NYGOLD-FDS^FG_PRICE(43979)":1713.3,"SLVR-FDS^FG_PRICE(43979)":17.34,"AUDUSD^FG_PRICE(43979)":0.66595,"CA-FDS^FG_PRICE(43980)":5332.5,"ZS-FDS^FG_PRICE(43980)":1971.5,"PB-FDS^FG_PRICE(43980)":1615.5,"NYGOLD-FDS^FG_PRICE(43980)":1736.9,"SLVR-FDS^FG_PRICE(43980)":17.59,"AUDUSD^FG_PRICE(43980)":0.6638,"CA-FDS^FG_PRICE(43983)":5376.5,"ZS-FDS^FG_PRICE(43983)":1987.5,"PB-FDS^FG_PRICE(43983)":1635.0,"NYGOLD-FDS^FG_PRICE(43983)":1737.8,"SLVR-FDS^FG_PRICE(43983)":18.16,"AUDUSD^FG_PRICE(43983)":0.67855,"CA-FDS^FG_PRICE(43984)":5463.0,"ZS-FDS^FG_PRICE(43984)":2025.5,"PB-FDS^FG_PRICE(43984)":1663.0,"NYGOLD-FDS^FG_PRICE(43984)":1725.2,"SLVR-FDS^FG_PRICE(43984)":18.27,"AUDUSD^FG_PRICE(43984)":0.68915,"CA-FDS^FG_PRICE(43985)":5499.0,"ZS-FDS^FG_PRICE(43985)":2008.5,"PB-FDS^FG_PRICE(43985)":1696.0,"NYGOLD-FDS^FG_PRICE(43985)":1697.8,"SLVR-FDS^FG_PRICE(43985)":17.86,"AUDUSD^FG_PRICE(43985)":0.69335,"CA-FDS^FG_PRICE(43986)":5452.5,"ZS-FDS^FG_PRICE(43986)":1998.5,"PB-FDS^FG_PRICE(43986)":1679.5,"NYGOLD-FDS^FG_PRICE(43986)":1718.9,"SLVR-FDS^FG_PRICE(43986)":17.75,"AUDUSD^FG_PRICE(43986)":0.69785,"CA-FDS^FG_PRICE(43987)":5588.0,"ZS-FDS^FG_PRICE(43987)":2038.5,"PB-FDS^FG_PRICE(43987)":1749.5,"NYGOLD-FDS^FG_PRICE(43987)":1676.2,"SLVR-FDS^FG_PRICE(43987)":17.58,"AUDUSD^FG_PRICE(43987)":0.69825,"CA-FDS^FG_PRICE(43990)":5659.0,"ZS-FDS^FG_PRICE(43990)":2009.5,"PB-FDS^FG_PRICE(43990)":1738.0,"NYGOLD-FDS^FG_PRICE(43990)":1698.3,"SLVR-FDS^FG_PRICE(43990)":17.63,"AUDUSD^FG_PRICE(43990)":0.69865,"CA-FDS^FG_PRICE(43991)":5680.5,"ZS-FDS^FG_PRICE(43991)":2002.0,"PB-FDS^FG_PRICE(43991)":1726.0,"NYGOLD-FDS^FG_PRICE(43991)":1714.7,"SLVR-FDS^FG_PRICE(43991)":17.63,"AUDUSD^FG_PRICE(43991)":0.69745004,"CA-FDS^FG_PRICE(43992)":5801.0,"ZS-FDS^FG_PRICE(43992)":2001.0,"PB-FDS^FG_PRICE(43992)":1736.5,"NYGOLD-FDS^FG_PRICE(43992)":1713.3,"SLVR-FDS^FG_PRICE(43992)":17.715,"AUDUSD^FG_PRICE(43992)":0.69905,"CA-FDS^FG_PRICE(43993)":5801.5,"ZS-FDS^FG_PRICE(43993)":2003.5,"PB-FDS^FG_PRICE(43993)":1711.0,"NYGOLD-FDS^FG_PRICE(43993)":1732.0,"SLVR-FDS^FG_PRICE(43993)":17.875,"AUDUSD^FG_PRICE(43993)":0.69014996,"CA-FDS^FG_PRICE(43994)":5785.5,"ZS-FDS^FG_PRICE(43994)":1991.0,"PB-FDS^FG_PRICE(43994)":1739.5,"NYGOLD-FDS^FG_PRICE(43994)":1729.3,"SLVR-FDS^FG_PRICE(43994)":17.625,"AUDUSD^FG_PRICE(43994)":0.68405,"CA-FDS^FG_PRICE(43997)":5646.0,"ZS-FDS^FG_PRICE(43997)":1955.5,"PB-FDS^FG_PRICE(43997)":1718.0,"NYGOLD-FDS^FG_PRICE(43997)":1720.3,"SLVR-FDS^FG_PRICE(43997)":17.085,"AUDUSD^FG_PRICE(43997)":0.6856,"CA-FDS^FG_PRICE(43998)":5759.5,"ZS-FDS^FG_PRICE(43998)":2007.0,"PB-FDS^FG_PRICE(43998)":1760.5,"NYGOLD-FDS^FG_PRICE(43998)":1729.6,"SLVR-FDS^FG_PRICE(43998)":17.41,"AUDUSD^FG_PRICE(43998)":0.6844,"CA-FDS^FG_PRICE(43999)":5734.0,"ZS-FDS^FG_PRICE(43999)":2014.0,"PB-FDS^FG_PRICE(43999)":1775.5,"NYGOLD-FDS^FG_PRICE(43999)":1729.2,"SLVR-FDS^FG_PRICE(43999)":17.47,"AUDUSD^FG_PRICE(43999)":0.69145,"CA-FDS^FG_PRICE(44000)":5799.0,"ZS-FDS^FG_PRICE(44000)":2037.0,"PB-FDS^FG_PRICE(44000)":1796.5,"NYGOLD-FDS^FG_PRICE(44000)":1724.8,"SLVR-FDS^FG_PRICE(44000)":17.615,"AUDUSD^FG_PRICE(44000)":0.68630004,"CA-FDS^FG_PRICE(44001)":5835.5,"ZS-FDS^FG_PRICE(44001)":2073.0,"PB-FDS^FG_PRICE(44001)":1777.5,"NYGOLD-FDS^FG_PRICE(44001)":1745.9,"SLVR-FDS^FG_PRICE(44001)":17.525,"AUDUSD^FG_PRICE(44001)":0.68615,"CA-FDS^FG_PRICE(44004)":5825.0,"ZS-FDS^FG_PRICE(44004)":2070.0,"PB-FDS^FG_PRICE(44004)":1763.5,"NYGOLD-FDS^FG_PRICE(44004)":1756.7,"SLVR-FDS^FG_PRICE(44004)":17.86,"AUDUSD^FG_PRICE(44004)":0.68945,"CA-FDS^FG_PRICE(44005)":5895.0,"ZS-FDS^FG_PRICE(44005)":2052.0,"PB-FDS^FG_PRICE(44005)":1744.0,"NYGOLD-FDS^FG_PRICE(44005)":1772.1,"SLVR-FDS^FG_PRICE(44005)":17.81,"AUDUSD^FG_PRICE(44005)":0.69605,"CA-FDS^FG_PRICE(44006)":5871.0,"ZS-FDS^FG_PRICE(44006)":2014.5,"PB-FDS^FG_PRICE(44006)":1742.5,"NYGOLD-FDS^FG_PRICE(44006)":1765.8,"SLVR-FDS^FG_PRICE(44006)":17.855,"AUDUSD^FG_PRICE(44006)":0.6897,"CA-FDS^FG_PRICE(44007)":5880.5,"ZS-FDS^FG_PRICE(44007)":2029.0,"PB-FDS^FG_PRICE(44007)":1775.5,"NYGOLD-FDS^FG_PRICE(44007)":1762.1,"SLVR-FDS^FG_PRICE(44007)":17.53,"AUDUSD^FG_PRICE(44007)":0.68595,"CA-FDS^FG_PRICE(44008)":5985.5,"ZS-FDS^FG_PRICE(44008)":2057.0,"PB-FDS^FG_PRICE(44008)":1778.0,"NYGOLD-FDS^FG_PRICE(44008)":1772.5,"SLVR-FDS^FG_PRICE(44008)":17.83,"AUDUSD^FG_PRICE(44008)":0.68455,"CA-FDS^FG_PRICE(44011)":5957.0,"ZS-FDS^FG_PRICE(44011)":2022.5,"PB-FDS^FG_PRICE(44011)":1783.0,"NYGOLD-FDS^FG_PRICE(44011)":1774.8,"SLVR-FDS^FG_PRICE(44011)":17.905,"AUDUSD^FG_PRICE(44011)":0.68535,"CA-FDS^FG_PRICE(44012)":6038.0,"ZS-FDS^FG_PRICE(44012)":2056.5,"PB-FDS^FG_PRICE(44012)":1788.5,"NYGOLD-FDS^FG_PRICE(44012)":1793.0,"SLVR-FDS^FG_PRICE(44012)":17.845,"AUDUSD^FG_PRICE(44012)":0.6885,"CA-FDS^FG_PRICE(44013)":6016.5,"ZS-FDS^FG_PRICE(44013)":2007.5,"PB-FDS^FG_PRICE(44013)":1761.0,"NYGOLD-FDS^FG_PRICE(44013)":1773.2,"SLVR-FDS^FG_PRICE(44013)":18.22,"AUDUSD^FG_PRICE(44013)":0.69225,"CA-FDS^FG_PRICE(44014)":6080.0,"ZS-FDS^FG_PRICE(44014)":2035.5,"PB-FDS^FG_PRICE(44014)":1765.5,"NYGOLD-FDS^FG_PRICE(44014)":1784.0,"SLVR-FDS^FG_PRICE(44014)":17.925,"AUDUSD^FG_PRICE(44014)":0.691,"CA-FDS^FG_PRICE(44015)":6080.0,"ZS-FDS^FG_PRICE(44015)":2035.5,"PB-FDS^FG_PRICE(44015)":1765.5,"NYGOLD-FDS^FG_PRICE(44015)":1784.0,"SLVR-FDS^FG_PRICE(44015)":17.925,"AUDUSD^FG_PRICE(44015)":0.69385,"CA-FDS^FG_PRICE(44018)":6112.0,"ZS-FDS^FG_PRICE(44018)":2037.5,"PB-FDS^FG_PRICE(44018)":1781.0,"NYGOLD-FDS^FG_PRICE(44018)":1788.5,"SLVR-FDS^FG_PRICE(44018)":18.255,"AUDUSD^FG_PRICE(44018)":0.69865,"CA-FDS^FG_PRICE(44019)":6086.0,"ZS-FDS^FG_PRICE(44019)":2023.5,"PB-FDS^FG_PRICE(44019)":1779.0,"NYGOLD-FDS^FG_PRICE(44019)":1804.2,"SLVR-FDS^FG_PRICE(44019)":18.02,"AUDUSD^FG_PRICE(44019)":0.69685,"CA-FDS^FG_PRICE(44020)":6194.0,"ZS-FDS^FG_PRICE(44020)":2094.5,"PB-FDS^FG_PRICE(44020)":1819.5,"NYGOLD-FDS^FG_PRICE(44020)":1815.5,"SLVR-FDS^FG_PRICE(44020)":18.485,"AUDUSD^FG_PRICE(44020)":0.69665,"CA-FDS^FG_PRICE(44021)":6339.5,"ZS-FDS^FG_PRICE(44021)":2132.5,"PB-FDS^FG_PRICE(44021)":1817.5,"NYGOLD-FDS^FG_PRICE(44021)":1799.2,"SLVR-FDS^FG_PRICE(44021)":18.835,"AUDUSD^FG_PRICE(44021)":0.69615,"CA-FDS^FG_PRICE(44022)":6322.5,"ZS-FDS^FG_PRICE(44022)":2145.5,"PB-FDS^FG_PRICE(44022)":1842.0,"NYGOLD-FDS^FG_PRICE(44022)":1798.2,"SLVR-FDS^FG_PRICE(44022)":18.77,"AUDUSD^FG_PRICE(44022)":0.69589996,"CA-FDS^FG_PRICE(44025)":6545.0,"ZS-FDS^FG_PRICE(44025)":2215.5,"PB-FDS^FG_PRICE(44025)":1858.0,"NYGOLD-FDS^FG_PRICE(44025)":1811.0,"SLVR-FDS^FG_PRICE(44025)":19.095,"AUDUSD^FG_PRICE(44025)":0.699,"CA-FDS^FG_PRICE(44026)":6489.5,"ZS-FDS^FG_PRICE(44026)":2187.5,"PB-FDS^FG_PRICE(44026)":1839.5,"NYGOLD-FDS^FG_PRICE(44026)":1810.6,"SLVR-FDS^FG_PRICE(44026)":18.895,"AUDUSD^FG_PRICE(44026)":0.69665,"CA-FDS^FG_PRICE(44027)":6507.0,"ZS-FDS^FG_PRICE(44027)":2198.5,"PB-FDS^FG_PRICE(44027)":1836.0,"NYGOLD-FDS^FG_PRICE(44027)":1811.4,"SLVR-FDS^FG_PRICE(44027)":19.33,"AUDUSD^FG_PRICE(44027)":0.70225,"CA-FDS^FG_PRICE(44028)":6385.0,"ZS-FDS^FG_PRICE(44028)":2188.0,"PB-FDS^FG_PRICE(44028)":1824.0,"NYGOLD-FDS^FG_PRICE(44028)":1798.7,"SLVR-FDS^FG_PRICE(44028)":19.245,"AUDUSD^FG_PRICE(44028)":0.7,"CA-FDS^FG_PRICE(44029)":6454.5,"ZS-FDS^FG_PRICE(44029)":2188.0,"PB-FDS^FG_PRICE(44029)":1811.0,"NYGOLD-FDS^FG_PRICE(44029)":1808.3,"SLVR-FDS^FG_PRICE(44029)":19.16,"AUDUSD^FG_PRICE(44029)":0.69845,"CA-FDS^FG_PRICE(44032)":6416.5,"ZS-FDS^FG_PRICE(44032)":2171.0,"PB-FDS^FG_PRICE(44032)":1805.0,"NYGOLD-FDS^FG_PRICE(44032)":1815.9,"SLVR-FDS^FG_PRICE(44032)":19.44,"AUDUSD^FG_PRICE(44032)":0.70105,"CA-FDS^FG_PRICE(44033)":6513.0,"ZS-FDS^FG_PRICE(44033)":2207.5,"PB-FDS^FG_PRICE(44033)":1814.0,"NYGOLD-FDS^FG_PRICE(44033)":1842.4,"SLVR-FDS^FG_PRICE(44033)":20.555,"AUDUSD^FG_PRICE(44033)":0.71075004,"CA-FDS^FG_PRICE(44034)":6527.0,"ZS-FDS^FG_PRICE(44034)":2202.0,"PB-FDS^FG_PRICE(44034)":1800.5,"NYGOLD-FDS^FG_PRICE(44034)":1864.1,"SLVR-FDS^FG_PRICE(44034)":22.245,"AUDUSD^FG_PRICE(44034)":0.71425,"CA-FDS^FG_PRICE(44035)":6533.5,"ZS-FDS^FG_PRICE(44035)":2207.0,"PB-FDS^FG_PRICE(44035)":1794.5,"NYGOLD-FDS^FG_PRICE(44035)":1889.1,"SLVR-FDS^FG_PRICE(44035)":22.86,"AUDUSD^FG_PRICE(44035)":0.71245,"CA-FDS^FG_PRICE(44036)":6412.5,"ZS-FDS^FG_PRICE(44036)":2193.5,"PB-FDS^FG_PRICE(44036)":1808.0,"NYGOLD-FDS^FG_PRICE(44036)":1897.3,"SLVR-FDS^FG_PRICE(44036)":22.475,"AUDUSD^FG_PRICE(44036)":0.70995,"CA-FDS^FG_PRICE(44039)":6425.5,"ZS-FDS^FG_PRICE(44039)":2210.5,"PB-FDS^FG_PRICE(44039)":1801.0,"NYGOLD-FDS^FG_PRICE(44039)":1931.0,"SLVR-FDS^FG_PRICE(44039)":24.375,"AUDUSD^FG_PRICE(44039)":0.71475,"CA-FDS^FG_PRICE(44040)":6399.5,"ZS-FDS^FG_PRICE(44040)":2206.0,"PB-FDS^FG_PRICE(44040)":1835.0,"NYGOLD-FDS^FG_PRICE(44040)":1944.7,"SLVR-FDS^FG_PRICE(44040)":23.545,"AUDUSD^FG_PRICE(44040)":0.71604997,"CA-FDS^FG_PRICE(44041)":6475.0,"ZS-FDS^FG_PRICE(44041)":2286.0,"PB-FDS^FG_PRICE(44041)":1847.0,"NYGOLD-FDS^FG_PRICE(44041)":1953.5,"SLVR-FDS^FG_PRICE(44041)":24.335,"AUDUSD^FG_PRICE(44041)":0.71645004,"CA-FDS^FG_PRICE(44042)":6433.5,"ZS-FDS^FG_PRICE(44042)":2275.0,"PB-FDS^FG_PRICE(44042)":1841.5,"NYGOLD-FDS^FG_PRICE(44042)":1942.3,"SLVR-FDS^FG_PRICE(44042)":23.16,"AUDUSD^FG_PRICE(44042)":0.713,"CA-FDS^FG_PRICE(44043)":6446.5,"ZS-FDS^FG_PRICE(44043)":2299.0,"PB-FDS^FG_PRICE(44043)":1843.0,"NYGOLD-FDS^FG_PRICE(44043)":1962.8,"SLVR-FDS^FG_PRICE(44043)":24.07,"AUDUSD^FG_PRICE(44043)":0.71715,"CA-FDS^FG_PRICE(44046)":6441.0,"ZS-FDS^FG_PRICE(44046)":2286.0,"PB-FDS^FG_PRICE(44046)":1866.5,"NYGOLD-FDS^FG_PRICE(44046)":1966.0,"SLVR-FDS^FG_PRICE(44046)":24.23,"AUDUSD^FG_PRICE(44046)":0.71019995,"CA-FDS^FG_PRICE(44047)":6440.0,"ZS-FDS^FG_PRICE(44047)":2304.0,"PB-FDS^FG_PRICE(44047)":1834.0,"NYGOLD-FDS^FG_PRICE(44047)":2001.2,"SLVR-FDS^FG_PRICE(44047)":24.33,"AUDUSD^FG_PRICE(44047)":0.71495,"CA-FDS^FG_PRICE(44048)":6525.5,"ZS-FDS^FG_PRICE(44048)":2370.0,"PB-FDS^FG_PRICE(44048)":1889.0,"NYGOLD-FDS^FG_PRICE(44048)":2031.1,"SLVR-FDS^FG_PRICE(44048)":26.945,"AUDUSD^FG_PRICE(44048)":0.72185,"CA-FDS^FG_PRICE(44049)":6453.5,"ZS-FDS^FG_PRICE(44049)":2377.5,"PB-FDS^FG_PRICE(44049)":1913.0,"NYGOLD-FDS^FG_PRICE(44049)":2051.5,"SLVR-FDS^FG_PRICE(44049)":27.885,"AUDUSD^FG_PRICE(44049)":0.72195,"CA-FDS^FG_PRICE(44050)":6437.0,"ZS-FDS^FG_PRICE(44050)":2393.0,"PB-FDS^FG_PRICE(44050)":1921.0,"NYGOLD-FDS^FG_PRICE(44050)":2010.1,"SLVR-FDS^FG_PRICE(44050)":28.33,"AUDUSD^FG_PRICE(44050)":0.71775,"CA-FDS^FG_PRICE(44053)":6363.0,"ZS-FDS^FG_PRICE(44053)":2368.5,"PB-FDS^FG_PRICE(44053)":1880.0,"NYGOLD-FDS^FG_PRICE(44053)":2024.4,"SLVR-FDS^FG_PRICE(44053)":28.27,"AUDUSD^FG_PRICE(44053)":0.71580005,"CA-FDS^FG_PRICE(44054)":6356.5,"ZS-FDS^FG_PRICE(44054)":2371.0,"PB-FDS^FG_PRICE(44054)":1901.0,"NYGOLD-FDS^FG_PRICE(44054)":1932.6,"SLVR-FDS^FG_PRICE(44054)":28.28,"AUDUSD^FG_PRICE(44054)":0.71634996,"CA-FDS^FG_PRICE(44055)":6379.0,"ZS-FDS^FG_PRICE(44055)":2377.0,"PB-FDS^FG_PRICE(44055)":1934.0,"NYGOLD-FDS^FG_PRICE(44055)":1934.9,"SLVR-FDS^FG_PRICE(44055)":25.81,"AUDUSD^FG_PRICE(44055)":0.71725,"CA-FDS^FG_PRICE(44056)":6380.0,"ZS-FDS^FG_PRICE(44056)":2362.5,"PB-FDS^FG_PRICE(44056)":1932.0,"NYGOLD-FDS^FG_PRICE(44056)":1956.7,"SLVR-FDS^FG_PRICE(44056)":26.25,"AUDUSD^FG_PRICE(44056)":0.71735,"CA-FDS^FG_PRICE(44057)":6342.5,"ZS-FDS^FG_PRICE(44057)":2360.0,"PB-FDS^FG_PRICE(44057)":1946.0,"NYGOLD-FDS^FG_PRICE(44057)":1937.0,"SLVR-FDS^FG_PRICE(44057)":26.705,"AUDUSD^FG_PRICE(44057)":0.71725,"CA-FDS^FG_PRICE(44060)":6439.5,"ZS-FDS^FG_PRICE(44060)":2403.0,"PB-FDS^FG_PRICE(44060)":1956.5,"NYGOLD-FDS^FG_PRICE(44060)":1985.0,"SLVR-FDS^FG_PRICE(44060)":26.915,"AUDUSD^FG_PRICE(44060)":0.7205,"CA-FDS^FG_PRICE(44061)":6492.5,"ZS-FDS^FG_PRICE(44061)":2448.5,"PB-FDS^FG_PRICE(44061)":1964.0,"NYGOLD-FDS^FG_PRICE(44061)":1999.4,"SLVR-FDS^FG_PRICE(44061)":28.325,"AUDUSD^FG_PRICE(44061)":0.72365,"CA-FDS^FG_PRICE(44062)":6667.0,"ZS-FDS^FG_PRICE(44062)":2468.5,"PB-FDS^FG_PRICE(44062)":1994.0,"NYGOLD-FDS^FG_PRICE(44062)":1958.7,"SLVR-FDS^FG_PRICE(44062)":27.44,"AUDUSD^FG_PRICE(44062)":0.72375,"CA-FDS^FG_PRICE(44063)":6594.5,"ZS-FDS^FG_PRICE(44063)":2466.5,"PB-FDS^FG_PRICE(44063)":1964.0,"NYGOLD-FDS^FG_PRICE(44063)":1933.8,"SLVR-FDS^FG_PRICE(44063)":26.915,"AUDUSD^FG_PRICE(44063)":0.71625,"CA-FDS^FG_PRICE(44064)":6564.5,"ZS-FDS^FG_PRICE(44064)":2450.0,"PB-FDS^FG_PRICE(44064)":1965.0,"NYGOLD-FDS^FG_PRICE(44064)":1934.6,"SLVR-FDS^FG_PRICE(44064)":26.85,"AUDUSD^FG_PRICE(44064)":0.71535,"CA-FDS^FG_PRICE(44067)":6579.5,"ZS-FDS^FG_PRICE(44067)":2430.0,"PB-FDS^FG_PRICE(44067)":1960.0,"NYGOLD-FDS^FG_PRICE(44067)":1927.7,"SLVR-FDS^FG_PRICE(44067)":26.885,"AUDUSD^FG_PRICE(44067)":0.71725,"CA-FDS^FG_PRICE(44068)":6544.5,"ZS-FDS^FG_PRICE(44068)":2462.0,"PB-FDS^FG_PRICE(44068)":1984.5,"NYGOLD-FDS^FG_PRICE(44068)":1911.8,"SLVR-FDS^FG_PRICE(44068)":26.495,"AUDUSD^FG_PRICE(44068)":0.7175,"CA-FDS^FG_PRICE(44069)":6603.5,"ZS-FDS^FG_PRICE(44069)":2454.0,"PB-FDS^FG_PRICE(44069)":1969.0,"NYGOLD-FDS^FG_PRICE(44069)":1940.7,"SLVR-FDS^FG_PRICE(44069)":26.395,"AUDUSD^FG_PRICE(44069)":0.72244996,"CA-FDS^FG_PRICE(44070)":6602.5,"ZS-FDS^FG_PRICE(44070)":2455.0,"PB-FDS^FG_PRICE(44070)":1954.0,"NYGOLD-FDS^FG_PRICE(44070)":1921.6,"SLVR-FDS^FG_PRICE(44070)":27.245,"AUDUSD^FG_PRICE(44070)":0.72325003,"CA-FDS^FG_PRICE(44071)":6728.0,"ZS-FDS^FG_PRICE(44071)":2529.5,"PB-FDS^FG_PRICE(44071)":1976.5,"NYGOLD-FDS^FG_PRICE(44071)":1964.6,"SLVR-FDS^FG_PRICE(44071)":27.35,"AUDUSD^FG_PRICE(44071)":0.73475003,"CA-FDS^FG_PRICE(44074)":6728.0,"ZS-FDS^FG_PRICE(44074)":2529.5,"PB-FDS^FG_PRICE(44074)":1976.5,"NYGOLD-FDS^FG_PRICE(44074)":1967.6,"SLVR-FDS^FG_PRICE(44074)":27.35,"AUDUSD^FG_PRICE(44074)":0.73955005,"CA-FDS^FG_PRICE(44075)":6788.5,"ZS-FDS^FG_PRICE(44075)":2554.0,"PB-FDS^FG_PRICE(44075)":1984.0,"NYGOLD-FDS^FG_PRICE(44075)":1968.2,"SLVR-FDS^FG_PRICE(44075)":28.885,"AUDUSD^FG_PRICE(44075)":0.73785,"CA-FDS^FG_PRICE(44076)":6719.0,"ZS-FDS^FG_PRICE(44076)":2539.0,"PB-FDS^FG_PRICE(44076)":1951.0,"NYGOLD-FDS^FG_PRICE(44076)":1934.4,"SLVR-FDS^FG_PRICE(44076)":27.705,"AUDUSD^FG_PRICE(44076)":0.73225003,"CA-FDS^FG_PRICE(44077)":6613.0,"ZS-FDS^FG_PRICE(44077)":2487.5,"PB-FDS^FG_PRICE(44077)":1912.0,"NYGOLD-FDS^FG_PRICE(44077)":1927.6,"SLVR-FDS^FG_PRICE(44077)":26.9,"AUDUSD^FG_PRICE(44077)":0.72955,"CA-FDS^FG_PRICE(44078)":6678.0,"ZS-FDS^FG_PRICE(44078)":2463.5,"PB-FDS^FG_PRICE(44078)":1940.0,"NYGOLD-FDS^FG_PRICE(44078)":1923.9,"SLVR-FDS^FG_PRICE(44078)":26.815,"AUDUSD^FG_PRICE(44078)":0.72455,"CA-FDS^FG_PRICE(44081)":6678.0,"ZS-FDS^FG_PRICE(44081)":2463.5,"PB-FDS^FG_PRICE(44081)":1940.0,"NYGOLD-FDS^FG_PRICE(44081)":1923.9,"SLVR-FDS^FG_PRICE(44081)":26.815,"AUDUSD^FG_PRICE(44081)":0.72815,"CA-FDS^FG_PRICE(44082)":6767.5,"ZS-FDS^FG_PRICE(44082)":2425.5,"PB-FDS^FG_PRICE(44082)":1925.0,"NYGOLD-FDS^FG_PRICE(44082)":1933.0,"SLVR-FDS^FG_PRICE(44082)":26.675,"AUDUSD^FG_PRICE(44082)":0.72335,"CA-FDS^FG_PRICE(44083)":6709.0,"ZS-FDS^FG_PRICE(44083)":2386.5,"PB-FDS^FG_PRICE(44083)":1888.0,"NYGOLD-FDS^FG_PRICE(44083)":1944.7,"SLVR-FDS^FG_PRICE(44083)":26.535,"AUDUSD^FG_PRICE(44083)":0.72725004,"CA-FDS^FG_PRICE(44084)":6710.5,"ZS-FDS^FG_PRICE(44084)":2383.0,"PB-FDS^FG_PRICE(44084)":1859.0,"NYGOLD-FDS^FG_PRICE(44084)":1954.2,"SLVR-FDS^FG_PRICE(44084)":27.105,"AUDUSD^FG_PRICE(44084)":0.72895,"CA-FDS^FG_PRICE(44085)":6757.5,"ZS-FDS^FG_PRICE(44085)":2428.5,"PB-FDS^FG_PRICE(44085)":1869.0,"NYGOLD-FDS^FG_PRICE(44085)":1937.8,"SLVR-FDS^FG_PRICE(44085)":26.875,"AUDUSD^FG_PRICE(44085)":0.72774994,"CA-FDS^FG_PRICE(44088)":6788.0,"ZS-FDS^FG_PRICE(44088)":2454.5,"PB-FDS^FG_PRICE(44088)":1873.5,"NYGOLD-FDS^FG_PRICE(44088)":1953.1,"SLVR-FDS^FG_PRICE(44088)":26.885,"AUDUSD^FG_PRICE(44088)":0.72945,"CA-FDS^FG_PRICE(44089)":6813.5,"ZS-FDS^FG_PRICE(44089)":2503.5,"PB-FDS^FG_PRICE(44089)":1909.5,"NYGOLD-FDS^FG_PRICE(44089)":1956.3,"SLVR-FDS^FG_PRICE(44089)":27.545,"AUDUSD^FG_PRICE(44089)":0.73025,"CA-FDS^FG_PRICE(44090)":6776.0,"ZS-FDS^FG_PRICE(44090)":2505.0,"PB-FDS^FG_PRICE(44090)":1883.5,"NYGOLD-FDS^FG_PRICE(44090)":1960.2,"SLVR-FDS^FG_PRICE(44090)":27.38,"AUDUSD^FG_PRICE(44090)":0.73315,"CA-FDS^FG_PRICE(44091)":6761.0,"ZS-FDS^FG_PRICE(44091)":2466.5,"PB-FDS^FG_PRICE(44091)":1851.0,"NYGOLD-FDS^FG_PRICE(44091)":1940.0,"SLVR-FDS^FG_PRICE(44091)":26.745,"AUDUSD^FG_PRICE(44091)":0.72865003,"CA-FDS^FG_PRICE(44092)":6833.5,"ZS-FDS^FG_PRICE(44092)":2512.0,"PB-FDS^FG_PRICE(44092)":1889.0,"NYGOLD-FDS^FG_PRICE(44092)":1952.1,"SLVR-FDS^FG_PRICE(44092)":27.06,"AUDUSD^FG_PRICE(44092)":0.73065,"CA-FDS^FG_PRICE(44095)":6837.0,"ZS-FDS^FG_PRICE(44095)":2482.5,"PB-FDS^FG_PRICE(44095)":1871.5,"NYGOLD-FDS^FG_PRICE(44095)":1901.2,"SLVR-FDS^FG_PRICE(44095)":26.36,"AUDUSD^FG_PRICE(44095)":0.72065,"CA-FDS^FG_PRICE(44096)":6810.0,"ZS-FDS^FG_PRICE(44096)":2472.0,"PB-FDS^FG_PRICE(44096)":1873.0,"NYGOLD-FDS^FG_PRICE(44096)":1898.6,"SLVR-FDS^FG_PRICE(44096)":24.3,"AUDUSD^FG_PRICE(44096)":0.71765,"CA-FDS^FG_PRICE(44097)":6725.5,"ZS-FDS^FG_PRICE(44097)":2422.0,"PB-FDS^FG_PRICE(44097)":1851.5,"NYGOLD-FDS^FG_PRICE(44097)":1859.9,"SLVR-FDS^FG_PRICE(44097)":23.595,"AUDUSD^FG_PRICE(44097)":0.71054995,"CA-FDS^FG_PRICE(44098)":6538.5,"ZS-FDS^FG_PRICE(44098)":2379.5,"PB-FDS^FG_PRICE(44098)":1856.0,"NYGOLD-FDS^FG_PRICE(44098)":1868.3,"SLVR-FDS^FG_PRICE(44098)":22.22,"AUDUSD^FG_PRICE(44098)":0.70235,"CA-FDS^FG_PRICE(44099)":6529.0,"ZS-FDS^FG_PRICE(44099)":2365.0,"PB-FDS^FG_PRICE(44099)":1815.0,"NYGOLD-FDS^FG_PRICE(44099)":1857.7,"SLVR-FDS^FG_PRICE(44099)":22.63,"AUDUSD^FG_PRICE(44099)":0.70164996,"CA-FDS^FG_PRICE(44102)":6571.5,"ZS-FDS^FG_PRICE(44102)":2394.0,"PB-FDS^FG_PRICE(44102)":1805.0,"NYGOLD-FDS^FG_PRICE(44102)":1872.8,"SLVR-FDS^FG_PRICE(44102)":22.89,"AUDUSD^FG_PRICE(44102)":0.70495,"CA-FDS^FG_PRICE(44103)":6546.0,"ZS-FDS^FG_PRICE(44103)":2418.0,"PB-FDS^FG_PRICE(44103)":1821.0,"NYGOLD-FDS^FG_PRICE(44103)":1894.3,"SLVR-FDS^FG_PRICE(44103)":23.835,"AUDUSD^FG_PRICE(44103)":0.71175003,"CA-FDS^FG_PRICE(44104)":6610.0,"ZS-FDS^FG_PRICE(44104)":2413.0,"PB-FDS^FG_PRICE(44104)":1801.0,"NYGOLD-FDS^FG_PRICE(44104)":1887.5,"SLVR-FDS^FG_PRICE(44104)":23.725,"AUDUSD^FG_PRICE(44104)":0.71674997,"CA-FDS^FG_PRICE(44105)":6614.0,"ZS-FDS^FG_PRICE(44105)":2365.0,"PB-FDS^FG_PRICE(44105)":1809.5,"NYGOLD-FDS^FG_PRICE(44105)":1908.4,"SLVR-FDS^FG_PRICE(44105)":23.62,"AUDUSD^FG_PRICE(44105)":0.71825004,"CA-FDS^FG_PRICE(44106)":6409.5,"ZS-FDS^FG_PRICE(44106)":2302.0,"PB-FDS^FG_PRICE(44106)":1763.0,"NYGOLD-FDS^FG_PRICE(44106)":1900.2,"SLVR-FDS^FG_PRICE(44106)":23.865,"AUDUSD^FG_PRICE(44106)":0.71625,"CA-FDS^FG_PRICE(44109)":6507.5,"ZS-FDS^FG_PRICE(44109)":2298.0,"PB-FDS^FG_PRICE(44109)":1744.5,"NYGOLD-FDS^FG_PRICE(44109)":1912.5,"SLVR-FDS^FG_PRICE(44109)":23.915,"AUDUSD^FG_PRICE(44109)":0.71905005,"CA-FDS^FG_PRICE(44110)":6509.0,"ZS-FDS^FG_PRICE(44110)":2331.0,"PB-FDS^FG_PRICE(44110)":1759.0,"NYGOLD-FDS^FG_PRICE(44110)":1901.1,"SLVR-FDS^FG_PRICE(44110)":24.3,"AUDUSD^FG_PRICE(44110)":0.71625,"CA-FDS^FG_PRICE(44111)":6525.0,"ZS-FDS^FG_PRICE(44111)":2357.5,"PB-FDS^FG_PRICE(44111)":1777.0,"NYGOLD-FDS^FG_PRICE(44111)":1883.6,"SLVR-FDS^FG_PRICE(44111)":23.53,"AUDUSD^FG_PRICE(44111)":0.71379995,"CA-FDS^FG_PRICE(44112)":6611.5,"ZS-FDS^FG_PRICE(44112)":2356.0,"PB-FDS^FG_PRICE(44112)":1779.0,"NYGOLD-FDS^FG_PRICE(44112)":1888.6,"SLVR-FDS^FG_PRICE(44112)":23.96,"AUDUSD^FG_PRICE(44112)":0.71575004,"CA-FDS^FG_PRICE(44113)":6740.5,"ZS-FDS^FG_PRICE(44113)":2415.5,"PB-FDS^FG_PRICE(44113)":1779.5,"NYGOLD-FDS^FG_PRICE(44113)":1919.5,"SLVR-FDS^FG_PRICE(44113)":24.315,"AUDUSD^FG_PRICE(44113)":0.72275,"CA-FDS^FG_PRICE(44116)":6769.0,"ZS-FDS^FG_PRICE(44116)":2438.5,"PB-FDS^FG_PRICE(44116)":1823.5,"NYGOLD-FDS^FG_PRICE(44116)":1922.5,"SLVR-FDS^FG_PRICE(44116)":25.06,"AUDUSD^FG_PRICE(44116)":0.72125,"CA-FDS^FG_PRICE(44117)":6699.5,"ZS-FDS^FG_PRICE(44117)":2428.0,"PB-FDS^FG_PRICE(44117)":1826.5,"NYGOLD-FDS^FG_PRICE(44117)":1888.5,"SLVR-FDS^FG_PRICE(44117)":24.935,"AUDUSD^FG_PRICE(44117)":0.71674997,"CA-FDS^FG_PRICE(44118)":6702.0,"ZS-FDS^FG_PRICE(44118)":2398.0,"PB-FDS^FG_PRICE(44118)":1771.5,"NYGOLD-FDS^FG_PRICE(44118)":1901.3,"SLVR-FDS^FG_PRICE(44118)":24.175,"AUDUSD^FG_PRICE(44118)":0.71835,"CA-FDS^FG_PRICE(44119)":6683.5,"ZS-FDS^FG_PRICE(44119)":2397.0,"PB-FDS^FG_PRICE(44119)":1754.5,"NYGOLD-FDS^FG_PRICE(44119)":1903.2,"SLVR-FDS^FG_PRICE(44119)":23.935,"AUDUSD^FG_PRICE(44119)":0.70774996,"CA-FDS^FG_PRICE(44120)":6728.0,"ZS-FDS^FG_PRICE(44120)":2417.0,"PB-FDS^FG_PRICE(44120)":1756.5,"NYGOLD-FDS^FG_PRICE(44120)":1900.8,"SLVR-FDS^FG_PRICE(44120)":24.36,"AUDUSD^FG_PRICE(44120)":0.70814997,"CA-FDS^FG_PRICE(44123)":6755.0,"ZS-FDS^FG_PRICE(44123)":2472.0,"PB-FDS^FG_PRICE(44123)":1742.5,"NYGOLD-FDS^FG_PRICE(44123)":1906.4,"SLVR-FDS^FG_PRICE(44123)":24.84,"AUDUSD^FG_PRICE(44123)":0.70905,"CA-FDS^FG_PRICE(44124)":6814.0,"ZS-FDS^FG_PRICE(44124)":2485.0,"PB-FDS^FG_PRICE(44124)":1748.0,"NYGOLD-FDS^FG_PRICE(44124)":1910.4,"SLVR-FDS^FG_PRICE(44124)":24.63,"AUDUSD^FG_PRICE(44124)":0.70545,"CA-FDS^FG_PRICE(44125)":6953.0,"ZS-FDS^FG_PRICE(44125)":2547.0,"PB-FDS^FG_PRICE(44125)":1790.5,"NYGOLD-FDS^FG_PRICE(44125)":1924.6,"SLVR-FDS^FG_PRICE(44125)":25.02,"AUDUSD^FG_PRICE(44125)":0.71235,"CA-FDS^FG_PRICE(44126)":6886.0,"ZS-FDS^FG_PRICE(44126)":2540.0,"PB-FDS^FG_PRICE(44126)":1792.0,"NYGOLD-FDS^FG_PRICE(44126)":1901.1,"SLVR-FDS^FG_PRICE(44126)":24.915,"AUDUSD^FG_PRICE(44126)":0.71095,"CA-FDS^FG_PRICE(44127)":6879.5,"ZS-FDS^FG_PRICE(44127)":2565.5,"PB-FDS^FG_PRICE(44127)":1792.5,"NYGOLD-FDS^FG_PRICE(44127)":1902.0,"SLVR-FDS^FG_PRICE(44127)":24.76,"AUDUSD^FG_PRICE(44127)":0.71025,"CA-FDS^FG_PRICE(44130)":6806.0,"ZS-FDS^FG_PRICE(44130)":2512.5,"PB-FDS^FG_PRICE(44130)":1750.0,"NYGOLD-FDS^FG_PRICE(44130)":1902.7,"SLVR-FDS^FG_PRICE(44130)":24.28,"AUDUSD^FG_PRICE(44130)":0.71205,"CA-FDS^FG_PRICE(44131)":6787.5,"ZS-FDS^FG_PRICE(44131)":2538.5,"PB-FDS^FG_PRICE(44131)":1780.5,"NYGOLD-FDS^FG_PRICE(44131)":1908.8,"SLVR-FDS^FG_PRICE(44131)":24.435,"AUDUSD^FG_PRICE(44131)":0.71415,"CA-FDS^FG_PRICE(44132)":6694.5,"ZS-FDS^FG_PRICE(44132)":2522.5,"PB-FDS^FG_PRICE(44132)":1764.5,"NYGOLD-FDS^FG_PRICE(44132)":1876.2,"SLVR-FDS^FG_PRICE(44132)":23.925,"AUDUSD^FG_PRICE(44132)":0.70664996,"CA-FDS^FG_PRICE(44133)":6692.0,"ZS-FDS^FG_PRICE(44133)":2503.0,"PB-FDS^FG_PRICE(44133)":1801.0,"NYGOLD-FDS^FG_PRICE(44133)":1865.6,"SLVR-FDS^FG_PRICE(44133)":23.015,"AUDUSD^FG_PRICE(44133)":0.7005,"CA-FDS^FG_PRICE(44134)":6694.5,"ZS-FDS^FG_PRICE(44134)":2524.5,"PB-FDS^FG_PRICE(44134)":1790.0,"NYGOLD-FDS^FG_PRICE(44134)":1877.4,"SLVR-FDS^FG_PRICE(44134)":23.625,"AUDUSD^FG_PRICE(44134)":0.70225,"CA-FDS^FG_PRICE(44137)":6712.5,"ZS-FDS^FG_PRICE(44137)":2526.0,"PB-FDS^FG_PRICE(44137)":1776.0,"NYGOLD-FDS^FG_PRICE(44137)":1890.4,"SLVR-FDS^FG_PRICE(44137)":23.975,"AUDUSD^FG_PRICE(44137)":0.70405,"CA-FDS^FG_PRICE(44138)":6791.5,"ZS-FDS^FG_PRICE(44138)":2554.5,"PB-FDS^FG_PRICE(44138)":1808.0,"NYGOLD-FDS^FG_PRICE(44138)":1908.5,"SLVR-FDS^FG_PRICE(44138)":24.17,"AUDUSD^FG_PRICE(44138)":0.71680003,"CA-FDS^FG_PRICE(44139)":6748.0,"ZS-FDS^FG_PRICE(44139)":2547.5,"PB-FDS^FG_PRICE(44139)":1813.5,"NYGOLD-FDS^FG_PRICE(44139)":1894.6,"SLVR-FDS^FG_PRICE(44139)":23.975,"AUDUSD^FG_PRICE(44139)":0.71585,"CA-FDS^FG_PRICE(44140)":6798.0,"ZS-FDS^FG_PRICE(44140)":2593.5,"PB-FDS^FG_PRICE(44140)":1836.5,"NYGOLD-FDS^FG_PRICE(44140)":1945.3,"SLVR-FDS^FG_PRICE(44140)":24.57,"AUDUSD^FG_PRICE(44140)":0.72725004,"CA-FDS^FG_PRICE(44141)":6938.5,"ZS-FDS^FG_PRICE(44141)":2614.5,"PB-FDS^FG_PRICE(44141)":1838.0,"NYGOLD-FDS^FG_PRICE(44141)":1950.3,"SLVR-FDS^FG_PRICE(44141)":25.78,"AUDUSD^FG_PRICE(44141)":0.72705,"CA-FDS^FG_PRICE(44144)":7034.0,"ZS-FDS^FG_PRICE(44144)":2664.5,"PB-FDS^FG_PRICE(44144)":1841.5,"NYGOLD-FDS^FG_PRICE(44144)":1853.2,"SLVR-FDS^FG_PRICE(44144)":25.105,"AUDUSD^FG_PRICE(44144)":0.72925,"CA-FDS^FG_PRICE(44145)":6865.5,"ZS-FDS^FG_PRICE(44145)":2617.5,"PB-FDS^FG_PRICE(44145)":1818.0,"NYGOLD-FDS^FG_PRICE(44145)":1875.4,"SLVR-FDS^FG_PRICE(44145)":24.195,"AUDUSD^FG_PRICE(44145)":0.72725004,"CA-FDS^FG_PRICE(44146)":6912.5,"ZS-FDS^FG_PRICE(44146)":2630.5,"PB-FDS^FG_PRICE(44146)":1849.5,"NYGOLD-FDS^FG_PRICE(44146)":1860.7,"SLVR-FDS^FG_PRICE(44146)":24.21,"AUDUSD^FG_PRICE(44146)":0.72635,"CA-FDS^FG_PRICE(44147)":6904.0,"ZS-FDS^FG_PRICE(44147)":2593.0,"PB-FDS^FG_PRICE(44147)":1868.5,"NYGOLD-FDS^FG_PRICE(44147)":1872.6,"SLVR-FDS^FG_PRICE(44147)":24.215,"AUDUSD^FG_PRICE(44147)":0.7263,"CA-FDS^FG_PRICE(44148)":6926.0,"ZS-FDS^FG_PRICE(44148)":2612.5,"PB-FDS^FG_PRICE(44148)":1886.0,"NYGOLD-FDS^FG_PRICE(44148)":1885.7,"SLVR-FDS^FG_PRICE(44148)":24.245,"AUDUSD^FG_PRICE(44148)":0.72465,"CA-FDS^FG_PRICE(44151)":7113.0,"ZS-FDS^FG_PRICE(44151)":2653.0,"PB-FDS^FG_PRICE(44151)":1882.5,"NYGOLD-FDS^FG_PRICE(44151)":1887.3,"SLVR-FDS^FG_PRICE(44151)":24.265,"AUDUSD^FG_PRICE(44151)":0.73215,"CA-FDS^FG_PRICE(44152)":7050.0,"ZS-FDS^FG_PRICE(44152)":2663.5,"PB-FDS^FG_PRICE(44152)":1900.5,"NYGOLD-FDS^FG_PRICE(44152)":1884.5,"SLVR-FDS^FG_PRICE(44152)":24.63,"AUDUSD^FG_PRICE(44152)":0.73004997,"CA-FDS^FG_PRICE(44153)":7083.0,"ZS-FDS^FG_PRICE(44153)":2732.5,"PB-FDS^FG_PRICE(44153)":1919.5,"NYGOLD-FDS^FG_PRICE(44153)":1873.5,"SLVR-FDS^FG_PRICE(44153)":24.315,"AUDUSD^FG_PRICE(44153)":0.73254997,"CA-FDS^FG_PRICE(44154)":7028.0,"ZS-FDS^FG_PRICE(44154)":2721.0,"PB-FDS^FG_PRICE(44154)":1951.0,"NYGOLD-FDS^FG_PRICE(44154)":1861.1,"SLVR-FDS^FG_PRICE(44154)":23.98,"AUDUSD^FG_PRICE(44154)":0.72705,"CA-FDS^FG_PRICE(44155)":7178.5,"ZS-FDS^FG_PRICE(44155)":2787.0,"PB-FDS^FG_PRICE(44155)":1987.0,"NYGOLD-FDS^FG_PRICE(44155)":1872.6,"SLVR-FDS^FG_PRICE(44155)":24.165,"AUDUSD^FG_PRICE(44155)":0.73105,"CA-FDS^FG_PRICE(44158)":7215.5,"ZS-FDS^FG_PRICE(44158)":2756.0,"PB-FDS^FG_PRICE(44158)":1990.0,"NYGOLD-FDS^FG_PRICE(44158)":1837.8,"SLVR-FDS^FG_PRICE(44158)":23.905,"AUDUSD^FG_PRICE(44158)":0.72815,"CA-FDS^FG_PRICE(44159)":7302.0,"ZS-FDS^FG_PRICE(44159)":2745.0,"PB-FDS^FG_PRICE(44159)":2006.0,"NYGOLD-FDS^FG_PRICE(44159)":1804.8,"SLVR-FDS^FG_PRICE(44159)":23.155,"AUDUSD^FG_PRICE(44159)":0.73425,"CA-FDS^FG_PRICE(44160)":7238.5,"ZS-FDS^FG_PRICE(44160)":2727.5,"PB-FDS^FG_PRICE(44160)":2030.0,"NYGOLD-FDS^FG_PRICE(44160)":1805.7,"SLVR-FDS^FG_PRICE(44160)":23.41,"AUDUSD^FG_PRICE(44160)":0.73504996,"CA-FDS^FG_PRICE(44161)":7238.5,"ZS-FDS^FG_PRICE(44161)":2727.5,"PB-FDS^FG_PRICE(44161)":2030.0,"NYGOLD-FDS^FG_PRICE(44161)":1805.7,"SLVR-FDS^FG_PRICE(44161)":23.41,"AUDUSD^FG_PRICE(44161)":0.73614997,"CA-FDS^FG_PRICE(44162)":7462.0,"ZS-FDS^FG_PRICE(44162)":2760.0,"PB-FDS^FG_PRICE(44162)":2053.0,"NYGOLD-FDS^FG_PRICE(44162)":1781.9,"SLVR-FDS^FG_PRICE(44162)":23.135,"AUDUSD^FG_PRICE(44162)":0.73980004,"CA-FDS^FG_PRICE(44165)":7674.5,"ZS-FDS^FG_PRICE(44165)":2809.5,"PB-FDS^FG_PRICE(44165)":2117.5,"NYGOLD-FDS^FG_PRICE(44165)":1775.7,"SLVR-FDS^FG_PRICE(44165)":22.15,"AUDUSD^FG_PRICE(44165)":0.73685,"CA-FDS^FG_PRICE(44166)":7644.0,"ZS-FDS^FG_PRICE(44166)":2768.5,"PB-FDS^FG_PRICE(44166)":2065.0,"NYGOLD-FDS^FG_PRICE(44166)":1814.1,"SLVR-FDS^FG_PRICE(44166)":23.535,"AUDUSD^FG_PRICE(44166)":0.73555,"CA-FDS^FG_PRICE(44167)":7616.5,"ZS-FDS^FG_PRICE(44167)":2725.0,"PB-FDS^FG_PRICE(44167)":2031.5,"NYGOLD-FDS^FG_PRICE(44167)":1825.7,"SLVR-FDS^FG_PRICE(44167)":23.98,"AUDUSD^FG_PRICE(44167)":0.73815,"CA-FDS^FG_PRICE(44168)":7679.0,"ZS-FDS^FG_PRICE(44168)":2747.0,"PB-FDS^FG_PRICE(44168)":2046.5,"NYGOLD-FDS^FG_PRICE(44168)":1836.8,"SLVR-FDS^FG_PRICE(44168)":24.17,"AUDUSD^FG_PRICE(44168)":0.74455,"CA-FDS^FG_PRICE(44169)":7741.5,"ZS-FDS^FG_PRICE(44169)":2748.5,"PB-FDS^FG_PRICE(44169)":2026.5,"NYGOLD-FDS^FG_PRICE(44169)":1835.9,"SLVR-FDS^FG_PRICE(44169)":24.225,"AUDUSD^FG_PRICE(44169)":0.7433,"CA-FDS^FG_PRICE(44172)":7656.5,"ZS-FDS^FG_PRICE(44172)":2729.0,"PB-FDS^FG_PRICE(44172)":2012.5,"NYGOLD-FDS^FG_PRICE(44172)":1861.8,"SLVR-FDS^FG_PRICE(44172)":23.75,"AUDUSD^FG_PRICE(44172)":0.7444,"CA-FDS^FG_PRICE(44173)":7635.0,"ZS-FDS^FG_PRICE(44173)":2762.5,"PB-FDS^FG_PRICE(44173)":2063.0,"NYGOLD-FDS^FG_PRICE(44173)":1870.8,"SLVR-FDS^FG_PRICE(44173)":24.475,"AUDUSD^FG_PRICE(44173)":0.74135,"CA-FDS^FG_PRICE(44174)":7704.5,"ZS-FDS^FG_PRICE(44174)":2816.0,"PB-FDS^FG_PRICE(44174)":2100.0,"NYGOLD-FDS^FG_PRICE(44174)":1834.6,"SLVR-FDS^FG_PRICE(44174)":24.085,"AUDUSD^FG_PRICE(44174)":0.746,"CA-FDS^FG_PRICE(44175)":7712.0,"ZS-FDS^FG_PRICE(44175)":2810.0,"PB-FDS^FG_PRICE(44175)":2083.0,"NYGOLD-FDS^FG_PRICE(44175)":1833.6,"SLVR-FDS^FG_PRICE(44175)":23.885,"AUDUSD^FG_PRICE(44175)":0.75155,"CA-FDS^FG_PRICE(44176)":7741.0,"ZS-FDS^FG_PRICE(44176)":2805.5,"PB-FDS^FG_PRICE(44176)":2058.5,"NYGOLD-FDS^FG_PRICE(44176)":1839.8,"SLVR-FDS^FG_PRICE(44176)":23.815,"AUDUSD^FG_PRICE(44176)":0.75350004,"CA-FDS^FG_PRICE(44179)":7763.0,"ZS-FDS^FG_PRICE(44179)":2795.0,"PB-FDS^FG_PRICE(44179)":2045.0,"NYGOLD-FDS^FG_PRICE(44179)":1828.7,"SLVR-FDS^FG_PRICE(44179)":23.855,"AUDUSD^FG_PRICE(44179)":0.75364995,"CA-FDS^FG_PRICE(44180)":7753.0,"ZS-FDS^FG_PRICE(44180)":2817.0,"PB-FDS^FG_PRICE(44180)":2034.0,"NYGOLD-FDS^FG_PRICE(44180)":1852.3,"SLVR-FDS^FG_PRICE(44180)":24.215,"AUDUSD^FG_PRICE(44180)":0.75395,"CA-FDS^FG_PRICE(44181)":7823.0,"ZS-FDS^FG_PRICE(44181)":2818.0,"PB-FDS^FG_PRICE(44181)":2062.0,"NYGOLD-FDS^FG_PRICE(44181)":1856.1,"SLVR-FDS^FG_PRICE(44181)":25.13,"AUDUSD^FG_PRICE(44181)":0.75645006,"CA-FDS^FG_PRICE(44182)":7893.0,"ZS-FDS^FG_PRICE(44182)":2841.5,"PB-FDS^FG_PRICE(44182)":2046.5,"NYGOLD-FDS^FG_PRICE(44182)":1887.2,"SLVR-FDS^FG_PRICE(44182)":25.74,"AUDUSD^FG_PRICE(44182)":0.76175,"CA-FDS^FG_PRICE(44183)":7964.0,"ZS-FDS^FG_PRICE(44183)":2835.0,"PB-FDS^FG_PRICE(44183)":2040.5,"NYGOLD-FDS^FG_PRICE(44183)":1885.7,"SLVR-FDS^FG_PRICE(44183)":25.815,"AUDUSD^FG_PRICE(44183)":0.76105,"CA-FDS^FG_PRICE(44186)":7838.5,"ZS-FDS^FG_PRICE(44186)":2808.0,"PB-FDS^FG_PRICE(44186)":1957.0,"NYGOLD-FDS^FG_PRICE(44186)":1879.2,"SLVR-FDS^FG_PRICE(44186)":26.155,"AUDUSD^FG_PRICE(44186)":0.75585,"CA-FDS^FG_PRICE(44187)":7753.0,"ZS-FDS^FG_PRICE(44187)":2789.0,"PB-FDS^FG_PRICE(44187)":1932.5,"NYGOLD-FDS^FG_PRICE(44187)":1866.6,"SLVR-FDS^FG_PRICE(44187)":25.77,"AUDUSD^FG_PRICE(44187)":0.75194997,"CA-FDS^FG_PRICE(44188)":7764.5,"ZS-FDS^FG_PRICE(44188)":2775.0,"PB-FDS^FG_PRICE(44188)":1955.0,"NYGOLD-FDS^FG_PRICE(44188)":1874.7,"SLVR-FDS^FG_PRICE(44188)":25.315,"AUDUSD^FG_PRICE(44188)":0.75834996,"CA-FDS^FG_PRICE(44189)":7793.0,"ZS-FDS^FG_PRICE(44189)":2817.0,"PB-FDS^FG_PRICE(44189)":1956.5,"NYGOLD-FDS^FG_PRICE(44189)":1879.9,"SLVR-FDS^FG_PRICE(44189)":25.78,"AUDUSD^FG_PRICE(44189)":0.75960004,"CA-FDS^FG_PRICE(44190)":7793.0,"ZS-FDS^FG_PRICE(44190)":2817.0,"PB-FDS^FG_PRICE(44190)":1956.5,"NYGOLD-FDS^FG_PRICE(44190)":1879.9,"SLVR-FDS^FG_PRICE(44190)":25.78,"AUDUSD^FG_PRICE(44190)":0.7596027,"CA-FDS^FG_PRICE(44193)":7793.0,"ZS-FDS^FG_PRICE(44193)":2817.0,"PB-FDS^FG_PRICE(44193)":1956.5,"NYGOLD-FDS^FG_PRICE(44193)":1877.2,"SLVR-FDS^FG_PRICE(44193)":25.78,"AUDUSD^FG_PRICE(44193)":0.75645006,"CA-FDS^FG_PRICE(44194)":7840.0,"ZS-FDS^FG_PRICE(44194)":2749.5,"PB-FDS^FG_PRICE(44194)":1937.0,"NYGOLD-FDS^FG_PRICE(44194)":1879.7,"SLVR-FDS^FG_PRICE(44194)":26.15,"AUDUSD^FG_PRICE(44194)":0.76145,"CA-FDS^FG_PRICE(44195)":7803.5,"ZS-FDS^FG_PRICE(44195)":2749.0,"PB-FDS^FG_PRICE(44195)":1966.0,"NYGOLD-FDS^FG_PRICE(44195)":1891.0,"SLVR-FDS^FG_PRICE(44195)":26.305,"AUDUSD^FG_PRICE(44195)":0.76850003,"CA-FDS^FG_PRICE(44196)":7741.5,"ZS-FDS^FG_PRICE(44196)":2723.5,"PB-FDS^FG_PRICE(44196)":1972.0,"NYGOLD-FDS^FG_PRICE(44196)":1893.1,"SLVR-FDS^FG_PRICE(44196)":26.485,"AUDUSD^FG_PRICE(44196)":0.77165}]]></FdsFormulaCache>
</file>

<file path=customXml/item3.xml><?xml version="1.0" encoding="utf-8"?>
<ct:contentTypeSchema xmlns:ct="http://schemas.microsoft.com/office/2006/metadata/contentType" xmlns:ma="http://schemas.microsoft.com/office/2006/metadata/properties/metaAttributes" ct:_="" ma:_="" ma:contentTypeName="Document" ma:contentTypeID="0x010100093AC99A1315354D86F9349B1BCBC4BF" ma:contentTypeVersion="7" ma:contentTypeDescription="Create a new document." ma:contentTypeScope="" ma:versionID="2e4bf6bf8226ebdfe168eace2b8625ee">
  <xsd:schema xmlns:xsd="http://www.w3.org/2001/XMLSchema" xmlns:xs="http://www.w3.org/2001/XMLSchema" xmlns:p="http://schemas.microsoft.com/office/2006/metadata/properties" xmlns:ns2="b2546af5-7200-40f3-8f4a-bfd94ac774cd" targetNamespace="http://schemas.microsoft.com/office/2006/metadata/properties" ma:root="true" ma:fieldsID="c8d3e1b023c4b9644da758acad0ac5e2" ns2:_="">
    <xsd:import namespace="b2546af5-7200-40f3-8f4a-bfd94ac774c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546af5-7200-40f3-8f4a-bfd94ac774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BillingMetadata" ma:index="1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BB86FB-A895-4D67-9368-7600C4B96739}">
  <ds:schemaRefs>
    <ds:schemaRef ds:uri="http://schemas.microsoft.com/office/2006/metadata/properties"/>
    <ds:schemaRef ds:uri="http://purl.org/dc/dcmitype/"/>
    <ds:schemaRef ds:uri="http://purl.org/dc/elements/1.1/"/>
    <ds:schemaRef ds:uri="e52ddff8-d78d-4a1c-8051-a773c0684bb9"/>
    <ds:schemaRef ds:uri="http://purl.org/dc/terms/"/>
    <ds:schemaRef ds:uri="http://schemas.openxmlformats.org/package/2006/metadata/core-properties"/>
    <ds:schemaRef ds:uri="http://schemas.microsoft.com/office/2006/documentManagement/types"/>
    <ds:schemaRef ds:uri="b6b93102-7ef4-484f-af5f-9ffde873d534"/>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61B93E1-52BB-4293-8A96-D312D3C5C2DB}">
  <ds:schemaRefs>
    <ds:schemaRef ds:uri="urn:fdsformulacache"/>
  </ds:schemaRefs>
</ds:datastoreItem>
</file>

<file path=customXml/itemProps3.xml><?xml version="1.0" encoding="utf-8"?>
<ds:datastoreItem xmlns:ds="http://schemas.openxmlformats.org/officeDocument/2006/customXml" ds:itemID="{B42C235A-2E24-43F8-9DC2-3FAD7179A9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546af5-7200-40f3-8f4a-bfd94ac774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050C9F0-2A43-4C61-B252-1C4C9C40AF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Terms of Use and Important Info</vt:lpstr>
      <vt:lpstr>29Metals_Group_Stats (Q)</vt:lpstr>
      <vt:lpstr>Golden_Grove_Stats (Q)</vt:lpstr>
      <vt:lpstr>Capricorn_Copper_Stats (Q)</vt:lpstr>
    </vt:vector>
  </TitlesOfParts>
  <Manager/>
  <Company>Credit Suisse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Groom, Angelene (PJAF 1) IBCM</dc:creator>
  <cp:keywords/>
  <dc:description/>
  <cp:lastModifiedBy>Ash Bloor</cp:lastModifiedBy>
  <cp:revision/>
  <dcterms:created xsi:type="dcterms:W3CDTF">2010-12-02T19:43:38Z</dcterms:created>
  <dcterms:modified xsi:type="dcterms:W3CDTF">2026-10-20T08:21:02Z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SIProp12DataClass+9d401f75-6608-41d3-bd1f-efe1542cdc01">
    <vt:lpwstr>v=1.2&gt;I=9d401f75-6608-41d3-bd1f-efe1542cdc01&amp;N=Confidential&amp;V=1.3&amp;U=S-1-5-21-1828601920-3511188894-431489442-933896&amp;D=Groom%2c+Angelene+(PJAH+1)+(Private+Side)&amp;A=Associated&amp;H=False</vt:lpwstr>
  </property>
  <property fmtid="{D5CDD505-2E9C-101B-9397-08002B2CF9AE}" pid="3" name="Classification">
    <vt:lpwstr>Confidential</vt:lpwstr>
  </property>
  <property fmtid="{D5CDD505-2E9C-101B-9397-08002B2CF9AE}" pid="4" name="&lt;tags1&gt;">
    <vt:lpwstr>&lt;tags&gt;&lt;tag n="AppId" v="1" /&gt;&lt;tag n="Type" v="1" /&gt;&lt;tag n="File" v="N:\IBD_Regional_Documents_Repository_AUST_Clients\EMR Capital(EGLF)\Spider\XCYPX\10. IPO Model\1. Model\210322 Cyprus IPO Model vDRAFT335.xlsx" /&gt;&lt;tag n="SourceSheet" v="Sensitivity Table</vt:lpwstr>
  </property>
  <property fmtid="{D5CDD505-2E9C-101B-9397-08002B2CF9AE}" pid="5" name="&lt;tags2&gt;">
    <vt:lpwstr>" /&gt;&lt;tag n="SourceRange" v="$C$3:$F$10" /&gt;&lt;/tags&gt;</vt:lpwstr>
  </property>
  <property fmtid="{D5CDD505-2E9C-101B-9397-08002B2CF9AE}" pid="6" name="MSIP_Label_dcbcefa9-77bd-43cf-a0ff-5e7ba098b1f9_Enabled">
    <vt:lpwstr>True</vt:lpwstr>
  </property>
  <property fmtid="{D5CDD505-2E9C-101B-9397-08002B2CF9AE}" pid="7" name="MSIP_Label_dcbcefa9-77bd-43cf-a0ff-5e7ba098b1f9_SiteId">
    <vt:lpwstr>d0df3d96-c065-41c3-8c0b-5dcaa460ec33</vt:lpwstr>
  </property>
  <property fmtid="{D5CDD505-2E9C-101B-9397-08002B2CF9AE}" pid="8" name="MSIP_Label_dcbcefa9-77bd-43cf-a0ff-5e7ba098b1f9_Owner">
    <vt:lpwstr>angelene.groom@credit-suisse.com</vt:lpwstr>
  </property>
  <property fmtid="{D5CDD505-2E9C-101B-9397-08002B2CF9AE}" pid="9" name="MSIP_Label_dcbcefa9-77bd-43cf-a0ff-5e7ba098b1f9_SetDate">
    <vt:lpwstr>2021-08-06T07:37:15.4850281Z</vt:lpwstr>
  </property>
  <property fmtid="{D5CDD505-2E9C-101B-9397-08002B2CF9AE}" pid="10" name="MSIP_Label_dcbcefa9-77bd-43cf-a0ff-5e7ba098b1f9_Name">
    <vt:lpwstr>Confidential</vt:lpwstr>
  </property>
  <property fmtid="{D5CDD505-2E9C-101B-9397-08002B2CF9AE}" pid="11" name="MSIP_Label_dcbcefa9-77bd-43cf-a0ff-5e7ba098b1f9_Application">
    <vt:lpwstr>Microsoft Azure Information Protection</vt:lpwstr>
  </property>
  <property fmtid="{D5CDD505-2E9C-101B-9397-08002B2CF9AE}" pid="12" name="MSIP_Label_dcbcefa9-77bd-43cf-a0ff-5e7ba098b1f9_ActionId">
    <vt:lpwstr>0126f6ed-3422-4fc3-b029-dc263497793b</vt:lpwstr>
  </property>
  <property fmtid="{D5CDD505-2E9C-101B-9397-08002B2CF9AE}" pid="13" name="MSIP_Label_dcbcefa9-77bd-43cf-a0ff-5e7ba098b1f9_Extended_MSFT_Method">
    <vt:lpwstr>Automatic</vt:lpwstr>
  </property>
  <property fmtid="{D5CDD505-2E9C-101B-9397-08002B2CF9AE}" pid="14" name="Sensitivity">
    <vt:lpwstr>Confidential</vt:lpwstr>
  </property>
  <property fmtid="{D5CDD505-2E9C-101B-9397-08002B2CF9AE}" pid="15" name="ContentTypeId">
    <vt:lpwstr>0x010100093AC99A1315354D86F9349B1BCBC4BF</vt:lpwstr>
  </property>
  <property fmtid="{D5CDD505-2E9C-101B-9397-08002B2CF9AE}" pid="16" name="{A44787D4-0540-4523-9961-78E4036D8C6D}">
    <vt:lpwstr>{4C65A8BC-9816-4253-BA28-2B44C778873B}</vt:lpwstr>
  </property>
  <property fmtid="{D5CDD505-2E9C-101B-9397-08002B2CF9AE}" pid="17" name="MediaServiceImageTags">
    <vt:lpwstr/>
  </property>
</Properties>
</file>