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gordevans/Downloads/"/>
    </mc:Choice>
  </mc:AlternateContent>
  <xr:revisionPtr revIDLastSave="0" documentId="13_ncr:1_{7F70C37E-F86F-4D4A-A36B-4A6198E03930}" xr6:coauthVersionLast="47" xr6:coauthVersionMax="47" xr10:uidLastSave="{00000000-0000-0000-0000-000000000000}"/>
  <bookViews>
    <workbookView xWindow="19820" yWindow="620" windowWidth="31940" windowHeight="19620" tabRatio="500" activeTab="1" xr2:uid="{00000000-000D-0000-FFFF-FFFF00000000}"/>
  </bookViews>
  <sheets>
    <sheet name="SUMMARY" sheetId="1" r:id="rId1"/>
    <sheet name="INCOME" sheetId="2" r:id="rId2"/>
    <sheet name="COS" sheetId="3" r:id="rId3"/>
    <sheet name="EXPENSES" sheetId="4" r:id="rId4"/>
    <sheet name="HOME OFFICE" sheetId="5" r:id="rId5"/>
    <sheet name="VEHICLE" sheetId="6" r:id="rId6"/>
    <sheet name="BANKING" sheetId="7" r:id="rId7"/>
    <sheet name="Lookup" sheetId="8" state="hidden" r:id="rId8"/>
  </sheets>
  <definedNames>
    <definedName name="_xlnm.Print_Area" localSheetId="2">COS!$A$1:$Y$22</definedName>
    <definedName name="_xlnm.Print_Area" localSheetId="3">EXPENSES!$A$1:$V$34</definedName>
    <definedName name="_xlnm.Print_Area" localSheetId="4">'HOME OFFICE'!$A$1:$S$40</definedName>
    <definedName name="_xlnm.Print_Area" localSheetId="1">INCOME!$A$1:$T$14</definedName>
    <definedName name="_xlnm.Print_Area" localSheetId="0">SUMMARY!$B$2:$R$32</definedName>
    <definedName name="_xlnm.Print_Area" localSheetId="5">VEHICLE!$A$1:$S$51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0" i="7" l="1"/>
  <c r="U480" i="7"/>
  <c r="T480" i="7"/>
  <c r="S480" i="7"/>
  <c r="R480" i="7"/>
  <c r="Q480" i="7"/>
  <c r="P480" i="7"/>
  <c r="O480" i="7"/>
  <c r="N480" i="7"/>
  <c r="M480" i="7"/>
  <c r="L480" i="7"/>
  <c r="K480" i="7"/>
  <c r="J480" i="7"/>
  <c r="I480" i="7"/>
  <c r="F480" i="7"/>
  <c r="E480" i="7"/>
  <c r="W479" i="7"/>
  <c r="W478" i="7"/>
  <c r="W477" i="7"/>
  <c r="W476" i="7"/>
  <c r="W475" i="7"/>
  <c r="W474" i="7"/>
  <c r="W473" i="7"/>
  <c r="W472" i="7"/>
  <c r="W471" i="7"/>
  <c r="W470" i="7"/>
  <c r="W469" i="7"/>
  <c r="W468" i="7"/>
  <c r="W467" i="7"/>
  <c r="W466" i="7"/>
  <c r="W465" i="7"/>
  <c r="W464" i="7"/>
  <c r="W463" i="7"/>
  <c r="W462" i="7"/>
  <c r="W461" i="7"/>
  <c r="W460" i="7"/>
  <c r="W459" i="7"/>
  <c r="W458" i="7"/>
  <c r="W457" i="7"/>
  <c r="W456" i="7"/>
  <c r="W455" i="7"/>
  <c r="W454" i="7"/>
  <c r="W453" i="7"/>
  <c r="W452" i="7"/>
  <c r="W451" i="7"/>
  <c r="W450" i="7"/>
  <c r="W449" i="7"/>
  <c r="W448" i="7"/>
  <c r="W447" i="7"/>
  <c r="W446" i="7"/>
  <c r="W445" i="7"/>
  <c r="W444" i="7"/>
  <c r="W443" i="7"/>
  <c r="W442" i="7"/>
  <c r="W441" i="7"/>
  <c r="W440" i="7"/>
  <c r="W439" i="7"/>
  <c r="W438" i="7"/>
  <c r="W437" i="7"/>
  <c r="W436" i="7"/>
  <c r="W435" i="7"/>
  <c r="W434" i="7"/>
  <c r="W433" i="7"/>
  <c r="W432" i="7"/>
  <c r="W431" i="7"/>
  <c r="W430" i="7"/>
  <c r="W429" i="7"/>
  <c r="W428" i="7"/>
  <c r="W427" i="7"/>
  <c r="W426" i="7"/>
  <c r="W425" i="7"/>
  <c r="W424" i="7"/>
  <c r="W423" i="7"/>
  <c r="W422" i="7"/>
  <c r="W421" i="7"/>
  <c r="W420" i="7"/>
  <c r="W419" i="7"/>
  <c r="W418" i="7"/>
  <c r="W417" i="7"/>
  <c r="W416" i="7"/>
  <c r="W415" i="7"/>
  <c r="W414" i="7"/>
  <c r="W413" i="7"/>
  <c r="W412" i="7"/>
  <c r="W411" i="7"/>
  <c r="W410" i="7"/>
  <c r="W409" i="7"/>
  <c r="W408" i="7"/>
  <c r="W407" i="7"/>
  <c r="W406" i="7"/>
  <c r="W405" i="7"/>
  <c r="W404" i="7"/>
  <c r="W403" i="7"/>
  <c r="W402" i="7"/>
  <c r="W401" i="7"/>
  <c r="W400" i="7"/>
  <c r="W399" i="7"/>
  <c r="W398" i="7"/>
  <c r="W397" i="7"/>
  <c r="W396" i="7"/>
  <c r="W395" i="7"/>
  <c r="W394" i="7"/>
  <c r="W393" i="7"/>
  <c r="W392" i="7"/>
  <c r="W391" i="7"/>
  <c r="W390" i="7"/>
  <c r="W389" i="7"/>
  <c r="W388" i="7"/>
  <c r="W387" i="7"/>
  <c r="W386" i="7"/>
  <c r="W385" i="7"/>
  <c r="W384" i="7"/>
  <c r="W383" i="7"/>
  <c r="W382" i="7"/>
  <c r="W381" i="7"/>
  <c r="W380" i="7"/>
  <c r="W379" i="7"/>
  <c r="W378" i="7"/>
  <c r="W377" i="7"/>
  <c r="W376" i="7"/>
  <c r="W375" i="7"/>
  <c r="W374" i="7"/>
  <c r="W373" i="7"/>
  <c r="W372" i="7"/>
  <c r="W371" i="7"/>
  <c r="W370" i="7"/>
  <c r="W369" i="7"/>
  <c r="W368" i="7"/>
  <c r="W367" i="7"/>
  <c r="W366" i="7"/>
  <c r="W365" i="7"/>
  <c r="W364" i="7"/>
  <c r="W363" i="7"/>
  <c r="W362" i="7"/>
  <c r="W361" i="7"/>
  <c r="W360" i="7"/>
  <c r="W359" i="7"/>
  <c r="W358" i="7"/>
  <c r="W357" i="7"/>
  <c r="W356" i="7"/>
  <c r="W355" i="7"/>
  <c r="W354" i="7"/>
  <c r="W353" i="7"/>
  <c r="W352" i="7"/>
  <c r="W351" i="7"/>
  <c r="W350" i="7"/>
  <c r="W349" i="7"/>
  <c r="W348" i="7"/>
  <c r="W347" i="7"/>
  <c r="W346" i="7"/>
  <c r="W345" i="7"/>
  <c r="W344" i="7"/>
  <c r="W343" i="7"/>
  <c r="W342" i="7"/>
  <c r="W341" i="7"/>
  <c r="W340" i="7"/>
  <c r="W339" i="7"/>
  <c r="W338" i="7"/>
  <c r="W337" i="7"/>
  <c r="W336" i="7"/>
  <c r="W335" i="7"/>
  <c r="W334" i="7"/>
  <c r="W333" i="7"/>
  <c r="W332" i="7"/>
  <c r="W331" i="7"/>
  <c r="W330" i="7"/>
  <c r="W329" i="7"/>
  <c r="W328" i="7"/>
  <c r="W327" i="7"/>
  <c r="W326" i="7"/>
  <c r="W325" i="7"/>
  <c r="W324" i="7"/>
  <c r="W323" i="7"/>
  <c r="W322" i="7"/>
  <c r="W321" i="7"/>
  <c r="W320" i="7"/>
  <c r="W319" i="7"/>
  <c r="W318" i="7"/>
  <c r="W317" i="7"/>
  <c r="W316" i="7"/>
  <c r="W315" i="7"/>
  <c r="W314" i="7"/>
  <c r="W313" i="7"/>
  <c r="W312" i="7"/>
  <c r="W311" i="7"/>
  <c r="W310" i="7"/>
  <c r="W309" i="7"/>
  <c r="W308" i="7"/>
  <c r="W307" i="7"/>
  <c r="W306" i="7"/>
  <c r="W305" i="7"/>
  <c r="W304" i="7"/>
  <c r="W303" i="7"/>
  <c r="W302" i="7"/>
  <c r="W301" i="7"/>
  <c r="W300" i="7"/>
  <c r="W299" i="7"/>
  <c r="W298" i="7"/>
  <c r="W297" i="7"/>
  <c r="W296" i="7"/>
  <c r="W295" i="7"/>
  <c r="W294" i="7"/>
  <c r="W293" i="7"/>
  <c r="W292" i="7"/>
  <c r="W291" i="7"/>
  <c r="W290" i="7"/>
  <c r="W289" i="7"/>
  <c r="W288" i="7"/>
  <c r="W287" i="7"/>
  <c r="W286" i="7"/>
  <c r="W285" i="7"/>
  <c r="W284" i="7"/>
  <c r="W283" i="7"/>
  <c r="W282" i="7"/>
  <c r="W281" i="7"/>
  <c r="W280" i="7"/>
  <c r="W279" i="7"/>
  <c r="W278" i="7"/>
  <c r="W277" i="7"/>
  <c r="W276" i="7"/>
  <c r="W275" i="7"/>
  <c r="W274" i="7"/>
  <c r="W273" i="7"/>
  <c r="W272" i="7"/>
  <c r="W271" i="7"/>
  <c r="W270" i="7"/>
  <c r="W269" i="7"/>
  <c r="W268" i="7"/>
  <c r="W267" i="7"/>
  <c r="W266" i="7"/>
  <c r="W265" i="7"/>
  <c r="W264" i="7"/>
  <c r="W263" i="7"/>
  <c r="W262" i="7"/>
  <c r="W261" i="7"/>
  <c r="W260" i="7"/>
  <c r="W259" i="7"/>
  <c r="W258" i="7"/>
  <c r="W257" i="7"/>
  <c r="W256" i="7"/>
  <c r="W255" i="7"/>
  <c r="W254" i="7"/>
  <c r="W253" i="7"/>
  <c r="W252" i="7"/>
  <c r="W251" i="7"/>
  <c r="W250" i="7"/>
  <c r="W249" i="7"/>
  <c r="W248" i="7"/>
  <c r="W247" i="7"/>
  <c r="W246" i="7"/>
  <c r="W245" i="7"/>
  <c r="W244" i="7"/>
  <c r="W243" i="7"/>
  <c r="W242" i="7"/>
  <c r="W241" i="7"/>
  <c r="W240" i="7"/>
  <c r="W239" i="7"/>
  <c r="W238" i="7"/>
  <c r="W237" i="7"/>
  <c r="W236" i="7"/>
  <c r="W235" i="7"/>
  <c r="W234" i="7"/>
  <c r="W233" i="7"/>
  <c r="W232" i="7"/>
  <c r="W231" i="7"/>
  <c r="W230" i="7"/>
  <c r="W229" i="7"/>
  <c r="W228" i="7"/>
  <c r="W227" i="7"/>
  <c r="W226" i="7"/>
  <c r="W225" i="7"/>
  <c r="W224" i="7"/>
  <c r="W223" i="7"/>
  <c r="W222" i="7"/>
  <c r="W221" i="7"/>
  <c r="W220" i="7"/>
  <c r="W219" i="7"/>
  <c r="W218" i="7"/>
  <c r="W217" i="7"/>
  <c r="W216" i="7"/>
  <c r="W215" i="7"/>
  <c r="W214" i="7"/>
  <c r="W213" i="7"/>
  <c r="W212" i="7"/>
  <c r="W211" i="7"/>
  <c r="W210" i="7"/>
  <c r="W209" i="7"/>
  <c r="W208" i="7"/>
  <c r="W207" i="7"/>
  <c r="W206" i="7"/>
  <c r="W205" i="7"/>
  <c r="W204" i="7"/>
  <c r="W203" i="7"/>
  <c r="W202" i="7"/>
  <c r="W201" i="7"/>
  <c r="Y200" i="7"/>
  <c r="W200" i="7"/>
  <c r="Y199" i="7"/>
  <c r="W199" i="7"/>
  <c r="Y198" i="7"/>
  <c r="W198" i="7"/>
  <c r="Y197" i="7"/>
  <c r="W197" i="7"/>
  <c r="Y196" i="7"/>
  <c r="W196" i="7"/>
  <c r="Y195" i="7"/>
  <c r="W195" i="7"/>
  <c r="Y194" i="7"/>
  <c r="W194" i="7"/>
  <c r="Y193" i="7"/>
  <c r="W193" i="7"/>
  <c r="Y192" i="7"/>
  <c r="W192" i="7"/>
  <c r="Y191" i="7"/>
  <c r="W191" i="7"/>
  <c r="Y190" i="7"/>
  <c r="W190" i="7"/>
  <c r="Y189" i="7"/>
  <c r="W189" i="7"/>
  <c r="Y188" i="7"/>
  <c r="W188" i="7"/>
  <c r="Y187" i="7"/>
  <c r="W187" i="7"/>
  <c r="Y186" i="7"/>
  <c r="W186" i="7"/>
  <c r="Y185" i="7"/>
  <c r="W185" i="7"/>
  <c r="Y184" i="7"/>
  <c r="W184" i="7"/>
  <c r="Y183" i="7"/>
  <c r="W183" i="7"/>
  <c r="Y182" i="7"/>
  <c r="W182" i="7"/>
  <c r="Y181" i="7"/>
  <c r="W181" i="7"/>
  <c r="Y180" i="7"/>
  <c r="W180" i="7"/>
  <c r="Y179" i="7"/>
  <c r="W179" i="7"/>
  <c r="Y178" i="7"/>
  <c r="W178" i="7"/>
  <c r="Y177" i="7"/>
  <c r="W177" i="7"/>
  <c r="Y176" i="7"/>
  <c r="W176" i="7"/>
  <c r="Y175" i="7"/>
  <c r="W175" i="7"/>
  <c r="Y174" i="7"/>
  <c r="W174" i="7"/>
  <c r="Y173" i="7"/>
  <c r="W173" i="7"/>
  <c r="Y172" i="7"/>
  <c r="W172" i="7"/>
  <c r="Y171" i="7"/>
  <c r="W171" i="7"/>
  <c r="Y170" i="7"/>
  <c r="W170" i="7"/>
  <c r="Y169" i="7"/>
  <c r="W169" i="7"/>
  <c r="Y168" i="7"/>
  <c r="W168" i="7"/>
  <c r="Y167" i="7"/>
  <c r="W167" i="7"/>
  <c r="Y166" i="7"/>
  <c r="W166" i="7"/>
  <c r="Y165" i="7"/>
  <c r="W165" i="7"/>
  <c r="Y164" i="7"/>
  <c r="W164" i="7"/>
  <c r="Y163" i="7"/>
  <c r="W163" i="7"/>
  <c r="Y162" i="7"/>
  <c r="W162" i="7"/>
  <c r="Y161" i="7"/>
  <c r="W161" i="7"/>
  <c r="Y160" i="7"/>
  <c r="W160" i="7"/>
  <c r="Y159" i="7"/>
  <c r="W159" i="7"/>
  <c r="Y158" i="7"/>
  <c r="W158" i="7"/>
  <c r="Y157" i="7"/>
  <c r="W157" i="7"/>
  <c r="Y156" i="7"/>
  <c r="W156" i="7"/>
  <c r="Y155" i="7"/>
  <c r="W155" i="7"/>
  <c r="Y154" i="7"/>
  <c r="W154" i="7"/>
  <c r="Y153" i="7"/>
  <c r="W153" i="7"/>
  <c r="Y152" i="7"/>
  <c r="W152" i="7"/>
  <c r="Y151" i="7"/>
  <c r="W151" i="7"/>
  <c r="Y150" i="7"/>
  <c r="W150" i="7"/>
  <c r="Y149" i="7"/>
  <c r="W149" i="7"/>
  <c r="Y148" i="7"/>
  <c r="W148" i="7"/>
  <c r="Y147" i="7"/>
  <c r="W147" i="7"/>
  <c r="Y146" i="7"/>
  <c r="W146" i="7"/>
  <c r="Y145" i="7"/>
  <c r="W145" i="7"/>
  <c r="Y144" i="7"/>
  <c r="W144" i="7"/>
  <c r="Y143" i="7"/>
  <c r="W143" i="7"/>
  <c r="Y142" i="7"/>
  <c r="W142" i="7"/>
  <c r="Y141" i="7"/>
  <c r="W141" i="7"/>
  <c r="Y140" i="7"/>
  <c r="W140" i="7"/>
  <c r="Y139" i="7"/>
  <c r="W139" i="7"/>
  <c r="Y138" i="7"/>
  <c r="W138" i="7"/>
  <c r="Y137" i="7"/>
  <c r="W137" i="7"/>
  <c r="Y136" i="7"/>
  <c r="W136" i="7"/>
  <c r="Y135" i="7"/>
  <c r="W135" i="7"/>
  <c r="Y134" i="7"/>
  <c r="W134" i="7"/>
  <c r="Y133" i="7"/>
  <c r="W133" i="7"/>
  <c r="Y132" i="7"/>
  <c r="W132" i="7"/>
  <c r="Y131" i="7"/>
  <c r="W131" i="7"/>
  <c r="Y130" i="7"/>
  <c r="W130" i="7"/>
  <c r="Y129" i="7"/>
  <c r="W129" i="7"/>
  <c r="Y128" i="7"/>
  <c r="W128" i="7"/>
  <c r="Y127" i="7"/>
  <c r="W127" i="7"/>
  <c r="Y126" i="7"/>
  <c r="W126" i="7"/>
  <c r="Y125" i="7"/>
  <c r="W125" i="7"/>
  <c r="Y124" i="7"/>
  <c r="W124" i="7"/>
  <c r="Y123" i="7"/>
  <c r="W123" i="7"/>
  <c r="Y122" i="7"/>
  <c r="W122" i="7"/>
  <c r="Y121" i="7"/>
  <c r="W121" i="7"/>
  <c r="Y120" i="7"/>
  <c r="W120" i="7"/>
  <c r="Y119" i="7"/>
  <c r="W119" i="7"/>
  <c r="Y118" i="7"/>
  <c r="W118" i="7"/>
  <c r="Y117" i="7"/>
  <c r="W117" i="7"/>
  <c r="Y116" i="7"/>
  <c r="W116" i="7"/>
  <c r="Y115" i="7"/>
  <c r="W115" i="7"/>
  <c r="Y114" i="7"/>
  <c r="W114" i="7"/>
  <c r="Y113" i="7"/>
  <c r="W113" i="7"/>
  <c r="Y112" i="7"/>
  <c r="W112" i="7"/>
  <c r="Y111" i="7"/>
  <c r="W111" i="7"/>
  <c r="Y110" i="7"/>
  <c r="W110" i="7"/>
  <c r="Y109" i="7"/>
  <c r="W109" i="7"/>
  <c r="Y108" i="7"/>
  <c r="W108" i="7"/>
  <c r="Y107" i="7"/>
  <c r="W107" i="7"/>
  <c r="Y106" i="7"/>
  <c r="W106" i="7"/>
  <c r="Y105" i="7"/>
  <c r="W105" i="7"/>
  <c r="Y104" i="7"/>
  <c r="W104" i="7"/>
  <c r="Y103" i="7"/>
  <c r="W103" i="7"/>
  <c r="Y102" i="7"/>
  <c r="W102" i="7"/>
  <c r="Y101" i="7"/>
  <c r="W101" i="7"/>
  <c r="Y100" i="7"/>
  <c r="W100" i="7"/>
  <c r="Y99" i="7"/>
  <c r="W99" i="7"/>
  <c r="Y98" i="7"/>
  <c r="W98" i="7"/>
  <c r="Y97" i="7"/>
  <c r="W97" i="7"/>
  <c r="Y96" i="7"/>
  <c r="W96" i="7"/>
  <c r="Y95" i="7"/>
  <c r="W95" i="7"/>
  <c r="Y94" i="7"/>
  <c r="W94" i="7"/>
  <c r="Y93" i="7"/>
  <c r="W93" i="7"/>
  <c r="Y92" i="7"/>
  <c r="W92" i="7"/>
  <c r="Y91" i="7"/>
  <c r="W91" i="7"/>
  <c r="Y90" i="7"/>
  <c r="W90" i="7"/>
  <c r="Y89" i="7"/>
  <c r="W89" i="7"/>
  <c r="Y88" i="7"/>
  <c r="W88" i="7"/>
  <c r="Y87" i="7"/>
  <c r="W87" i="7"/>
  <c r="Y86" i="7"/>
  <c r="W86" i="7"/>
  <c r="Y85" i="7"/>
  <c r="W85" i="7"/>
  <c r="Y84" i="7"/>
  <c r="W84" i="7"/>
  <c r="Y83" i="7"/>
  <c r="W83" i="7"/>
  <c r="Y82" i="7"/>
  <c r="W82" i="7"/>
  <c r="Y81" i="7"/>
  <c r="W81" i="7"/>
  <c r="Y80" i="7"/>
  <c r="W80" i="7"/>
  <c r="Y79" i="7"/>
  <c r="W79" i="7"/>
  <c r="Y78" i="7"/>
  <c r="W78" i="7"/>
  <c r="Y77" i="7"/>
  <c r="W77" i="7"/>
  <c r="Y76" i="7"/>
  <c r="W76" i="7"/>
  <c r="Y75" i="7"/>
  <c r="W75" i="7"/>
  <c r="Y74" i="7"/>
  <c r="W74" i="7"/>
  <c r="Y73" i="7"/>
  <c r="W73" i="7"/>
  <c r="Y72" i="7"/>
  <c r="W72" i="7"/>
  <c r="Y71" i="7"/>
  <c r="W71" i="7"/>
  <c r="Y70" i="7"/>
  <c r="W70" i="7"/>
  <c r="Y69" i="7"/>
  <c r="W69" i="7"/>
  <c r="Y68" i="7"/>
  <c r="W68" i="7"/>
  <c r="Y67" i="7"/>
  <c r="W67" i="7"/>
  <c r="Y66" i="7"/>
  <c r="W66" i="7"/>
  <c r="Y65" i="7"/>
  <c r="W65" i="7"/>
  <c r="Y64" i="7"/>
  <c r="W64" i="7"/>
  <c r="Y63" i="7"/>
  <c r="W63" i="7"/>
  <c r="Y62" i="7"/>
  <c r="W62" i="7"/>
  <c r="Y61" i="7"/>
  <c r="W61" i="7"/>
  <c r="Y60" i="7"/>
  <c r="W60" i="7"/>
  <c r="Y59" i="7"/>
  <c r="W59" i="7"/>
  <c r="Y58" i="7"/>
  <c r="W58" i="7"/>
  <c r="Y57" i="7"/>
  <c r="W57" i="7"/>
  <c r="Y56" i="7"/>
  <c r="W56" i="7"/>
  <c r="Y55" i="7"/>
  <c r="W55" i="7"/>
  <c r="Y54" i="7"/>
  <c r="W54" i="7"/>
  <c r="Y53" i="7"/>
  <c r="W53" i="7"/>
  <c r="Y52" i="7"/>
  <c r="W52" i="7"/>
  <c r="Y51" i="7"/>
  <c r="W51" i="7"/>
  <c r="Y50" i="7"/>
  <c r="W50" i="7"/>
  <c r="Y49" i="7"/>
  <c r="W49" i="7"/>
  <c r="Y48" i="7"/>
  <c r="W48" i="7"/>
  <c r="Y47" i="7"/>
  <c r="W47" i="7"/>
  <c r="Y46" i="7"/>
  <c r="W46" i="7"/>
  <c r="Y45" i="7"/>
  <c r="W45" i="7"/>
  <c r="Y44" i="7"/>
  <c r="W44" i="7"/>
  <c r="Y43" i="7"/>
  <c r="W43" i="7"/>
  <c r="Y42" i="7"/>
  <c r="W42" i="7"/>
  <c r="Y41" i="7"/>
  <c r="W41" i="7"/>
  <c r="Y40" i="7"/>
  <c r="W40" i="7"/>
  <c r="Y39" i="7"/>
  <c r="W39" i="7"/>
  <c r="Y38" i="7"/>
  <c r="W38" i="7"/>
  <c r="Y37" i="7"/>
  <c r="W37" i="7"/>
  <c r="Y36" i="7"/>
  <c r="W36" i="7"/>
  <c r="Y35" i="7"/>
  <c r="W35" i="7"/>
  <c r="Y34" i="7"/>
  <c r="W34" i="7"/>
  <c r="Y33" i="7"/>
  <c r="W33" i="7"/>
  <c r="Y32" i="7"/>
  <c r="W32" i="7"/>
  <c r="Y31" i="7"/>
  <c r="W31" i="7"/>
  <c r="Y30" i="7"/>
  <c r="W30" i="7"/>
  <c r="Y29" i="7"/>
  <c r="W29" i="7"/>
  <c r="Y28" i="7"/>
  <c r="W28" i="7"/>
  <c r="Y27" i="7"/>
  <c r="W27" i="7"/>
  <c r="Y26" i="7"/>
  <c r="W26" i="7"/>
  <c r="Y25" i="7"/>
  <c r="W25" i="7"/>
  <c r="Y24" i="7"/>
  <c r="W24" i="7"/>
  <c r="Y23" i="7"/>
  <c r="W23" i="7"/>
  <c r="Y22" i="7"/>
  <c r="W22" i="7"/>
  <c r="Y21" i="7"/>
  <c r="W21" i="7"/>
  <c r="Y20" i="7"/>
  <c r="W20" i="7"/>
  <c r="Y19" i="7"/>
  <c r="W19" i="7"/>
  <c r="Y18" i="7"/>
  <c r="W18" i="7"/>
  <c r="Y17" i="7"/>
  <c r="W17" i="7"/>
  <c r="Y16" i="7"/>
  <c r="W16" i="7"/>
  <c r="Y15" i="7"/>
  <c r="W15" i="7"/>
  <c r="Y14" i="7"/>
  <c r="W14" i="7"/>
  <c r="Y13" i="7"/>
  <c r="W13" i="7"/>
  <c r="Y12" i="7"/>
  <c r="W12" i="7"/>
  <c r="Y11" i="7"/>
  <c r="W11" i="7"/>
  <c r="Y10" i="7"/>
  <c r="W10" i="7"/>
  <c r="Y9" i="7"/>
  <c r="W9" i="7"/>
  <c r="Y8" i="7"/>
  <c r="W8" i="7"/>
  <c r="Y7" i="7"/>
  <c r="W7" i="7"/>
  <c r="Y6" i="7"/>
  <c r="W6" i="7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  <c r="H156" i="7" s="1"/>
  <c r="H157" i="7" s="1"/>
  <c r="H158" i="7" s="1"/>
  <c r="H159" i="7" s="1"/>
  <c r="H160" i="7" s="1"/>
  <c r="H161" i="7" s="1"/>
  <c r="H162" i="7" s="1"/>
  <c r="H163" i="7" s="1"/>
  <c r="H164" i="7" s="1"/>
  <c r="H165" i="7" s="1"/>
  <c r="H166" i="7" s="1"/>
  <c r="H167" i="7" s="1"/>
  <c r="H168" i="7" s="1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H179" i="7" s="1"/>
  <c r="H180" i="7" s="1"/>
  <c r="H181" i="7" s="1"/>
  <c r="H182" i="7" s="1"/>
  <c r="H183" i="7" s="1"/>
  <c r="H184" i="7" s="1"/>
  <c r="H185" i="7" s="1"/>
  <c r="H186" i="7" s="1"/>
  <c r="H187" i="7" s="1"/>
  <c r="H188" i="7" s="1"/>
  <c r="H189" i="7" s="1"/>
  <c r="H190" i="7" s="1"/>
  <c r="H191" i="7" s="1"/>
  <c r="H192" i="7" s="1"/>
  <c r="H193" i="7" s="1"/>
  <c r="H194" i="7" s="1"/>
  <c r="H195" i="7" s="1"/>
  <c r="H196" i="7" s="1"/>
  <c r="H197" i="7" s="1"/>
  <c r="H198" i="7" s="1"/>
  <c r="H199" i="7" s="1"/>
  <c r="H200" i="7" s="1"/>
  <c r="H201" i="7" s="1"/>
  <c r="H202" i="7" s="1"/>
  <c r="H203" i="7" s="1"/>
  <c r="H204" i="7" s="1"/>
  <c r="H205" i="7" s="1"/>
  <c r="H206" i="7" s="1"/>
  <c r="H207" i="7" s="1"/>
  <c r="H208" i="7" s="1"/>
  <c r="H209" i="7" s="1"/>
  <c r="H210" i="7" s="1"/>
  <c r="H211" i="7" s="1"/>
  <c r="H212" i="7" s="1"/>
  <c r="H213" i="7" s="1"/>
  <c r="H214" i="7" s="1"/>
  <c r="H215" i="7" s="1"/>
  <c r="H216" i="7" s="1"/>
  <c r="H217" i="7" s="1"/>
  <c r="H218" i="7" s="1"/>
  <c r="H219" i="7" s="1"/>
  <c r="H220" i="7" s="1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31" i="7" s="1"/>
  <c r="H232" i="7" s="1"/>
  <c r="H233" i="7" s="1"/>
  <c r="H234" i="7" s="1"/>
  <c r="H235" i="7" s="1"/>
  <c r="H236" i="7" s="1"/>
  <c r="H237" i="7" s="1"/>
  <c r="H238" i="7" s="1"/>
  <c r="H239" i="7" s="1"/>
  <c r="H240" i="7" s="1"/>
  <c r="H241" i="7" s="1"/>
  <c r="H242" i="7" s="1"/>
  <c r="H243" i="7" s="1"/>
  <c r="H244" i="7" s="1"/>
  <c r="H245" i="7" s="1"/>
  <c r="H246" i="7" s="1"/>
  <c r="H247" i="7" s="1"/>
  <c r="H248" i="7" s="1"/>
  <c r="H249" i="7" s="1"/>
  <c r="H250" i="7" s="1"/>
  <c r="H251" i="7" s="1"/>
  <c r="H252" i="7" s="1"/>
  <c r="H253" i="7" s="1"/>
  <c r="H254" i="7" s="1"/>
  <c r="H255" i="7" s="1"/>
  <c r="H256" i="7" s="1"/>
  <c r="H257" i="7" s="1"/>
  <c r="H258" i="7" s="1"/>
  <c r="H259" i="7" s="1"/>
  <c r="H260" i="7" s="1"/>
  <c r="H261" i="7" s="1"/>
  <c r="H262" i="7" s="1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3" i="7" s="1"/>
  <c r="H274" i="7" s="1"/>
  <c r="H275" i="7" s="1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H287" i="7" s="1"/>
  <c r="H288" i="7" s="1"/>
  <c r="H289" i="7" s="1"/>
  <c r="H290" i="7" s="1"/>
  <c r="H291" i="7" s="1"/>
  <c r="H292" i="7" s="1"/>
  <c r="H293" i="7" s="1"/>
  <c r="H294" i="7" s="1"/>
  <c r="H295" i="7" s="1"/>
  <c r="H296" i="7" s="1"/>
  <c r="H297" i="7" s="1"/>
  <c r="H298" i="7" s="1"/>
  <c r="H299" i="7" s="1"/>
  <c r="H300" i="7" s="1"/>
  <c r="H301" i="7" s="1"/>
  <c r="H302" i="7" s="1"/>
  <c r="H303" i="7" s="1"/>
  <c r="H304" i="7" s="1"/>
  <c r="H305" i="7" s="1"/>
  <c r="H306" i="7" s="1"/>
  <c r="H307" i="7" s="1"/>
  <c r="H308" i="7" s="1"/>
  <c r="H309" i="7" s="1"/>
  <c r="H310" i="7" s="1"/>
  <c r="H311" i="7" s="1"/>
  <c r="H312" i="7" s="1"/>
  <c r="H313" i="7" s="1"/>
  <c r="H314" i="7" s="1"/>
  <c r="H315" i="7" s="1"/>
  <c r="H316" i="7" s="1"/>
  <c r="H317" i="7" s="1"/>
  <c r="H318" i="7" s="1"/>
  <c r="H319" i="7" s="1"/>
  <c r="H320" i="7" s="1"/>
  <c r="H321" i="7" s="1"/>
  <c r="H322" i="7" s="1"/>
  <c r="H323" i="7" s="1"/>
  <c r="H324" i="7" s="1"/>
  <c r="H325" i="7" s="1"/>
  <c r="H326" i="7" s="1"/>
  <c r="H327" i="7" s="1"/>
  <c r="H328" i="7" s="1"/>
  <c r="H329" i="7" s="1"/>
  <c r="H330" i="7" s="1"/>
  <c r="H331" i="7" s="1"/>
  <c r="H332" i="7" s="1"/>
  <c r="H333" i="7" s="1"/>
  <c r="H334" i="7" s="1"/>
  <c r="H335" i="7" s="1"/>
  <c r="H336" i="7" s="1"/>
  <c r="H337" i="7" s="1"/>
  <c r="H338" i="7" s="1"/>
  <c r="H339" i="7" s="1"/>
  <c r="H340" i="7" s="1"/>
  <c r="H341" i="7" s="1"/>
  <c r="H342" i="7" s="1"/>
  <c r="H343" i="7" s="1"/>
  <c r="H344" i="7" s="1"/>
  <c r="H345" i="7" s="1"/>
  <c r="H346" i="7" s="1"/>
  <c r="H347" i="7" s="1"/>
  <c r="H348" i="7" s="1"/>
  <c r="H349" i="7" s="1"/>
  <c r="H350" i="7" s="1"/>
  <c r="H351" i="7" s="1"/>
  <c r="H352" i="7" s="1"/>
  <c r="H353" i="7" s="1"/>
  <c r="H354" i="7" s="1"/>
  <c r="H355" i="7" s="1"/>
  <c r="H356" i="7" s="1"/>
  <c r="H357" i="7" s="1"/>
  <c r="H358" i="7" s="1"/>
  <c r="H359" i="7" s="1"/>
  <c r="H360" i="7" s="1"/>
  <c r="H361" i="7" s="1"/>
  <c r="H362" i="7" s="1"/>
  <c r="H363" i="7" s="1"/>
  <c r="H364" i="7" s="1"/>
  <c r="H365" i="7" s="1"/>
  <c r="H366" i="7" s="1"/>
  <c r="H367" i="7" s="1"/>
  <c r="H368" i="7" s="1"/>
  <c r="H369" i="7" s="1"/>
  <c r="H370" i="7" s="1"/>
  <c r="H371" i="7" s="1"/>
  <c r="H372" i="7" s="1"/>
  <c r="H373" i="7" s="1"/>
  <c r="H374" i="7" s="1"/>
  <c r="H375" i="7" s="1"/>
  <c r="H376" i="7" s="1"/>
  <c r="H377" i="7" s="1"/>
  <c r="H378" i="7" s="1"/>
  <c r="H379" i="7" s="1"/>
  <c r="H380" i="7" s="1"/>
  <c r="H381" i="7" s="1"/>
  <c r="H382" i="7" s="1"/>
  <c r="H383" i="7" s="1"/>
  <c r="H384" i="7" s="1"/>
  <c r="H385" i="7" s="1"/>
  <c r="H386" i="7" s="1"/>
  <c r="H387" i="7" s="1"/>
  <c r="H388" i="7" s="1"/>
  <c r="H389" i="7" s="1"/>
  <c r="H390" i="7" s="1"/>
  <c r="H391" i="7" s="1"/>
  <c r="H392" i="7" s="1"/>
  <c r="H393" i="7" s="1"/>
  <c r="H394" i="7" s="1"/>
  <c r="H395" i="7" s="1"/>
  <c r="H396" i="7" s="1"/>
  <c r="H397" i="7" s="1"/>
  <c r="H398" i="7" s="1"/>
  <c r="H399" i="7" s="1"/>
  <c r="H400" i="7" s="1"/>
  <c r="H401" i="7" s="1"/>
  <c r="H402" i="7" s="1"/>
  <c r="H403" i="7" s="1"/>
  <c r="H404" i="7" s="1"/>
  <c r="H405" i="7" s="1"/>
  <c r="H406" i="7" s="1"/>
  <c r="H407" i="7" s="1"/>
  <c r="H408" i="7" s="1"/>
  <c r="H409" i="7" s="1"/>
  <c r="H410" i="7" s="1"/>
  <c r="H411" i="7" s="1"/>
  <c r="H412" i="7" s="1"/>
  <c r="H413" i="7" s="1"/>
  <c r="H414" i="7" s="1"/>
  <c r="H415" i="7" s="1"/>
  <c r="H416" i="7" s="1"/>
  <c r="H417" i="7" s="1"/>
  <c r="H418" i="7" s="1"/>
  <c r="H419" i="7" s="1"/>
  <c r="H420" i="7" s="1"/>
  <c r="H421" i="7" s="1"/>
  <c r="H422" i="7" s="1"/>
  <c r="H423" i="7" s="1"/>
  <c r="H424" i="7" s="1"/>
  <c r="H425" i="7" s="1"/>
  <c r="H426" i="7" s="1"/>
  <c r="H427" i="7" s="1"/>
  <c r="H428" i="7" s="1"/>
  <c r="H429" i="7" s="1"/>
  <c r="H430" i="7" s="1"/>
  <c r="H431" i="7" s="1"/>
  <c r="H432" i="7" s="1"/>
  <c r="H433" i="7" s="1"/>
  <c r="H434" i="7" s="1"/>
  <c r="H435" i="7" s="1"/>
  <c r="H436" i="7" s="1"/>
  <c r="H437" i="7" s="1"/>
  <c r="H438" i="7" s="1"/>
  <c r="H439" i="7" s="1"/>
  <c r="H440" i="7" s="1"/>
  <c r="H441" i="7" s="1"/>
  <c r="H442" i="7" s="1"/>
  <c r="H443" i="7" s="1"/>
  <c r="H444" i="7" s="1"/>
  <c r="H445" i="7" s="1"/>
  <c r="H446" i="7" s="1"/>
  <c r="H447" i="7" s="1"/>
  <c r="H448" i="7" s="1"/>
  <c r="H449" i="7" s="1"/>
  <c r="H450" i="7" s="1"/>
  <c r="H451" i="7" s="1"/>
  <c r="H452" i="7" s="1"/>
  <c r="H453" i="7" s="1"/>
  <c r="H454" i="7" s="1"/>
  <c r="H455" i="7" s="1"/>
  <c r="H456" i="7" s="1"/>
  <c r="H457" i="7" s="1"/>
  <c r="H458" i="7" s="1"/>
  <c r="H459" i="7" s="1"/>
  <c r="H460" i="7" s="1"/>
  <c r="H461" i="7" s="1"/>
  <c r="H462" i="7" s="1"/>
  <c r="H463" i="7" s="1"/>
  <c r="H464" i="7" s="1"/>
  <c r="H465" i="7" s="1"/>
  <c r="H466" i="7" s="1"/>
  <c r="H467" i="7" s="1"/>
  <c r="H468" i="7" s="1"/>
  <c r="H469" i="7" s="1"/>
  <c r="H470" i="7" s="1"/>
  <c r="H471" i="7" s="1"/>
  <c r="H472" i="7" s="1"/>
  <c r="H473" i="7" s="1"/>
  <c r="H474" i="7" s="1"/>
  <c r="H475" i="7" s="1"/>
  <c r="H476" i="7" s="1"/>
  <c r="H477" i="7" s="1"/>
  <c r="H478" i="7" s="1"/>
  <c r="H479" i="7" s="1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 s="1"/>
  <c r="F3" i="7"/>
  <c r="E3" i="7"/>
  <c r="D3" i="7" s="1"/>
  <c r="B2" i="7"/>
  <c r="P49" i="6"/>
  <c r="P50" i="6" s="1"/>
  <c r="N48" i="6"/>
  <c r="H25" i="6" s="1"/>
  <c r="P47" i="6"/>
  <c r="N47" i="6"/>
  <c r="N50" i="6" s="1"/>
  <c r="N43" i="6"/>
  <c r="S27" i="6"/>
  <c r="S39" i="6" s="1"/>
  <c r="R27" i="6"/>
  <c r="Q27" i="6"/>
  <c r="Q39" i="6" s="1"/>
  <c r="P27" i="6"/>
  <c r="P39" i="6" s="1"/>
  <c r="O27" i="6"/>
  <c r="N27" i="6"/>
  <c r="N39" i="6" s="1"/>
  <c r="M27" i="6"/>
  <c r="L27" i="6"/>
  <c r="K27" i="6"/>
  <c r="K39" i="6" s="1"/>
  <c r="J27" i="6"/>
  <c r="I27" i="6"/>
  <c r="I39" i="6" s="1"/>
  <c r="F22" i="6"/>
  <c r="F21" i="6"/>
  <c r="F20" i="6"/>
  <c r="S12" i="6"/>
  <c r="R12" i="6"/>
  <c r="Q12" i="6"/>
  <c r="P12" i="6"/>
  <c r="O12" i="6"/>
  <c r="N12" i="6"/>
  <c r="M12" i="6"/>
  <c r="L12" i="6"/>
  <c r="K12" i="6"/>
  <c r="J12" i="6"/>
  <c r="I12" i="6"/>
  <c r="H12" i="6"/>
  <c r="F12" i="6"/>
  <c r="F10" i="6"/>
  <c r="F8" i="6"/>
  <c r="B2" i="6"/>
  <c r="S26" i="5"/>
  <c r="S38" i="5" s="1"/>
  <c r="R26" i="5"/>
  <c r="Q26" i="5"/>
  <c r="P26" i="5"/>
  <c r="O26" i="5"/>
  <c r="N26" i="5"/>
  <c r="N38" i="5" s="1"/>
  <c r="M26" i="5"/>
  <c r="M38" i="5" s="1"/>
  <c r="L26" i="5"/>
  <c r="L38" i="5" s="1"/>
  <c r="K26" i="5"/>
  <c r="K38" i="5" s="1"/>
  <c r="M39" i="5" s="1"/>
  <c r="J26" i="5"/>
  <c r="I26" i="5"/>
  <c r="H26" i="5"/>
  <c r="F22" i="5"/>
  <c r="F18" i="5"/>
  <c r="F17" i="5"/>
  <c r="F15" i="5"/>
  <c r="D5" i="5"/>
  <c r="B2" i="5"/>
  <c r="V30" i="4"/>
  <c r="U30" i="4"/>
  <c r="T30" i="4"/>
  <c r="S30" i="4"/>
  <c r="R30" i="4"/>
  <c r="Q30" i="4"/>
  <c r="P30" i="4"/>
  <c r="O30" i="4"/>
  <c r="N30" i="4"/>
  <c r="M30" i="4"/>
  <c r="L30" i="4"/>
  <c r="K30" i="4"/>
  <c r="I27" i="4"/>
  <c r="I26" i="4"/>
  <c r="I20" i="4"/>
  <c r="I11" i="4"/>
  <c r="I10" i="4"/>
  <c r="B2" i="4"/>
  <c r="Y18" i="3"/>
  <c r="X18" i="3"/>
  <c r="W18" i="3"/>
  <c r="V18" i="3"/>
  <c r="U18" i="3"/>
  <c r="T18" i="3"/>
  <c r="S18" i="3"/>
  <c r="R18" i="3"/>
  <c r="Q18" i="3"/>
  <c r="P18" i="3"/>
  <c r="O18" i="3"/>
  <c r="N18" i="3"/>
  <c r="B2" i="3"/>
  <c r="B17" i="2"/>
  <c r="E16" i="2"/>
  <c r="B16" i="2"/>
  <c r="E15" i="2"/>
  <c r="G29" i="6" s="1"/>
  <c r="C15" i="2"/>
  <c r="B2" i="2"/>
  <c r="C4" i="1"/>
  <c r="B3" i="4" s="1"/>
  <c r="H2" i="7" l="1"/>
  <c r="F29" i="6"/>
  <c r="F32" i="6" s="1"/>
  <c r="G32" i="6"/>
  <c r="F25" i="6"/>
  <c r="H27" i="6"/>
  <c r="H39" i="6" s="1"/>
  <c r="S20" i="3"/>
  <c r="J23" i="4"/>
  <c r="I23" i="4" s="1"/>
  <c r="J28" i="4"/>
  <c r="I28" i="4" s="1"/>
  <c r="M32" i="4"/>
  <c r="U32" i="4"/>
  <c r="B3" i="5"/>
  <c r="G23" i="5"/>
  <c r="F23" i="5" s="1"/>
  <c r="I38" i="5"/>
  <c r="J12" i="2"/>
  <c r="R12" i="2"/>
  <c r="T20" i="3"/>
  <c r="J15" i="4"/>
  <c r="I15" i="4" s="1"/>
  <c r="J19" i="4"/>
  <c r="I19" i="4" s="1"/>
  <c r="N32" i="4"/>
  <c r="K12" i="2"/>
  <c r="S12" i="2"/>
  <c r="H6" i="2"/>
  <c r="L12" i="2"/>
  <c r="T12" i="2"/>
  <c r="M13" i="3"/>
  <c r="L13" i="3" s="1"/>
  <c r="J7" i="4"/>
  <c r="G20" i="5"/>
  <c r="F20" i="5" s="1"/>
  <c r="G24" i="6"/>
  <c r="F24" i="6" s="1"/>
  <c r="N8" i="1"/>
  <c r="M12" i="2"/>
  <c r="O8" i="1"/>
  <c r="B3" i="2"/>
  <c r="I3" i="2" s="1"/>
  <c r="J3" i="2" s="1"/>
  <c r="H8" i="2"/>
  <c r="N12" i="2"/>
  <c r="P8" i="1"/>
  <c r="Y20" i="3"/>
  <c r="J22" i="4"/>
  <c r="I22" i="4" s="1"/>
  <c r="O38" i="5"/>
  <c r="J39" i="6"/>
  <c r="R39" i="6"/>
  <c r="S40" i="6" s="1"/>
  <c r="B3" i="7"/>
  <c r="A5" i="7" s="1"/>
  <c r="O12" i="2"/>
  <c r="Q20" i="3"/>
  <c r="K32" i="4"/>
  <c r="M33" i="4" s="1"/>
  <c r="S32" i="4"/>
  <c r="G16" i="6"/>
  <c r="Q8" i="1"/>
  <c r="H10" i="2"/>
  <c r="G10" i="2" s="1"/>
  <c r="P12" i="2"/>
  <c r="B3" i="3"/>
  <c r="M11" i="3"/>
  <c r="L11" i="3" s="1"/>
  <c r="R20" i="3"/>
  <c r="J9" i="4"/>
  <c r="I9" i="4" s="1"/>
  <c r="J14" i="4"/>
  <c r="I14" i="4" s="1"/>
  <c r="J18" i="4"/>
  <c r="I18" i="4" s="1"/>
  <c r="L32" i="4"/>
  <c r="T32" i="4"/>
  <c r="G13" i="5"/>
  <c r="H38" i="5"/>
  <c r="J39" i="5" s="1"/>
  <c r="P38" i="5"/>
  <c r="P39" i="5" s="1"/>
  <c r="I12" i="2"/>
  <c r="Q12" i="2"/>
  <c r="Q38" i="5"/>
  <c r="S39" i="5" s="1"/>
  <c r="G17" i="6"/>
  <c r="F17" i="6" s="1"/>
  <c r="L39" i="6"/>
  <c r="M40" i="6" s="1"/>
  <c r="M12" i="3"/>
  <c r="L12" i="3" s="1"/>
  <c r="V32" i="4"/>
  <c r="G19" i="5"/>
  <c r="F19" i="5" s="1"/>
  <c r="J38" i="5"/>
  <c r="R38" i="5"/>
  <c r="B3" i="6"/>
  <c r="G23" i="6"/>
  <c r="F23" i="6" s="1"/>
  <c r="M39" i="6"/>
  <c r="U20" i="3"/>
  <c r="J24" i="4"/>
  <c r="I24" i="4" s="1"/>
  <c r="O32" i="4"/>
  <c r="G14" i="5"/>
  <c r="F14" i="5" s="1"/>
  <c r="G24" i="5"/>
  <c r="F24" i="5" s="1"/>
  <c r="G18" i="6"/>
  <c r="F18" i="6" s="1"/>
  <c r="N20" i="3"/>
  <c r="V20" i="3"/>
  <c r="J12" i="4"/>
  <c r="I12" i="4" s="1"/>
  <c r="J16" i="4"/>
  <c r="I16" i="4" s="1"/>
  <c r="P32" i="4"/>
  <c r="O39" i="6"/>
  <c r="P40" i="6" s="1"/>
  <c r="O20" i="3"/>
  <c r="W20" i="3"/>
  <c r="J21" i="4"/>
  <c r="I21" i="4" s="1"/>
  <c r="Q32" i="4"/>
  <c r="G19" i="6"/>
  <c r="F19" i="6" s="1"/>
  <c r="M10" i="3"/>
  <c r="P20" i="3"/>
  <c r="X20" i="3"/>
  <c r="J8" i="4"/>
  <c r="I8" i="4" s="1"/>
  <c r="J13" i="4"/>
  <c r="I13" i="4" s="1"/>
  <c r="J17" i="4"/>
  <c r="I17" i="4" s="1"/>
  <c r="R32" i="4"/>
  <c r="G16" i="5"/>
  <c r="F16" i="5" s="1"/>
  <c r="G21" i="5"/>
  <c r="F21" i="5" s="1"/>
  <c r="S21" i="3" l="1"/>
  <c r="P33" i="4"/>
  <c r="G26" i="5"/>
  <c r="F13" i="5"/>
  <c r="Q13" i="2"/>
  <c r="P10" i="1" s="1"/>
  <c r="I7" i="4"/>
  <c r="I30" i="4" s="1"/>
  <c r="G16" i="1" s="1"/>
  <c r="I14" i="1"/>
  <c r="G8" i="2"/>
  <c r="G14" i="1" s="1"/>
  <c r="M14" i="3"/>
  <c r="L10" i="3"/>
  <c r="L14" i="3" s="1"/>
  <c r="L18" i="3" s="1"/>
  <c r="G10" i="1" s="1"/>
  <c r="M22" i="3"/>
  <c r="I10" i="1" s="1"/>
  <c r="V21" i="3"/>
  <c r="N13" i="2"/>
  <c r="O10" i="1" s="1"/>
  <c r="S33" i="4"/>
  <c r="V33" i="4"/>
  <c r="K3" i="4"/>
  <c r="N3" i="3" s="1"/>
  <c r="H3" i="5" s="1"/>
  <c r="H3" i="6" s="1"/>
  <c r="Y21" i="3"/>
  <c r="T13" i="2"/>
  <c r="Q10" i="1" s="1"/>
  <c r="F16" i="6"/>
  <c r="F27" i="6" s="1"/>
  <c r="F31" i="6" s="1"/>
  <c r="F34" i="6" s="1"/>
  <c r="I25" i="4" s="1"/>
  <c r="G27" i="6"/>
  <c r="G31" i="6" s="1"/>
  <c r="G34" i="6" s="1"/>
  <c r="G6" i="2"/>
  <c r="G8" i="1" s="1"/>
  <c r="I8" i="1"/>
  <c r="M10" i="1" s="1"/>
  <c r="H14" i="2"/>
  <c r="P21" i="3"/>
  <c r="K13" i="2"/>
  <c r="N10" i="1" s="1"/>
  <c r="J40" i="6"/>
  <c r="N14" i="1" l="1"/>
  <c r="Q12" i="1"/>
  <c r="Q14" i="1" s="1"/>
  <c r="G12" i="1"/>
  <c r="G18" i="1" s="1"/>
  <c r="M8" i="1"/>
  <c r="G41" i="6"/>
  <c r="J25" i="4"/>
  <c r="J34" i="4" s="1"/>
  <c r="I16" i="1" s="1"/>
  <c r="P12" i="1"/>
  <c r="P14" i="1" s="1"/>
  <c r="F26" i="5"/>
  <c r="D14" i="5"/>
  <c r="G28" i="5"/>
  <c r="G40" i="5"/>
  <c r="I20" i="1" s="1"/>
  <c r="M12" i="1" s="1"/>
  <c r="M14" i="1" s="1"/>
  <c r="N12" i="1"/>
  <c r="O3" i="3"/>
  <c r="L3" i="4" s="1"/>
  <c r="I3" i="5" s="1"/>
  <c r="I3" i="6" s="1"/>
  <c r="K3" i="2"/>
  <c r="O12" i="1"/>
  <c r="O14" i="1" s="1"/>
  <c r="O17" i="1" l="1"/>
  <c r="O16" i="1"/>
  <c r="P17" i="1"/>
  <c r="P16" i="1"/>
  <c r="M16" i="1"/>
  <c r="M17" i="1"/>
  <c r="Q17" i="1"/>
  <c r="Q16" i="1"/>
  <c r="F32" i="5"/>
  <c r="N16" i="1"/>
  <c r="N17" i="1"/>
  <c r="F28" i="5"/>
  <c r="F30" i="5"/>
  <c r="P3" i="3"/>
  <c r="M3" i="4" s="1"/>
  <c r="J3" i="5" s="1"/>
  <c r="J3" i="6" s="1"/>
  <c r="L3" i="2"/>
  <c r="F34" i="5" l="1"/>
  <c r="F36" i="5"/>
  <c r="G20" i="1" s="1"/>
  <c r="G22" i="1" s="1"/>
  <c r="Q3" i="3"/>
  <c r="N3" i="4" s="1"/>
  <c r="K3" i="5" s="1"/>
  <c r="K3" i="6" s="1"/>
  <c r="M3" i="2"/>
  <c r="R3" i="3" l="1"/>
  <c r="O3" i="4" s="1"/>
  <c r="L3" i="5" s="1"/>
  <c r="L3" i="6" s="1"/>
  <c r="N3" i="2"/>
  <c r="S3" i="3" l="1"/>
  <c r="P3" i="4" s="1"/>
  <c r="M3" i="5" s="1"/>
  <c r="M3" i="6" s="1"/>
  <c r="O3" i="2"/>
  <c r="T3" i="3" l="1"/>
  <c r="Q3" i="4" s="1"/>
  <c r="N3" i="5" s="1"/>
  <c r="N3" i="6" s="1"/>
  <c r="P3" i="2"/>
  <c r="U3" i="3" l="1"/>
  <c r="R3" i="4" s="1"/>
  <c r="O3" i="5" s="1"/>
  <c r="O3" i="6" s="1"/>
  <c r="Q3" i="2"/>
  <c r="V3" i="3" l="1"/>
  <c r="S3" i="4" s="1"/>
  <c r="P3" i="5" s="1"/>
  <c r="P3" i="6" s="1"/>
  <c r="R3" i="2"/>
  <c r="W3" i="3" l="1"/>
  <c r="T3" i="4" s="1"/>
  <c r="Q3" i="5" s="1"/>
  <c r="Q3" i="6" s="1"/>
  <c r="S3" i="2"/>
  <c r="X3" i="3" l="1"/>
  <c r="U3" i="4" s="1"/>
  <c r="R3" i="5" s="1"/>
  <c r="R3" i="6" s="1"/>
  <c r="T3" i="2"/>
  <c r="Y3" i="3" s="1"/>
  <c r="V3" i="4" s="1"/>
  <c r="S3" i="5" s="1"/>
  <c r="S3" i="6" s="1"/>
</calcChain>
</file>

<file path=xl/sharedStrings.xml><?xml version="1.0" encoding="utf-8"?>
<sst xmlns="http://schemas.openxmlformats.org/spreadsheetml/2006/main" count="328" uniqueCount="201">
  <si>
    <t>TAX YEAR:</t>
  </si>
  <si>
    <t>← Enter the tax year here (controls entire workbook)</t>
  </si>
  <si>
    <t>BUSINESS INCOME AND EXPENSES</t>
  </si>
  <si>
    <t>FOR:</t>
  </si>
  <si>
    <t>ENTER YOUR BUSINESS NAME HERE</t>
  </si>
  <si>
    <t>(enter name of your business, or simply your name)</t>
  </si>
  <si>
    <t>YEAR-END:</t>
  </si>
  <si>
    <t>(enter or correct year-end date, if necessary)</t>
  </si>
  <si>
    <t>Amounts on this page will be filled from data entered by you on subsequent pages</t>
  </si>
  <si>
    <t>INCOME/EXPENSES</t>
  </si>
  <si>
    <t>GST/HST</t>
  </si>
  <si>
    <t>GST/HST REPORT - INPUT INFORMATION</t>
  </si>
  <si>
    <t>Q1</t>
  </si>
  <si>
    <t>Q2</t>
  </si>
  <si>
    <t>Q3</t>
  </si>
  <si>
    <t>Q4</t>
  </si>
  <si>
    <t>DO NOT ENTER ANY AMOUNTS ON THIS PAGE</t>
  </si>
  <si>
    <t>SALES</t>
  </si>
  <si>
    <t>$</t>
  </si>
  <si>
    <t>LINE 101 -</t>
  </si>
  <si>
    <t>Sales and other revenue</t>
  </si>
  <si>
    <t>COST OF GOODS SOLD</t>
  </si>
  <si>
    <t>LINE 105 -</t>
  </si>
  <si>
    <t>Total GST/HST</t>
  </si>
  <si>
    <t>GROSS PROFIT</t>
  </si>
  <si>
    <t>LINE 108 -</t>
  </si>
  <si>
    <t>Total ITCs</t>
  </si>
  <si>
    <t>COMMISSION / PROFESSIONAL INCOME</t>
  </si>
  <si>
    <t>LINE 109 -</t>
  </si>
  <si>
    <t>Net Tax</t>
  </si>
  <si>
    <t>EXPENSES</t>
  </si>
  <si>
    <t>LINE 114 -</t>
  </si>
  <si>
    <t>Refund claimed</t>
  </si>
  <si>
    <t>Amount owing</t>
  </si>
  <si>
    <t>NET INCOME (LOSS) before HOME OFFICE expenses</t>
  </si>
  <si>
    <t>Deduct: allowable HOME OFFICE expenses</t>
  </si>
  <si>
    <t>NET INCOME (LOSS) FOR THE YEAR</t>
  </si>
  <si>
    <t>save your file frequently using a new name of your choosing; send completed file to GORD EVANS, at "gord.evans@gmail.com"</t>
  </si>
  <si>
    <t>Any use of this file presumes your ability to enter data completely and accurately onto a spreadsheet.  If you require assistance from us</t>
  </si>
  <si>
    <t xml:space="preserve">to use this tool, you are welcome to contact us by phone or e-mail.  However, our services will be charged to your account at $100 / hour </t>
  </si>
  <si>
    <t>for any such assistance, with a minimum one-hour charge per call or e-mail response.</t>
  </si>
  <si>
    <t>This file is available 24/7 from our website:</t>
  </si>
  <si>
    <t>GE | SOLUTIONS</t>
  </si>
  <si>
    <t>INCOME</t>
  </si>
  <si>
    <t>ALL AMOUNTS ENTERED SHOULD INCLUDE ALL TAXES</t>
  </si>
  <si>
    <t>enter monthly gross sales amounts</t>
  </si>
  <si>
    <t>COMMISSIONS AND FEES</t>
  </si>
  <si>
    <t>enter monthly gross commissions</t>
  </si>
  <si>
    <t>PROFESSIONAL INCOME</t>
  </si>
  <si>
    <t>enter monthly gross fees for services</t>
  </si>
  <si>
    <t>GST REGISTRANTS - enter the monthly totals for your receipts, including GST/HST;</t>
  </si>
  <si>
    <t>Monthly:</t>
  </si>
  <si>
    <t xml:space="preserve"> GST/HST will be calculated and separated</t>
  </si>
  <si>
    <t>Quarterly:</t>
  </si>
  <si>
    <t>Annual:</t>
  </si>
  <si>
    <t>SELECT PROVINCE:</t>
  </si>
  <si>
    <t>Ontario</t>
  </si>
  <si>
    <t>GST/HST Rate:</t>
  </si>
  <si>
    <t>PST/QST Rate:</t>
  </si>
  <si>
    <t>Notice to User:</t>
  </si>
  <si>
    <t>While we have attempted to provide accurate calculations for all Canadian jurisdictions, you may find anomalies or discrepancies.</t>
  </si>
  <si>
    <t>If you find problems with the calculations in your province or territory, please report them to us with details of what you found.</t>
  </si>
  <si>
    <t>We will attempt to modify the worksheets to fix the problems.</t>
  </si>
  <si>
    <t>If you sold products which you purchased or manufactured, complete this form; otherwise, leave blank</t>
  </si>
  <si>
    <t>COST OF GOODS SOLD:</t>
  </si>
  <si>
    <t>Opening inventory (include raw materials, goods in process, and finished goods)</t>
  </si>
  <si>
    <t>Add:</t>
  </si>
  <si>
    <t>Purchases during the year</t>
  </si>
  <si>
    <t>Direct wage costs</t>
  </si>
  <si>
    <t>Subcontracts</t>
  </si>
  <si>
    <t>Other costs</t>
  </si>
  <si>
    <t>Total</t>
  </si>
  <si>
    <t>Deduct:</t>
  </si>
  <si>
    <t>Closing inventory (include raw materials, goods in process, and finished goods)</t>
  </si>
  <si>
    <t>Cost of goods sold</t>
  </si>
  <si>
    <t>enter monthly amounts for each applicable expense category</t>
  </si>
  <si>
    <t>EXPENSES:</t>
  </si>
  <si>
    <t>Advertising</t>
  </si>
  <si>
    <t>Meals and entertainment</t>
  </si>
  <si>
    <t xml:space="preserve"> (allowable part only, usually 50%)</t>
  </si>
  <si>
    <t>Bad debts</t>
  </si>
  <si>
    <t>Insurance</t>
  </si>
  <si>
    <t>N/A</t>
  </si>
  <si>
    <t>Interest (and bank charges)</t>
  </si>
  <si>
    <t>Business tax, fees, licences, dues, memberships, and subscriptions</t>
  </si>
  <si>
    <t>Office expenses</t>
  </si>
  <si>
    <t>Supplies</t>
  </si>
  <si>
    <t>Legal, accounting, and other professional fees</t>
  </si>
  <si>
    <t>Management and administration fees</t>
  </si>
  <si>
    <t>Rent</t>
  </si>
  <si>
    <t>Maintenance and repairs</t>
  </si>
  <si>
    <t>Sub-contractors</t>
  </si>
  <si>
    <t>Salary</t>
  </si>
  <si>
    <t>Travel (including transportation fees, accommodations, and meals)</t>
  </si>
  <si>
    <t>Telphone / Utilities</t>
  </si>
  <si>
    <t>Internet and cable</t>
  </si>
  <si>
    <t>Delivery, freight and express</t>
  </si>
  <si>
    <t>Motor vehicle expenses</t>
  </si>
  <si>
    <t>filled from VEHICLE tab</t>
  </si>
  <si>
    <t>Allowance on eligible capital property</t>
  </si>
  <si>
    <t>Capital cost allowance</t>
  </si>
  <si>
    <t>Other expenses (specify)</t>
  </si>
  <si>
    <t>TOTAL BUSINESS EXPENSES</t>
  </si>
  <si>
    <t>USE OF PORTION OF HOME AS AN OFFICE:</t>
  </si>
  <si>
    <t>ENTER: Size of home expressed in square feet</t>
  </si>
  <si>
    <t>ENTER: Size of home OFFICE expressed in square feet</t>
  </si>
  <si>
    <t>Home OFFICE expressed as % of home</t>
  </si>
  <si>
    <t>TOTAL EXPENSES OF OPERATING HOME:</t>
  </si>
  <si>
    <t>Heat (gas, propane, wood, etc.)</t>
  </si>
  <si>
    <t>Electricity / Water</t>
  </si>
  <si>
    <t>Maintenance</t>
  </si>
  <si>
    <t>Mortgage interest</t>
  </si>
  <si>
    <t>Property taxes</t>
  </si>
  <si>
    <t>Phone</t>
  </si>
  <si>
    <t>Internet</t>
  </si>
  <si>
    <t>Cable</t>
  </si>
  <si>
    <t>Other expenses (specify):</t>
  </si>
  <si>
    <t>Deduct: Personal-use part</t>
  </si>
  <si>
    <t>Sub-total</t>
  </si>
  <si>
    <t>(1)</t>
  </si>
  <si>
    <t>Deduct: Net income (loss) from Summary</t>
  </si>
  <si>
    <t>(2)</t>
  </si>
  <si>
    <t>Business-use available for carry-forward</t>
  </si>
  <si>
    <t>(if negative, enter "0")</t>
  </si>
  <si>
    <t>Allowable claim</t>
  </si>
  <si>
    <t>(lesser of amounts 1 or 2 above)</t>
  </si>
  <si>
    <t>AUTOMOBILE EXPENSES:</t>
  </si>
  <si>
    <t>enter "kilometres" information for each month into the boxes</t>
  </si>
  <si>
    <t>Total kilometres driven to earn income</t>
  </si>
  <si>
    <t>Total kilometres driven</t>
  </si>
  <si>
    <t>Proportion of business kilmetres driven to total</t>
  </si>
  <si>
    <t>list monthly expenses for each applicable expense</t>
  </si>
  <si>
    <t>Fuel (gasoline, propane, oil)</t>
  </si>
  <si>
    <t>Repairs and maintenance (including oil changes)</t>
  </si>
  <si>
    <t>Lease payments if car is leased</t>
  </si>
  <si>
    <t>Car washes</t>
  </si>
  <si>
    <t>Licence and registration</t>
  </si>
  <si>
    <t>Interest expense on vehicle purchase loan</t>
  </si>
  <si>
    <t>ETR 407</t>
  </si>
  <si>
    <t>CAA (Canadian Auto Association)</t>
  </si>
  <si>
    <t>Capital cost allowance and terminal loss, per schedule</t>
  </si>
  <si>
    <t>Parking costs (non-prorated)</t>
  </si>
  <si>
    <t>Pro-rated automobile expenses</t>
  </si>
  <si>
    <t>please provide details of vehicle used for business during the year:</t>
  </si>
  <si>
    <t>Non-prorated parking expenses</t>
  </si>
  <si>
    <t>YEAR, MAKE, MODEL OF VEHICLE:</t>
  </si>
  <si>
    <t>Enter vehicle year, make and model</t>
  </si>
  <si>
    <t>ALLOWABLE AUTOMOBILE EXPENSES</t>
  </si>
  <si>
    <t>COST OF VEHICLE (including taxes), if purchased</t>
  </si>
  <si>
    <t>FMV OF VEHICLE (at time of receipt), if leased</t>
  </si>
  <si>
    <t>CAPITAL COST ALLOWANCE CALCULATIONS:</t>
  </si>
  <si>
    <t>Undepreciated capital cost, beginning of the year</t>
  </si>
  <si>
    <t>Addition</t>
  </si>
  <si>
    <t>Disposal</t>
  </si>
  <si>
    <t>CCA</t>
  </si>
  <si>
    <t>Terminal loss</t>
  </si>
  <si>
    <t>Undepreciated capital cost, end of year</t>
  </si>
  <si>
    <t>DATE</t>
  </si>
  <si>
    <t>DESCRIPTION</t>
  </si>
  <si>
    <t>DEPOSITS</t>
  </si>
  <si>
    <t>CHARGES</t>
  </si>
  <si>
    <t>ü</t>
  </si>
  <si>
    <t>BALANCE</t>
  </si>
  <si>
    <t>OWNER</t>
  </si>
  <si>
    <t>BK CHGS</t>
  </si>
  <si>
    <t>PHONE</t>
  </si>
  <si>
    <t>INTERNET</t>
  </si>
  <si>
    <t>ENTERTAIN</t>
  </si>
  <si>
    <t>OFFICE</t>
  </si>
  <si>
    <t>POSTAGE</t>
  </si>
  <si>
    <t>VEHICLE</t>
  </si>
  <si>
    <t>INSURANCE</t>
  </si>
  <si>
    <t>MORTGAGE</t>
  </si>
  <si>
    <t>UTILITIES</t>
  </si>
  <si>
    <t>WAGES</t>
  </si>
  <si>
    <t>TRAVEL</t>
  </si>
  <si>
    <t>PROOF</t>
  </si>
  <si>
    <t>CATEGORY GUIDE</t>
  </si>
  <si>
    <t>USE COL</t>
  </si>
  <si>
    <t>B/F</t>
  </si>
  <si>
    <t>Province/Territory</t>
  </si>
  <si>
    <t>PST</t>
  </si>
  <si>
    <t>Description</t>
  </si>
  <si>
    <t>Alberta</t>
  </si>
  <si>
    <t>GST only (5%)</t>
  </si>
  <si>
    <t>British Columbia</t>
  </si>
  <si>
    <t>GST (5%) + PST (7%)</t>
  </si>
  <si>
    <t>Manitoba</t>
  </si>
  <si>
    <t>New Brunswick</t>
  </si>
  <si>
    <t>HST (15%)</t>
  </si>
  <si>
    <t>Newfoundland and Labrador</t>
  </si>
  <si>
    <t>Northwest Territories</t>
  </si>
  <si>
    <t>Nova Scotia</t>
  </si>
  <si>
    <t>Nunavut</t>
  </si>
  <si>
    <t>HST (13%)</t>
  </si>
  <si>
    <t>Prince Edward Island</t>
  </si>
  <si>
    <t>Quebec</t>
  </si>
  <si>
    <t>GST (5%) + QST (9.975%)</t>
  </si>
  <si>
    <t>Saskatchewan</t>
  </si>
  <si>
    <t>GST (5%) + PST (6%)</t>
  </si>
  <si>
    <t>Yukon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</si>
</sst>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mmmm\ d&quot;, &quot;yyyy;@"/>
    <numFmt numFmtId="165" formatCode="_(* #,##0.00_);_(* \(#,##0.00\);_(* \-??_);_(@_)"/>
    <numFmt numFmtId="166" formatCode="\$#,##0.00"/>
    <numFmt numFmtId="167" formatCode="[$-409]d\-mmm;@"/>
    <numFmt numFmtId="168" formatCode="0.000%"/>
    <numFmt numFmtId="169" formatCode="0.00_);\(0.00\)"/>
    <numFmt numFmtId="170" formatCode="_(* #,##0_);_(* \(#,##0\);_(* \-??_);_(@_)"/>
    <numFmt numFmtId="171" formatCode="\$#,##0.00_);&quot;($&quot;#,##0.00\)"/>
  </numFmts>
  <fonts count="39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2"/>
      <name val="Calibri"/>
      <family val="2"/>
    </font>
    <font>
      <b/>
      <sz val="14"/>
      <color rgb="FF0000FF"/>
      <name val="Calibri"/>
      <family val="2"/>
    </font>
    <font>
      <i/>
      <sz val="11"/>
      <color rgb="FF666666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1"/>
      <color rgb="FFC00000"/>
      <name val="Calibri"/>
      <family val="2"/>
      <charset val="1"/>
    </font>
    <font>
      <b/>
      <i/>
      <sz val="9"/>
      <color rgb="FF0070C0"/>
      <name val="Calibri"/>
      <family val="2"/>
      <charset val="1"/>
    </font>
    <font>
      <sz val="11"/>
      <color rgb="FFC00000"/>
      <name val="Calibri"/>
      <family val="2"/>
      <charset val="1"/>
    </font>
    <font>
      <i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sz val="10"/>
      <color theme="1"/>
      <name val="Calibri"/>
      <family val="2"/>
      <charset val="1"/>
    </font>
    <font>
      <b/>
      <i/>
      <sz val="11"/>
      <color rgb="FF0070C0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rgb="FFFF0000"/>
      <name val="Calibri"/>
      <family val="2"/>
      <charset val="1"/>
    </font>
    <font>
      <b/>
      <u/>
      <sz val="11"/>
      <color theme="1"/>
      <name val="Calibri"/>
      <family val="2"/>
      <charset val="1"/>
    </font>
    <font>
      <u/>
      <sz val="11"/>
      <color theme="1"/>
      <name val="Calibri"/>
      <family val="2"/>
      <charset val="1"/>
    </font>
    <font>
      <u/>
      <sz val="11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i/>
      <sz val="8"/>
      <color rgb="FF0070C0"/>
      <name val="Calibri"/>
      <family val="2"/>
      <charset val="1"/>
    </font>
    <font>
      <b/>
      <i/>
      <sz val="8"/>
      <color theme="3" tint="0.39988402966399123"/>
      <name val="Calibri"/>
      <family val="2"/>
      <charset val="1"/>
    </font>
    <font>
      <b/>
      <sz val="10"/>
      <name val="Calibri"/>
      <family val="2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  <charset val="1"/>
    </font>
    <font>
      <sz val="9"/>
      <name val="Calibri"/>
      <family val="2"/>
    </font>
    <font>
      <i/>
      <sz val="9"/>
      <color rgb="FF0070C0"/>
      <name val="Calibri"/>
      <family val="2"/>
      <charset val="1"/>
    </font>
    <font>
      <i/>
      <sz val="11"/>
      <color rgb="FF0070C0"/>
      <name val="Calibri"/>
      <family val="2"/>
      <charset val="1"/>
    </font>
    <font>
      <b/>
      <i/>
      <sz val="9"/>
      <color rgb="FFFF0000"/>
      <name val="Calibri"/>
      <family val="2"/>
      <charset val="1"/>
    </font>
    <font>
      <sz val="11"/>
      <color theme="5"/>
      <name val="Calibri"/>
      <family val="2"/>
      <charset val="1"/>
    </font>
    <font>
      <b/>
      <sz val="11"/>
      <color rgb="FFFF6600"/>
      <name val="Calibri"/>
      <family val="2"/>
      <charset val="1"/>
    </font>
    <font>
      <b/>
      <sz val="11"/>
      <name val="Cambria"/>
      <family val="1"/>
    </font>
    <font>
      <b/>
      <sz val="11"/>
      <name val="Calibri"/>
      <family val="2"/>
    </font>
    <font>
      <b/>
      <sz val="11"/>
      <color rgb="FFFF0000"/>
      <name val="Wingdings"/>
      <charset val="2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EBF1DE"/>
      </patternFill>
    </fill>
    <fill>
      <patternFill patternType="solid">
        <fgColor theme="4" tint="0.79989013336588644"/>
        <bgColor rgb="FFD9E1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rgb="FFD9E1F2"/>
        <bgColor rgb="FFDCE6F2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72">
    <xf numFmtId="0" fontId="0" fillId="0" borderId="0" xfId="0"/>
    <xf numFmtId="0" fontId="2" fillId="0" borderId="0" xfId="0" applyFont="1"/>
    <xf numFmtId="0" fontId="3" fillId="2" borderId="0" xfId="0" applyFont="1" applyFill="1" applyProtection="1">
      <protection locked="0"/>
    </xf>
    <xf numFmtId="0" fontId="4" fillId="0" borderId="0" xfId="0" applyFont="1"/>
    <xf numFmtId="0" fontId="5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6" fillId="3" borderId="4" xfId="0" applyFont="1" applyFill="1" applyBorder="1"/>
    <xf numFmtId="0" fontId="8" fillId="3" borderId="0" xfId="0" applyFont="1" applyFill="1"/>
    <xf numFmtId="0" fontId="5" fillId="3" borderId="0" xfId="0" applyFont="1" applyFill="1"/>
    <xf numFmtId="0" fontId="0" fillId="3" borderId="0" xfId="0" applyFill="1"/>
    <xf numFmtId="0" fontId="0" fillId="3" borderId="6" xfId="0" applyFill="1" applyBorder="1"/>
    <xf numFmtId="0" fontId="5" fillId="3" borderId="4" xfId="0" applyFont="1" applyFill="1" applyBorder="1"/>
    <xf numFmtId="164" fontId="9" fillId="0" borderId="5" xfId="0" applyNumberFormat="1" applyFont="1" applyBorder="1" applyProtection="1">
      <protection locked="0"/>
    </xf>
    <xf numFmtId="164" fontId="0" fillId="3" borderId="0" xfId="0" applyNumberFormat="1" applyFill="1"/>
    <xf numFmtId="0" fontId="10" fillId="3" borderId="0" xfId="0" applyFont="1" applyFill="1"/>
    <xf numFmtId="0" fontId="8" fillId="3" borderId="4" xfId="0" applyFont="1" applyFill="1" applyBorder="1"/>
    <xf numFmtId="0" fontId="11" fillId="4" borderId="5" xfId="0" applyFont="1" applyFill="1" applyBorder="1" applyAlignment="1">
      <alignment horizontal="center"/>
    </xf>
    <xf numFmtId="0" fontId="12" fillId="3" borderId="0" xfId="0" applyFont="1" applyFill="1"/>
    <xf numFmtId="0" fontId="13" fillId="3" borderId="4" xfId="0" applyFont="1" applyFill="1" applyBorder="1"/>
    <xf numFmtId="0" fontId="0" fillId="4" borderId="0" xfId="0" applyFill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3" borderId="0" xfId="0" applyFill="1" applyAlignment="1">
      <alignment horizontal="right"/>
    </xf>
    <xf numFmtId="165" fontId="0" fillId="4" borderId="0" xfId="0" applyNumberFormat="1" applyFill="1"/>
    <xf numFmtId="165" fontId="0" fillId="3" borderId="0" xfId="0" applyNumberFormat="1" applyFill="1"/>
    <xf numFmtId="165" fontId="0" fillId="4" borderId="7" xfId="0" applyNumberFormat="1" applyFill="1" applyBorder="1"/>
    <xf numFmtId="0" fontId="14" fillId="4" borderId="8" xfId="0" applyFont="1" applyFill="1" applyBorder="1"/>
    <xf numFmtId="0" fontId="14" fillId="4" borderId="0" xfId="0" applyFont="1" applyFill="1"/>
    <xf numFmtId="166" fontId="14" fillId="4" borderId="9" xfId="0" applyNumberFormat="1" applyFont="1" applyFill="1" applyBorder="1"/>
    <xf numFmtId="166" fontId="14" fillId="4" borderId="7" xfId="0" applyNumberFormat="1" applyFont="1" applyFill="1" applyBorder="1"/>
    <xf numFmtId="0" fontId="14" fillId="3" borderId="0" xfId="0" applyFont="1" applyFill="1"/>
    <xf numFmtId="165" fontId="0" fillId="4" borderId="10" xfId="0" applyNumberFormat="1" applyFill="1" applyBorder="1"/>
    <xf numFmtId="165" fontId="0" fillId="4" borderId="11" xfId="0" applyNumberFormat="1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4" fontId="0" fillId="3" borderId="0" xfId="0" applyNumberFormat="1" applyFill="1"/>
    <xf numFmtId="165" fontId="0" fillId="4" borderId="15" xfId="0" applyNumberFormat="1" applyFill="1" applyBorder="1"/>
    <xf numFmtId="0" fontId="15" fillId="3" borderId="4" xfId="0" applyFont="1" applyFill="1" applyBorder="1"/>
    <xf numFmtId="0" fontId="16" fillId="3" borderId="0" xfId="0" applyFont="1" applyFill="1"/>
    <xf numFmtId="0" fontId="5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5" fillId="0" borderId="0" xfId="0" applyFont="1"/>
    <xf numFmtId="166" fontId="0" fillId="0" borderId="0" xfId="0" applyNumberFormat="1"/>
    <xf numFmtId="0" fontId="0" fillId="0" borderId="19" xfId="0" applyBorder="1"/>
    <xf numFmtId="164" fontId="17" fillId="0" borderId="5" xfId="0" applyNumberFormat="1" applyFont="1" applyBorder="1"/>
    <xf numFmtId="0" fontId="18" fillId="0" borderId="7" xfId="0" applyFont="1" applyBorder="1" applyAlignment="1">
      <alignment horizontal="center"/>
    </xf>
    <xf numFmtId="167" fontId="19" fillId="0" borderId="0" xfId="0" applyNumberFormat="1" applyFont="1" applyAlignment="1">
      <alignment horizontal="center"/>
    </xf>
    <xf numFmtId="167" fontId="20" fillId="0" borderId="0" xfId="0" applyNumberFormat="1" applyFont="1" applyAlignment="1">
      <alignment horizontal="center"/>
    </xf>
    <xf numFmtId="0" fontId="0" fillId="0" borderId="7" xfId="0" applyBorder="1"/>
    <xf numFmtId="0" fontId="21" fillId="0" borderId="0" xfId="0" applyFont="1"/>
    <xf numFmtId="0" fontId="22" fillId="0" borderId="0" xfId="0" applyFont="1"/>
    <xf numFmtId="0" fontId="0" fillId="0" borderId="0" xfId="0" applyAlignment="1">
      <alignment horizontal="right"/>
    </xf>
    <xf numFmtId="165" fontId="0" fillId="5" borderId="11" xfId="0" applyNumberFormat="1" applyFill="1" applyBorder="1"/>
    <xf numFmtId="4" fontId="0" fillId="6" borderId="5" xfId="0" applyNumberFormat="1" applyFill="1" applyBorder="1"/>
    <xf numFmtId="39" fontId="9" fillId="2" borderId="0" xfId="0" applyNumberFormat="1" applyFont="1" applyFill="1" applyProtection="1">
      <protection locked="0"/>
    </xf>
    <xf numFmtId="165" fontId="0" fillId="0" borderId="0" xfId="0" applyNumberFormat="1"/>
    <xf numFmtId="4" fontId="0" fillId="0" borderId="7" xfId="0" applyNumberFormat="1" applyBorder="1"/>
    <xf numFmtId="4" fontId="0" fillId="0" borderId="0" xfId="0" applyNumberFormat="1"/>
    <xf numFmtId="4" fontId="0" fillId="0" borderId="15" xfId="0" applyNumberFormat="1" applyBorder="1"/>
    <xf numFmtId="39" fontId="0" fillId="0" borderId="10" xfId="0" applyNumberFormat="1" applyBorder="1"/>
    <xf numFmtId="0" fontId="23" fillId="0" borderId="0" xfId="0" applyFont="1"/>
    <xf numFmtId="4" fontId="18" fillId="0" borderId="20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/>
    </xf>
    <xf numFmtId="0" fontId="0" fillId="0" borderId="8" xfId="0" applyBorder="1"/>
    <xf numFmtId="0" fontId="10" fillId="0" borderId="0" xfId="0" applyFont="1" applyAlignment="1">
      <alignment horizontal="right"/>
    </xf>
    <xf numFmtId="39" fontId="0" fillId="0" borderId="0" xfId="0" applyNumberFormat="1"/>
    <xf numFmtId="39" fontId="0" fillId="6" borderId="5" xfId="0" applyNumberFormat="1" applyFill="1" applyBorder="1"/>
    <xf numFmtId="0" fontId="10" fillId="0" borderId="12" xfId="0" applyFont="1" applyBorder="1" applyAlignment="1">
      <alignment horizontal="right"/>
    </xf>
    <xf numFmtId="39" fontId="0" fillId="0" borderId="13" xfId="0" applyNumberFormat="1" applyBorder="1"/>
    <xf numFmtId="39" fontId="0" fillId="0" borderId="14" xfId="0" applyNumberFormat="1" applyBorder="1"/>
    <xf numFmtId="0" fontId="24" fillId="0" borderId="0" xfId="0" applyFont="1"/>
    <xf numFmtId="168" fontId="26" fillId="2" borderId="21" xfId="0" applyNumberFormat="1" applyFont="1" applyFill="1" applyBorder="1" applyProtection="1">
      <protection locked="0"/>
    </xf>
    <xf numFmtId="0" fontId="27" fillId="0" borderId="0" xfId="0" applyFont="1"/>
    <xf numFmtId="10" fontId="26" fillId="0" borderId="21" xfId="0" applyNumberFormat="1" applyFont="1" applyBorder="1" applyAlignment="1">
      <alignment horizontal="center"/>
    </xf>
    <xf numFmtId="10" fontId="0" fillId="0" borderId="0" xfId="0" applyNumberFormat="1"/>
    <xf numFmtId="0" fontId="18" fillId="0" borderId="20" xfId="0" applyFont="1" applyBorder="1"/>
    <xf numFmtId="0" fontId="0" fillId="0" borderId="10" xfId="0" applyBorder="1"/>
    <xf numFmtId="39" fontId="0" fillId="0" borderId="22" xfId="0" applyNumberFormat="1" applyBorder="1"/>
    <xf numFmtId="0" fontId="10" fillId="0" borderId="8" xfId="0" applyFont="1" applyBorder="1"/>
    <xf numFmtId="39" fontId="0" fillId="0" borderId="9" xfId="0" applyNumberFormat="1" applyBorder="1"/>
    <xf numFmtId="0" fontId="10" fillId="0" borderId="12" xfId="0" applyFont="1" applyBorder="1"/>
    <xf numFmtId="0" fontId="0" fillId="0" borderId="13" xfId="0" applyBorder="1"/>
    <xf numFmtId="164" fontId="0" fillId="0" borderId="0" xfId="0" applyNumberFormat="1"/>
    <xf numFmtId="0" fontId="15" fillId="0" borderId="0" xfId="0" applyFont="1"/>
    <xf numFmtId="39" fontId="9" fillId="2" borderId="5" xfId="0" applyNumberFormat="1" applyFont="1" applyFill="1" applyBorder="1" applyProtection="1">
      <protection locked="0"/>
    </xf>
    <xf numFmtId="0" fontId="0" fillId="7" borderId="7" xfId="0" applyFill="1" applyBorder="1"/>
    <xf numFmtId="0" fontId="0" fillId="7" borderId="0" xfId="0" applyFill="1"/>
    <xf numFmtId="0" fontId="10" fillId="0" borderId="0" xfId="0" applyFont="1"/>
    <xf numFmtId="39" fontId="0" fillId="0" borderId="7" xfId="0" applyNumberFormat="1" applyBorder="1"/>
    <xf numFmtId="0" fontId="0" fillId="0" borderId="0" xfId="0" applyAlignment="1">
      <alignment horizontal="left" indent="1"/>
    </xf>
    <xf numFmtId="165" fontId="0" fillId="5" borderId="0" xfId="0" applyNumberFormat="1" applyFill="1"/>
    <xf numFmtId="165" fontId="0" fillId="6" borderId="7" xfId="0" applyNumberFormat="1" applyFill="1" applyBorder="1"/>
    <xf numFmtId="0" fontId="0" fillId="0" borderId="0" xfId="0" applyAlignment="1">
      <alignment horizontal="left" indent="2"/>
    </xf>
    <xf numFmtId="165" fontId="0" fillId="5" borderId="10" xfId="0" applyNumberFormat="1" applyFill="1" applyBorder="1"/>
    <xf numFmtId="165" fontId="0" fillId="6" borderId="19" xfId="0" applyNumberFormat="1" applyFill="1" applyBorder="1"/>
    <xf numFmtId="39" fontId="0" fillId="0" borderId="15" xfId="0" applyNumberFormat="1" applyBorder="1"/>
    <xf numFmtId="39" fontId="0" fillId="5" borderId="10" xfId="0" applyNumberFormat="1" applyFill="1" applyBorder="1"/>
    <xf numFmtId="39" fontId="5" fillId="5" borderId="11" xfId="0" applyNumberFormat="1" applyFont="1" applyFill="1" applyBorder="1"/>
    <xf numFmtId="0" fontId="28" fillId="0" borderId="0" xfId="0" applyFont="1"/>
    <xf numFmtId="165" fontId="0" fillId="6" borderId="7" xfId="0" applyNumberFormat="1" applyFill="1" applyBorder="1" applyAlignment="1">
      <alignment horizontal="center"/>
    </xf>
    <xf numFmtId="39" fontId="9" fillId="0" borderId="0" xfId="0" applyNumberFormat="1" applyFont="1" applyProtection="1">
      <protection locked="0"/>
    </xf>
    <xf numFmtId="9" fontId="0" fillId="0" borderId="0" xfId="0" applyNumberFormat="1"/>
    <xf numFmtId="0" fontId="29" fillId="0" borderId="0" xfId="0" applyFont="1"/>
    <xf numFmtId="39" fontId="9" fillId="5" borderId="0" xfId="0" applyNumberFormat="1" applyFont="1" applyFill="1"/>
    <xf numFmtId="39" fontId="0" fillId="5" borderId="11" xfId="0" applyNumberFormat="1" applyFill="1" applyBorder="1"/>
    <xf numFmtId="10" fontId="0" fillId="5" borderId="21" xfId="0" applyNumberFormat="1" applyFill="1" applyBorder="1"/>
    <xf numFmtId="169" fontId="9" fillId="2" borderId="21" xfId="0" applyNumberFormat="1" applyFont="1" applyFill="1" applyBorder="1" applyProtection="1">
      <protection locked="0"/>
    </xf>
    <xf numFmtId="169" fontId="9" fillId="0" borderId="7" xfId="0" applyNumberFormat="1" applyFont="1" applyBorder="1" applyProtection="1">
      <protection locked="0"/>
    </xf>
    <xf numFmtId="39" fontId="0" fillId="6" borderId="19" xfId="0" applyNumberFormat="1" applyFill="1" applyBorder="1"/>
    <xf numFmtId="39" fontId="0" fillId="6" borderId="24" xfId="0" applyNumberFormat="1" applyFill="1" applyBorder="1"/>
    <xf numFmtId="39" fontId="0" fillId="0" borderId="11" xfId="0" applyNumberFormat="1" applyBorder="1"/>
    <xf numFmtId="39" fontId="0" fillId="5" borderId="0" xfId="0" applyNumberFormat="1" applyFill="1"/>
    <xf numFmtId="39" fontId="0" fillId="6" borderId="7" xfId="0" applyNumberFormat="1" applyFill="1" applyBorder="1"/>
    <xf numFmtId="0" fontId="30" fillId="0" borderId="0" xfId="0" applyFont="1"/>
    <xf numFmtId="0" fontId="14" fillId="0" borderId="0" xfId="0" applyFont="1"/>
    <xf numFmtId="37" fontId="7" fillId="0" borderId="21" xfId="0" applyNumberFormat="1" applyFont="1" applyBorder="1" applyProtection="1">
      <protection locked="0"/>
    </xf>
    <xf numFmtId="37" fontId="9" fillId="0" borderId="8" xfId="0" applyNumberFormat="1" applyFont="1" applyBorder="1" applyProtection="1">
      <protection locked="0"/>
    </xf>
    <xf numFmtId="170" fontId="31" fillId="2" borderId="21" xfId="0" applyNumberFormat="1" applyFont="1" applyFill="1" applyBorder="1" applyProtection="1">
      <protection locked="0"/>
    </xf>
    <xf numFmtId="170" fontId="0" fillId="0" borderId="0" xfId="0" applyNumberFormat="1"/>
    <xf numFmtId="0" fontId="8" fillId="0" borderId="0" xfId="0" applyFont="1"/>
    <xf numFmtId="39" fontId="8" fillId="0" borderId="1" xfId="0" applyNumberFormat="1" applyFont="1" applyBorder="1"/>
    <xf numFmtId="39" fontId="0" fillId="0" borderId="2" xfId="0" applyNumberFormat="1" applyBorder="1"/>
    <xf numFmtId="39" fontId="0" fillId="0" borderId="3" xfId="0" applyNumberFormat="1" applyBorder="1"/>
    <xf numFmtId="39" fontId="0" fillId="0" borderId="4" xfId="0" applyNumberFormat="1" applyBorder="1"/>
    <xf numFmtId="39" fontId="0" fillId="0" borderId="6" xfId="0" applyNumberFormat="1" applyBorder="1"/>
    <xf numFmtId="171" fontId="9" fillId="2" borderId="5" xfId="0" applyNumberFormat="1" applyFont="1" applyFill="1" applyBorder="1" applyProtection="1">
      <protection locked="0"/>
    </xf>
    <xf numFmtId="39" fontId="0" fillId="0" borderId="16" xfId="0" applyNumberFormat="1" applyBorder="1"/>
    <xf numFmtId="39" fontId="0" fillId="0" borderId="17" xfId="0" applyNumberFormat="1" applyBorder="1"/>
    <xf numFmtId="39" fontId="0" fillId="0" borderId="18" xfId="0" applyNumberFormat="1" applyBorder="1"/>
    <xf numFmtId="39" fontId="5" fillId="0" borderId="1" xfId="0" applyNumberFormat="1" applyFont="1" applyBorder="1" applyAlignment="1">
      <alignment vertical="center"/>
    </xf>
    <xf numFmtId="39" fontId="5" fillId="0" borderId="2" xfId="0" applyNumberFormat="1" applyFont="1" applyBorder="1" applyAlignment="1">
      <alignment horizontal="center" vertical="center" wrapText="1"/>
    </xf>
    <xf numFmtId="39" fontId="5" fillId="0" borderId="3" xfId="0" applyNumberFormat="1" applyFont="1" applyBorder="1" applyAlignment="1">
      <alignment horizontal="center" vertical="center" wrapText="1"/>
    </xf>
    <xf numFmtId="39" fontId="0" fillId="2" borderId="0" xfId="0" applyNumberFormat="1" applyFill="1" applyProtection="1">
      <protection locked="0"/>
    </xf>
    <xf numFmtId="39" fontId="0" fillId="2" borderId="6" xfId="0" applyNumberFormat="1" applyFill="1" applyBorder="1" applyProtection="1">
      <protection locked="0"/>
    </xf>
    <xf numFmtId="39" fontId="0" fillId="0" borderId="26" xfId="0" applyNumberFormat="1" applyBorder="1"/>
    <xf numFmtId="9" fontId="0" fillId="2" borderId="0" xfId="0" applyNumberFormat="1" applyFill="1" applyProtection="1">
      <protection locked="0"/>
    </xf>
    <xf numFmtId="39" fontId="0" fillId="0" borderId="27" xfId="0" applyNumberFormat="1" applyBorder="1"/>
    <xf numFmtId="39" fontId="0" fillId="0" borderId="28" xfId="0" applyNumberFormat="1" applyBorder="1"/>
    <xf numFmtId="165" fontId="32" fillId="6" borderId="0" xfId="0" applyNumberFormat="1" applyFont="1" applyFill="1"/>
    <xf numFmtId="165" fontId="5" fillId="0" borderId="0" xfId="0" applyNumberFormat="1" applyFont="1"/>
    <xf numFmtId="0" fontId="33" fillId="8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34" fillId="8" borderId="0" xfId="0" applyFont="1" applyFill="1"/>
    <xf numFmtId="0" fontId="35" fillId="0" borderId="0" xfId="0" applyFont="1" applyAlignment="1">
      <alignment horizontal="center"/>
    </xf>
    <xf numFmtId="165" fontId="25" fillId="0" borderId="0" xfId="0" applyNumberFormat="1" applyFont="1"/>
    <xf numFmtId="4" fontId="36" fillId="0" borderId="0" xfId="0" applyNumberFormat="1" applyFont="1"/>
    <xf numFmtId="4" fontId="5" fillId="0" borderId="0" xfId="0" applyNumberFormat="1" applyFont="1"/>
    <xf numFmtId="4" fontId="37" fillId="0" borderId="0" xfId="0" applyNumberFormat="1" applyFont="1"/>
    <xf numFmtId="4" fontId="5" fillId="0" borderId="27" xfId="0" applyNumberFormat="1" applyFont="1" applyBorder="1"/>
    <xf numFmtId="0" fontId="33" fillId="8" borderId="0" xfId="0" applyFont="1" applyFill="1"/>
    <xf numFmtId="4" fontId="0" fillId="9" borderId="0" xfId="0" applyNumberFormat="1" applyFill="1" applyProtection="1">
      <protection locked="0"/>
    </xf>
    <xf numFmtId="0" fontId="11" fillId="4" borderId="5" xfId="0" applyFont="1" applyFill="1" applyBorder="1" applyAlignment="1">
      <alignment horizontal="center"/>
    </xf>
    <xf numFmtId="0" fontId="0" fillId="0" borderId="23" xfId="0" applyBorder="1"/>
    <xf numFmtId="0" fontId="0" fillId="0" borderId="29" xfId="0" applyBorder="1"/>
    <xf numFmtId="0" fontId="7" fillId="2" borderId="5" xfId="0" applyFont="1" applyFill="1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3" xfId="0" applyBorder="1"/>
    <xf numFmtId="0" fontId="30" fillId="0" borderId="5" xfId="0" applyFont="1" applyBorder="1" applyAlignment="1">
      <alignment horizontal="center"/>
    </xf>
    <xf numFmtId="39" fontId="9" fillId="2" borderId="25" xfId="0" applyNumberFormat="1" applyFont="1" applyFill="1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16" fontId="38" fillId="0" borderId="0" xfId="0" applyNumberFormat="1" applyFont="1"/>
    <xf numFmtId="39" fontId="9" fillId="0" borderId="10" xfId="0" applyNumberFormat="1" applyFont="1" applyBorder="1" applyProtection="1">
      <protection locked="0"/>
    </xf>
    <xf numFmtId="0" fontId="25" fillId="2" borderId="21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6000000}"/>
  </cellStyles>
  <dxfs count="4">
    <dxf>
      <fill>
        <patternFill>
          <bgColor rgb="FFFFCC99"/>
        </patternFill>
      </fill>
    </dxf>
    <dxf>
      <fill>
        <patternFill>
          <bgColor rgb="FFFFCC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E1F2"/>
      <rgbColor rgb="FF558ED5"/>
      <rgbColor rgb="FF9999FF"/>
      <rgbColor rgb="FFC0504D"/>
      <rgbColor rgb="FFFFFFCC"/>
      <rgbColor rgb="FFDCE6F2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BF1DE"/>
      <rgbColor rgb="FFF2DCDB"/>
      <rgbColor rgb="FF99CCFF"/>
      <rgbColor rgb="FFFFCCCC"/>
      <rgbColor rgb="FFB3A2C7"/>
      <rgbColor rgb="FFFFCC99"/>
      <rgbColor rgb="FF3366FF"/>
      <rgbColor rgb="FF33CCCC"/>
      <rgbColor rgb="FF9BBB59"/>
      <rgbColor rgb="FFFFCC00"/>
      <rgbColor rgb="FFE46C0A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-solutions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6"/>
  <sheetViews>
    <sheetView zoomScale="125" zoomScaleNormal="125" workbookViewId="0">
      <selection activeCell="C2" sqref="C2"/>
    </sheetView>
  </sheetViews>
  <sheetFormatPr baseColWidth="10" defaultColWidth="8.83203125" defaultRowHeight="15" x14ac:dyDescent="0.2"/>
  <cols>
    <col min="2" max="2" width="10.1640625" customWidth="1"/>
    <col min="3" max="3" width="17.83203125" customWidth="1"/>
    <col min="6" max="6" width="9.33203125" customWidth="1"/>
    <col min="7" max="7" width="13.1640625" customWidth="1"/>
    <col min="8" max="8" width="3.5" customWidth="1"/>
    <col min="9" max="9" width="10" customWidth="1"/>
    <col min="10" max="10" width="3.6640625" customWidth="1"/>
    <col min="12" max="12" width="17.33203125" customWidth="1"/>
    <col min="13" max="17" width="10.33203125" customWidth="1"/>
    <col min="18" max="18" width="4.83203125" customWidth="1"/>
  </cols>
  <sheetData>
    <row r="1" spans="2:18" ht="15.75" customHeight="1" x14ac:dyDescent="0.25">
      <c r="B1" s="1" t="s">
        <v>0</v>
      </c>
      <c r="C1" s="2">
        <v>2026</v>
      </c>
      <c r="D1" s="3" t="s">
        <v>1</v>
      </c>
    </row>
    <row r="2" spans="2:18" ht="15" customHeight="1" x14ac:dyDescent="0.2">
      <c r="B2" s="4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2:18" ht="15" customHeight="1" x14ac:dyDescent="0.2">
      <c r="B3" s="7" t="s">
        <v>3</v>
      </c>
      <c r="C3" s="159" t="s">
        <v>4</v>
      </c>
      <c r="D3" s="160"/>
      <c r="E3" s="160"/>
      <c r="F3" s="161"/>
      <c r="G3" s="8" t="s">
        <v>5</v>
      </c>
      <c r="H3" s="8"/>
      <c r="I3" s="9"/>
      <c r="J3" s="9"/>
      <c r="K3" s="9"/>
      <c r="L3" s="10"/>
      <c r="M3" s="10"/>
      <c r="N3" s="10"/>
      <c r="O3" s="10"/>
      <c r="P3" s="10"/>
      <c r="Q3" s="10"/>
      <c r="R3" s="11"/>
    </row>
    <row r="4" spans="2:18" ht="15" customHeight="1" x14ac:dyDescent="0.2">
      <c r="B4" s="12" t="s">
        <v>6</v>
      </c>
      <c r="C4" s="13">
        <f>DATE(C1,12,31)</f>
        <v>46387</v>
      </c>
      <c r="D4" s="8" t="s">
        <v>7</v>
      </c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2:18" ht="15" customHeight="1" x14ac:dyDescent="0.2">
      <c r="B5" s="12"/>
      <c r="C5" s="14"/>
      <c r="D5" s="15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</row>
    <row r="6" spans="2:18" ht="15" customHeight="1" x14ac:dyDescent="0.2">
      <c r="B6" s="16" t="s">
        <v>8</v>
      </c>
      <c r="C6" s="14"/>
      <c r="D6" s="10"/>
      <c r="E6" s="10"/>
      <c r="F6" s="10"/>
      <c r="G6" s="17" t="s">
        <v>9</v>
      </c>
      <c r="H6" s="10"/>
      <c r="I6" s="17" t="s">
        <v>10</v>
      </c>
      <c r="J6" s="18"/>
      <c r="K6" s="156" t="s">
        <v>11</v>
      </c>
      <c r="L6" s="157"/>
      <c r="M6" s="158"/>
      <c r="N6" s="17" t="s">
        <v>12</v>
      </c>
      <c r="O6" s="17" t="s">
        <v>13</v>
      </c>
      <c r="P6" s="17" t="s">
        <v>14</v>
      </c>
      <c r="Q6" s="17" t="s">
        <v>15</v>
      </c>
      <c r="R6" s="11"/>
    </row>
    <row r="7" spans="2:18" ht="15" customHeight="1" x14ac:dyDescent="0.2">
      <c r="B7" s="19" t="s">
        <v>16</v>
      </c>
      <c r="C7" s="14"/>
      <c r="D7" s="10"/>
      <c r="E7" s="10"/>
      <c r="F7" s="10"/>
      <c r="G7" s="20"/>
      <c r="H7" s="10"/>
      <c r="I7" s="21"/>
      <c r="J7" s="10"/>
      <c r="K7" s="22"/>
      <c r="L7" s="20"/>
      <c r="M7" s="23"/>
      <c r="N7" s="21"/>
      <c r="O7" s="21"/>
      <c r="P7" s="21"/>
      <c r="Q7" s="21"/>
      <c r="R7" s="11"/>
    </row>
    <row r="8" spans="2:18" ht="15" customHeight="1" x14ac:dyDescent="0.2">
      <c r="B8" s="12" t="s">
        <v>17</v>
      </c>
      <c r="C8" s="14"/>
      <c r="D8" s="10"/>
      <c r="E8" s="10"/>
      <c r="F8" s="24" t="s">
        <v>18</v>
      </c>
      <c r="G8" s="25">
        <f>INCOME!G6</f>
        <v>0</v>
      </c>
      <c r="H8" s="26"/>
      <c r="I8" s="27">
        <f>+INCOME!H6</f>
        <v>0</v>
      </c>
      <c r="J8" s="10"/>
      <c r="K8" s="28" t="s">
        <v>19</v>
      </c>
      <c r="L8" s="29" t="s">
        <v>20</v>
      </c>
      <c r="M8" s="30">
        <f>G8+G14</f>
        <v>0</v>
      </c>
      <c r="N8" s="31">
        <f>ROUND(SUM(INCOME!I6:K10)/(1+INCOME!$E$15+INCOME!$E$16),0)</f>
        <v>0</v>
      </c>
      <c r="O8" s="31">
        <f>ROUND(SUM(INCOME!L6:N10)/(1+INCOME!$E$15+INCOME!$E$16),0)</f>
        <v>0</v>
      </c>
      <c r="P8" s="31">
        <f>ROUND(SUM(INCOME!O6:Q10)/(1+INCOME!$E$15+INCOME!$E$16),0)</f>
        <v>0</v>
      </c>
      <c r="Q8" s="31">
        <f>ROUND(SUM(INCOME!R6:T10)/(1+INCOME!$E$15+INCOME!$E$16),0)</f>
        <v>0</v>
      </c>
      <c r="R8" s="11"/>
    </row>
    <row r="9" spans="2:18" ht="15" customHeight="1" x14ac:dyDescent="0.2">
      <c r="B9" s="12"/>
      <c r="C9" s="14"/>
      <c r="D9" s="10"/>
      <c r="E9" s="10"/>
      <c r="F9" s="10"/>
      <c r="G9" s="25"/>
      <c r="H9" s="26"/>
      <c r="I9" s="27"/>
      <c r="J9" s="10"/>
      <c r="K9" s="28"/>
      <c r="L9" s="29"/>
      <c r="M9" s="30"/>
      <c r="N9" s="31"/>
      <c r="O9" s="31"/>
      <c r="P9" s="31"/>
      <c r="Q9" s="31"/>
      <c r="R9" s="11"/>
    </row>
    <row r="10" spans="2:18" ht="15" customHeight="1" x14ac:dyDescent="0.2">
      <c r="B10" s="12" t="s">
        <v>21</v>
      </c>
      <c r="C10" s="14"/>
      <c r="D10" s="10"/>
      <c r="E10" s="10"/>
      <c r="F10" s="24" t="s">
        <v>18</v>
      </c>
      <c r="G10" s="25">
        <f>+COS!L18</f>
        <v>0</v>
      </c>
      <c r="H10" s="26"/>
      <c r="I10" s="27">
        <f>+COS!M22</f>
        <v>0</v>
      </c>
      <c r="J10" s="10"/>
      <c r="K10" s="28" t="s">
        <v>22</v>
      </c>
      <c r="L10" s="32" t="s">
        <v>23</v>
      </c>
      <c r="M10" s="30">
        <f>I8+I14</f>
        <v>0</v>
      </c>
      <c r="N10" s="31">
        <f>INCOME!K13</f>
        <v>0</v>
      </c>
      <c r="O10" s="31">
        <f>INCOME!N13</f>
        <v>0</v>
      </c>
      <c r="P10" s="31">
        <f>INCOME!Q13</f>
        <v>0</v>
      </c>
      <c r="Q10" s="31">
        <f>INCOME!T13</f>
        <v>0</v>
      </c>
      <c r="R10" s="11"/>
    </row>
    <row r="11" spans="2:18" ht="15" customHeight="1" x14ac:dyDescent="0.2">
      <c r="B11" s="12"/>
      <c r="C11" s="14"/>
      <c r="D11" s="10"/>
      <c r="E11" s="10"/>
      <c r="F11" s="10"/>
      <c r="G11" s="33"/>
      <c r="H11" s="26"/>
      <c r="I11" s="21"/>
      <c r="J11" s="10"/>
      <c r="K11" s="28"/>
      <c r="L11" s="29"/>
      <c r="M11" s="30"/>
      <c r="N11" s="31"/>
      <c r="O11" s="31"/>
      <c r="P11" s="31"/>
      <c r="Q11" s="31"/>
      <c r="R11" s="11"/>
    </row>
    <row r="12" spans="2:18" ht="15.75" customHeight="1" x14ac:dyDescent="0.2">
      <c r="B12" s="12" t="s">
        <v>24</v>
      </c>
      <c r="C12" s="14"/>
      <c r="D12" s="10"/>
      <c r="E12" s="10"/>
      <c r="F12" s="24" t="s">
        <v>18</v>
      </c>
      <c r="G12" s="34">
        <f>+G8-G10</f>
        <v>0</v>
      </c>
      <c r="H12" s="26"/>
      <c r="I12" s="21"/>
      <c r="J12" s="10"/>
      <c r="K12" s="28" t="s">
        <v>25</v>
      </c>
      <c r="L12" s="29" t="s">
        <v>26</v>
      </c>
      <c r="M12" s="30">
        <f>I10+I16+I20</f>
        <v>0</v>
      </c>
      <c r="N12" s="31">
        <f>COS!P21+EXPENSES!M33+'HOME OFFICE'!J39+VEHICLE!J40</f>
        <v>0</v>
      </c>
      <c r="O12" s="31">
        <f>COS!S21+EXPENSES!P33+'HOME OFFICE'!M39+VEHICLE!M40</f>
        <v>0</v>
      </c>
      <c r="P12" s="31">
        <f>COS!V21+EXPENSES!S33+'HOME OFFICE'!P39+VEHICLE!P40</f>
        <v>0</v>
      </c>
      <c r="Q12" s="31">
        <f>COS!Y21+EXPENSES!V33+'HOME OFFICE'!S39+VEHICLE!S40</f>
        <v>0</v>
      </c>
      <c r="R12" s="11"/>
    </row>
    <row r="13" spans="2:18" ht="15.75" customHeight="1" x14ac:dyDescent="0.2">
      <c r="B13" s="12"/>
      <c r="C13" s="10"/>
      <c r="D13" s="10"/>
      <c r="E13" s="10"/>
      <c r="F13" s="10"/>
      <c r="G13" s="25"/>
      <c r="H13" s="26"/>
      <c r="I13" s="27"/>
      <c r="J13" s="10"/>
      <c r="K13" s="28"/>
      <c r="L13" s="29"/>
      <c r="M13" s="30"/>
      <c r="N13" s="31"/>
      <c r="O13" s="31"/>
      <c r="P13" s="31"/>
      <c r="Q13" s="31"/>
      <c r="R13" s="11"/>
    </row>
    <row r="14" spans="2:18" ht="15" customHeight="1" x14ac:dyDescent="0.2">
      <c r="B14" s="12" t="s">
        <v>27</v>
      </c>
      <c r="C14" s="10"/>
      <c r="D14" s="10"/>
      <c r="E14" s="10"/>
      <c r="F14" s="24" t="s">
        <v>18</v>
      </c>
      <c r="G14" s="25">
        <f>INCOME!G8+INCOME!G10</f>
        <v>0</v>
      </c>
      <c r="H14" s="26"/>
      <c r="I14" s="27">
        <f>+INCOME!H8+INCOME!H10</f>
        <v>0</v>
      </c>
      <c r="J14" s="10"/>
      <c r="K14" s="28" t="s">
        <v>28</v>
      </c>
      <c r="L14" s="29" t="s">
        <v>29</v>
      </c>
      <c r="M14" s="30">
        <f>M10-M12</f>
        <v>0</v>
      </c>
      <c r="N14" s="31">
        <f>N10-N12</f>
        <v>0</v>
      </c>
      <c r="O14" s="31">
        <f>O10-O12</f>
        <v>0</v>
      </c>
      <c r="P14" s="31">
        <f>P10-P12</f>
        <v>0</v>
      </c>
      <c r="Q14" s="31">
        <f>Q10-Q12</f>
        <v>0</v>
      </c>
      <c r="R14" s="11"/>
    </row>
    <row r="15" spans="2:18" ht="15" customHeight="1" x14ac:dyDescent="0.2">
      <c r="B15" s="12"/>
      <c r="C15" s="10"/>
      <c r="D15" s="10"/>
      <c r="E15" s="10"/>
      <c r="F15" s="10"/>
      <c r="G15" s="25"/>
      <c r="H15" s="26"/>
      <c r="I15" s="27"/>
      <c r="J15" s="10"/>
      <c r="K15" s="28"/>
      <c r="L15" s="29"/>
      <c r="M15" s="30"/>
      <c r="N15" s="31"/>
      <c r="O15" s="31"/>
      <c r="P15" s="31"/>
      <c r="Q15" s="31"/>
      <c r="R15" s="11"/>
    </row>
    <row r="16" spans="2:18" ht="15" customHeight="1" x14ac:dyDescent="0.2">
      <c r="B16" s="12" t="s">
        <v>30</v>
      </c>
      <c r="C16" s="10"/>
      <c r="D16" s="10"/>
      <c r="E16" s="10"/>
      <c r="F16" s="24" t="s">
        <v>18</v>
      </c>
      <c r="G16" s="25">
        <f>EXPENSES!I30</f>
        <v>0</v>
      </c>
      <c r="H16" s="26"/>
      <c r="I16" s="27">
        <f>+EXPENSES!J34</f>
        <v>0</v>
      </c>
      <c r="J16" s="10"/>
      <c r="K16" s="28" t="s">
        <v>31</v>
      </c>
      <c r="L16" s="29" t="s">
        <v>32</v>
      </c>
      <c r="M16" s="30">
        <f>IF(M14&gt;0,0,-M14)</f>
        <v>0</v>
      </c>
      <c r="N16" s="31">
        <f>IF(N14&gt;0,0,-N14)</f>
        <v>0</v>
      </c>
      <c r="O16" s="31">
        <f>IF(O14&gt;0,0,-O14)</f>
        <v>0</v>
      </c>
      <c r="P16" s="31">
        <f>IF(P14&gt;0,0,-P14)</f>
        <v>0</v>
      </c>
      <c r="Q16" s="31">
        <f>IF(Q14&gt;0,0,-Q14)</f>
        <v>0</v>
      </c>
      <c r="R16" s="11"/>
    </row>
    <row r="17" spans="2:18" ht="15" customHeight="1" x14ac:dyDescent="0.2">
      <c r="B17" s="12"/>
      <c r="C17" s="10"/>
      <c r="D17" s="10"/>
      <c r="E17" s="10"/>
      <c r="F17" s="10"/>
      <c r="G17" s="33"/>
      <c r="H17" s="26"/>
      <c r="I17" s="27"/>
      <c r="J17" s="10"/>
      <c r="K17" s="28"/>
      <c r="L17" s="29" t="s">
        <v>33</v>
      </c>
      <c r="M17" s="30">
        <f>IF(M14&gt;0,M14,0)</f>
        <v>0</v>
      </c>
      <c r="N17" s="31">
        <f>IF(N14&gt;0,N14,0)</f>
        <v>0</v>
      </c>
      <c r="O17" s="31">
        <f>IF(O14&gt;0,O14,0)</f>
        <v>0</v>
      </c>
      <c r="P17" s="31">
        <f>IF(P14&gt;0,P14,0)</f>
        <v>0</v>
      </c>
      <c r="Q17" s="31">
        <f>IF(Q14&gt;0,Q14,0)</f>
        <v>0</v>
      </c>
      <c r="R17" s="11"/>
    </row>
    <row r="18" spans="2:18" ht="15" customHeight="1" x14ac:dyDescent="0.2">
      <c r="B18" s="12" t="s">
        <v>34</v>
      </c>
      <c r="C18" s="10"/>
      <c r="D18" s="10"/>
      <c r="E18" s="10"/>
      <c r="F18" s="24" t="s">
        <v>18</v>
      </c>
      <c r="G18" s="25">
        <f>+G12+G14-G16</f>
        <v>0</v>
      </c>
      <c r="H18" s="26"/>
      <c r="I18" s="27"/>
      <c r="J18" s="10"/>
      <c r="K18" s="35"/>
      <c r="L18" s="36"/>
      <c r="M18" s="37"/>
      <c r="N18" s="38"/>
      <c r="O18" s="38"/>
      <c r="P18" s="38"/>
      <c r="Q18" s="38"/>
      <c r="R18" s="11"/>
    </row>
    <row r="19" spans="2:18" ht="15" customHeight="1" x14ac:dyDescent="0.2">
      <c r="B19" s="12"/>
      <c r="C19" s="10"/>
      <c r="D19" s="10"/>
      <c r="E19" s="10"/>
      <c r="F19" s="39"/>
      <c r="G19" s="25"/>
      <c r="H19" s="26"/>
      <c r="I19" s="27"/>
      <c r="J19" s="10"/>
      <c r="K19" s="10"/>
      <c r="L19" s="10"/>
      <c r="M19" s="10"/>
      <c r="N19" s="10"/>
      <c r="O19" s="10"/>
      <c r="P19" s="10"/>
      <c r="Q19" s="10"/>
      <c r="R19" s="11"/>
    </row>
    <row r="20" spans="2:18" ht="15" customHeight="1" x14ac:dyDescent="0.2">
      <c r="B20" s="12" t="s">
        <v>35</v>
      </c>
      <c r="C20" s="10"/>
      <c r="D20" s="10"/>
      <c r="E20" s="10"/>
      <c r="F20" s="24" t="s">
        <v>18</v>
      </c>
      <c r="G20" s="25">
        <f>+'HOME OFFICE'!F36</f>
        <v>0</v>
      </c>
      <c r="H20" s="26"/>
      <c r="I20" s="40">
        <f>'HOME OFFICE'!G40</f>
        <v>0</v>
      </c>
      <c r="J20" s="10"/>
      <c r="K20" s="10"/>
      <c r="L20" s="10"/>
      <c r="M20" s="10"/>
      <c r="N20" s="10"/>
      <c r="O20" s="10"/>
      <c r="P20" s="10"/>
      <c r="Q20" s="10"/>
      <c r="R20" s="11"/>
    </row>
    <row r="21" spans="2:18" ht="15" customHeight="1" x14ac:dyDescent="0.2">
      <c r="B21" s="12"/>
      <c r="C21" s="10"/>
      <c r="D21" s="10"/>
      <c r="E21" s="10"/>
      <c r="F21" s="10"/>
      <c r="G21" s="33"/>
      <c r="H21" s="26"/>
      <c r="I21" s="26"/>
      <c r="J21" s="10"/>
      <c r="K21" s="10"/>
      <c r="L21" s="10"/>
      <c r="M21" s="10"/>
      <c r="N21" s="10"/>
      <c r="O21" s="10"/>
      <c r="P21" s="10"/>
      <c r="Q21" s="10"/>
      <c r="R21" s="11"/>
    </row>
    <row r="22" spans="2:18" ht="15.75" customHeight="1" x14ac:dyDescent="0.2">
      <c r="B22" s="12" t="s">
        <v>36</v>
      </c>
      <c r="C22" s="10"/>
      <c r="D22" s="10"/>
      <c r="E22" s="10"/>
      <c r="F22" s="24" t="s">
        <v>18</v>
      </c>
      <c r="G22" s="34">
        <f>+G18-G20</f>
        <v>0</v>
      </c>
      <c r="H22" s="26"/>
      <c r="I22" s="26"/>
      <c r="J22" s="10"/>
      <c r="K22" s="10"/>
      <c r="L22" s="10"/>
      <c r="M22" s="10"/>
      <c r="N22" s="10"/>
      <c r="O22" s="10"/>
      <c r="P22" s="10"/>
      <c r="Q22" s="10"/>
      <c r="R22" s="11"/>
    </row>
    <row r="23" spans="2:18" ht="15.75" customHeight="1" x14ac:dyDescent="0.2"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1"/>
    </row>
    <row r="24" spans="2:18" ht="15" customHeight="1" x14ac:dyDescent="0.2">
      <c r="B24" s="1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1"/>
    </row>
    <row r="25" spans="2:18" ht="15" customHeight="1" x14ac:dyDescent="0.2">
      <c r="B25" s="41" t="s">
        <v>37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/>
    </row>
    <row r="26" spans="2:18" ht="15" customHeight="1" x14ac:dyDescent="0.2">
      <c r="B26" s="1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</row>
    <row r="27" spans="2:18" ht="15" customHeight="1" x14ac:dyDescent="0.2">
      <c r="B27" s="41" t="s">
        <v>38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</row>
    <row r="28" spans="2:18" ht="15" customHeight="1" x14ac:dyDescent="0.2">
      <c r="B28" s="41" t="s">
        <v>39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</row>
    <row r="29" spans="2:18" ht="15" customHeight="1" x14ac:dyDescent="0.2">
      <c r="B29" s="41" t="s">
        <v>40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</row>
    <row r="30" spans="2:18" ht="15" customHeight="1" x14ac:dyDescent="0.2">
      <c r="B30" s="1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</row>
    <row r="31" spans="2:18" ht="15" customHeight="1" x14ac:dyDescent="0.2">
      <c r="B31" s="41" t="s">
        <v>41</v>
      </c>
      <c r="C31" s="10"/>
      <c r="D31" s="10"/>
      <c r="E31" s="10"/>
      <c r="F31" s="42" t="s">
        <v>42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/>
    </row>
    <row r="32" spans="2:18" ht="15.75" customHeight="1" x14ac:dyDescent="0.2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5"/>
    </row>
    <row r="33" spans="2:13" ht="15" customHeight="1" x14ac:dyDescent="0.2">
      <c r="B33" s="46"/>
    </row>
    <row r="34" spans="2:13" ht="15" customHeight="1" x14ac:dyDescent="0.2">
      <c r="B34" s="46"/>
      <c r="M34" s="47"/>
    </row>
    <row r="35" spans="2:13" ht="15" customHeight="1" x14ac:dyDescent="0.2">
      <c r="B35" s="46"/>
    </row>
    <row r="36" spans="2:13" ht="15" customHeight="1" x14ac:dyDescent="0.2">
      <c r="B36" s="46"/>
    </row>
    <row r="37" spans="2:13" ht="15" customHeight="1" x14ac:dyDescent="0.2">
      <c r="B37" s="46"/>
    </row>
    <row r="38" spans="2:13" ht="15" customHeight="1" x14ac:dyDescent="0.2">
      <c r="B38" s="46"/>
    </row>
    <row r="39" spans="2:13" ht="15" customHeight="1" x14ac:dyDescent="0.2">
      <c r="B39" s="46"/>
    </row>
    <row r="40" spans="2:13" ht="15" customHeight="1" x14ac:dyDescent="0.2">
      <c r="B40" s="46"/>
    </row>
    <row r="41" spans="2:13" ht="15" customHeight="1" x14ac:dyDescent="0.2">
      <c r="B41" s="46"/>
    </row>
    <row r="42" spans="2:13" ht="15" customHeight="1" x14ac:dyDescent="0.2">
      <c r="B42" s="46"/>
    </row>
    <row r="43" spans="2:13" ht="15" customHeight="1" x14ac:dyDescent="0.2">
      <c r="B43" s="46"/>
    </row>
    <row r="44" spans="2:13" ht="15" customHeight="1" x14ac:dyDescent="0.2">
      <c r="B44" s="46"/>
    </row>
    <row r="45" spans="2:13" ht="15" customHeight="1" x14ac:dyDescent="0.2">
      <c r="B45" s="46"/>
    </row>
    <row r="46" spans="2:13" ht="15" customHeight="1" x14ac:dyDescent="0.2">
      <c r="B46" s="46"/>
    </row>
  </sheetData>
  <mergeCells count="2">
    <mergeCell ref="K6:M6"/>
    <mergeCell ref="C3:F3"/>
  </mergeCells>
  <conditionalFormatting sqref="G8:G22">
    <cfRule type="cellIs" dxfId="3" priority="2" operator="lessThan">
      <formula>0</formula>
    </cfRule>
  </conditionalFormatting>
  <hyperlinks>
    <hyperlink ref="F31" r:id="rId1" xr:uid="{00000000-0004-0000-0000-000000000000}"/>
  </hyperlinks>
  <printOptions horizontalCentered="1"/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DCDB"/>
    <pageSetUpPr fitToPage="1"/>
  </sheetPr>
  <dimension ref="A1:T42"/>
  <sheetViews>
    <sheetView tabSelected="1" zoomScaleNormal="100" workbookViewId="0">
      <selection activeCell="I3" sqref="I3"/>
    </sheetView>
  </sheetViews>
  <sheetFormatPr baseColWidth="10" defaultColWidth="8.83203125" defaultRowHeight="15" x14ac:dyDescent="0.2"/>
  <cols>
    <col min="1" max="1" width="10.83203125" customWidth="1"/>
    <col min="2" max="2" width="26.5" customWidth="1"/>
    <col min="7" max="8" width="11.6640625" customWidth="1"/>
    <col min="9" max="20" width="10.6640625" customWidth="1"/>
  </cols>
  <sheetData>
    <row r="1" spans="1:20" ht="15" customHeight="1" x14ac:dyDescent="0.2">
      <c r="A1" s="46" t="s">
        <v>2</v>
      </c>
    </row>
    <row r="2" spans="1:20" ht="15" customHeight="1" x14ac:dyDescent="0.2">
      <c r="A2" s="46" t="s">
        <v>3</v>
      </c>
      <c r="B2" s="162" t="str">
        <f>+SUMMARY!C3</f>
        <v>ENTER YOUR BUSINESS NAME HERE</v>
      </c>
      <c r="C2" s="157"/>
      <c r="D2" s="157"/>
      <c r="E2" s="158"/>
      <c r="H2" s="48"/>
    </row>
    <row r="3" spans="1:20" ht="15" customHeight="1" x14ac:dyDescent="0.2">
      <c r="A3" s="46" t="s">
        <v>6</v>
      </c>
      <c r="B3" s="49">
        <f>+SUMMARY!C4</f>
        <v>46387</v>
      </c>
      <c r="H3" s="50" t="s">
        <v>10</v>
      </c>
      <c r="I3" s="169">
        <f>+B3-IF(MOD(SUMMARY!$C$1,4)=0,366,365)+31</f>
        <v>46053</v>
      </c>
      <c r="J3" s="169">
        <f>I3+IF(MOD(SUMMARY!$C$1,4)=0,29,28)</f>
        <v>46081</v>
      </c>
      <c r="K3" s="51">
        <f>J3+31</f>
        <v>46112</v>
      </c>
      <c r="L3" s="51">
        <f>K3+30</f>
        <v>46142</v>
      </c>
      <c r="M3" s="52">
        <f>L3+31</f>
        <v>46173</v>
      </c>
      <c r="N3" s="51">
        <f>M3+30</f>
        <v>46203</v>
      </c>
      <c r="O3" s="51">
        <f>N3+31</f>
        <v>46234</v>
      </c>
      <c r="P3" s="51">
        <f>O3+31</f>
        <v>46265</v>
      </c>
      <c r="Q3" s="51">
        <f>P3+30</f>
        <v>46295</v>
      </c>
      <c r="R3" s="51">
        <f>Q3+31</f>
        <v>46326</v>
      </c>
      <c r="S3" s="51">
        <f>R3+30</f>
        <v>46356</v>
      </c>
      <c r="T3" s="51">
        <f>S3+31</f>
        <v>46387</v>
      </c>
    </row>
    <row r="4" spans="1:20" ht="15" customHeight="1" x14ac:dyDescent="0.2">
      <c r="A4" s="46"/>
      <c r="H4" s="53"/>
    </row>
    <row r="5" spans="1:20" ht="15" customHeight="1" x14ac:dyDescent="0.2">
      <c r="A5" s="46" t="s">
        <v>43</v>
      </c>
      <c r="B5" s="54" t="s">
        <v>44</v>
      </c>
      <c r="H5" s="53"/>
    </row>
    <row r="6" spans="1:20" ht="15.75" customHeight="1" x14ac:dyDescent="0.2">
      <c r="A6" s="46"/>
      <c r="B6" t="s">
        <v>17</v>
      </c>
      <c r="C6" s="55" t="s">
        <v>45</v>
      </c>
      <c r="F6" s="56" t="s">
        <v>18</v>
      </c>
      <c r="G6" s="57">
        <f>SUM(I6:T6)-H6</f>
        <v>0</v>
      </c>
      <c r="H6" s="58">
        <f>ROUND(SUM(I6:T6)/(1+$E$15+$E$16)*$E$15,0)</f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</row>
    <row r="7" spans="1:20" ht="15.75" customHeight="1" x14ac:dyDescent="0.2">
      <c r="A7" s="46"/>
      <c r="G7" s="60"/>
      <c r="H7" s="61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</row>
    <row r="8" spans="1:20" ht="15.75" customHeight="1" x14ac:dyDescent="0.2">
      <c r="A8" s="46"/>
      <c r="B8" t="s">
        <v>46</v>
      </c>
      <c r="C8" s="55" t="s">
        <v>47</v>
      </c>
      <c r="F8" s="56" t="s">
        <v>18</v>
      </c>
      <c r="G8" s="57">
        <f>SUM(I8:T8)-H8</f>
        <v>0</v>
      </c>
      <c r="H8" s="58">
        <f>ROUND(SUM(I8:T8)/(1+$E$15+$E$16)*$E$15,0)</f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</row>
    <row r="9" spans="1:20" ht="15.75" customHeight="1" x14ac:dyDescent="0.2">
      <c r="A9" s="46"/>
      <c r="G9" s="60"/>
      <c r="H9" s="61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</row>
    <row r="10" spans="1:20" ht="15.75" customHeight="1" x14ac:dyDescent="0.2">
      <c r="A10" s="46"/>
      <c r="B10" t="s">
        <v>48</v>
      </c>
      <c r="C10" s="55" t="s">
        <v>49</v>
      </c>
      <c r="F10" s="56" t="s">
        <v>18</v>
      </c>
      <c r="G10" s="57">
        <f>SUM(I10:T10)-H10</f>
        <v>0</v>
      </c>
      <c r="H10" s="58">
        <f>ROUND(SUM(I10:T10)/(1+$E$15)*$E$15,0)</f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</row>
    <row r="11" spans="1:20" ht="15.75" customHeight="1" x14ac:dyDescent="0.2">
      <c r="A11" s="46"/>
      <c r="G11" s="62"/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ht="15" customHeight="1" x14ac:dyDescent="0.2">
      <c r="A12" s="46"/>
      <c r="B12" s="65" t="s">
        <v>50</v>
      </c>
      <c r="C12" s="65"/>
      <c r="F12" s="56"/>
      <c r="G12" s="66" t="s">
        <v>10</v>
      </c>
      <c r="H12" s="67" t="s">
        <v>51</v>
      </c>
      <c r="I12" s="64">
        <f t="shared" ref="I12:T12" si="0">ROUND((SUM(I6:I8)/(1+$E$15+$E$16)+(I10/(1+$E$15)))*$E$15,0)</f>
        <v>0</v>
      </c>
      <c r="J12" s="64">
        <f t="shared" si="0"/>
        <v>0</v>
      </c>
      <c r="K12" s="64">
        <f t="shared" si="0"/>
        <v>0</v>
      </c>
      <c r="L12" s="64">
        <f t="shared" si="0"/>
        <v>0</v>
      </c>
      <c r="M12" s="64">
        <f t="shared" si="0"/>
        <v>0</v>
      </c>
      <c r="N12" s="64">
        <f t="shared" si="0"/>
        <v>0</v>
      </c>
      <c r="O12" s="64">
        <f t="shared" si="0"/>
        <v>0</v>
      </c>
      <c r="P12" s="64">
        <f t="shared" si="0"/>
        <v>0</v>
      </c>
      <c r="Q12" s="64">
        <f t="shared" si="0"/>
        <v>0</v>
      </c>
      <c r="R12" s="64">
        <f t="shared" si="0"/>
        <v>0</v>
      </c>
      <c r="S12" s="64">
        <f t="shared" si="0"/>
        <v>0</v>
      </c>
      <c r="T12" s="64">
        <f t="shared" si="0"/>
        <v>0</v>
      </c>
    </row>
    <row r="13" spans="1:20" ht="15" customHeight="1" x14ac:dyDescent="0.2">
      <c r="A13" s="46"/>
      <c r="B13" s="65"/>
      <c r="C13" s="65" t="s">
        <v>52</v>
      </c>
      <c r="G13" s="68"/>
      <c r="H13" s="69" t="s">
        <v>53</v>
      </c>
      <c r="I13" s="70"/>
      <c r="J13" s="70"/>
      <c r="K13" s="71">
        <f>SUM(I12:K12)</f>
        <v>0</v>
      </c>
      <c r="L13" s="70"/>
      <c r="M13" s="70"/>
      <c r="N13" s="71">
        <f>SUM(L12:N12)</f>
        <v>0</v>
      </c>
      <c r="O13" s="70"/>
      <c r="P13" s="70"/>
      <c r="Q13" s="71">
        <f>SUM(O12:Q12)</f>
        <v>0</v>
      </c>
      <c r="R13" s="70"/>
      <c r="S13" s="70"/>
      <c r="T13" s="71">
        <f>SUM(R12:T12)</f>
        <v>0</v>
      </c>
    </row>
    <row r="14" spans="1:20" ht="15.75" customHeight="1" x14ac:dyDescent="0.2">
      <c r="A14" s="46"/>
      <c r="G14" s="72" t="s">
        <v>54</v>
      </c>
      <c r="H14" s="58">
        <f>SUM(H6:H10)</f>
        <v>0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4"/>
    </row>
    <row r="15" spans="1:20" ht="15.75" customHeight="1" x14ac:dyDescent="0.2">
      <c r="A15" s="75" t="s">
        <v>55</v>
      </c>
      <c r="B15" s="171" t="s">
        <v>56</v>
      </c>
      <c r="C15" s="3" t="str">
        <f>VLOOKUP(B15,Lookup!A2:D14,4,FALSE())</f>
        <v>HST (13%)</v>
      </c>
      <c r="E15" s="76">
        <f>VLOOKUP(B15,Lookup!A2:C14,2,FALSE())</f>
        <v>0.13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20" ht="15.75" customHeight="1" x14ac:dyDescent="0.2">
      <c r="A16" s="77" t="s">
        <v>57</v>
      </c>
      <c r="B16" s="78">
        <f>VLOOKUP(B15,Lookup!A2:C14,2,FALSE())</f>
        <v>0.13</v>
      </c>
      <c r="E16" s="76">
        <f>VLOOKUP(B15,Lookup!A2:C14,3,FALSE())</f>
        <v>0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" customHeight="1" x14ac:dyDescent="0.2">
      <c r="A17" s="77" t="s">
        <v>58</v>
      </c>
      <c r="B17" s="79">
        <f>VLOOKUP(B15,Lookup!A2:C14,3,FALSE())</f>
        <v>0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" customHeight="1" x14ac:dyDescent="0.2">
      <c r="A18" s="46"/>
      <c r="B18" s="80" t="s">
        <v>59</v>
      </c>
      <c r="C18" s="81"/>
      <c r="D18" s="81"/>
      <c r="E18" s="81"/>
      <c r="F18" s="81"/>
      <c r="G18" s="81"/>
      <c r="H18" s="81"/>
      <c r="I18" s="64"/>
      <c r="J18" s="82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" customHeight="1" x14ac:dyDescent="0.2">
      <c r="A19" s="46"/>
      <c r="B19" s="83" t="s">
        <v>60</v>
      </c>
      <c r="I19" s="70"/>
      <c r="J19" s="84"/>
      <c r="K19" s="70"/>
      <c r="L19" s="70"/>
      <c r="M19" s="70"/>
      <c r="N19" s="70"/>
      <c r="O19" s="70"/>
      <c r="P19" s="70"/>
      <c r="Q19" s="70"/>
      <c r="R19" s="70"/>
      <c r="S19" s="70"/>
      <c r="T19" s="70"/>
    </row>
    <row r="20" spans="1:20" ht="15" customHeight="1" x14ac:dyDescent="0.2">
      <c r="A20" s="46"/>
      <c r="B20" s="83" t="s">
        <v>61</v>
      </c>
      <c r="I20" s="70"/>
      <c r="J20" s="84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" customHeight="1" x14ac:dyDescent="0.2">
      <c r="A21" s="46"/>
      <c r="B21" s="85" t="s">
        <v>62</v>
      </c>
      <c r="C21" s="86"/>
      <c r="D21" s="86"/>
      <c r="E21" s="86"/>
      <c r="F21" s="86"/>
      <c r="G21" s="86"/>
      <c r="H21" s="86"/>
      <c r="I21" s="73"/>
      <c r="J21" s="74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1:20" ht="15" customHeight="1" x14ac:dyDescent="0.2">
      <c r="A22" s="46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</row>
    <row r="23" spans="1:20" ht="15" customHeight="1" x14ac:dyDescent="0.2">
      <c r="A23" s="46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" customHeight="1" x14ac:dyDescent="0.2">
      <c r="A24" s="46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" customHeight="1" x14ac:dyDescent="0.2">
      <c r="A25" s="46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  <row r="26" spans="1:20" ht="15" customHeight="1" x14ac:dyDescent="0.2">
      <c r="A26" s="46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0" ht="15" customHeight="1" x14ac:dyDescent="0.2">
      <c r="A27" s="46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</row>
    <row r="28" spans="1:20" ht="15" customHeight="1" x14ac:dyDescent="0.2">
      <c r="A28" s="46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29" spans="1:20" ht="15" customHeight="1" x14ac:dyDescent="0.2">
      <c r="A29" s="46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1:20" ht="15" customHeight="1" x14ac:dyDescent="0.2">
      <c r="A30" s="46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</row>
    <row r="31" spans="1:20" ht="15" customHeight="1" x14ac:dyDescent="0.2">
      <c r="A31" s="46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</row>
    <row r="32" spans="1:20" ht="15" customHeight="1" x14ac:dyDescent="0.2">
      <c r="A32" s="46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2">
      <c r="A33" s="46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</row>
    <row r="34" spans="1:20" ht="15" customHeight="1" x14ac:dyDescent="0.2">
      <c r="A34" s="46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2">
      <c r="A35" s="46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</row>
    <row r="36" spans="1:20" ht="15" customHeight="1" x14ac:dyDescent="0.2">
      <c r="A36" s="46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">
      <c r="A37" s="46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</row>
    <row r="38" spans="1:20" ht="15" customHeight="1" x14ac:dyDescent="0.2"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"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</row>
    <row r="40" spans="1:20" ht="15" customHeight="1" x14ac:dyDescent="0.2"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</row>
    <row r="41" spans="1:20" ht="15" customHeight="1" x14ac:dyDescent="0.2"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</row>
    <row r="42" spans="1:20" ht="15" customHeight="1" x14ac:dyDescent="0.2"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</row>
  </sheetData>
  <sheetProtection sheet="1" objects="1" scenarios="1"/>
  <mergeCells count="1">
    <mergeCell ref="B2:E2"/>
  </mergeCells>
  <dataValidations count="3">
    <dataValidation type="decimal" errorTitle="Invalid Tax Rate" error="Please enter a tax rate between 0 and 0.20 (e.g., 0.13 for 13%)" sqref="E15:E16" xr:uid="{00000000-0002-0000-0100-000000000000}">
      <formula1>0</formula1>
      <formula2>0.2</formula2>
    </dataValidation>
    <dataValidation type="decimal" operator="greaterThanOrEqual" errorTitle="Invalid Amount" error="Please enter a positive amount (include taxes in the amount)" sqref="I6:T6 I8:T8 I10:T10" xr:uid="{00000000-0002-0000-0100-000001000000}">
      <formula1>0</formula1>
      <formula2>0</formula2>
    </dataValidation>
    <dataValidation type="list" errorTitle="Invalid Province" error="Please select a province from the list" promptTitle="Province/Territory" prompt="Select your province or territory" sqref="B15" xr:uid="{00000000-0002-0000-0100-000002000000}">
      <formula1>"Alberta,British Columbia,Manitoba,New Brunswick,Newfoundland and Labrador,Northwest Territories,Nova Scotia,Nunavut,Ontario,Prince Edward Island,Quebec,Saskatchewan,Yukon"</formula1>
      <formula2>0</formula2>
    </dataValidation>
  </dataValidations>
  <printOptions horizontalCentered="1"/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BBB59"/>
    <pageSetUpPr fitToPage="1"/>
  </sheetPr>
  <dimension ref="A1:Y22"/>
  <sheetViews>
    <sheetView zoomScaleNormal="100" workbookViewId="0">
      <selection activeCell="B3" sqref="B3"/>
    </sheetView>
  </sheetViews>
  <sheetFormatPr baseColWidth="10" defaultColWidth="8.83203125" defaultRowHeight="15" x14ac:dyDescent="0.2"/>
  <cols>
    <col min="1" max="1" width="9" customWidth="1"/>
    <col min="2" max="2" width="17.83203125" customWidth="1"/>
    <col min="8" max="9" width="2.6640625" customWidth="1"/>
    <col min="10" max="10" width="6.83203125" customWidth="1"/>
    <col min="11" max="11" width="2.6640625" customWidth="1"/>
    <col min="12" max="13" width="10.83203125" customWidth="1"/>
    <col min="14" max="25" width="10.6640625" customWidth="1"/>
  </cols>
  <sheetData>
    <row r="1" spans="1:25" ht="15" customHeight="1" x14ac:dyDescent="0.2">
      <c r="A1" s="46" t="s">
        <v>2</v>
      </c>
    </row>
    <row r="2" spans="1:25" ht="15" customHeight="1" x14ac:dyDescent="0.2">
      <c r="A2" s="46" t="s">
        <v>3</v>
      </c>
      <c r="B2" s="162" t="str">
        <f>+SUMMARY!C3</f>
        <v>ENTER YOUR BUSINESS NAME HERE</v>
      </c>
      <c r="C2" s="157"/>
      <c r="D2" s="157"/>
      <c r="E2" s="158"/>
      <c r="M2" s="48"/>
    </row>
    <row r="3" spans="1:25" ht="15" customHeight="1" x14ac:dyDescent="0.2">
      <c r="A3" s="46" t="s">
        <v>6</v>
      </c>
      <c r="B3" s="49">
        <f>+SUMMARY!C4</f>
        <v>46387</v>
      </c>
      <c r="M3" s="50" t="s">
        <v>10</v>
      </c>
      <c r="N3" s="51">
        <f>+EXPENSES!K3</f>
        <v>46053</v>
      </c>
      <c r="O3" s="51">
        <f>INCOME!J3</f>
        <v>46081</v>
      </c>
      <c r="P3" s="51">
        <f>INCOME!K3</f>
        <v>46112</v>
      </c>
      <c r="Q3" s="51">
        <f>INCOME!L3</f>
        <v>46142</v>
      </c>
      <c r="R3" s="51">
        <f>INCOME!M3</f>
        <v>46173</v>
      </c>
      <c r="S3" s="51">
        <f>INCOME!N3</f>
        <v>46203</v>
      </c>
      <c r="T3" s="51">
        <f>INCOME!O3</f>
        <v>46234</v>
      </c>
      <c r="U3" s="51">
        <f>INCOME!P3</f>
        <v>46265</v>
      </c>
      <c r="V3" s="51">
        <f>INCOME!Q3</f>
        <v>46295</v>
      </c>
      <c r="W3" s="51">
        <f>INCOME!R3</f>
        <v>46326</v>
      </c>
      <c r="X3" s="51">
        <f>INCOME!S3</f>
        <v>46356</v>
      </c>
      <c r="Y3" s="51">
        <f>INCOME!T3</f>
        <v>46387</v>
      </c>
    </row>
    <row r="4" spans="1:25" ht="15" customHeight="1" x14ac:dyDescent="0.2">
      <c r="A4" s="46"/>
      <c r="B4" s="87"/>
      <c r="M4" s="53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customHeight="1" x14ac:dyDescent="0.2">
      <c r="A5" s="46"/>
      <c r="B5" s="88" t="s">
        <v>63</v>
      </c>
      <c r="M5" s="53"/>
    </row>
    <row r="6" spans="1:25" ht="15" customHeight="1" x14ac:dyDescent="0.2">
      <c r="A6" s="46"/>
      <c r="B6" s="54" t="s">
        <v>44</v>
      </c>
      <c r="M6" s="53"/>
    </row>
    <row r="7" spans="1:25" ht="15" customHeight="1" x14ac:dyDescent="0.2">
      <c r="A7" s="46" t="s">
        <v>64</v>
      </c>
      <c r="M7" s="53"/>
    </row>
    <row r="8" spans="1:25" ht="15" customHeight="1" x14ac:dyDescent="0.2">
      <c r="B8" t="s">
        <v>65</v>
      </c>
      <c r="J8">
        <v>8300</v>
      </c>
      <c r="K8" s="56" t="s">
        <v>18</v>
      </c>
      <c r="L8" s="89"/>
      <c r="M8" s="90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15" customHeight="1" x14ac:dyDescent="0.2">
      <c r="B9" s="92" t="s">
        <v>66</v>
      </c>
      <c r="L9" s="70"/>
      <c r="M9" s="93"/>
    </row>
    <row r="10" spans="1:25" ht="15" customHeight="1" x14ac:dyDescent="0.2">
      <c r="B10" s="94" t="s">
        <v>67</v>
      </c>
      <c r="J10">
        <v>8320</v>
      </c>
      <c r="K10" s="56" t="s">
        <v>18</v>
      </c>
      <c r="L10" s="95">
        <f>SUM(N10:Y10)-M10</f>
        <v>0</v>
      </c>
      <c r="M10" s="96">
        <f>ROUND(SUM(N10:Y10)/(1+INCOME!$E$15+INCOME!$E$16)*INCOME!$E$15,2)</f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</row>
    <row r="11" spans="1:25" ht="15" customHeight="1" x14ac:dyDescent="0.2">
      <c r="B11" s="94" t="s">
        <v>68</v>
      </c>
      <c r="J11">
        <v>8340</v>
      </c>
      <c r="K11" s="56" t="s">
        <v>18</v>
      </c>
      <c r="L11" s="95">
        <f>SUM(N11:Y11)-M11</f>
        <v>0</v>
      </c>
      <c r="M11" s="96">
        <f>ROUND(SUM(N11:Y11)/(1+INCOME!$E$15+INCOME!$E$16)*INCOME!$E$15,2)</f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</row>
    <row r="12" spans="1:25" ht="15" customHeight="1" x14ac:dyDescent="0.2">
      <c r="B12" s="94" t="s">
        <v>69</v>
      </c>
      <c r="J12">
        <v>8360</v>
      </c>
      <c r="K12" s="56" t="s">
        <v>18</v>
      </c>
      <c r="L12" s="95">
        <f>SUM(N12:Y12)-M12</f>
        <v>0</v>
      </c>
      <c r="M12" s="96">
        <f>ROUND(SUM(N12:Y12)/(1+INCOME!$E$15+INCOME!$E$16)*INCOME!$E$15,2)</f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</row>
    <row r="13" spans="1:25" ht="15" customHeight="1" x14ac:dyDescent="0.2">
      <c r="B13" s="94" t="s">
        <v>70</v>
      </c>
      <c r="J13">
        <v>8450</v>
      </c>
      <c r="K13" s="56" t="s">
        <v>18</v>
      </c>
      <c r="L13" s="95">
        <f>SUM(N13:Y13)-M13</f>
        <v>0</v>
      </c>
      <c r="M13" s="96">
        <f>ROUND(SUM(N13:Y13)/(1+INCOME!$E$15+INCOME!$E$16)*INCOME!$E$15,2)</f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</row>
    <row r="14" spans="1:25" ht="15" customHeight="1" x14ac:dyDescent="0.2">
      <c r="B14" s="97" t="s">
        <v>71</v>
      </c>
      <c r="L14" s="98">
        <f>SUM(L8:L13)</f>
        <v>0</v>
      </c>
      <c r="M14" s="99">
        <f>SUM(M10:M13)</f>
        <v>0</v>
      </c>
    </row>
    <row r="15" spans="1:25" ht="15" customHeight="1" x14ac:dyDescent="0.2">
      <c r="B15" s="92" t="s">
        <v>72</v>
      </c>
      <c r="L15" s="70"/>
      <c r="M15" s="100"/>
    </row>
    <row r="16" spans="1:25" ht="15" customHeight="1" x14ac:dyDescent="0.2">
      <c r="B16" s="94" t="s">
        <v>73</v>
      </c>
      <c r="J16">
        <v>8500</v>
      </c>
      <c r="K16" s="56" t="s">
        <v>18</v>
      </c>
      <c r="L16" s="8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2:25" ht="15" customHeight="1" x14ac:dyDescent="0.2"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</row>
    <row r="18" spans="2:25" ht="15.75" customHeight="1" x14ac:dyDescent="0.2">
      <c r="B18" s="46" t="s">
        <v>74</v>
      </c>
      <c r="C18" s="46"/>
      <c r="D18" s="46"/>
      <c r="E18" s="46"/>
      <c r="F18" s="46"/>
      <c r="G18" s="46"/>
      <c r="H18" s="46"/>
      <c r="I18" s="46"/>
      <c r="J18" s="46">
        <v>8518</v>
      </c>
      <c r="K18" s="56" t="s">
        <v>18</v>
      </c>
      <c r="L18" s="102">
        <f>+L14-L16</f>
        <v>0</v>
      </c>
      <c r="M18" s="102"/>
      <c r="N18" s="102">
        <f t="shared" ref="N18:Y18" si="0">+N14-N16</f>
        <v>0</v>
      </c>
      <c r="O18" s="102">
        <f t="shared" si="0"/>
        <v>0</v>
      </c>
      <c r="P18" s="102">
        <f t="shared" si="0"/>
        <v>0</v>
      </c>
      <c r="Q18" s="102">
        <f t="shared" si="0"/>
        <v>0</v>
      </c>
      <c r="R18" s="102">
        <f t="shared" si="0"/>
        <v>0</v>
      </c>
      <c r="S18" s="102">
        <f t="shared" si="0"/>
        <v>0</v>
      </c>
      <c r="T18" s="102">
        <f t="shared" si="0"/>
        <v>0</v>
      </c>
      <c r="U18" s="102">
        <f t="shared" si="0"/>
        <v>0</v>
      </c>
      <c r="V18" s="102">
        <f t="shared" si="0"/>
        <v>0</v>
      </c>
      <c r="W18" s="102">
        <f t="shared" si="0"/>
        <v>0</v>
      </c>
      <c r="X18" s="102">
        <f t="shared" si="0"/>
        <v>0</v>
      </c>
      <c r="Y18" s="102">
        <f t="shared" si="0"/>
        <v>0</v>
      </c>
    </row>
    <row r="19" spans="2:25" ht="15.75" customHeight="1" x14ac:dyDescent="0.2"/>
    <row r="20" spans="2:25" ht="15" customHeight="1" x14ac:dyDescent="0.2">
      <c r="B20" s="65" t="s">
        <v>50</v>
      </c>
      <c r="C20" s="65"/>
      <c r="L20" s="66" t="s">
        <v>10</v>
      </c>
      <c r="M20" s="67" t="s">
        <v>51</v>
      </c>
      <c r="N20" s="64">
        <f>ROUND(SUM(N10:N13)/(1+INCOME!$E$15+INCOME!$E$16)*INCOME!$E$15,2)</f>
        <v>0</v>
      </c>
      <c r="O20" s="64">
        <f>ROUND(SUM(O10:O13)/(1+INCOME!$E$15+INCOME!$E$16)*INCOME!$E$15,2)</f>
        <v>0</v>
      </c>
      <c r="P20" s="64">
        <f>ROUND(SUM(P10:P13)/(1+INCOME!$E$15+INCOME!$E$16)*INCOME!$E$15,2)</f>
        <v>0</v>
      </c>
      <c r="Q20" s="64">
        <f>ROUND(SUM(Q10:Q13)/(1+INCOME!$E$15+INCOME!$E$16)*INCOME!$E$15,2)</f>
        <v>0</v>
      </c>
      <c r="R20" s="64">
        <f>ROUND(SUM(R10:R13)/(1+INCOME!$E$15+INCOME!$E$16)*INCOME!$E$15,2)</f>
        <v>0</v>
      </c>
      <c r="S20" s="64">
        <f>ROUND(SUM(S10:S13)/(1+INCOME!$E$15+INCOME!$E$16)*INCOME!$E$15,2)</f>
        <v>0</v>
      </c>
      <c r="T20" s="64">
        <f>ROUND(SUM(T10:T13)/(1+INCOME!$E$15+INCOME!$E$16)*INCOME!$E$15,2)</f>
        <v>0</v>
      </c>
      <c r="U20" s="64">
        <f>ROUND(SUM(U10:U13)/(1+INCOME!$E$15+INCOME!$E$16)*INCOME!$E$15,2)</f>
        <v>0</v>
      </c>
      <c r="V20" s="64">
        <f>ROUND(SUM(V10:V13)/(1+INCOME!$E$15+INCOME!$E$16)*INCOME!$E$15,2)</f>
        <v>0</v>
      </c>
      <c r="W20" s="64">
        <f>ROUND(SUM(W10:W13)/(1+INCOME!$E$15+INCOME!$E$16)*INCOME!$E$15,2)</f>
        <v>0</v>
      </c>
      <c r="X20" s="64">
        <f>ROUND(SUM(X10:X13)/(1+INCOME!$E$15+INCOME!$E$16)*INCOME!$E$15,2)</f>
        <v>0</v>
      </c>
      <c r="Y20" s="64">
        <f>ROUND(SUM(Y10:Y13)/(1+INCOME!$E$15+INCOME!$E$16)*INCOME!$E$15,2)</f>
        <v>0</v>
      </c>
    </row>
    <row r="21" spans="2:25" ht="15" customHeight="1" x14ac:dyDescent="0.2">
      <c r="B21" s="65"/>
      <c r="C21" s="65" t="s">
        <v>52</v>
      </c>
      <c r="L21" s="68"/>
      <c r="M21" s="69" t="s">
        <v>53</v>
      </c>
      <c r="N21" s="70"/>
      <c r="O21" s="70"/>
      <c r="P21" s="71">
        <f>SUM(N20:P20)</f>
        <v>0</v>
      </c>
      <c r="Q21" s="70"/>
      <c r="R21" s="70"/>
      <c r="S21" s="71">
        <f>SUM(Q20:S20)</f>
        <v>0</v>
      </c>
      <c r="T21" s="70"/>
      <c r="U21" s="70"/>
      <c r="V21" s="71">
        <f>SUM(T20:V20)</f>
        <v>0</v>
      </c>
      <c r="W21" s="70"/>
      <c r="X21" s="70"/>
      <c r="Y21" s="71">
        <f>SUM(W20:Y20)</f>
        <v>0</v>
      </c>
    </row>
    <row r="22" spans="2:25" ht="15" customHeight="1" x14ac:dyDescent="0.2">
      <c r="L22" s="72" t="s">
        <v>54</v>
      </c>
      <c r="M22" s="58">
        <f>SUM(M10:M13)</f>
        <v>0</v>
      </c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4"/>
    </row>
  </sheetData>
  <mergeCells count="1">
    <mergeCell ref="B2:E2"/>
  </mergeCells>
  <printOptions horizontalCentered="1"/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3A2C7"/>
    <pageSetUpPr fitToPage="1"/>
  </sheetPr>
  <dimension ref="A1:Y45"/>
  <sheetViews>
    <sheetView zoomScaleNormal="100" workbookViewId="0">
      <selection activeCell="L41" sqref="L41"/>
    </sheetView>
  </sheetViews>
  <sheetFormatPr baseColWidth="10" defaultColWidth="8.83203125" defaultRowHeight="15" x14ac:dyDescent="0.2"/>
  <cols>
    <col min="1" max="1" width="9.1640625" customWidth="1"/>
    <col min="2" max="2" width="17.83203125" customWidth="1"/>
    <col min="7" max="7" width="3.33203125" customWidth="1"/>
    <col min="8" max="8" width="7" customWidth="1"/>
    <col min="9" max="9" width="10.83203125" customWidth="1"/>
    <col min="10" max="22" width="10.6640625" customWidth="1"/>
    <col min="23" max="24" width="9.83203125" customWidth="1"/>
  </cols>
  <sheetData>
    <row r="1" spans="1:22" ht="15" customHeight="1" x14ac:dyDescent="0.2">
      <c r="A1" s="46" t="s">
        <v>2</v>
      </c>
    </row>
    <row r="2" spans="1:22" ht="15" customHeight="1" x14ac:dyDescent="0.2">
      <c r="A2" s="46" t="s">
        <v>3</v>
      </c>
      <c r="B2" s="162" t="str">
        <f>+SUMMARY!C3</f>
        <v>ENTER YOUR BUSINESS NAME HERE</v>
      </c>
      <c r="C2" s="157"/>
      <c r="D2" s="157"/>
      <c r="E2" s="158"/>
      <c r="J2" s="48"/>
    </row>
    <row r="3" spans="1:22" ht="15" customHeight="1" x14ac:dyDescent="0.2">
      <c r="A3" s="46" t="s">
        <v>6</v>
      </c>
      <c r="B3" s="49">
        <f>+SUMMARY!C4</f>
        <v>46387</v>
      </c>
      <c r="J3" s="50" t="s">
        <v>10</v>
      </c>
      <c r="K3" s="51">
        <f>+INCOME!I3</f>
        <v>46053</v>
      </c>
      <c r="L3" s="51">
        <f>COS!O3</f>
        <v>46081</v>
      </c>
      <c r="M3" s="51">
        <f>COS!P3</f>
        <v>46112</v>
      </c>
      <c r="N3" s="51">
        <f>COS!Q3</f>
        <v>46142</v>
      </c>
      <c r="O3" s="52">
        <f>COS!R3</f>
        <v>46173</v>
      </c>
      <c r="P3" s="51">
        <f>COS!S3</f>
        <v>46203</v>
      </c>
      <c r="Q3" s="51">
        <f>COS!T3</f>
        <v>46234</v>
      </c>
      <c r="R3" s="51">
        <f>COS!U3</f>
        <v>46265</v>
      </c>
      <c r="S3" s="51">
        <f>COS!V3</f>
        <v>46295</v>
      </c>
      <c r="T3" s="51">
        <f>COS!W3</f>
        <v>46326</v>
      </c>
      <c r="U3" s="51">
        <f>COS!X3</f>
        <v>46356</v>
      </c>
      <c r="V3" s="51">
        <f>COS!Y3</f>
        <v>46387</v>
      </c>
    </row>
    <row r="4" spans="1:22" ht="15" customHeight="1" x14ac:dyDescent="0.2">
      <c r="A4" s="46"/>
      <c r="B4" s="87"/>
      <c r="J4" s="53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15" customHeight="1" x14ac:dyDescent="0.2">
      <c r="A5" s="46"/>
      <c r="B5" s="88" t="s">
        <v>75</v>
      </c>
      <c r="J5" s="53"/>
    </row>
    <row r="6" spans="1:22" ht="15" customHeight="1" x14ac:dyDescent="0.2">
      <c r="A6" s="46" t="s">
        <v>76</v>
      </c>
      <c r="B6" s="54" t="s">
        <v>44</v>
      </c>
      <c r="J6" s="53"/>
    </row>
    <row r="7" spans="1:22" ht="15" customHeight="1" x14ac:dyDescent="0.2">
      <c r="A7" s="46"/>
      <c r="B7" t="s">
        <v>77</v>
      </c>
      <c r="H7">
        <v>8521</v>
      </c>
      <c r="I7" s="95">
        <f>SUM(K7:V7)-J7</f>
        <v>0</v>
      </c>
      <c r="J7" s="96">
        <f>ROUND(SUM(K7:V7)/(1+INCOME!$E$15+INCOME!$E$16)*INCOME!$E$15,2)</f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</row>
    <row r="8" spans="1:22" ht="15" customHeight="1" x14ac:dyDescent="0.2">
      <c r="A8" s="46"/>
      <c r="B8" t="s">
        <v>78</v>
      </c>
      <c r="D8" s="103" t="s">
        <v>79</v>
      </c>
      <c r="H8">
        <v>8523</v>
      </c>
      <c r="I8" s="95">
        <f>SUM(K8:V8)-J8</f>
        <v>0</v>
      </c>
      <c r="J8" s="96">
        <f>ROUND(SUM(K8:V8)/(1+INCOME!$E$15+INCOME!$E$16)*INCOME!$E$15,2)</f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</row>
    <row r="9" spans="1:22" ht="15" customHeight="1" x14ac:dyDescent="0.2">
      <c r="A9" s="46"/>
      <c r="B9" t="s">
        <v>80</v>
      </c>
      <c r="H9">
        <v>8590</v>
      </c>
      <c r="I9" s="95">
        <f>SUM(K9:V9)-J9</f>
        <v>0</v>
      </c>
      <c r="J9" s="96">
        <f>ROUND(SUM(K9:V9)/(1+INCOME!$E$15+INCOME!$E$16)*INCOME!$E$15,2)</f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</row>
    <row r="10" spans="1:22" ht="15" customHeight="1" x14ac:dyDescent="0.2">
      <c r="A10" s="46"/>
      <c r="B10" t="s">
        <v>81</v>
      </c>
      <c r="H10">
        <v>8690</v>
      </c>
      <c r="I10" s="95">
        <f>SUM(K10:V10)</f>
        <v>0</v>
      </c>
      <c r="J10" s="104" t="s">
        <v>82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</row>
    <row r="11" spans="1:22" ht="15" customHeight="1" x14ac:dyDescent="0.2">
      <c r="A11" s="46"/>
      <c r="B11" t="s">
        <v>83</v>
      </c>
      <c r="H11">
        <v>8710</v>
      </c>
      <c r="I11" s="95">
        <f>SUM(K11:V11)</f>
        <v>0</v>
      </c>
      <c r="J11" s="104" t="s">
        <v>82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</row>
    <row r="12" spans="1:22" ht="15" customHeight="1" x14ac:dyDescent="0.2">
      <c r="A12" s="46"/>
      <c r="B12" t="s">
        <v>84</v>
      </c>
      <c r="H12">
        <v>8760</v>
      </c>
      <c r="I12" s="95">
        <f t="shared" ref="I12:I19" si="0">SUM(K12:V12)-J12</f>
        <v>0</v>
      </c>
      <c r="J12" s="96">
        <f>ROUND(SUM(K12:V12)/(1+INCOME!$E$15)*INCOME!$E$15,0)</f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</row>
    <row r="13" spans="1:22" ht="15" customHeight="1" x14ac:dyDescent="0.2">
      <c r="A13" s="46"/>
      <c r="B13" t="s">
        <v>85</v>
      </c>
      <c r="H13">
        <v>8810</v>
      </c>
      <c r="I13" s="95">
        <f t="shared" si="0"/>
        <v>0</v>
      </c>
      <c r="J13" s="96">
        <f>ROUND(SUM(K13:V13)/(1+INCOME!$E$15+INCOME!$E$16)*INCOME!$E$15,2)</f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</row>
    <row r="14" spans="1:22" ht="15" customHeight="1" x14ac:dyDescent="0.2">
      <c r="A14" s="46"/>
      <c r="B14" t="s">
        <v>86</v>
      </c>
      <c r="H14">
        <v>8811</v>
      </c>
      <c r="I14" s="95">
        <f t="shared" si="0"/>
        <v>0</v>
      </c>
      <c r="J14" s="96">
        <f>ROUND(SUM(K14:V14)/(1+INCOME!$E$15+INCOME!$E$16)*INCOME!$E$15,2)</f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</row>
    <row r="15" spans="1:22" ht="15" customHeight="1" x14ac:dyDescent="0.2">
      <c r="A15" s="46"/>
      <c r="B15" t="s">
        <v>87</v>
      </c>
      <c r="H15">
        <v>8860</v>
      </c>
      <c r="I15" s="95">
        <f t="shared" si="0"/>
        <v>0</v>
      </c>
      <c r="J15" s="96">
        <f>ROUND(SUM(K15:V15)/(1+INCOME!$E$15)*INCOME!$E$15,0)</f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</row>
    <row r="16" spans="1:22" ht="15" customHeight="1" x14ac:dyDescent="0.2">
      <c r="A16" s="46"/>
      <c r="B16" t="s">
        <v>88</v>
      </c>
      <c r="H16">
        <v>8871</v>
      </c>
      <c r="I16" s="95">
        <f t="shared" si="0"/>
        <v>0</v>
      </c>
      <c r="J16" s="96">
        <f>ROUND(SUM(K16:V16)/(1+INCOME!$E$15)*INCOME!$E$15,0)</f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</row>
    <row r="17" spans="1:25" ht="15" customHeight="1" x14ac:dyDescent="0.2">
      <c r="A17" s="46"/>
      <c r="B17" t="s">
        <v>89</v>
      </c>
      <c r="H17">
        <v>8910</v>
      </c>
      <c r="I17" s="95">
        <f t="shared" si="0"/>
        <v>0</v>
      </c>
      <c r="J17" s="96">
        <f>ROUND(SUM(K17:V17)/(1+INCOME!$E$15)*INCOME!$E$15,0)</f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</row>
    <row r="18" spans="1:25" ht="15" customHeight="1" x14ac:dyDescent="0.2">
      <c r="A18" s="46"/>
      <c r="B18" t="s">
        <v>90</v>
      </c>
      <c r="H18">
        <v>8960</v>
      </c>
      <c r="I18" s="95">
        <f t="shared" si="0"/>
        <v>0</v>
      </c>
      <c r="J18" s="96">
        <f>ROUND(SUM(K18:V18)/(1+INCOME!$E$15+INCOME!$E$16)*INCOME!$E$15,2)</f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</row>
    <row r="19" spans="1:25" ht="15" customHeight="1" x14ac:dyDescent="0.2">
      <c r="A19" s="46"/>
      <c r="B19" t="s">
        <v>91</v>
      </c>
      <c r="H19">
        <v>9060</v>
      </c>
      <c r="I19" s="95">
        <f t="shared" si="0"/>
        <v>0</v>
      </c>
      <c r="J19" s="96">
        <f>ROUND(SUM(K19:V19)/(1+INCOME!$E$15)*INCOME!$E$15,0)</f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</row>
    <row r="20" spans="1:25" ht="15" customHeight="1" x14ac:dyDescent="0.2">
      <c r="A20" s="46"/>
      <c r="B20" t="s">
        <v>92</v>
      </c>
      <c r="H20">
        <v>9180</v>
      </c>
      <c r="I20" s="95">
        <f>SUM(K20:V20)</f>
        <v>0</v>
      </c>
      <c r="J20" s="104" t="s">
        <v>82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105"/>
      <c r="X20" s="105"/>
      <c r="Y20" s="106"/>
    </row>
    <row r="21" spans="1:25" ht="15" customHeight="1" x14ac:dyDescent="0.2">
      <c r="A21" s="46"/>
      <c r="B21" t="s">
        <v>93</v>
      </c>
      <c r="H21">
        <v>9200</v>
      </c>
      <c r="I21" s="95">
        <f>SUM(K21:V21)-J21</f>
        <v>0</v>
      </c>
      <c r="J21" s="96">
        <f>ROUND(SUM(K21:V21)/(1+INCOME!$E$15+INCOME!$E$16)*INCOME!$E$15,2)</f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</row>
    <row r="22" spans="1:25" ht="15" customHeight="1" x14ac:dyDescent="0.2">
      <c r="A22" s="46"/>
      <c r="B22" t="s">
        <v>94</v>
      </c>
      <c r="H22">
        <v>9220</v>
      </c>
      <c r="I22" s="95">
        <f>SUM(K22:V22)-J22</f>
        <v>0</v>
      </c>
      <c r="J22" s="96">
        <f>ROUND(SUM(K22:V22)/(1+INCOME!$E$15+INCOME!$E$16)*INCOME!$E$15,2)</f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</row>
    <row r="23" spans="1:25" ht="15" customHeight="1" x14ac:dyDescent="0.2">
      <c r="A23" s="46"/>
      <c r="B23" t="s">
        <v>95</v>
      </c>
      <c r="H23">
        <v>9224</v>
      </c>
      <c r="I23" s="95">
        <f>(SUM(K23:V23)-J23)</f>
        <v>0</v>
      </c>
      <c r="J23" s="96">
        <f>ROUND(SUM(K23:V23)/(1+INCOME!$E$15+INCOME!$E$16)*INCOME!$E$15,2)</f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</row>
    <row r="24" spans="1:25" ht="15" customHeight="1" x14ac:dyDescent="0.2">
      <c r="A24" s="46"/>
      <c r="B24" t="s">
        <v>96</v>
      </c>
      <c r="H24">
        <v>9275</v>
      </c>
      <c r="I24" s="95">
        <f>(SUM(K24:V24)-J24)</f>
        <v>0</v>
      </c>
      <c r="J24" s="96">
        <f>ROUND(SUM(K24:V24)/(1+INCOME!$E$15+INCOME!$E$16)*INCOME!$E$15,2)</f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</row>
    <row r="25" spans="1:25" ht="15" customHeight="1" x14ac:dyDescent="0.2">
      <c r="A25" s="46"/>
      <c r="B25" t="s">
        <v>97</v>
      </c>
      <c r="D25" s="107" t="s">
        <v>98</v>
      </c>
      <c r="H25">
        <v>9281</v>
      </c>
      <c r="I25" s="95">
        <f>VEHICLE!F34</f>
        <v>0</v>
      </c>
      <c r="J25" s="96">
        <f>VEHICLE!G34</f>
        <v>0</v>
      </c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</row>
    <row r="26" spans="1:25" ht="15" customHeight="1" x14ac:dyDescent="0.2">
      <c r="A26" s="46"/>
      <c r="B26" t="s">
        <v>99</v>
      </c>
      <c r="H26">
        <v>9935</v>
      </c>
      <c r="I26" s="95">
        <f>SUM(K26:V26)</f>
        <v>0</v>
      </c>
      <c r="J26" s="104" t="s">
        <v>82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</row>
    <row r="27" spans="1:25" ht="15" customHeight="1" x14ac:dyDescent="0.2">
      <c r="A27" s="46"/>
      <c r="B27" t="s">
        <v>100</v>
      </c>
      <c r="H27">
        <v>9936</v>
      </c>
      <c r="I27" s="95">
        <f>SUM(K27:V27)</f>
        <v>0</v>
      </c>
      <c r="J27" s="104" t="s">
        <v>82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</row>
    <row r="28" spans="1:25" ht="15" customHeight="1" x14ac:dyDescent="0.2">
      <c r="A28" s="46"/>
      <c r="B28" t="s">
        <v>101</v>
      </c>
      <c r="D28" s="163"/>
      <c r="E28" s="164"/>
      <c r="F28" s="164"/>
      <c r="G28" s="164"/>
      <c r="H28">
        <v>9270</v>
      </c>
      <c r="I28" s="95">
        <f>SUM(K28:V28)-J28</f>
        <v>0</v>
      </c>
      <c r="J28" s="96">
        <f>ROUND(SUM(K28:V28)/(1+INCOME!$E$15+INCOME!$E$16)*INCOME!$E$15,2)</f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</row>
    <row r="29" spans="1:25" ht="15" customHeight="1" x14ac:dyDescent="0.2">
      <c r="A29" s="46"/>
      <c r="D29" s="81"/>
      <c r="E29" s="81"/>
      <c r="F29" s="81"/>
      <c r="G29" s="81"/>
      <c r="I29" s="101"/>
      <c r="J29" s="93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</row>
    <row r="30" spans="1:25" ht="15.75" customHeight="1" x14ac:dyDescent="0.2">
      <c r="A30" s="46"/>
      <c r="B30" t="s">
        <v>102</v>
      </c>
      <c r="H30">
        <v>9368</v>
      </c>
      <c r="I30" s="109">
        <f>SUM(I7:I28)</f>
        <v>0</v>
      </c>
      <c r="J30" s="100"/>
      <c r="K30" s="109">
        <f t="shared" ref="K30:V30" si="1">SUM(K7:K28)</f>
        <v>0</v>
      </c>
      <c r="L30" s="109">
        <f t="shared" si="1"/>
        <v>0</v>
      </c>
      <c r="M30" s="109">
        <f t="shared" si="1"/>
        <v>0</v>
      </c>
      <c r="N30" s="109">
        <f t="shared" si="1"/>
        <v>0</v>
      </c>
      <c r="O30" s="109">
        <f t="shared" si="1"/>
        <v>0</v>
      </c>
      <c r="P30" s="109">
        <f t="shared" si="1"/>
        <v>0</v>
      </c>
      <c r="Q30" s="109">
        <f t="shared" si="1"/>
        <v>0</v>
      </c>
      <c r="R30" s="109">
        <f t="shared" si="1"/>
        <v>0</v>
      </c>
      <c r="S30" s="109">
        <f t="shared" si="1"/>
        <v>0</v>
      </c>
      <c r="T30" s="109">
        <f t="shared" si="1"/>
        <v>0</v>
      </c>
      <c r="U30" s="109">
        <f t="shared" si="1"/>
        <v>0</v>
      </c>
      <c r="V30" s="109">
        <f t="shared" si="1"/>
        <v>0</v>
      </c>
    </row>
    <row r="31" spans="1:25" ht="15.75" customHeight="1" x14ac:dyDescent="0.2">
      <c r="A31" s="46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</row>
    <row r="32" spans="1:25" ht="15" customHeight="1" x14ac:dyDescent="0.2">
      <c r="A32" s="46"/>
      <c r="B32" s="65" t="s">
        <v>50</v>
      </c>
      <c r="C32" s="65"/>
      <c r="I32" s="66" t="s">
        <v>10</v>
      </c>
      <c r="J32" s="67" t="s">
        <v>51</v>
      </c>
      <c r="K32" s="64">
        <f>((SUM(K7+K8+K9+K13+K14+K18+K21+K22+K23+K24+K28)/(1+INCOME!$E$15+INCOME!$E$16)+SUM(K12+K15+K16+K17+K19)/(1+INCOME!$E$15)))*INCOME!$E$15</f>
        <v>0</v>
      </c>
      <c r="L32" s="64">
        <f>((SUM(L7+L8+L9+L13+L14+L18+L21+L22+L23+L24+L28)/(1+INCOME!$E$15+INCOME!$E$16)+SUM(L12+L15+L16+L17+L19)/(1+INCOME!$E$15)))*INCOME!$E$15</f>
        <v>0</v>
      </c>
      <c r="M32" s="64">
        <f>((SUM(M7+M8+M9+M13+M14+M18+M21+M22+M23+M24+M28)/(1+INCOME!$E$15+INCOME!$E$16)+SUM(M12+M15+M16+M17+M19)/(1+INCOME!$E$15)))*INCOME!$E$15</f>
        <v>0</v>
      </c>
      <c r="N32" s="64">
        <f>((SUM(N7+N8+N9+N13+N14+N18+N21+N22+N23+N24+N28)/(1+INCOME!$E$15+INCOME!$E$16)+SUM(N12+N15+N16+N17+N19)/(1+INCOME!$E$15)))*INCOME!$E$15</f>
        <v>0</v>
      </c>
      <c r="O32" s="64">
        <f>((SUM(O7+O8+O9+O13+O14+O18+O21+O22+O23+O24+O28)/(1+INCOME!$E$15+INCOME!$E$16)+SUM(O12+O15+O16+O17+O19)/(1+INCOME!$E$15)))*INCOME!$E$15</f>
        <v>0</v>
      </c>
      <c r="P32" s="64">
        <f>((SUM(P7+P8+P9+P13+P14+P18+P21+P22+P23+P24+P28)/(1+INCOME!$E$15+INCOME!$E$16)+SUM(P12+P15+P16+P17+P19)/(1+INCOME!$E$15)))*INCOME!$E$15</f>
        <v>0</v>
      </c>
      <c r="Q32" s="64">
        <f>((SUM(Q7+Q8+Q9+Q13+Q14+Q18+Q21+Q22+Q23+Q24+Q28)/(1+INCOME!$E$15+INCOME!$E$16)+SUM(Q12+Q15+Q16+Q17+Q19)/(1+INCOME!$E$15)))*INCOME!$E$15</f>
        <v>0</v>
      </c>
      <c r="R32" s="64">
        <f>((SUM(R7+R8+R9+R13+R14+R18+R21+R22+R23+R24+R28)/(1+INCOME!$E$15+INCOME!$E$16)+SUM(R12+R15+R16+R17+R19)/(1+INCOME!$E$15)))*INCOME!$E$15</f>
        <v>0</v>
      </c>
      <c r="S32" s="64">
        <f>((SUM(S7+S8+S9+S13+S14+S18+S21+S22+S23+S24+S28)/(1+INCOME!$E$15+INCOME!$E$16)+SUM(S12+S15+S16+S17+S19)/(1+INCOME!$E$15)))*INCOME!$E$15</f>
        <v>0</v>
      </c>
      <c r="T32" s="64">
        <f>((SUM(T7+T8+T9+T13+T14+T18+T21+T22+T23+T24+T28)/(1+INCOME!$E$15+INCOME!$E$16)+SUM(T12+T15+T16+T17+T19)/(1+INCOME!$E$15)))*INCOME!$E$15</f>
        <v>0</v>
      </c>
      <c r="U32" s="64">
        <f>((SUM(U7+U8+U9+U13+U14+U18+U21+U22+U23+U24+U28)/(1+INCOME!$E$15+INCOME!$E$16)+SUM(U12+U15+U16+U17+U19)/(1+INCOME!$E$15)))*INCOME!$E$15</f>
        <v>0</v>
      </c>
      <c r="V32" s="64">
        <f>((SUM(V7+V8+V9+V13+V14+V18+V21+V22+V23+V24+V28)/(1+INCOME!$E$15+INCOME!$E$16)+SUM(V12+V15+V16+V17+V19)/(1+INCOME!$E$15)))*INCOME!$E$15</f>
        <v>0</v>
      </c>
      <c r="X32" s="70"/>
    </row>
    <row r="33" spans="1:24" ht="15" customHeight="1" x14ac:dyDescent="0.2">
      <c r="A33" s="46"/>
      <c r="B33" s="65"/>
      <c r="C33" s="65" t="s">
        <v>52</v>
      </c>
      <c r="I33" s="68"/>
      <c r="J33" s="69" t="s">
        <v>53</v>
      </c>
      <c r="K33" s="70"/>
      <c r="L33" s="70"/>
      <c r="M33" s="71">
        <f>SUM(K32:M32)</f>
        <v>0</v>
      </c>
      <c r="N33" s="70"/>
      <c r="O33" s="70"/>
      <c r="P33" s="71">
        <f>SUM(N32:P32)</f>
        <v>0</v>
      </c>
      <c r="Q33" s="70"/>
      <c r="R33" s="70"/>
      <c r="S33" s="71">
        <f>SUM(Q32:S32)</f>
        <v>0</v>
      </c>
      <c r="T33" s="70"/>
      <c r="U33" s="70"/>
      <c r="V33" s="71">
        <f>SUM(T32:V32)</f>
        <v>0</v>
      </c>
      <c r="X33" s="70"/>
    </row>
    <row r="34" spans="1:24" ht="15" customHeight="1" x14ac:dyDescent="0.2">
      <c r="A34" s="46"/>
      <c r="I34" s="72" t="s">
        <v>54</v>
      </c>
      <c r="J34" s="58">
        <f>SUM(J7:J28)</f>
        <v>0</v>
      </c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4"/>
    </row>
    <row r="35" spans="1:24" ht="15" customHeight="1" x14ac:dyDescent="0.2">
      <c r="A35" s="46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</row>
    <row r="36" spans="1:24" ht="15" customHeight="1" x14ac:dyDescent="0.2">
      <c r="A36" s="46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7" spans="1:24" ht="15" customHeight="1" x14ac:dyDescent="0.2"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</row>
    <row r="38" spans="1:24" ht="15" customHeight="1" x14ac:dyDescent="0.2"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</row>
    <row r="39" spans="1:24" ht="15" customHeight="1" x14ac:dyDescent="0.2"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</row>
    <row r="40" spans="1:24" ht="15" customHeight="1" x14ac:dyDescent="0.2"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</row>
    <row r="41" spans="1:24" ht="15" customHeight="1" x14ac:dyDescent="0.2"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</row>
    <row r="42" spans="1:24" ht="15" customHeight="1" x14ac:dyDescent="0.2"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</row>
    <row r="43" spans="1:24" ht="15" customHeight="1" x14ac:dyDescent="0.2"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</row>
    <row r="44" spans="1:24" ht="15" customHeight="1" x14ac:dyDescent="0.2"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</row>
    <row r="45" spans="1:24" ht="15" customHeight="1" x14ac:dyDescent="0.2"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</row>
  </sheetData>
  <mergeCells count="2">
    <mergeCell ref="D28:G28"/>
    <mergeCell ref="B2:E2"/>
  </mergeCells>
  <dataValidations count="1">
    <dataValidation type="list" allowBlank="1" promptTitle="Expense Type" prompt="Select common expense or type your own" sqref="D28" xr:uid="{00000000-0002-0000-0300-000000000000}">
      <formula1>"Training/education,Software subscriptions,Cloud storage,Website hosting,Domain registration,Marketing materials,Work clothing,Safety equipment,Small tools,Cleaning supplies,Client gifts,Conference fees,Trade show expenses,Research materials,Publications"</formula1>
      <formula2>0</formula2>
    </dataValidation>
  </dataValidations>
  <printOptions horizontalCentered="1"/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58ED5"/>
    <pageSetUpPr fitToPage="1"/>
  </sheetPr>
  <dimension ref="A1:T41"/>
  <sheetViews>
    <sheetView zoomScaleNormal="100" workbookViewId="0">
      <selection activeCell="D5" sqref="D5"/>
    </sheetView>
  </sheetViews>
  <sheetFormatPr baseColWidth="10" defaultColWidth="8.83203125" defaultRowHeight="15" x14ac:dyDescent="0.2"/>
  <cols>
    <col min="1" max="1" width="9.6640625" customWidth="1"/>
    <col min="2" max="2" width="24.1640625" customWidth="1"/>
    <col min="3" max="3" width="10" customWidth="1"/>
    <col min="4" max="4" width="10.33203125" customWidth="1"/>
    <col min="5" max="5" width="4.1640625" customWidth="1"/>
    <col min="6" max="7" width="10.83203125" customWidth="1"/>
    <col min="8" max="19" width="10.6640625" customWidth="1"/>
  </cols>
  <sheetData>
    <row r="1" spans="1:20" ht="15" customHeight="1" x14ac:dyDescent="0.2">
      <c r="A1" s="46" t="s">
        <v>2</v>
      </c>
    </row>
    <row r="2" spans="1:20" ht="15" customHeight="1" x14ac:dyDescent="0.2">
      <c r="A2" s="46" t="s">
        <v>3</v>
      </c>
      <c r="B2" s="162" t="str">
        <f>+SUMMARY!C3</f>
        <v>ENTER YOUR BUSINESS NAME HERE</v>
      </c>
      <c r="C2" s="157"/>
      <c r="D2" s="157"/>
      <c r="E2" s="158"/>
      <c r="G2" s="48"/>
    </row>
    <row r="3" spans="1:20" ht="15" customHeight="1" x14ac:dyDescent="0.2">
      <c r="A3" s="46" t="s">
        <v>6</v>
      </c>
      <c r="B3" s="49">
        <f>+SUMMARY!C4</f>
        <v>46387</v>
      </c>
      <c r="G3" s="50" t="s">
        <v>10</v>
      </c>
      <c r="H3" s="51">
        <f>+COS!N3</f>
        <v>46053</v>
      </c>
      <c r="I3" s="51">
        <f>EXPENSES!L3</f>
        <v>46081</v>
      </c>
      <c r="J3" s="51">
        <f>EXPENSES!M3</f>
        <v>46112</v>
      </c>
      <c r="K3" s="51">
        <f>EXPENSES!N3</f>
        <v>46142</v>
      </c>
      <c r="L3" s="52">
        <f>EXPENSES!O3</f>
        <v>46173</v>
      </c>
      <c r="M3" s="51">
        <f>EXPENSES!P3</f>
        <v>46203</v>
      </c>
      <c r="N3" s="51">
        <f>EXPENSES!Q3</f>
        <v>46234</v>
      </c>
      <c r="O3" s="51">
        <f>EXPENSES!R3</f>
        <v>46265</v>
      </c>
      <c r="P3" s="51">
        <f>EXPENSES!S3</f>
        <v>46295</v>
      </c>
      <c r="Q3" s="51">
        <f>EXPENSES!T3</f>
        <v>46326</v>
      </c>
      <c r="R3" s="51">
        <f>EXPENSES!U3</f>
        <v>46356</v>
      </c>
      <c r="S3" s="51">
        <f>EXPENSES!V3</f>
        <v>46387</v>
      </c>
    </row>
    <row r="4" spans="1:20" ht="15.75" customHeight="1" x14ac:dyDescent="0.2">
      <c r="A4" s="46"/>
      <c r="G4" s="53"/>
    </row>
    <row r="5" spans="1:20" ht="15.75" customHeight="1" x14ac:dyDescent="0.2">
      <c r="A5" s="46" t="s">
        <v>103</v>
      </c>
      <c r="D5" s="110">
        <f>IF(F6&gt;0,F8/F6,0)</f>
        <v>0.1</v>
      </c>
      <c r="G5" s="53"/>
    </row>
    <row r="6" spans="1:20" ht="15.75" customHeight="1" x14ac:dyDescent="0.2">
      <c r="A6" s="46"/>
      <c r="B6" s="88" t="s">
        <v>104</v>
      </c>
      <c r="F6" s="111">
        <v>1000</v>
      </c>
      <c r="G6" s="112"/>
    </row>
    <row r="7" spans="1:20" ht="15.75" customHeight="1" x14ac:dyDescent="0.2">
      <c r="A7" s="46"/>
      <c r="G7" s="53"/>
    </row>
    <row r="8" spans="1:20" ht="15.75" customHeight="1" x14ac:dyDescent="0.2">
      <c r="A8" s="46"/>
      <c r="B8" s="88" t="s">
        <v>105</v>
      </c>
      <c r="F8" s="111">
        <v>100</v>
      </c>
      <c r="G8" s="112"/>
    </row>
    <row r="9" spans="1:20" ht="15" customHeight="1" x14ac:dyDescent="0.2">
      <c r="A9" s="46"/>
      <c r="G9" s="53"/>
    </row>
    <row r="10" spans="1:20" ht="15" customHeight="1" x14ac:dyDescent="0.2">
      <c r="A10" s="46"/>
      <c r="B10" t="s">
        <v>106</v>
      </c>
      <c r="G10" s="53"/>
    </row>
    <row r="11" spans="1:20" ht="15" customHeight="1" x14ac:dyDescent="0.2">
      <c r="A11" s="46"/>
      <c r="B11" s="54" t="s">
        <v>44</v>
      </c>
      <c r="G11" s="53"/>
    </row>
    <row r="12" spans="1:20" ht="15" customHeight="1" x14ac:dyDescent="0.2">
      <c r="A12" s="46" t="s">
        <v>107</v>
      </c>
      <c r="G12" s="53"/>
    </row>
    <row r="13" spans="1:20" ht="15" customHeight="1" x14ac:dyDescent="0.2">
      <c r="A13" s="46"/>
      <c r="B13" t="s">
        <v>108</v>
      </c>
      <c r="E13" s="56" t="s">
        <v>18</v>
      </c>
      <c r="F13" s="95">
        <f>SUM(H13:S13)-G13</f>
        <v>0</v>
      </c>
      <c r="G13" s="96">
        <f>ROUND(SUM(H13:S13)/(1+INCOME!$E$15+INCOME!$E$16)*INCOME!$E$15,2)</f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70"/>
    </row>
    <row r="14" spans="1:20" ht="15" customHeight="1" x14ac:dyDescent="0.2">
      <c r="A14" s="46"/>
      <c r="B14" t="s">
        <v>109</v>
      </c>
      <c r="D14" s="60">
        <f>SUM(F13:G14)</f>
        <v>0</v>
      </c>
      <c r="E14" s="56" t="s">
        <v>18</v>
      </c>
      <c r="F14" s="95">
        <f>SUM(H14:S14)-G14</f>
        <v>0</v>
      </c>
      <c r="G14" s="96">
        <f>ROUND(SUM(H14:S14)/(1+INCOME!$E$15+INCOME!$E$16)*INCOME!$E$15,2)</f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70"/>
    </row>
    <row r="15" spans="1:20" ht="15" customHeight="1" x14ac:dyDescent="0.2">
      <c r="A15" s="46"/>
      <c r="B15" t="s">
        <v>81</v>
      </c>
      <c r="E15" s="56" t="s">
        <v>18</v>
      </c>
      <c r="F15" s="95">
        <f>SUM(H15:S15)</f>
        <v>0</v>
      </c>
      <c r="G15" s="104" t="s">
        <v>82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70"/>
    </row>
    <row r="16" spans="1:20" ht="15" customHeight="1" x14ac:dyDescent="0.2">
      <c r="A16" s="46"/>
      <c r="B16" t="s">
        <v>110</v>
      </c>
      <c r="E16" s="56" t="s">
        <v>18</v>
      </c>
      <c r="F16" s="95">
        <f>SUM(H16:S16)-G16</f>
        <v>0</v>
      </c>
      <c r="G16" s="96">
        <f>ROUND(SUM(H16:S16)/(1+INCOME!$E$15+INCOME!$E$16)*INCOME!$E$15,2)</f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70"/>
    </row>
    <row r="17" spans="1:20" ht="15" customHeight="1" x14ac:dyDescent="0.2">
      <c r="A17" s="46"/>
      <c r="B17" t="s">
        <v>111</v>
      </c>
      <c r="E17" s="56" t="s">
        <v>18</v>
      </c>
      <c r="F17" s="95">
        <f>SUM(H17:S17)</f>
        <v>0</v>
      </c>
      <c r="G17" s="104" t="s">
        <v>82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70"/>
    </row>
    <row r="18" spans="1:20" ht="15" customHeight="1" x14ac:dyDescent="0.2">
      <c r="A18" s="46"/>
      <c r="B18" t="s">
        <v>112</v>
      </c>
      <c r="E18" s="56" t="s">
        <v>18</v>
      </c>
      <c r="F18" s="95">
        <f>SUM(H18:S18)</f>
        <v>0</v>
      </c>
      <c r="G18" s="104" t="s">
        <v>82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70"/>
    </row>
    <row r="19" spans="1:20" ht="15" customHeight="1" x14ac:dyDescent="0.2">
      <c r="A19" s="46"/>
      <c r="B19" t="s">
        <v>113</v>
      </c>
      <c r="E19" s="56" t="s">
        <v>18</v>
      </c>
      <c r="F19" s="95">
        <f>SUM(H19:S19)-G19</f>
        <v>0</v>
      </c>
      <c r="G19" s="96">
        <f>ROUND(SUM(H19:S19)/(1+INCOME!$E$15+INCOME!$E$16)*INCOME!$E$15,2)</f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70"/>
    </row>
    <row r="20" spans="1:20" ht="15" customHeight="1" x14ac:dyDescent="0.2">
      <c r="A20" s="46"/>
      <c r="B20" t="s">
        <v>114</v>
      </c>
      <c r="E20" s="56" t="s">
        <v>18</v>
      </c>
      <c r="F20" s="95">
        <f>SUM(H20:S20)-G20</f>
        <v>0</v>
      </c>
      <c r="G20" s="96">
        <f>ROUND(SUM(H20:S20)/(1+INCOME!$E$15+INCOME!$E$16)*INCOME!$E$15,2)</f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70"/>
    </row>
    <row r="21" spans="1:20" ht="15" customHeight="1" x14ac:dyDescent="0.2">
      <c r="A21" s="46"/>
      <c r="B21" t="s">
        <v>115</v>
      </c>
      <c r="E21" s="56" t="s">
        <v>18</v>
      </c>
      <c r="F21" s="95">
        <f>SUM(H21:S21)-G21</f>
        <v>0</v>
      </c>
      <c r="G21" s="96">
        <f>ROUND(SUM(H21:S21)/(1+INCOME!$E$15+INCOME!$E$16)*INCOME!$E$15,2)</f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70"/>
    </row>
    <row r="22" spans="1:20" ht="15" customHeight="1" x14ac:dyDescent="0.2">
      <c r="A22" s="46"/>
      <c r="B22" t="s">
        <v>116</v>
      </c>
      <c r="C22" s="165"/>
      <c r="D22" s="165"/>
      <c r="E22" s="56" t="s">
        <v>18</v>
      </c>
      <c r="F22" s="95">
        <f>SUM(H22:S22)</f>
        <v>0</v>
      </c>
      <c r="G22" s="104" t="s">
        <v>82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70"/>
    </row>
    <row r="23" spans="1:20" ht="15" customHeight="1" x14ac:dyDescent="0.2">
      <c r="A23" s="46"/>
      <c r="B23" s="165"/>
      <c r="C23" s="165"/>
      <c r="D23" s="165"/>
      <c r="E23" s="56" t="s">
        <v>18</v>
      </c>
      <c r="F23" s="95">
        <f>(SUM(H23:S23)-G23)</f>
        <v>0</v>
      </c>
      <c r="G23" s="96">
        <f>ROUND(SUM(H23:S23)/(1+INCOME!$E$15+INCOME!$E$16)*INCOME!$E$15,2)</f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0</v>
      </c>
      <c r="T23" s="70"/>
    </row>
    <row r="24" spans="1:20" ht="15" customHeight="1" x14ac:dyDescent="0.2">
      <c r="A24" s="46"/>
      <c r="B24" s="157"/>
      <c r="C24" s="157"/>
      <c r="D24" s="157"/>
      <c r="E24" s="56" t="s">
        <v>18</v>
      </c>
      <c r="F24" s="95">
        <f>SUM(H24:S24)-G24</f>
        <v>0</v>
      </c>
      <c r="G24" s="96">
        <f>ROUND(SUM(H24:S24)/(1+INCOME!$E$15+INCOME!$E$16)*INCOME!$E$15,2)</f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70"/>
    </row>
    <row r="25" spans="1:20" ht="15" customHeight="1" x14ac:dyDescent="0.2">
      <c r="A25" s="46"/>
      <c r="B25" s="81"/>
      <c r="C25" s="81"/>
      <c r="D25" s="81"/>
      <c r="F25" s="101"/>
      <c r="G25" s="113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70"/>
    </row>
    <row r="26" spans="1:20" ht="15.75" customHeight="1" x14ac:dyDescent="0.2">
      <c r="A26" s="46"/>
      <c r="E26" s="56" t="s">
        <v>18</v>
      </c>
      <c r="F26" s="109">
        <f t="shared" ref="F26:S26" si="0">SUM(F13:F24)</f>
        <v>0</v>
      </c>
      <c r="G26" s="114">
        <f t="shared" si="0"/>
        <v>0</v>
      </c>
      <c r="H26" s="115">
        <f t="shared" si="0"/>
        <v>0</v>
      </c>
      <c r="I26" s="115">
        <f t="shared" si="0"/>
        <v>0</v>
      </c>
      <c r="J26" s="115">
        <f t="shared" si="0"/>
        <v>0</v>
      </c>
      <c r="K26" s="115">
        <f t="shared" si="0"/>
        <v>0</v>
      </c>
      <c r="L26" s="115">
        <f t="shared" si="0"/>
        <v>0</v>
      </c>
      <c r="M26" s="115">
        <f t="shared" si="0"/>
        <v>0</v>
      </c>
      <c r="N26" s="115">
        <f t="shared" si="0"/>
        <v>0</v>
      </c>
      <c r="O26" s="115">
        <f t="shared" si="0"/>
        <v>0</v>
      </c>
      <c r="P26" s="115">
        <f t="shared" si="0"/>
        <v>0</v>
      </c>
      <c r="Q26" s="115">
        <f t="shared" si="0"/>
        <v>0</v>
      </c>
      <c r="R26" s="115">
        <f t="shared" si="0"/>
        <v>0</v>
      </c>
      <c r="S26" s="115">
        <f t="shared" si="0"/>
        <v>0</v>
      </c>
      <c r="T26" s="70"/>
    </row>
    <row r="27" spans="1:20" ht="15.75" customHeight="1" x14ac:dyDescent="0.2">
      <c r="A27" s="46"/>
      <c r="F27" s="116"/>
      <c r="G27" s="117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</row>
    <row r="28" spans="1:20" ht="15" customHeight="1" x14ac:dyDescent="0.2">
      <c r="A28" s="46"/>
      <c r="B28" t="s">
        <v>117</v>
      </c>
      <c r="E28" s="56" t="s">
        <v>18</v>
      </c>
      <c r="F28" s="116">
        <f>+F26*(1-D5)</f>
        <v>0</v>
      </c>
      <c r="G28" s="117">
        <f>ROUND(G26*(1-D5),2)</f>
        <v>0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29" spans="1:20" ht="15" customHeight="1" x14ac:dyDescent="0.2">
      <c r="A29" s="46"/>
      <c r="E29" s="56"/>
      <c r="F29" s="101"/>
      <c r="G29" s="10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1:20" ht="15" customHeight="1" x14ac:dyDescent="0.2">
      <c r="A30" s="46"/>
      <c r="D30" s="56" t="s">
        <v>118</v>
      </c>
      <c r="E30" s="56" t="s">
        <v>18</v>
      </c>
      <c r="F30" s="116">
        <f>+F26-F28</f>
        <v>0</v>
      </c>
      <c r="G30" s="70" t="s">
        <v>119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</row>
    <row r="31" spans="1:20" ht="15" customHeight="1" x14ac:dyDescent="0.2">
      <c r="A31" s="46"/>
      <c r="D31" s="56"/>
      <c r="E31" s="56"/>
      <c r="F31" s="116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</row>
    <row r="32" spans="1:20" ht="15" customHeight="1" x14ac:dyDescent="0.2">
      <c r="A32" s="46"/>
      <c r="B32" t="s">
        <v>120</v>
      </c>
      <c r="E32" s="56" t="s">
        <v>18</v>
      </c>
      <c r="F32" s="116">
        <f>IF(SUMMARY!G18&lt;0,0,+SUMMARY!G18)</f>
        <v>0</v>
      </c>
      <c r="G32" s="70" t="s">
        <v>121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2">
      <c r="A33" s="46"/>
      <c r="F33" s="101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</row>
    <row r="34" spans="1:20" ht="15.75" customHeight="1" x14ac:dyDescent="0.2">
      <c r="A34" s="46"/>
      <c r="B34" t="s">
        <v>122</v>
      </c>
      <c r="E34" s="56" t="s">
        <v>18</v>
      </c>
      <c r="F34" s="109">
        <f>IF(F30-F32&lt;0,0,F30-F32)</f>
        <v>0</v>
      </c>
      <c r="G34" s="70" t="s">
        <v>123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.75" customHeight="1" x14ac:dyDescent="0.2">
      <c r="A35" s="46"/>
      <c r="F35" s="116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</row>
    <row r="36" spans="1:20" ht="15.75" customHeight="1" x14ac:dyDescent="0.2">
      <c r="A36" s="46"/>
      <c r="B36" s="46" t="s">
        <v>124</v>
      </c>
      <c r="E36" s="56" t="s">
        <v>18</v>
      </c>
      <c r="F36" s="102">
        <f>MIN(F30,F32)</f>
        <v>0</v>
      </c>
      <c r="G36" s="70" t="s">
        <v>125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.75" customHeight="1" x14ac:dyDescent="0.2">
      <c r="A37" s="46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</row>
    <row r="38" spans="1:20" ht="15" customHeight="1" x14ac:dyDescent="0.2">
      <c r="A38" s="46"/>
      <c r="B38" s="65" t="s">
        <v>50</v>
      </c>
      <c r="C38" s="65"/>
      <c r="F38" s="66" t="s">
        <v>10</v>
      </c>
      <c r="G38" s="67" t="s">
        <v>51</v>
      </c>
      <c r="H38" s="64">
        <f>((H26-H15-H17-H18-H22)/(1+INCOME!$E$15+INCOME!$E$16)*INCOME!$E$15)*$D$5</f>
        <v>0</v>
      </c>
      <c r="I38" s="64">
        <f>((I26-I15-I17-I18-I22)/(1+INCOME!$E$15+INCOME!$E$16)*INCOME!$E$15)*$D$5</f>
        <v>0</v>
      </c>
      <c r="J38" s="64">
        <f>((J26-J15-J17-J18-J22)/(1+INCOME!$E$15+INCOME!$E$16)*INCOME!$E$15)*$D$5</f>
        <v>0</v>
      </c>
      <c r="K38" s="64">
        <f>((K26-K15-K17-K18-K22)/(1+INCOME!$E$15+INCOME!$E$16)*INCOME!$E$15)*$D$5</f>
        <v>0</v>
      </c>
      <c r="L38" s="64">
        <f>((L26-L15-L17-L18-L22)/(1+INCOME!$E$15+INCOME!$E$16)*INCOME!$E$15)*$D$5</f>
        <v>0</v>
      </c>
      <c r="M38" s="64">
        <f>((M26-M15-M17-M18-M22)/(1+INCOME!$E$15+INCOME!$E$16)*INCOME!$E$15)*$D$5</f>
        <v>0</v>
      </c>
      <c r="N38" s="64">
        <f>((N26-N15-N17-N18-N22)/(1+INCOME!$E$15+INCOME!$E$16)*INCOME!$E$15)*$D$5</f>
        <v>0</v>
      </c>
      <c r="O38" s="64">
        <f>((O26-O15-O17-O18-O22)/(1+INCOME!$E$15+INCOME!$E$16)*INCOME!$E$15)*$D$5</f>
        <v>0</v>
      </c>
      <c r="P38" s="64">
        <f>((P26-P15-P17-P18-P22)/(1+INCOME!$E$15+INCOME!$E$16)*INCOME!$E$15)*$D$5</f>
        <v>0</v>
      </c>
      <c r="Q38" s="64">
        <f>((Q26-Q15-Q17-Q18-Q22)/(1+INCOME!$E$15+INCOME!$E$16)*INCOME!$E$15)*$D$5</f>
        <v>0</v>
      </c>
      <c r="R38" s="64">
        <f>((R26-R15-R17-R18-R22)/(1+INCOME!$E$15+INCOME!$E$16)*INCOME!$E$15)*$D$5</f>
        <v>0</v>
      </c>
      <c r="S38" s="64">
        <f>((S26-S15-S17-S18-S22)/(1+INCOME!$E$15+INCOME!$E$16)*INCOME!$E$15)*$D$5</f>
        <v>0</v>
      </c>
      <c r="T38" s="70"/>
    </row>
    <row r="39" spans="1:20" ht="15" customHeight="1" x14ac:dyDescent="0.2">
      <c r="A39" s="46"/>
      <c r="B39" s="65"/>
      <c r="C39" s="65" t="s">
        <v>52</v>
      </c>
      <c r="F39" s="68"/>
      <c r="G39" s="69" t="s">
        <v>53</v>
      </c>
      <c r="H39" s="70"/>
      <c r="I39" s="70"/>
      <c r="J39" s="71">
        <f>SUM(H38:J38)</f>
        <v>0</v>
      </c>
      <c r="K39" s="70"/>
      <c r="L39" s="70"/>
      <c r="M39" s="71">
        <f>SUM(K38:M38)</f>
        <v>0</v>
      </c>
      <c r="N39" s="70"/>
      <c r="O39" s="70"/>
      <c r="P39" s="71">
        <f>SUM(N38:P38)</f>
        <v>0</v>
      </c>
      <c r="Q39" s="70"/>
      <c r="R39" s="70"/>
      <c r="S39" s="71">
        <f>SUM(Q38:S38)</f>
        <v>0</v>
      </c>
      <c r="T39" s="70"/>
    </row>
    <row r="40" spans="1:20" ht="15" customHeight="1" x14ac:dyDescent="0.2">
      <c r="A40" s="46"/>
      <c r="F40" s="72" t="s">
        <v>54</v>
      </c>
      <c r="G40" s="58">
        <f>G26-G28</f>
        <v>0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  <c r="T40" s="70"/>
    </row>
    <row r="41" spans="1:20" ht="15" customHeight="1" x14ac:dyDescent="0.2">
      <c r="A41" s="46"/>
    </row>
  </sheetData>
  <mergeCells count="4">
    <mergeCell ref="B23:D23"/>
    <mergeCell ref="B24:D24"/>
    <mergeCell ref="C22:D22"/>
    <mergeCell ref="B2:E2"/>
  </mergeCells>
  <dataValidations count="1">
    <dataValidation type="whole" operator="greaterThan" errorTitle="Invalid Size" error="Please enter a positive number for square footage" sqref="F6 F8" xr:uid="{00000000-0002-0000-0400-000000000000}">
      <formula1>0</formula1>
      <formula2>0</formula2>
    </dataValidation>
  </dataValidations>
  <printOptions horizontalCentered="1"/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46C0A"/>
    <pageSetUpPr fitToPage="1"/>
  </sheetPr>
  <dimension ref="A1:U65"/>
  <sheetViews>
    <sheetView zoomScaleNormal="100" workbookViewId="0">
      <selection activeCell="L32" sqref="L32"/>
    </sheetView>
  </sheetViews>
  <sheetFormatPr baseColWidth="10" defaultColWidth="8.83203125" defaultRowHeight="15" x14ac:dyDescent="0.2"/>
  <cols>
    <col min="1" max="1" width="9.33203125" customWidth="1"/>
    <col min="2" max="2" width="17.83203125" customWidth="1"/>
    <col min="4" max="4" width="15.83203125" customWidth="1"/>
    <col min="5" max="5" width="3.5" customWidth="1"/>
    <col min="6" max="7" width="10.83203125" customWidth="1"/>
    <col min="8" max="19" width="10.6640625" customWidth="1"/>
  </cols>
  <sheetData>
    <row r="1" spans="1:19" ht="15" customHeight="1" x14ac:dyDescent="0.2">
      <c r="A1" s="46" t="s">
        <v>2</v>
      </c>
    </row>
    <row r="2" spans="1:19" ht="15" customHeight="1" x14ac:dyDescent="0.2">
      <c r="A2" s="46" t="s">
        <v>3</v>
      </c>
      <c r="B2" s="162" t="str">
        <f>+SUMMARY!C3</f>
        <v>ENTER YOUR BUSINESS NAME HERE</v>
      </c>
      <c r="C2" s="157"/>
      <c r="D2" s="157"/>
      <c r="E2" s="158"/>
      <c r="G2" s="48"/>
    </row>
    <row r="3" spans="1:19" ht="15" customHeight="1" x14ac:dyDescent="0.2">
      <c r="A3" s="46" t="s">
        <v>6</v>
      </c>
      <c r="B3" s="49">
        <f>+SUMMARY!C4</f>
        <v>46387</v>
      </c>
      <c r="G3" s="50" t="s">
        <v>10</v>
      </c>
      <c r="H3" s="51">
        <f>+'HOME OFFICE'!H3</f>
        <v>46053</v>
      </c>
      <c r="I3" s="51">
        <f>'HOME OFFICE'!I3</f>
        <v>46081</v>
      </c>
      <c r="J3" s="51">
        <f>'HOME OFFICE'!J3</f>
        <v>46112</v>
      </c>
      <c r="K3" s="51">
        <f>'HOME OFFICE'!K3</f>
        <v>46142</v>
      </c>
      <c r="L3" s="51">
        <f>'HOME OFFICE'!L3</f>
        <v>46173</v>
      </c>
      <c r="M3" s="51">
        <f>'HOME OFFICE'!M3</f>
        <v>46203</v>
      </c>
      <c r="N3" s="51">
        <f>'HOME OFFICE'!N3</f>
        <v>46234</v>
      </c>
      <c r="O3" s="51">
        <f>'HOME OFFICE'!O3</f>
        <v>46265</v>
      </c>
      <c r="P3" s="51">
        <f>'HOME OFFICE'!P3</f>
        <v>46295</v>
      </c>
      <c r="Q3" s="51">
        <f>'HOME OFFICE'!Q3</f>
        <v>46326</v>
      </c>
      <c r="R3" s="51">
        <f>'HOME OFFICE'!R3</f>
        <v>46356</v>
      </c>
      <c r="S3" s="51">
        <f>'HOME OFFICE'!S3</f>
        <v>46387</v>
      </c>
    </row>
    <row r="4" spans="1:19" ht="15" customHeight="1" x14ac:dyDescent="0.2">
      <c r="A4" s="46"/>
      <c r="G4" s="53"/>
    </row>
    <row r="5" spans="1:19" ht="15" customHeight="1" x14ac:dyDescent="0.2">
      <c r="A5" s="46" t="s">
        <v>126</v>
      </c>
      <c r="G5" s="53"/>
    </row>
    <row r="6" spans="1:19" ht="15" customHeight="1" x14ac:dyDescent="0.2">
      <c r="A6" s="46"/>
      <c r="B6" s="118" t="s">
        <v>127</v>
      </c>
      <c r="G6" s="53"/>
      <c r="H6" s="166" t="s">
        <v>127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8"/>
    </row>
    <row r="7" spans="1:19" ht="15.75" customHeight="1" x14ac:dyDescent="0.2">
      <c r="A7" s="46"/>
      <c r="G7" s="53"/>
    </row>
    <row r="8" spans="1:19" ht="15.75" customHeight="1" x14ac:dyDescent="0.2">
      <c r="A8" s="46"/>
      <c r="B8" s="119" t="s">
        <v>128</v>
      </c>
      <c r="F8" s="120">
        <f>SUM(H8:S8)</f>
        <v>0</v>
      </c>
      <c r="G8" s="121"/>
      <c r="H8" s="122">
        <v>0</v>
      </c>
      <c r="I8" s="122">
        <v>0</v>
      </c>
      <c r="J8" s="122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2">
        <v>0</v>
      </c>
    </row>
    <row r="9" spans="1:19" ht="15.75" customHeight="1" x14ac:dyDescent="0.2">
      <c r="A9" s="46"/>
      <c r="G9" s="5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</row>
    <row r="10" spans="1:19" ht="15.75" customHeight="1" x14ac:dyDescent="0.2">
      <c r="A10" s="46"/>
      <c r="B10" s="119" t="s">
        <v>129</v>
      </c>
      <c r="F10" s="120">
        <f>SUM(H10:S10)</f>
        <v>0</v>
      </c>
      <c r="G10" s="121"/>
      <c r="H10" s="122">
        <v>0</v>
      </c>
      <c r="I10" s="122">
        <v>0</v>
      </c>
      <c r="J10" s="122">
        <v>0</v>
      </c>
      <c r="K10" s="122">
        <v>0</v>
      </c>
      <c r="L10" s="122">
        <v>0</v>
      </c>
      <c r="M10" s="122">
        <v>0</v>
      </c>
      <c r="N10" s="122">
        <v>0</v>
      </c>
      <c r="O10" s="122">
        <v>0</v>
      </c>
      <c r="P10" s="122">
        <v>0</v>
      </c>
      <c r="Q10" s="122">
        <v>0</v>
      </c>
      <c r="R10" s="122">
        <v>0</v>
      </c>
      <c r="S10" s="122">
        <v>0</v>
      </c>
    </row>
    <row r="11" spans="1:19" ht="15.75" customHeight="1" x14ac:dyDescent="0.2">
      <c r="A11" s="46"/>
      <c r="G11" s="53"/>
    </row>
    <row r="12" spans="1:19" ht="15.75" customHeight="1" x14ac:dyDescent="0.2">
      <c r="A12" s="46"/>
      <c r="B12" s="119" t="s">
        <v>130</v>
      </c>
      <c r="F12" s="110">
        <f>IF(F10&gt;0,F8/F10,0)</f>
        <v>0</v>
      </c>
      <c r="G12" s="53"/>
      <c r="H12" s="110">
        <f t="shared" ref="H12:S12" si="0">IF(H10&gt;0,H8/H10,0)</f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110">
        <f t="shared" si="0"/>
        <v>0</v>
      </c>
      <c r="M12" s="110">
        <f t="shared" si="0"/>
        <v>0</v>
      </c>
      <c r="N12" s="110">
        <f t="shared" si="0"/>
        <v>0</v>
      </c>
      <c r="O12" s="110">
        <f t="shared" si="0"/>
        <v>0</v>
      </c>
      <c r="P12" s="110">
        <f t="shared" si="0"/>
        <v>0</v>
      </c>
      <c r="Q12" s="110">
        <f t="shared" si="0"/>
        <v>0</v>
      </c>
      <c r="R12" s="110">
        <f t="shared" si="0"/>
        <v>0</v>
      </c>
      <c r="S12" s="110">
        <f t="shared" si="0"/>
        <v>0</v>
      </c>
    </row>
    <row r="13" spans="1:19" ht="15" customHeight="1" x14ac:dyDescent="0.2">
      <c r="A13" s="46"/>
      <c r="G13" s="53"/>
    </row>
    <row r="14" spans="1:19" ht="15" customHeight="1" x14ac:dyDescent="0.2">
      <c r="A14" s="46"/>
      <c r="B14" s="124" t="s">
        <v>131</v>
      </c>
      <c r="G14" s="53"/>
    </row>
    <row r="15" spans="1:19" ht="15" customHeight="1" x14ac:dyDescent="0.2">
      <c r="A15" s="46"/>
      <c r="B15" s="54" t="s">
        <v>44</v>
      </c>
      <c r="G15" s="53"/>
    </row>
    <row r="16" spans="1:19" ht="15" customHeight="1" x14ac:dyDescent="0.2">
      <c r="A16" s="46"/>
      <c r="B16" t="s">
        <v>132</v>
      </c>
      <c r="E16" s="56" t="s">
        <v>18</v>
      </c>
      <c r="F16" s="95">
        <f>SUM(H16:S16)-G16</f>
        <v>0</v>
      </c>
      <c r="G16" s="96">
        <f>ROUND(SUM(H16:S16)/(1+INCOME!$E$15+INCOME!$E$16)*INCOME!$E$15,2)</f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</row>
    <row r="17" spans="1:19" ht="15" customHeight="1" x14ac:dyDescent="0.2">
      <c r="A17" s="46"/>
      <c r="B17" t="s">
        <v>133</v>
      </c>
      <c r="E17" s="56" t="s">
        <v>18</v>
      </c>
      <c r="F17" s="95">
        <f>SUM(H17:S17)-G17</f>
        <v>0</v>
      </c>
      <c r="G17" s="96">
        <f>ROUND(SUM(H17:S17)/(1+INCOME!$E$15+INCOME!$E$16)*INCOME!$E$15,2)</f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</row>
    <row r="18" spans="1:19" ht="15" customHeight="1" x14ac:dyDescent="0.2">
      <c r="A18" s="46"/>
      <c r="B18" t="s">
        <v>134</v>
      </c>
      <c r="E18" s="56" t="s">
        <v>18</v>
      </c>
      <c r="F18" s="95">
        <f>SUM(H18:S18)-G18</f>
        <v>0</v>
      </c>
      <c r="G18" s="96">
        <f>ROUND(SUM(H18:S18)/(1+INCOME!$E$15+INCOME!$E$16)*INCOME!$E$15,2)</f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</row>
    <row r="19" spans="1:19" ht="15" customHeight="1" x14ac:dyDescent="0.2">
      <c r="A19" s="46"/>
      <c r="B19" t="s">
        <v>135</v>
      </c>
      <c r="E19" s="56" t="s">
        <v>18</v>
      </c>
      <c r="F19" s="95">
        <f>SUM(H19:S19)-G19</f>
        <v>0</v>
      </c>
      <c r="G19" s="96">
        <f>ROUND(SUM(H19:S19)/(1+INCOME!$E$15+INCOME!$E$16)*INCOME!$E$15,2)</f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</row>
    <row r="20" spans="1:19" ht="15" customHeight="1" x14ac:dyDescent="0.2">
      <c r="A20" s="46"/>
      <c r="B20" t="s">
        <v>81</v>
      </c>
      <c r="E20" s="56" t="s">
        <v>18</v>
      </c>
      <c r="F20" s="95">
        <f>SUM(H20:S20)</f>
        <v>0</v>
      </c>
      <c r="G20" s="104" t="s">
        <v>82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</row>
    <row r="21" spans="1:19" ht="15" customHeight="1" x14ac:dyDescent="0.2">
      <c r="A21" s="46"/>
      <c r="B21" t="s">
        <v>136</v>
      </c>
      <c r="E21" s="56" t="s">
        <v>18</v>
      </c>
      <c r="F21" s="95">
        <f>SUM(H21:S21)</f>
        <v>0</v>
      </c>
      <c r="G21" s="104" t="s">
        <v>82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</row>
    <row r="22" spans="1:19" ht="15" customHeight="1" x14ac:dyDescent="0.2">
      <c r="A22" s="46"/>
      <c r="B22" t="s">
        <v>137</v>
      </c>
      <c r="E22" s="56" t="s">
        <v>18</v>
      </c>
      <c r="F22" s="95">
        <f>SUM(H22:S22)</f>
        <v>0</v>
      </c>
      <c r="G22" s="104" t="s">
        <v>82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</row>
    <row r="23" spans="1:19" ht="15" customHeight="1" x14ac:dyDescent="0.2">
      <c r="A23" s="46"/>
      <c r="B23" t="s">
        <v>138</v>
      </c>
      <c r="E23" s="56" t="s">
        <v>18</v>
      </c>
      <c r="F23" s="95">
        <f>SUM(H23:S23)-G23</f>
        <v>0</v>
      </c>
      <c r="G23" s="96">
        <f>ROUND(SUM(H23:S23)/(1+INCOME!$E$15+INCOME!$E$16)*INCOME!$E$15,2)</f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0</v>
      </c>
    </row>
    <row r="24" spans="1:19" ht="15" customHeight="1" x14ac:dyDescent="0.2">
      <c r="A24" s="46"/>
      <c r="B24" t="s">
        <v>139</v>
      </c>
      <c r="E24" s="56"/>
      <c r="F24" s="95">
        <f>SUM(H24:S24)-G24</f>
        <v>0</v>
      </c>
      <c r="G24" s="96">
        <f>ROUND(SUM(H24:S24)/(1+INCOME!$E$15+INCOME!$E$16)*INCOME!$E$15,2)</f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</row>
    <row r="25" spans="1:19" ht="15" customHeight="1" x14ac:dyDescent="0.2">
      <c r="A25" s="46"/>
      <c r="B25" t="s">
        <v>140</v>
      </c>
      <c r="E25" s="56" t="s">
        <v>18</v>
      </c>
      <c r="F25" s="95">
        <f>SUM(H25:S25)</f>
        <v>0</v>
      </c>
      <c r="G25" s="104" t="s">
        <v>82</v>
      </c>
      <c r="H25" s="105">
        <f>N48</f>
        <v>0</v>
      </c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5" customHeight="1" x14ac:dyDescent="0.2">
      <c r="A26" s="46"/>
      <c r="F26" s="101"/>
      <c r="G26" s="113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</row>
    <row r="27" spans="1:19" ht="15.75" customHeight="1" x14ac:dyDescent="0.2">
      <c r="A27" s="46"/>
      <c r="E27" s="56" t="s">
        <v>18</v>
      </c>
      <c r="F27" s="109">
        <f t="shared" ref="F27:S27" si="1">SUM(F16:F25)</f>
        <v>0</v>
      </c>
      <c r="G27" s="114">
        <f t="shared" si="1"/>
        <v>0</v>
      </c>
      <c r="H27" s="109">
        <f t="shared" si="1"/>
        <v>0</v>
      </c>
      <c r="I27" s="109">
        <f t="shared" si="1"/>
        <v>0</v>
      </c>
      <c r="J27" s="109">
        <f t="shared" si="1"/>
        <v>0</v>
      </c>
      <c r="K27" s="109">
        <f t="shared" si="1"/>
        <v>0</v>
      </c>
      <c r="L27" s="109">
        <f t="shared" si="1"/>
        <v>0</v>
      </c>
      <c r="M27" s="109">
        <f t="shared" si="1"/>
        <v>0</v>
      </c>
      <c r="N27" s="109">
        <f t="shared" si="1"/>
        <v>0</v>
      </c>
      <c r="O27" s="109">
        <f t="shared" si="1"/>
        <v>0</v>
      </c>
      <c r="P27" s="109">
        <f t="shared" si="1"/>
        <v>0</v>
      </c>
      <c r="Q27" s="109">
        <f t="shared" si="1"/>
        <v>0</v>
      </c>
      <c r="R27" s="109">
        <f t="shared" si="1"/>
        <v>0</v>
      </c>
      <c r="S27" s="109">
        <f t="shared" si="1"/>
        <v>0</v>
      </c>
    </row>
    <row r="28" spans="1:19" ht="15.75" customHeight="1" x14ac:dyDescent="0.2">
      <c r="A28" s="46"/>
      <c r="F28" s="116"/>
      <c r="G28" s="117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</row>
    <row r="29" spans="1:19" ht="15" customHeight="1" x14ac:dyDescent="0.2">
      <c r="A29" s="46"/>
      <c r="B29" t="s">
        <v>141</v>
      </c>
      <c r="E29" s="56" t="s">
        <v>18</v>
      </c>
      <c r="F29" s="95">
        <f>SUM(H29:S29)-G29</f>
        <v>0</v>
      </c>
      <c r="G29" s="96">
        <f>ROUND(SUM(H29:S29)/(1+INCOME!$E$15)*INCOME!$E$15,2)</f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</row>
    <row r="30" spans="1:19" ht="15.75" customHeight="1" x14ac:dyDescent="0.2">
      <c r="A30" s="46"/>
      <c r="F30" s="70"/>
      <c r="G30" s="93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1:19" ht="15" customHeight="1" x14ac:dyDescent="0.2">
      <c r="A31" s="46"/>
      <c r="B31" t="s">
        <v>142</v>
      </c>
      <c r="E31" s="56" t="s">
        <v>18</v>
      </c>
      <c r="F31" s="116">
        <f>ROUND(F27*F12,2)</f>
        <v>0</v>
      </c>
      <c r="G31" s="117">
        <f>ROUND(G27*F12,2)</f>
        <v>0</v>
      </c>
      <c r="H31" s="70"/>
      <c r="I31" s="125" t="s">
        <v>143</v>
      </c>
      <c r="J31" s="126"/>
      <c r="K31" s="126"/>
      <c r="L31" s="126"/>
      <c r="M31" s="126"/>
      <c r="N31" s="126"/>
      <c r="O31" s="127"/>
      <c r="P31" s="70"/>
      <c r="Q31" s="70"/>
      <c r="R31" s="70"/>
      <c r="S31" s="70"/>
    </row>
    <row r="32" spans="1:19" ht="15" customHeight="1" x14ac:dyDescent="0.2">
      <c r="A32" s="46"/>
      <c r="B32" t="s">
        <v>144</v>
      </c>
      <c r="E32" s="56" t="s">
        <v>18</v>
      </c>
      <c r="F32" s="116">
        <f>+F29</f>
        <v>0</v>
      </c>
      <c r="G32" s="117">
        <f>+G29</f>
        <v>0</v>
      </c>
      <c r="H32" s="70"/>
      <c r="I32" s="128" t="s">
        <v>145</v>
      </c>
      <c r="J32" s="70"/>
      <c r="K32" s="70"/>
      <c r="L32" s="167" t="s">
        <v>146</v>
      </c>
      <c r="M32" s="160"/>
      <c r="N32" s="160"/>
      <c r="O32" s="168"/>
      <c r="P32" s="70"/>
      <c r="Q32" s="70"/>
      <c r="R32" s="70"/>
      <c r="S32" s="70"/>
    </row>
    <row r="33" spans="1:21" ht="15" customHeight="1" x14ac:dyDescent="0.2">
      <c r="A33" s="46"/>
      <c r="F33" s="101"/>
      <c r="G33" s="113"/>
      <c r="H33" s="70"/>
      <c r="I33" s="128"/>
      <c r="J33" s="70"/>
      <c r="K33" s="70"/>
      <c r="L33" s="70"/>
      <c r="M33" s="70"/>
      <c r="N33" s="70"/>
      <c r="O33" s="129"/>
      <c r="P33" s="70"/>
      <c r="Q33" s="70"/>
      <c r="R33" s="70"/>
      <c r="S33" s="70"/>
    </row>
    <row r="34" spans="1:21" ht="15.75" customHeight="1" x14ac:dyDescent="0.2">
      <c r="A34" s="46"/>
      <c r="B34" s="46" t="s">
        <v>147</v>
      </c>
      <c r="E34" s="56" t="s">
        <v>18</v>
      </c>
      <c r="F34" s="109">
        <f>SUM(F31:F32)</f>
        <v>0</v>
      </c>
      <c r="G34" s="114">
        <f>SUM(G31:G32)</f>
        <v>0</v>
      </c>
      <c r="H34" s="70"/>
      <c r="I34" s="128" t="s">
        <v>148</v>
      </c>
      <c r="J34" s="70"/>
      <c r="K34" s="70"/>
      <c r="L34" s="70"/>
      <c r="M34" s="130">
        <v>0</v>
      </c>
      <c r="N34" s="70"/>
      <c r="O34" s="129"/>
      <c r="P34" s="70"/>
      <c r="Q34" s="70"/>
      <c r="R34" s="70"/>
      <c r="S34" s="70"/>
    </row>
    <row r="35" spans="1:21" ht="15.75" customHeight="1" x14ac:dyDescent="0.2">
      <c r="A35" s="46"/>
      <c r="F35" s="70"/>
      <c r="G35" s="100"/>
      <c r="H35" s="70"/>
      <c r="I35" s="128"/>
      <c r="J35" s="70"/>
      <c r="K35" s="70"/>
      <c r="L35" s="70"/>
      <c r="M35" s="70"/>
      <c r="N35" s="70"/>
      <c r="O35" s="129"/>
      <c r="P35" s="70"/>
      <c r="Q35" s="70"/>
      <c r="R35" s="70"/>
      <c r="S35" s="70"/>
    </row>
    <row r="36" spans="1:21" ht="15" customHeight="1" x14ac:dyDescent="0.2">
      <c r="A36" s="46"/>
      <c r="F36" s="70"/>
      <c r="G36" s="70"/>
      <c r="H36" s="70"/>
      <c r="I36" s="128" t="s">
        <v>149</v>
      </c>
      <c r="J36" s="70"/>
      <c r="K36" s="70"/>
      <c r="L36" s="70"/>
      <c r="M36" s="130">
        <v>0</v>
      </c>
      <c r="N36" s="70"/>
      <c r="O36" s="129"/>
      <c r="P36" s="70"/>
      <c r="Q36" s="70"/>
      <c r="R36" s="70"/>
      <c r="S36" s="70"/>
    </row>
    <row r="37" spans="1:21" ht="15.75" customHeight="1" x14ac:dyDescent="0.2">
      <c r="A37" s="46"/>
      <c r="F37" s="70"/>
      <c r="G37" s="70"/>
      <c r="H37" s="70"/>
      <c r="I37" s="131"/>
      <c r="J37" s="132"/>
      <c r="K37" s="132"/>
      <c r="L37" s="132"/>
      <c r="M37" s="132"/>
      <c r="N37" s="132"/>
      <c r="O37" s="133"/>
      <c r="P37" s="70"/>
      <c r="Q37" s="70"/>
      <c r="R37" s="70"/>
      <c r="S37" s="70"/>
    </row>
    <row r="38" spans="1:21" ht="15" customHeight="1" x14ac:dyDescent="0.2">
      <c r="A38" s="46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</row>
    <row r="39" spans="1:21" ht="15" customHeight="1" x14ac:dyDescent="0.2">
      <c r="A39" s="46"/>
      <c r="B39" s="65" t="s">
        <v>50</v>
      </c>
      <c r="C39" s="65"/>
      <c r="F39" s="66" t="s">
        <v>10</v>
      </c>
      <c r="G39" s="67" t="s">
        <v>51</v>
      </c>
      <c r="H39" s="64">
        <f>ROUND(((H27-SUM(H20:H22)-H25)/(1+INCOME!$E$15+INCOME!$E$16)*INCOME!$E$15*H12)+(H29/(1+INCOME!$E$15+INCOME!$E$16)*INCOME!$E$15),2)</f>
        <v>0</v>
      </c>
      <c r="I39" s="64">
        <f>ROUND(((I27-SUM(I20:I22)-I25)/(1+INCOME!$E$15+INCOME!$E$16)*INCOME!$E$15*I12)+(I29/(1+INCOME!$E$15+INCOME!$E$16)*INCOME!$E$15),2)</f>
        <v>0</v>
      </c>
      <c r="J39" s="64">
        <f>ROUND(((J27-SUM(J20:J22)-J25)/(1+INCOME!$E$15+INCOME!$E$16)*INCOME!$E$15*J12)+(J29/(1+INCOME!$E$15+INCOME!$E$16)*INCOME!$E$15),2)</f>
        <v>0</v>
      </c>
      <c r="K39" s="64">
        <f>ROUND(((K27-SUM(K20:K22)-K25)/(1+INCOME!$E$15+INCOME!$E$16)*INCOME!$E$15*K12)+(K29/(1+INCOME!$E$15+INCOME!$E$16)*INCOME!$E$15),2)</f>
        <v>0</v>
      </c>
      <c r="L39" s="64">
        <f>ROUND(((L27-SUM(L20:L22)-L25)/(1+INCOME!$E$15+INCOME!$E$16)*INCOME!$E$15*L12)+(L29/(1+INCOME!$E$15+INCOME!$E$16)*INCOME!$E$15),2)</f>
        <v>0</v>
      </c>
      <c r="M39" s="64">
        <f>ROUND(((M27-SUM(M20:M22)-M25)/(1+INCOME!$E$15+INCOME!$E$16)*INCOME!$E$15*M12)+(M29/(1+INCOME!$E$15+INCOME!$E$16)*INCOME!$E$15),2)</f>
        <v>0</v>
      </c>
      <c r="N39" s="64">
        <f>ROUND(((N27-SUM(N20:N22)-N25)/(1+INCOME!$E$15+INCOME!$E$16)*INCOME!$E$15*N12)+(N29/(1+INCOME!$E$15+INCOME!$E$16)*INCOME!$E$15),2)</f>
        <v>0</v>
      </c>
      <c r="O39" s="64">
        <f>ROUND(((O27-SUM(O20:O22)-O25)/(1+INCOME!$E$15+INCOME!$E$16)*INCOME!$E$15*O12)+(O29/(1+INCOME!$E$15+INCOME!$E$16)*INCOME!$E$15),2)</f>
        <v>0</v>
      </c>
      <c r="P39" s="64">
        <f>ROUND(((P27-SUM(P20:P22)-P25)/(1+INCOME!$E$15+INCOME!$E$16)*INCOME!$E$15*P12)+(P29/(1+INCOME!$E$15+INCOME!$E$16)*INCOME!$E$15),2)</f>
        <v>0</v>
      </c>
      <c r="Q39" s="64">
        <f>ROUND(((Q27-SUM(Q20:Q22)-Q25)/(1+INCOME!$E$15+INCOME!$E$16)*INCOME!$E$15*Q12)+(Q29/(1+INCOME!$E$15+INCOME!$E$16)*INCOME!$E$15),2)</f>
        <v>0</v>
      </c>
      <c r="R39" s="64">
        <f>ROUND(((R27-SUM(R20:R22)-R25)/(1+INCOME!$E$15+INCOME!$E$16)*INCOME!$E$15*R12)+(R29/(1+INCOME!$E$15+INCOME!$E$16)*INCOME!$E$15),2)</f>
        <v>0</v>
      </c>
      <c r="S39" s="64">
        <f>ROUND(((S27-SUM(S20:S22)-S25)/(1+INCOME!$E$15+INCOME!$E$16)*INCOME!$E$15*S12)+(S29/(1+INCOME!$E$15+INCOME!$E$16)*INCOME!$E$15),2)</f>
        <v>0</v>
      </c>
      <c r="U39" s="70"/>
    </row>
    <row r="40" spans="1:21" ht="15" customHeight="1" x14ac:dyDescent="0.2">
      <c r="A40" s="46"/>
      <c r="B40" s="65"/>
      <c r="C40" s="65" t="s">
        <v>52</v>
      </c>
      <c r="F40" s="68"/>
      <c r="G40" s="69" t="s">
        <v>53</v>
      </c>
      <c r="H40" s="70"/>
      <c r="I40" s="70"/>
      <c r="J40" s="71">
        <f>SUM(H39:J39)</f>
        <v>0</v>
      </c>
      <c r="K40" s="70"/>
      <c r="L40" s="70"/>
      <c r="M40" s="71">
        <f>SUM(K39:M39)</f>
        <v>0</v>
      </c>
      <c r="N40" s="70"/>
      <c r="O40" s="70"/>
      <c r="P40" s="71">
        <f>SUM(N39:P39)</f>
        <v>0</v>
      </c>
      <c r="Q40" s="70"/>
      <c r="R40" s="70"/>
      <c r="S40" s="71">
        <f>SUM(Q39:S39)</f>
        <v>0</v>
      </c>
      <c r="U40" s="70"/>
    </row>
    <row r="41" spans="1:21" ht="15" customHeight="1" x14ac:dyDescent="0.2">
      <c r="A41" s="46"/>
      <c r="F41" s="72" t="s">
        <v>54</v>
      </c>
      <c r="G41" s="58">
        <f>G34</f>
        <v>0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4"/>
    </row>
    <row r="42" spans="1:21" ht="15.75" customHeight="1" x14ac:dyDescent="0.2">
      <c r="A42" s="46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</row>
    <row r="43" spans="1:21" ht="15" customHeight="1" x14ac:dyDescent="0.2">
      <c r="A43" s="46"/>
      <c r="F43" s="70"/>
      <c r="G43" s="70"/>
      <c r="H43" s="70"/>
      <c r="I43" s="134" t="s">
        <v>150</v>
      </c>
      <c r="J43" s="126"/>
      <c r="K43" s="126"/>
      <c r="L43" s="126"/>
      <c r="M43" s="126"/>
      <c r="N43" s="135">
        <f>IF(M34&gt;0,L32,0)</f>
        <v>0</v>
      </c>
      <c r="O43" s="126"/>
      <c r="P43" s="136"/>
      <c r="Q43" s="70"/>
      <c r="R43" s="70"/>
      <c r="S43" s="70"/>
    </row>
    <row r="44" spans="1:21" ht="15" customHeight="1" x14ac:dyDescent="0.2">
      <c r="A44" s="46"/>
      <c r="F44" s="70"/>
      <c r="G44" s="70"/>
      <c r="H44" s="70"/>
      <c r="I44" s="128" t="s">
        <v>151</v>
      </c>
      <c r="J44" s="70"/>
      <c r="K44" s="70"/>
      <c r="L44" s="70"/>
      <c r="M44" s="70"/>
      <c r="N44" s="137">
        <v>0</v>
      </c>
      <c r="O44" s="70"/>
      <c r="P44" s="138">
        <v>0</v>
      </c>
      <c r="Q44" s="70"/>
      <c r="R44" s="70"/>
      <c r="S44" s="70"/>
    </row>
    <row r="45" spans="1:21" ht="15" customHeight="1" x14ac:dyDescent="0.2">
      <c r="F45" s="70"/>
      <c r="G45" s="70"/>
      <c r="H45" s="70"/>
      <c r="I45" s="128" t="s">
        <v>152</v>
      </c>
      <c r="J45" s="70"/>
      <c r="K45" s="70"/>
      <c r="L45" s="70"/>
      <c r="M45" s="70"/>
      <c r="N45" s="70"/>
      <c r="O45" s="70"/>
      <c r="P45" s="129"/>
      <c r="Q45" s="70"/>
      <c r="R45" s="70"/>
      <c r="S45" s="70"/>
    </row>
    <row r="46" spans="1:21" ht="15" customHeight="1" x14ac:dyDescent="0.2">
      <c r="F46" s="70"/>
      <c r="G46" s="70"/>
      <c r="H46" s="70"/>
      <c r="I46" s="128" t="s">
        <v>153</v>
      </c>
      <c r="J46" s="70"/>
      <c r="K46" s="70"/>
      <c r="L46" s="70"/>
      <c r="M46" s="70"/>
      <c r="N46" s="70"/>
      <c r="O46" s="70"/>
      <c r="P46" s="138">
        <v>0</v>
      </c>
      <c r="Q46" s="70"/>
      <c r="R46" s="70"/>
      <c r="S46" s="70"/>
    </row>
    <row r="47" spans="1:21" ht="15" customHeight="1" x14ac:dyDescent="0.2">
      <c r="F47" s="70"/>
      <c r="G47" s="70"/>
      <c r="H47" s="70"/>
      <c r="I47" s="128"/>
      <c r="J47" s="70"/>
      <c r="K47" s="70"/>
      <c r="L47" s="70"/>
      <c r="M47" s="70"/>
      <c r="N47" s="64">
        <f>SUM(N44:N46)</f>
        <v>0</v>
      </c>
      <c r="O47" s="70"/>
      <c r="P47" s="139">
        <f>SUM(P44:P46)</f>
        <v>0</v>
      </c>
      <c r="Q47" s="70"/>
      <c r="R47" s="70"/>
      <c r="S47" s="70"/>
    </row>
    <row r="48" spans="1:21" ht="15" customHeight="1" x14ac:dyDescent="0.2">
      <c r="F48" s="70"/>
      <c r="G48" s="70"/>
      <c r="H48" s="70"/>
      <c r="I48" s="128" t="s">
        <v>154</v>
      </c>
      <c r="J48" s="70"/>
      <c r="K48" s="70"/>
      <c r="L48" s="70"/>
      <c r="M48" s="140">
        <v>0.3</v>
      </c>
      <c r="N48" s="70">
        <f>(N44*M48)+(SUM(N45:N46)*0.5*M48)</f>
        <v>0</v>
      </c>
      <c r="O48" s="70"/>
      <c r="P48" s="129"/>
      <c r="Q48" s="70"/>
      <c r="R48" s="70"/>
      <c r="S48" s="70"/>
    </row>
    <row r="49" spans="6:19" ht="15" customHeight="1" x14ac:dyDescent="0.2">
      <c r="F49" s="70"/>
      <c r="G49" s="70"/>
      <c r="H49" s="70"/>
      <c r="I49" s="128" t="s">
        <v>155</v>
      </c>
      <c r="J49" s="70"/>
      <c r="K49" s="70"/>
      <c r="L49" s="70"/>
      <c r="M49" s="70"/>
      <c r="N49" s="70"/>
      <c r="O49" s="70"/>
      <c r="P49" s="129">
        <f>P47</f>
        <v>0</v>
      </c>
      <c r="Q49" s="70"/>
      <c r="R49" s="70"/>
      <c r="S49" s="70"/>
    </row>
    <row r="50" spans="6:19" ht="15.75" customHeight="1" x14ac:dyDescent="0.2">
      <c r="F50" s="70"/>
      <c r="G50" s="70"/>
      <c r="H50" s="70"/>
      <c r="I50" s="128" t="s">
        <v>156</v>
      </c>
      <c r="J50" s="70"/>
      <c r="K50" s="70"/>
      <c r="L50" s="70"/>
      <c r="M50" s="70"/>
      <c r="N50" s="141">
        <f>N47-N48-N49</f>
        <v>0</v>
      </c>
      <c r="O50" s="70"/>
      <c r="P50" s="142">
        <f>P47-P48-P49</f>
        <v>0</v>
      </c>
      <c r="Q50" s="70"/>
      <c r="R50" s="70"/>
      <c r="S50" s="70"/>
    </row>
    <row r="51" spans="6:19" ht="16.5" customHeight="1" x14ac:dyDescent="0.2">
      <c r="F51" s="70"/>
      <c r="G51" s="70"/>
      <c r="H51" s="70"/>
      <c r="I51" s="131"/>
      <c r="J51" s="132"/>
      <c r="K51" s="132"/>
      <c r="L51" s="132"/>
      <c r="M51" s="132"/>
      <c r="N51" s="132"/>
      <c r="O51" s="132"/>
      <c r="P51" s="133"/>
      <c r="Q51" s="70"/>
      <c r="R51" s="70"/>
      <c r="S51" s="70"/>
    </row>
    <row r="52" spans="6:19" ht="15" customHeight="1" x14ac:dyDescent="0.2"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</row>
    <row r="53" spans="6:19" ht="15" customHeight="1" x14ac:dyDescent="0.2"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</row>
    <row r="54" spans="6:19" ht="15" customHeight="1" x14ac:dyDescent="0.2"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</row>
    <row r="55" spans="6:19" ht="15" customHeight="1" x14ac:dyDescent="0.2"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</row>
    <row r="56" spans="6:19" ht="15" customHeight="1" x14ac:dyDescent="0.2"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</row>
    <row r="57" spans="6:19" ht="15" customHeight="1" x14ac:dyDescent="0.2"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</row>
    <row r="58" spans="6:19" ht="15" customHeight="1" x14ac:dyDescent="0.2"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</row>
    <row r="59" spans="6:19" ht="15" customHeight="1" x14ac:dyDescent="0.2"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</row>
    <row r="60" spans="6:19" ht="15" customHeight="1" x14ac:dyDescent="0.2"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</row>
    <row r="61" spans="6:19" ht="15" customHeight="1" x14ac:dyDescent="0.2"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</row>
    <row r="62" spans="6:19" ht="15" customHeight="1" x14ac:dyDescent="0.2"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</row>
    <row r="63" spans="6:19" ht="15" customHeight="1" x14ac:dyDescent="0.2"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</row>
    <row r="64" spans="6:19" ht="15" customHeight="1" x14ac:dyDescent="0.2"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</row>
    <row r="65" spans="6:19" ht="15" customHeight="1" x14ac:dyDescent="0.2"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</row>
  </sheetData>
  <mergeCells count="3">
    <mergeCell ref="H6:S6"/>
    <mergeCell ref="B2:E2"/>
    <mergeCell ref="L32:O32"/>
  </mergeCells>
  <printOptions horizontalCentered="1"/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512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6" sqref="A6"/>
    </sheetView>
  </sheetViews>
  <sheetFormatPr baseColWidth="10" defaultColWidth="11.5" defaultRowHeight="15" x14ac:dyDescent="0.2"/>
  <cols>
    <col min="1" max="1" width="16.1640625" customWidth="1"/>
    <col min="2" max="2" width="37.5" customWidth="1"/>
    <col min="7" max="7" width="2.83203125" customWidth="1"/>
    <col min="24" max="24" width="18" customWidth="1"/>
    <col min="25" max="25" width="8" customWidth="1"/>
  </cols>
  <sheetData>
    <row r="1" spans="1:41" ht="15" customHeight="1" x14ac:dyDescent="0.2">
      <c r="A1" s="46" t="s">
        <v>2</v>
      </c>
    </row>
    <row r="2" spans="1:41" ht="15" customHeight="1" x14ac:dyDescent="0.2">
      <c r="A2" s="46" t="s">
        <v>3</v>
      </c>
      <c r="B2" s="162" t="str">
        <f>+SUMMARY!C3</f>
        <v>ENTER YOUR BUSINESS NAME HERE</v>
      </c>
      <c r="C2" s="157"/>
      <c r="D2" s="157"/>
      <c r="E2" s="158"/>
      <c r="H2" s="60">
        <f>H3+D3</f>
        <v>0</v>
      </c>
    </row>
    <row r="3" spans="1:41" ht="15" customHeight="1" x14ac:dyDescent="0.2">
      <c r="A3" s="46" t="s">
        <v>6</v>
      </c>
      <c r="B3" s="49">
        <f>+SUMMARY!C4</f>
        <v>46387</v>
      </c>
      <c r="C3" s="46"/>
      <c r="D3" s="143">
        <f>E3-F3</f>
        <v>0</v>
      </c>
      <c r="E3" s="144">
        <f>E480</f>
        <v>0</v>
      </c>
      <c r="F3" s="144">
        <f>F480</f>
        <v>0</v>
      </c>
      <c r="G3" s="46"/>
      <c r="H3" s="143">
        <f>SUM(I3:V3)</f>
        <v>0</v>
      </c>
      <c r="I3" s="144">
        <f t="shared" ref="I3:V3" si="0">I480</f>
        <v>0</v>
      </c>
      <c r="J3" s="144">
        <f t="shared" si="0"/>
        <v>0</v>
      </c>
      <c r="K3" s="144">
        <f t="shared" si="0"/>
        <v>0</v>
      </c>
      <c r="L3" s="144">
        <f t="shared" si="0"/>
        <v>0</v>
      </c>
      <c r="M3" s="144">
        <f t="shared" si="0"/>
        <v>0</v>
      </c>
      <c r="N3" s="144">
        <f t="shared" si="0"/>
        <v>0</v>
      </c>
      <c r="O3" s="144">
        <f t="shared" si="0"/>
        <v>0</v>
      </c>
      <c r="P3" s="144">
        <f t="shared" si="0"/>
        <v>0</v>
      </c>
      <c r="Q3" s="144">
        <f t="shared" si="0"/>
        <v>0</v>
      </c>
      <c r="R3" s="144">
        <f t="shared" si="0"/>
        <v>0</v>
      </c>
      <c r="S3" s="144">
        <f t="shared" si="0"/>
        <v>0</v>
      </c>
      <c r="T3" s="144">
        <f t="shared" si="0"/>
        <v>0</v>
      </c>
      <c r="U3" s="144">
        <f t="shared" si="0"/>
        <v>0</v>
      </c>
      <c r="V3" s="144">
        <f t="shared" si="0"/>
        <v>0</v>
      </c>
    </row>
    <row r="4" spans="1:41" ht="15" customHeight="1" x14ac:dyDescent="0.2">
      <c r="A4" s="145" t="s">
        <v>157</v>
      </c>
      <c r="B4" s="145" t="s">
        <v>158</v>
      </c>
      <c r="C4" s="146"/>
      <c r="D4" s="146"/>
      <c r="E4" s="145" t="s">
        <v>159</v>
      </c>
      <c r="F4" s="145" t="s">
        <v>160</v>
      </c>
      <c r="G4" s="145" t="s">
        <v>161</v>
      </c>
      <c r="H4" s="145" t="s">
        <v>162</v>
      </c>
      <c r="I4" s="145" t="s">
        <v>163</v>
      </c>
      <c r="J4" s="145" t="s">
        <v>43</v>
      </c>
      <c r="K4" s="145" t="s">
        <v>164</v>
      </c>
      <c r="L4" s="145" t="s">
        <v>165</v>
      </c>
      <c r="M4" s="145" t="s">
        <v>166</v>
      </c>
      <c r="N4" s="145" t="s">
        <v>167</v>
      </c>
      <c r="O4" s="145" t="s">
        <v>168</v>
      </c>
      <c r="P4" s="145" t="s">
        <v>169</v>
      </c>
      <c r="Q4" s="145" t="s">
        <v>170</v>
      </c>
      <c r="R4" s="145" t="s">
        <v>171</v>
      </c>
      <c r="S4" s="145" t="s">
        <v>172</v>
      </c>
      <c r="T4" s="145" t="s">
        <v>173</v>
      </c>
      <c r="U4" s="145" t="s">
        <v>174</v>
      </c>
      <c r="V4" s="145" t="s">
        <v>175</v>
      </c>
      <c r="W4" s="145" t="s">
        <v>176</v>
      </c>
      <c r="X4" s="147" t="s">
        <v>177</v>
      </c>
      <c r="Y4" s="147" t="s">
        <v>178</v>
      </c>
    </row>
    <row r="5" spans="1:41" ht="15" customHeight="1" x14ac:dyDescent="0.2">
      <c r="A5" s="87">
        <f>B3-365</f>
        <v>46022</v>
      </c>
      <c r="B5" t="s">
        <v>179</v>
      </c>
      <c r="E5" s="62"/>
      <c r="F5" s="62"/>
      <c r="G5" s="60"/>
      <c r="H5" s="155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</row>
    <row r="6" spans="1:41" ht="15" customHeight="1" x14ac:dyDescent="0.2">
      <c r="A6" s="87"/>
      <c r="E6" s="62"/>
      <c r="F6" s="62"/>
      <c r="G6" s="148"/>
      <c r="H6" s="62">
        <f t="shared" ref="H6:H69" si="1">H5+E6-F6</f>
        <v>0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0">
        <f t="shared" ref="W6:W69" si="2">E6-F6+SUM(I6:V6)</f>
        <v>0</v>
      </c>
      <c r="X6" s="60"/>
      <c r="Y6" s="149" t="str">
        <f t="shared" ref="Y6:Y37" si="3">IF(X6="","",IF(X6="OWNER (personal)","I",IF(X6="INCOME","J",IF(X6="BANK CHARGES","K",IF(X6="PHONE","L",IF(X6="INTERNET","M",IF(X6="ENTERTAINMENT","N",IF(X6="OFFICE","O",IF(X6="POSTAGE","P",IF(X6="VEHICLE","Q",IF(X6="INSURANCE","R",IF(X6="MORTGAGE","S",IF(X6="UTILITIES","T",IF(X6="WAGES","U",IF(X6="TRAVEL","V","?")))))))))))))))</f>
        <v/>
      </c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spans="1:41" ht="15" customHeight="1" x14ac:dyDescent="0.2">
      <c r="A7" s="87"/>
      <c r="E7" s="62"/>
      <c r="F7" s="62"/>
      <c r="G7" s="148"/>
      <c r="H7" s="62">
        <f t="shared" si="1"/>
        <v>0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0">
        <f t="shared" si="2"/>
        <v>0</v>
      </c>
      <c r="X7" s="60"/>
      <c r="Y7" s="149" t="str">
        <f t="shared" si="3"/>
        <v/>
      </c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</row>
    <row r="8" spans="1:41" ht="15" customHeight="1" x14ac:dyDescent="0.2">
      <c r="A8" s="87"/>
      <c r="E8" s="62"/>
      <c r="F8" s="62"/>
      <c r="G8" s="148"/>
      <c r="H8" s="62">
        <f t="shared" si="1"/>
        <v>0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0">
        <f t="shared" si="2"/>
        <v>0</v>
      </c>
      <c r="X8" s="60"/>
      <c r="Y8" s="149" t="str">
        <f t="shared" si="3"/>
        <v/>
      </c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</row>
    <row r="9" spans="1:41" ht="15" customHeight="1" x14ac:dyDescent="0.2">
      <c r="A9" s="87"/>
      <c r="E9" s="62"/>
      <c r="F9" s="62"/>
      <c r="G9" s="148"/>
      <c r="H9" s="62">
        <f t="shared" si="1"/>
        <v>0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0">
        <f t="shared" si="2"/>
        <v>0</v>
      </c>
      <c r="X9" s="60"/>
      <c r="Y9" s="149" t="str">
        <f t="shared" si="3"/>
        <v/>
      </c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</row>
    <row r="10" spans="1:41" ht="15" customHeight="1" x14ac:dyDescent="0.2">
      <c r="A10" s="87"/>
      <c r="E10" s="62"/>
      <c r="F10" s="62"/>
      <c r="G10" s="148"/>
      <c r="H10" s="62">
        <f t="shared" si="1"/>
        <v>0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0">
        <f t="shared" si="2"/>
        <v>0</v>
      </c>
      <c r="X10" s="60"/>
      <c r="Y10" s="149" t="str">
        <f t="shared" si="3"/>
        <v/>
      </c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</row>
    <row r="11" spans="1:41" ht="15" customHeight="1" x14ac:dyDescent="0.2">
      <c r="A11" s="87"/>
      <c r="E11" s="62"/>
      <c r="F11" s="62"/>
      <c r="G11" s="148"/>
      <c r="H11" s="62">
        <f t="shared" si="1"/>
        <v>0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0">
        <f t="shared" si="2"/>
        <v>0</v>
      </c>
      <c r="X11" s="60"/>
      <c r="Y11" s="149" t="str">
        <f t="shared" si="3"/>
        <v/>
      </c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</row>
    <row r="12" spans="1:41" ht="15" customHeight="1" x14ac:dyDescent="0.2">
      <c r="A12" s="87"/>
      <c r="E12" s="62"/>
      <c r="F12" s="62"/>
      <c r="G12" s="148"/>
      <c r="H12" s="62">
        <f t="shared" si="1"/>
        <v>0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0">
        <f t="shared" si="2"/>
        <v>0</v>
      </c>
      <c r="X12" s="60"/>
      <c r="Y12" s="149" t="str">
        <f t="shared" si="3"/>
        <v/>
      </c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</row>
    <row r="13" spans="1:41" ht="15" customHeight="1" x14ac:dyDescent="0.2">
      <c r="A13" s="87"/>
      <c r="E13" s="62"/>
      <c r="F13" s="62"/>
      <c r="G13" s="148"/>
      <c r="H13" s="62">
        <f t="shared" si="1"/>
        <v>0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0">
        <f t="shared" si="2"/>
        <v>0</v>
      </c>
      <c r="X13" s="60"/>
      <c r="Y13" s="149" t="str">
        <f t="shared" si="3"/>
        <v/>
      </c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</row>
    <row r="14" spans="1:41" ht="15" customHeight="1" x14ac:dyDescent="0.2">
      <c r="A14" s="87"/>
      <c r="E14" s="62"/>
      <c r="F14" s="62"/>
      <c r="G14" s="148"/>
      <c r="H14" s="62">
        <f t="shared" si="1"/>
        <v>0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0">
        <f t="shared" si="2"/>
        <v>0</v>
      </c>
      <c r="X14" s="60"/>
      <c r="Y14" s="149" t="str">
        <f t="shared" si="3"/>
        <v/>
      </c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</row>
    <row r="15" spans="1:41" ht="15" customHeight="1" x14ac:dyDescent="0.2">
      <c r="A15" s="87"/>
      <c r="E15" s="62"/>
      <c r="F15" s="62"/>
      <c r="G15" s="148"/>
      <c r="H15" s="62">
        <f t="shared" si="1"/>
        <v>0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0">
        <f t="shared" si="2"/>
        <v>0</v>
      </c>
      <c r="X15" s="60"/>
      <c r="Y15" s="149" t="str">
        <f t="shared" si="3"/>
        <v/>
      </c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</row>
    <row r="16" spans="1:41" ht="15" customHeight="1" x14ac:dyDescent="0.2">
      <c r="A16" s="87"/>
      <c r="E16" s="62"/>
      <c r="F16" s="62"/>
      <c r="G16" s="148"/>
      <c r="H16" s="62">
        <f t="shared" si="1"/>
        <v>0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0">
        <f t="shared" si="2"/>
        <v>0</v>
      </c>
      <c r="X16" s="60"/>
      <c r="Y16" s="149" t="str">
        <f t="shared" si="3"/>
        <v/>
      </c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</row>
    <row r="17" spans="1:41" ht="15" customHeight="1" x14ac:dyDescent="0.2">
      <c r="A17" s="87"/>
      <c r="E17" s="62"/>
      <c r="F17" s="62"/>
      <c r="G17" s="148"/>
      <c r="H17" s="62">
        <f t="shared" si="1"/>
        <v>0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0">
        <f t="shared" si="2"/>
        <v>0</v>
      </c>
      <c r="X17" s="60"/>
      <c r="Y17" s="149" t="str">
        <f t="shared" si="3"/>
        <v/>
      </c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</row>
    <row r="18" spans="1:41" ht="15" customHeight="1" x14ac:dyDescent="0.2">
      <c r="A18" s="87"/>
      <c r="E18" s="62"/>
      <c r="F18" s="62"/>
      <c r="G18" s="148"/>
      <c r="H18" s="62">
        <f t="shared" si="1"/>
        <v>0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0">
        <f t="shared" si="2"/>
        <v>0</v>
      </c>
      <c r="X18" s="60"/>
      <c r="Y18" s="149" t="str">
        <f t="shared" si="3"/>
        <v/>
      </c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</row>
    <row r="19" spans="1:41" ht="15" customHeight="1" x14ac:dyDescent="0.2">
      <c r="A19" s="87"/>
      <c r="E19" s="62"/>
      <c r="F19" s="62"/>
      <c r="G19" s="148"/>
      <c r="H19" s="62">
        <f t="shared" si="1"/>
        <v>0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0">
        <f t="shared" si="2"/>
        <v>0</v>
      </c>
      <c r="X19" s="60"/>
      <c r="Y19" s="149" t="str">
        <f t="shared" si="3"/>
        <v/>
      </c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</row>
    <row r="20" spans="1:41" ht="15" customHeight="1" x14ac:dyDescent="0.2">
      <c r="A20" s="87"/>
      <c r="E20" s="62"/>
      <c r="F20" s="62"/>
      <c r="G20" s="148"/>
      <c r="H20" s="62">
        <f t="shared" si="1"/>
        <v>0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0">
        <f t="shared" si="2"/>
        <v>0</v>
      </c>
      <c r="X20" s="60"/>
      <c r="Y20" s="149" t="str">
        <f t="shared" si="3"/>
        <v/>
      </c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</row>
    <row r="21" spans="1:41" ht="15" customHeight="1" x14ac:dyDescent="0.2">
      <c r="A21" s="87"/>
      <c r="E21" s="62"/>
      <c r="F21" s="62"/>
      <c r="G21" s="148"/>
      <c r="H21" s="62">
        <f t="shared" si="1"/>
        <v>0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0">
        <f t="shared" si="2"/>
        <v>0</v>
      </c>
      <c r="X21" s="60"/>
      <c r="Y21" s="149" t="str">
        <f t="shared" si="3"/>
        <v/>
      </c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</row>
    <row r="22" spans="1:41" ht="15" customHeight="1" x14ac:dyDescent="0.2">
      <c r="A22" s="87"/>
      <c r="E22" s="62"/>
      <c r="F22" s="62"/>
      <c r="G22" s="148"/>
      <c r="H22" s="62">
        <f t="shared" si="1"/>
        <v>0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0">
        <f t="shared" si="2"/>
        <v>0</v>
      </c>
      <c r="X22" s="60"/>
      <c r="Y22" s="149" t="str">
        <f t="shared" si="3"/>
        <v/>
      </c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</row>
    <row r="23" spans="1:41" ht="15" customHeight="1" x14ac:dyDescent="0.2">
      <c r="A23" s="87"/>
      <c r="E23" s="62"/>
      <c r="F23" s="62"/>
      <c r="G23" s="148"/>
      <c r="H23" s="62">
        <f t="shared" si="1"/>
        <v>0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0">
        <f t="shared" si="2"/>
        <v>0</v>
      </c>
      <c r="X23" s="60"/>
      <c r="Y23" s="149" t="str">
        <f t="shared" si="3"/>
        <v/>
      </c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</row>
    <row r="24" spans="1:41" ht="15" customHeight="1" x14ac:dyDescent="0.2">
      <c r="A24" s="87"/>
      <c r="E24" s="62"/>
      <c r="F24" s="62"/>
      <c r="G24" s="148"/>
      <c r="H24" s="62">
        <f t="shared" si="1"/>
        <v>0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0">
        <f t="shared" si="2"/>
        <v>0</v>
      </c>
      <c r="X24" s="60"/>
      <c r="Y24" s="149" t="str">
        <f t="shared" si="3"/>
        <v/>
      </c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</row>
    <row r="25" spans="1:41" ht="15" customHeight="1" x14ac:dyDescent="0.2">
      <c r="A25" s="87"/>
      <c r="E25" s="62"/>
      <c r="F25" s="62"/>
      <c r="G25" s="148"/>
      <c r="H25" s="62">
        <f t="shared" si="1"/>
        <v>0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0">
        <f t="shared" si="2"/>
        <v>0</v>
      </c>
      <c r="X25" s="60"/>
      <c r="Y25" s="149" t="str">
        <f t="shared" si="3"/>
        <v/>
      </c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</row>
    <row r="26" spans="1:41" ht="15" customHeight="1" x14ac:dyDescent="0.2">
      <c r="A26" s="87"/>
      <c r="E26" s="62"/>
      <c r="F26" s="62"/>
      <c r="G26" s="148"/>
      <c r="H26" s="62">
        <f t="shared" si="1"/>
        <v>0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0">
        <f t="shared" si="2"/>
        <v>0</v>
      </c>
      <c r="X26" s="60"/>
      <c r="Y26" s="149" t="str">
        <f t="shared" si="3"/>
        <v/>
      </c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</row>
    <row r="27" spans="1:41" ht="15" customHeight="1" x14ac:dyDescent="0.2">
      <c r="A27" s="87"/>
      <c r="E27" s="62"/>
      <c r="F27" s="62"/>
      <c r="G27" s="148"/>
      <c r="H27" s="62">
        <f t="shared" si="1"/>
        <v>0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0">
        <f t="shared" si="2"/>
        <v>0</v>
      </c>
      <c r="X27" s="60"/>
      <c r="Y27" s="149" t="str">
        <f t="shared" si="3"/>
        <v/>
      </c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</row>
    <row r="28" spans="1:41" ht="15" customHeight="1" x14ac:dyDescent="0.2">
      <c r="A28" s="87"/>
      <c r="E28" s="62"/>
      <c r="F28" s="62"/>
      <c r="G28" s="148"/>
      <c r="H28" s="62">
        <f t="shared" si="1"/>
        <v>0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0">
        <f t="shared" si="2"/>
        <v>0</v>
      </c>
      <c r="X28" s="60"/>
      <c r="Y28" s="149" t="str">
        <f t="shared" si="3"/>
        <v/>
      </c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</row>
    <row r="29" spans="1:41" ht="15" customHeight="1" x14ac:dyDescent="0.2">
      <c r="A29" s="87"/>
      <c r="E29" s="62"/>
      <c r="F29" s="62"/>
      <c r="G29" s="148"/>
      <c r="H29" s="62">
        <f t="shared" si="1"/>
        <v>0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0">
        <f t="shared" si="2"/>
        <v>0</v>
      </c>
      <c r="X29" s="60"/>
      <c r="Y29" s="149" t="str">
        <f t="shared" si="3"/>
        <v/>
      </c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</row>
    <row r="30" spans="1:41" ht="15" customHeight="1" x14ac:dyDescent="0.2">
      <c r="A30" s="87"/>
      <c r="E30" s="62"/>
      <c r="F30" s="62"/>
      <c r="G30" s="148"/>
      <c r="H30" s="62">
        <f t="shared" si="1"/>
        <v>0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0">
        <f t="shared" si="2"/>
        <v>0</v>
      </c>
      <c r="X30" s="60"/>
      <c r="Y30" s="149" t="str">
        <f t="shared" si="3"/>
        <v/>
      </c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</row>
    <row r="31" spans="1:41" ht="15" customHeight="1" x14ac:dyDescent="0.2">
      <c r="A31" s="87"/>
      <c r="E31" s="62"/>
      <c r="F31" s="62"/>
      <c r="G31" s="148"/>
      <c r="H31" s="62">
        <f t="shared" si="1"/>
        <v>0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0">
        <f t="shared" si="2"/>
        <v>0</v>
      </c>
      <c r="X31" s="60"/>
      <c r="Y31" s="149" t="str">
        <f t="shared" si="3"/>
        <v/>
      </c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</row>
    <row r="32" spans="1:41" ht="15" customHeight="1" x14ac:dyDescent="0.2">
      <c r="A32" s="87"/>
      <c r="E32" s="62"/>
      <c r="F32" s="62"/>
      <c r="G32" s="148"/>
      <c r="H32" s="62">
        <f t="shared" si="1"/>
        <v>0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0">
        <f t="shared" si="2"/>
        <v>0</v>
      </c>
      <c r="X32" s="60"/>
      <c r="Y32" s="149" t="str">
        <f t="shared" si="3"/>
        <v/>
      </c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</row>
    <row r="33" spans="1:41" ht="15" customHeight="1" x14ac:dyDescent="0.2">
      <c r="A33" s="87"/>
      <c r="E33" s="62"/>
      <c r="F33" s="62"/>
      <c r="G33" s="148"/>
      <c r="H33" s="62">
        <f t="shared" si="1"/>
        <v>0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0">
        <f t="shared" si="2"/>
        <v>0</v>
      </c>
      <c r="X33" s="60"/>
      <c r="Y33" s="149" t="str">
        <f t="shared" si="3"/>
        <v/>
      </c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</row>
    <row r="34" spans="1:41" ht="15" customHeight="1" x14ac:dyDescent="0.2">
      <c r="A34" s="87"/>
      <c r="E34" s="62"/>
      <c r="F34" s="62"/>
      <c r="G34" s="148"/>
      <c r="H34" s="62">
        <f t="shared" si="1"/>
        <v>0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0">
        <f t="shared" si="2"/>
        <v>0</v>
      </c>
      <c r="X34" s="60"/>
      <c r="Y34" s="149" t="str">
        <f t="shared" si="3"/>
        <v/>
      </c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</row>
    <row r="35" spans="1:41" ht="15" customHeight="1" x14ac:dyDescent="0.2">
      <c r="A35" s="87"/>
      <c r="E35" s="62"/>
      <c r="F35" s="62"/>
      <c r="G35" s="148"/>
      <c r="H35" s="62">
        <f t="shared" si="1"/>
        <v>0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0">
        <f t="shared" si="2"/>
        <v>0</v>
      </c>
      <c r="X35" s="60"/>
      <c r="Y35" s="149" t="str">
        <f t="shared" si="3"/>
        <v/>
      </c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</row>
    <row r="36" spans="1:41" ht="15" customHeight="1" x14ac:dyDescent="0.2">
      <c r="A36" s="87"/>
      <c r="E36" s="62"/>
      <c r="F36" s="62"/>
      <c r="G36" s="148"/>
      <c r="H36" s="62">
        <f t="shared" si="1"/>
        <v>0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0">
        <f t="shared" si="2"/>
        <v>0</v>
      </c>
      <c r="X36" s="60"/>
      <c r="Y36" s="149" t="str">
        <f t="shared" si="3"/>
        <v/>
      </c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</row>
    <row r="37" spans="1:41" ht="15" customHeight="1" x14ac:dyDescent="0.2">
      <c r="A37" s="87"/>
      <c r="E37" s="62"/>
      <c r="F37" s="62"/>
      <c r="G37" s="148"/>
      <c r="H37" s="62">
        <f t="shared" si="1"/>
        <v>0</v>
      </c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0">
        <f t="shared" si="2"/>
        <v>0</v>
      </c>
      <c r="X37" s="60"/>
      <c r="Y37" s="149" t="str">
        <f t="shared" si="3"/>
        <v/>
      </c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</row>
    <row r="38" spans="1:41" ht="15" customHeight="1" x14ac:dyDescent="0.2">
      <c r="A38" s="87"/>
      <c r="E38" s="62"/>
      <c r="F38" s="62"/>
      <c r="G38" s="148"/>
      <c r="H38" s="62">
        <f t="shared" si="1"/>
        <v>0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0">
        <f t="shared" si="2"/>
        <v>0</v>
      </c>
      <c r="X38" s="60"/>
      <c r="Y38" s="149" t="str">
        <f t="shared" ref="Y38:Y69" si="4">IF(X38="","",IF(X38="OWNER (personal)","I",IF(X38="INCOME","J",IF(X38="BANK CHARGES","K",IF(X38="PHONE","L",IF(X38="INTERNET","M",IF(X38="ENTERTAINMENT","N",IF(X38="OFFICE","O",IF(X38="POSTAGE","P",IF(X38="VEHICLE","Q",IF(X38="INSURANCE","R",IF(X38="MORTGAGE","S",IF(X38="UTILITIES","T",IF(X38="WAGES","U",IF(X38="TRAVEL","V","?")))))))))))))))</f>
        <v/>
      </c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</row>
    <row r="39" spans="1:41" ht="15" customHeight="1" x14ac:dyDescent="0.2">
      <c r="A39" s="87"/>
      <c r="E39" s="62"/>
      <c r="F39" s="62"/>
      <c r="G39" s="148"/>
      <c r="H39" s="62">
        <f t="shared" si="1"/>
        <v>0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0">
        <f t="shared" si="2"/>
        <v>0</v>
      </c>
      <c r="X39" s="60"/>
      <c r="Y39" s="149" t="str">
        <f t="shared" si="4"/>
        <v/>
      </c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</row>
    <row r="40" spans="1:41" ht="15" customHeight="1" x14ac:dyDescent="0.2">
      <c r="A40" s="87"/>
      <c r="E40" s="62"/>
      <c r="F40" s="62"/>
      <c r="G40" s="148"/>
      <c r="H40" s="62">
        <f t="shared" si="1"/>
        <v>0</v>
      </c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0">
        <f t="shared" si="2"/>
        <v>0</v>
      </c>
      <c r="X40" s="60"/>
      <c r="Y40" s="149" t="str">
        <f t="shared" si="4"/>
        <v/>
      </c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</row>
    <row r="41" spans="1:41" ht="15" customHeight="1" x14ac:dyDescent="0.2">
      <c r="A41" s="87"/>
      <c r="E41" s="62"/>
      <c r="F41" s="62"/>
      <c r="G41" s="148"/>
      <c r="H41" s="150">
        <f t="shared" si="1"/>
        <v>0</v>
      </c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0">
        <f t="shared" si="2"/>
        <v>0</v>
      </c>
      <c r="X41" s="60"/>
      <c r="Y41" s="149" t="str">
        <f t="shared" si="4"/>
        <v/>
      </c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</row>
    <row r="42" spans="1:41" ht="15" customHeight="1" x14ac:dyDescent="0.2">
      <c r="A42" s="87"/>
      <c r="E42" s="62"/>
      <c r="F42" s="62"/>
      <c r="G42" s="148"/>
      <c r="H42" s="62">
        <f t="shared" si="1"/>
        <v>0</v>
      </c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0">
        <f t="shared" si="2"/>
        <v>0</v>
      </c>
      <c r="X42" s="60"/>
      <c r="Y42" s="149" t="str">
        <f t="shared" si="4"/>
        <v/>
      </c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</row>
    <row r="43" spans="1:41" ht="15" customHeight="1" x14ac:dyDescent="0.2">
      <c r="A43" s="87"/>
      <c r="E43" s="62"/>
      <c r="F43" s="62"/>
      <c r="G43" s="148"/>
      <c r="H43" s="62">
        <f t="shared" si="1"/>
        <v>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0">
        <f t="shared" si="2"/>
        <v>0</v>
      </c>
      <c r="X43" s="60"/>
      <c r="Y43" s="149" t="str">
        <f t="shared" si="4"/>
        <v/>
      </c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</row>
    <row r="44" spans="1:41" ht="15" customHeight="1" x14ac:dyDescent="0.2">
      <c r="A44" s="87"/>
      <c r="E44" s="62"/>
      <c r="F44" s="62"/>
      <c r="G44" s="148"/>
      <c r="H44" s="62">
        <f t="shared" si="1"/>
        <v>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0">
        <f t="shared" si="2"/>
        <v>0</v>
      </c>
      <c r="X44" s="60"/>
      <c r="Y44" s="149" t="str">
        <f t="shared" si="4"/>
        <v/>
      </c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</row>
    <row r="45" spans="1:41" ht="15" customHeight="1" x14ac:dyDescent="0.2">
      <c r="A45" s="87"/>
      <c r="E45" s="62"/>
      <c r="F45" s="62"/>
      <c r="G45" s="148"/>
      <c r="H45" s="62">
        <f t="shared" si="1"/>
        <v>0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0">
        <f t="shared" si="2"/>
        <v>0</v>
      </c>
      <c r="X45" s="60"/>
      <c r="Y45" s="149" t="str">
        <f t="shared" si="4"/>
        <v/>
      </c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</row>
    <row r="46" spans="1:41" ht="15" customHeight="1" x14ac:dyDescent="0.2">
      <c r="A46" s="87"/>
      <c r="E46" s="62"/>
      <c r="F46" s="62"/>
      <c r="G46" s="148"/>
      <c r="H46" s="62">
        <f t="shared" si="1"/>
        <v>0</v>
      </c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0">
        <f t="shared" si="2"/>
        <v>0</v>
      </c>
      <c r="X46" s="60"/>
      <c r="Y46" s="149" t="str">
        <f t="shared" si="4"/>
        <v/>
      </c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</row>
    <row r="47" spans="1:41" ht="15" customHeight="1" x14ac:dyDescent="0.2">
      <c r="A47" s="87"/>
      <c r="E47" s="62"/>
      <c r="F47" s="62"/>
      <c r="G47" s="148"/>
      <c r="H47" s="62">
        <f t="shared" si="1"/>
        <v>0</v>
      </c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0">
        <f t="shared" si="2"/>
        <v>0</v>
      </c>
      <c r="X47" s="60"/>
      <c r="Y47" s="149" t="str">
        <f t="shared" si="4"/>
        <v/>
      </c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</row>
    <row r="48" spans="1:41" ht="15" customHeight="1" x14ac:dyDescent="0.2">
      <c r="A48" s="87"/>
      <c r="E48" s="62"/>
      <c r="F48" s="62"/>
      <c r="G48" s="148"/>
      <c r="H48" s="62">
        <f t="shared" si="1"/>
        <v>0</v>
      </c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0">
        <f t="shared" si="2"/>
        <v>0</v>
      </c>
      <c r="X48" s="60"/>
      <c r="Y48" s="149" t="str">
        <f t="shared" si="4"/>
        <v/>
      </c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</row>
    <row r="49" spans="1:41" ht="15" customHeight="1" x14ac:dyDescent="0.2">
      <c r="A49" s="87"/>
      <c r="E49" s="62"/>
      <c r="F49" s="62"/>
      <c r="G49" s="148"/>
      <c r="H49" s="62">
        <f t="shared" si="1"/>
        <v>0</v>
      </c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0">
        <f t="shared" si="2"/>
        <v>0</v>
      </c>
      <c r="X49" s="60"/>
      <c r="Y49" s="149" t="str">
        <f t="shared" si="4"/>
        <v/>
      </c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</row>
    <row r="50" spans="1:41" ht="15" customHeight="1" x14ac:dyDescent="0.2">
      <c r="A50" s="87"/>
      <c r="E50" s="62"/>
      <c r="F50" s="62"/>
      <c r="G50" s="148"/>
      <c r="H50" s="62">
        <f t="shared" si="1"/>
        <v>0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0">
        <f t="shared" si="2"/>
        <v>0</v>
      </c>
      <c r="X50" s="60"/>
      <c r="Y50" s="149" t="str">
        <f t="shared" si="4"/>
        <v/>
      </c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</row>
    <row r="51" spans="1:41" ht="15" customHeight="1" x14ac:dyDescent="0.2">
      <c r="A51" s="87"/>
      <c r="E51" s="62"/>
      <c r="F51" s="62"/>
      <c r="G51" s="148"/>
      <c r="H51" s="62">
        <f t="shared" si="1"/>
        <v>0</v>
      </c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0">
        <f t="shared" si="2"/>
        <v>0</v>
      </c>
      <c r="X51" s="60"/>
      <c r="Y51" s="149" t="str">
        <f t="shared" si="4"/>
        <v/>
      </c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</row>
    <row r="52" spans="1:41" ht="15" customHeight="1" x14ac:dyDescent="0.2">
      <c r="A52" s="87"/>
      <c r="E52" s="62"/>
      <c r="F52" s="62"/>
      <c r="G52" s="148"/>
      <c r="H52" s="62">
        <f t="shared" si="1"/>
        <v>0</v>
      </c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0">
        <f t="shared" si="2"/>
        <v>0</v>
      </c>
      <c r="X52" s="60"/>
      <c r="Y52" s="149" t="str">
        <f t="shared" si="4"/>
        <v/>
      </c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</row>
    <row r="53" spans="1:41" ht="15" customHeight="1" x14ac:dyDescent="0.2">
      <c r="A53" s="87"/>
      <c r="E53" s="62"/>
      <c r="F53" s="62"/>
      <c r="G53" s="148"/>
      <c r="H53" s="62">
        <f t="shared" si="1"/>
        <v>0</v>
      </c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0">
        <f t="shared" si="2"/>
        <v>0</v>
      </c>
      <c r="X53" s="60"/>
      <c r="Y53" s="149" t="str">
        <f t="shared" si="4"/>
        <v/>
      </c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</row>
    <row r="54" spans="1:41" ht="15" customHeight="1" x14ac:dyDescent="0.2">
      <c r="A54" s="87"/>
      <c r="E54" s="62"/>
      <c r="F54" s="62"/>
      <c r="G54" s="148"/>
      <c r="H54" s="62">
        <f t="shared" si="1"/>
        <v>0</v>
      </c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0">
        <f t="shared" si="2"/>
        <v>0</v>
      </c>
      <c r="X54" s="60"/>
      <c r="Y54" s="149" t="str">
        <f t="shared" si="4"/>
        <v/>
      </c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</row>
    <row r="55" spans="1:41" ht="15" customHeight="1" x14ac:dyDescent="0.2">
      <c r="A55" s="87"/>
      <c r="E55" s="62"/>
      <c r="F55" s="62"/>
      <c r="G55" s="148"/>
      <c r="H55" s="62">
        <f t="shared" si="1"/>
        <v>0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0">
        <f t="shared" si="2"/>
        <v>0</v>
      </c>
      <c r="X55" s="60"/>
      <c r="Y55" s="149" t="str">
        <f t="shared" si="4"/>
        <v/>
      </c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</row>
    <row r="56" spans="1:41" ht="15" customHeight="1" x14ac:dyDescent="0.2">
      <c r="A56" s="87"/>
      <c r="E56" s="62"/>
      <c r="F56" s="62"/>
      <c r="G56" s="148"/>
      <c r="H56" s="62">
        <f t="shared" si="1"/>
        <v>0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0">
        <f t="shared" si="2"/>
        <v>0</v>
      </c>
      <c r="X56" s="60"/>
      <c r="Y56" s="149" t="str">
        <f t="shared" si="4"/>
        <v/>
      </c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</row>
    <row r="57" spans="1:41" ht="15" customHeight="1" x14ac:dyDescent="0.2">
      <c r="A57" s="87"/>
      <c r="E57" s="62"/>
      <c r="F57" s="62"/>
      <c r="G57" s="148"/>
      <c r="H57" s="62">
        <f t="shared" si="1"/>
        <v>0</v>
      </c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0">
        <f t="shared" si="2"/>
        <v>0</v>
      </c>
      <c r="X57" s="60"/>
      <c r="Y57" s="149" t="str">
        <f t="shared" si="4"/>
        <v/>
      </c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</row>
    <row r="58" spans="1:41" ht="15" customHeight="1" x14ac:dyDescent="0.2">
      <c r="A58" s="87"/>
      <c r="E58" s="62"/>
      <c r="F58" s="62"/>
      <c r="G58" s="148"/>
      <c r="H58" s="62">
        <f t="shared" si="1"/>
        <v>0</v>
      </c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0">
        <f t="shared" si="2"/>
        <v>0</v>
      </c>
      <c r="X58" s="60"/>
      <c r="Y58" s="149" t="str">
        <f t="shared" si="4"/>
        <v/>
      </c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</row>
    <row r="59" spans="1:41" ht="15" customHeight="1" x14ac:dyDescent="0.2">
      <c r="A59" s="87"/>
      <c r="E59" s="62"/>
      <c r="F59" s="62"/>
      <c r="G59" s="148"/>
      <c r="H59" s="62">
        <f t="shared" si="1"/>
        <v>0</v>
      </c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0">
        <f t="shared" si="2"/>
        <v>0</v>
      </c>
      <c r="X59" s="60"/>
      <c r="Y59" s="149" t="str">
        <f t="shared" si="4"/>
        <v/>
      </c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</row>
    <row r="60" spans="1:41" ht="15" customHeight="1" x14ac:dyDescent="0.2">
      <c r="A60" s="87"/>
      <c r="E60" s="62"/>
      <c r="F60" s="62"/>
      <c r="G60" s="148"/>
      <c r="H60" s="62">
        <f t="shared" si="1"/>
        <v>0</v>
      </c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0">
        <f t="shared" si="2"/>
        <v>0</v>
      </c>
      <c r="X60" s="60"/>
      <c r="Y60" s="149" t="str">
        <f t="shared" si="4"/>
        <v/>
      </c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</row>
    <row r="61" spans="1:41" ht="15" customHeight="1" x14ac:dyDescent="0.2">
      <c r="A61" s="87"/>
      <c r="E61" s="62"/>
      <c r="F61" s="62"/>
      <c r="G61" s="148"/>
      <c r="H61" s="62">
        <f t="shared" si="1"/>
        <v>0</v>
      </c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0">
        <f t="shared" si="2"/>
        <v>0</v>
      </c>
      <c r="X61" s="60"/>
      <c r="Y61" s="149" t="str">
        <f t="shared" si="4"/>
        <v/>
      </c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</row>
    <row r="62" spans="1:41" ht="15" customHeight="1" x14ac:dyDescent="0.2">
      <c r="A62" s="87"/>
      <c r="E62" s="62"/>
      <c r="F62" s="62"/>
      <c r="G62" s="148"/>
      <c r="H62" s="62">
        <f t="shared" si="1"/>
        <v>0</v>
      </c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0">
        <f t="shared" si="2"/>
        <v>0</v>
      </c>
      <c r="X62" s="60"/>
      <c r="Y62" s="149" t="str">
        <f t="shared" si="4"/>
        <v/>
      </c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</row>
    <row r="63" spans="1:41" ht="15" customHeight="1" x14ac:dyDescent="0.2">
      <c r="A63" s="87"/>
      <c r="E63" s="62"/>
      <c r="F63" s="62"/>
      <c r="G63" s="148"/>
      <c r="H63" s="62">
        <f t="shared" si="1"/>
        <v>0</v>
      </c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0">
        <f t="shared" si="2"/>
        <v>0</v>
      </c>
      <c r="X63" s="60"/>
      <c r="Y63" s="149" t="str">
        <f t="shared" si="4"/>
        <v/>
      </c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</row>
    <row r="64" spans="1:41" ht="15" customHeight="1" x14ac:dyDescent="0.2">
      <c r="A64" s="87"/>
      <c r="E64" s="62"/>
      <c r="F64" s="62"/>
      <c r="G64" s="148"/>
      <c r="H64" s="62">
        <f t="shared" si="1"/>
        <v>0</v>
      </c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0">
        <f t="shared" si="2"/>
        <v>0</v>
      </c>
      <c r="X64" s="60"/>
      <c r="Y64" s="149" t="str">
        <f t="shared" si="4"/>
        <v/>
      </c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</row>
    <row r="65" spans="1:41" ht="15" customHeight="1" x14ac:dyDescent="0.2">
      <c r="A65" s="87"/>
      <c r="E65" s="62"/>
      <c r="F65" s="62"/>
      <c r="G65" s="148"/>
      <c r="H65" s="62">
        <f t="shared" si="1"/>
        <v>0</v>
      </c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0">
        <f t="shared" si="2"/>
        <v>0</v>
      </c>
      <c r="X65" s="60"/>
      <c r="Y65" s="149" t="str">
        <f t="shared" si="4"/>
        <v/>
      </c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</row>
    <row r="66" spans="1:41" ht="15" customHeight="1" x14ac:dyDescent="0.2">
      <c r="A66" s="87"/>
      <c r="E66" s="62"/>
      <c r="F66" s="62"/>
      <c r="G66" s="148"/>
      <c r="H66" s="62">
        <f t="shared" si="1"/>
        <v>0</v>
      </c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0">
        <f t="shared" si="2"/>
        <v>0</v>
      </c>
      <c r="X66" s="60"/>
      <c r="Y66" s="149" t="str">
        <f t="shared" si="4"/>
        <v/>
      </c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</row>
    <row r="67" spans="1:41" ht="15" customHeight="1" x14ac:dyDescent="0.2">
      <c r="A67" s="87"/>
      <c r="E67" s="62"/>
      <c r="F67" s="62"/>
      <c r="G67" s="148"/>
      <c r="H67" s="62">
        <f t="shared" si="1"/>
        <v>0</v>
      </c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0">
        <f t="shared" si="2"/>
        <v>0</v>
      </c>
      <c r="X67" s="60"/>
      <c r="Y67" s="149" t="str">
        <f t="shared" si="4"/>
        <v/>
      </c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</row>
    <row r="68" spans="1:41" ht="15" customHeight="1" x14ac:dyDescent="0.2">
      <c r="A68" s="87"/>
      <c r="E68" s="62"/>
      <c r="F68" s="62"/>
      <c r="G68" s="148"/>
      <c r="H68" s="62">
        <f t="shared" si="1"/>
        <v>0</v>
      </c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0">
        <f t="shared" si="2"/>
        <v>0</v>
      </c>
      <c r="X68" s="60"/>
      <c r="Y68" s="149" t="str">
        <f t="shared" si="4"/>
        <v/>
      </c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</row>
    <row r="69" spans="1:41" ht="15" customHeight="1" x14ac:dyDescent="0.2">
      <c r="A69" s="87"/>
      <c r="E69" s="62"/>
      <c r="F69" s="62"/>
      <c r="G69" s="148"/>
      <c r="H69" s="62">
        <f t="shared" si="1"/>
        <v>0</v>
      </c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0">
        <f t="shared" si="2"/>
        <v>0</v>
      </c>
      <c r="X69" s="60"/>
      <c r="Y69" s="149" t="str">
        <f t="shared" si="4"/>
        <v/>
      </c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</row>
    <row r="70" spans="1:41" ht="15" customHeight="1" x14ac:dyDescent="0.2">
      <c r="A70" s="87"/>
      <c r="E70" s="62"/>
      <c r="F70" s="62"/>
      <c r="G70" s="148"/>
      <c r="H70" s="62">
        <f t="shared" ref="H70:H133" si="5">H69+E70-F70</f>
        <v>0</v>
      </c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0">
        <f t="shared" ref="W70:W133" si="6">E70-F70+SUM(I70:V70)</f>
        <v>0</v>
      </c>
      <c r="X70" s="60"/>
      <c r="Y70" s="149" t="str">
        <f t="shared" ref="Y70:Y101" si="7">IF(X70="","",IF(X70="OWNER (personal)","I",IF(X70="INCOME","J",IF(X70="BANK CHARGES","K",IF(X70="PHONE","L",IF(X70="INTERNET","M",IF(X70="ENTERTAINMENT","N",IF(X70="OFFICE","O",IF(X70="POSTAGE","P",IF(X70="VEHICLE","Q",IF(X70="INSURANCE","R",IF(X70="MORTGAGE","S",IF(X70="UTILITIES","T",IF(X70="WAGES","U",IF(X70="TRAVEL","V","?")))))))))))))))</f>
        <v/>
      </c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</row>
    <row r="71" spans="1:41" ht="15" customHeight="1" x14ac:dyDescent="0.2">
      <c r="A71" s="87"/>
      <c r="E71" s="62"/>
      <c r="F71" s="62"/>
      <c r="G71" s="148"/>
      <c r="H71" s="62">
        <f t="shared" si="5"/>
        <v>0</v>
      </c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0">
        <f t="shared" si="6"/>
        <v>0</v>
      </c>
      <c r="X71" s="60"/>
      <c r="Y71" s="149" t="str">
        <f t="shared" si="7"/>
        <v/>
      </c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</row>
    <row r="72" spans="1:41" ht="15" customHeight="1" x14ac:dyDescent="0.2">
      <c r="A72" s="87"/>
      <c r="E72" s="62"/>
      <c r="F72" s="62"/>
      <c r="G72" s="148"/>
      <c r="H72" s="62">
        <f t="shared" si="5"/>
        <v>0</v>
      </c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0">
        <f t="shared" si="6"/>
        <v>0</v>
      </c>
      <c r="X72" s="60"/>
      <c r="Y72" s="149" t="str">
        <f t="shared" si="7"/>
        <v/>
      </c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</row>
    <row r="73" spans="1:41" ht="15" customHeight="1" x14ac:dyDescent="0.2">
      <c r="A73" s="87"/>
      <c r="E73" s="62"/>
      <c r="F73" s="62"/>
      <c r="G73" s="148"/>
      <c r="H73" s="62">
        <f t="shared" si="5"/>
        <v>0</v>
      </c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0">
        <f t="shared" si="6"/>
        <v>0</v>
      </c>
      <c r="X73" s="60"/>
      <c r="Y73" s="149" t="str">
        <f t="shared" si="7"/>
        <v/>
      </c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</row>
    <row r="74" spans="1:41" ht="15" customHeight="1" x14ac:dyDescent="0.2">
      <c r="A74" s="87"/>
      <c r="E74" s="62"/>
      <c r="F74" s="62"/>
      <c r="G74" s="148"/>
      <c r="H74" s="62">
        <f t="shared" si="5"/>
        <v>0</v>
      </c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0">
        <f t="shared" si="6"/>
        <v>0</v>
      </c>
      <c r="X74" s="60"/>
      <c r="Y74" s="149" t="str">
        <f t="shared" si="7"/>
        <v/>
      </c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</row>
    <row r="75" spans="1:41" ht="15" customHeight="1" x14ac:dyDescent="0.2">
      <c r="A75" s="87"/>
      <c r="E75" s="62"/>
      <c r="F75" s="62"/>
      <c r="G75" s="148"/>
      <c r="H75" s="62">
        <f t="shared" si="5"/>
        <v>0</v>
      </c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0">
        <f t="shared" si="6"/>
        <v>0</v>
      </c>
      <c r="X75" s="60"/>
      <c r="Y75" s="149" t="str">
        <f t="shared" si="7"/>
        <v/>
      </c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</row>
    <row r="76" spans="1:41" ht="15" customHeight="1" x14ac:dyDescent="0.2">
      <c r="A76" s="87"/>
      <c r="E76" s="62"/>
      <c r="F76" s="62"/>
      <c r="G76" s="148"/>
      <c r="H76" s="62">
        <f t="shared" si="5"/>
        <v>0</v>
      </c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0">
        <f t="shared" si="6"/>
        <v>0</v>
      </c>
      <c r="X76" s="60"/>
      <c r="Y76" s="149" t="str">
        <f t="shared" si="7"/>
        <v/>
      </c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</row>
    <row r="77" spans="1:41" ht="15" customHeight="1" x14ac:dyDescent="0.2">
      <c r="A77" s="87"/>
      <c r="E77" s="62"/>
      <c r="F77" s="62"/>
      <c r="G77" s="148"/>
      <c r="H77" s="62">
        <f t="shared" si="5"/>
        <v>0</v>
      </c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0">
        <f t="shared" si="6"/>
        <v>0</v>
      </c>
      <c r="X77" s="60"/>
      <c r="Y77" s="149" t="str">
        <f t="shared" si="7"/>
        <v/>
      </c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</row>
    <row r="78" spans="1:41" ht="15" customHeight="1" x14ac:dyDescent="0.2">
      <c r="A78" s="87"/>
      <c r="E78" s="62"/>
      <c r="F78" s="62"/>
      <c r="G78" s="148"/>
      <c r="H78" s="62">
        <f t="shared" si="5"/>
        <v>0</v>
      </c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0">
        <f t="shared" si="6"/>
        <v>0</v>
      </c>
      <c r="X78" s="60"/>
      <c r="Y78" s="149" t="str">
        <f t="shared" si="7"/>
        <v/>
      </c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</row>
    <row r="79" spans="1:41" ht="15" customHeight="1" x14ac:dyDescent="0.2">
      <c r="A79" s="87"/>
      <c r="E79" s="62"/>
      <c r="F79" s="62"/>
      <c r="G79" s="148"/>
      <c r="H79" s="62">
        <f t="shared" si="5"/>
        <v>0</v>
      </c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0">
        <f t="shared" si="6"/>
        <v>0</v>
      </c>
      <c r="X79" s="60"/>
      <c r="Y79" s="149" t="str">
        <f t="shared" si="7"/>
        <v/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</row>
    <row r="80" spans="1:41" ht="15" customHeight="1" x14ac:dyDescent="0.2">
      <c r="A80" s="87"/>
      <c r="E80" s="62"/>
      <c r="F80" s="62"/>
      <c r="G80" s="148"/>
      <c r="H80" s="62">
        <f t="shared" si="5"/>
        <v>0</v>
      </c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0">
        <f t="shared" si="6"/>
        <v>0</v>
      </c>
      <c r="X80" s="60"/>
      <c r="Y80" s="149" t="str">
        <f t="shared" si="7"/>
        <v/>
      </c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</row>
    <row r="81" spans="1:41" ht="15" customHeight="1" x14ac:dyDescent="0.2">
      <c r="A81" s="87"/>
      <c r="E81" s="62"/>
      <c r="F81" s="62"/>
      <c r="G81" s="148"/>
      <c r="H81" s="62">
        <f t="shared" si="5"/>
        <v>0</v>
      </c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0">
        <f t="shared" si="6"/>
        <v>0</v>
      </c>
      <c r="X81" s="60"/>
      <c r="Y81" s="149" t="str">
        <f t="shared" si="7"/>
        <v/>
      </c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</row>
    <row r="82" spans="1:41" ht="15" customHeight="1" x14ac:dyDescent="0.2">
      <c r="A82" s="87"/>
      <c r="E82" s="62"/>
      <c r="F82" s="62"/>
      <c r="G82" s="148"/>
      <c r="H82" s="62">
        <f t="shared" si="5"/>
        <v>0</v>
      </c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0">
        <f t="shared" si="6"/>
        <v>0</v>
      </c>
      <c r="X82" s="60"/>
      <c r="Y82" s="149" t="str">
        <f t="shared" si="7"/>
        <v/>
      </c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</row>
    <row r="83" spans="1:41" ht="15" customHeight="1" x14ac:dyDescent="0.2">
      <c r="A83" s="87"/>
      <c r="E83" s="62"/>
      <c r="F83" s="62"/>
      <c r="G83" s="148"/>
      <c r="H83" s="151">
        <f t="shared" si="5"/>
        <v>0</v>
      </c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0">
        <f t="shared" si="6"/>
        <v>0</v>
      </c>
      <c r="X83" s="60"/>
      <c r="Y83" s="149" t="str">
        <f t="shared" si="7"/>
        <v/>
      </c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</row>
    <row r="84" spans="1:41" ht="15" customHeight="1" x14ac:dyDescent="0.2">
      <c r="A84" s="87"/>
      <c r="E84" s="62"/>
      <c r="F84" s="62"/>
      <c r="G84" s="148"/>
      <c r="H84" s="62">
        <f t="shared" si="5"/>
        <v>0</v>
      </c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0">
        <f t="shared" si="6"/>
        <v>0</v>
      </c>
      <c r="X84" s="60"/>
      <c r="Y84" s="149" t="str">
        <f t="shared" si="7"/>
        <v/>
      </c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</row>
    <row r="85" spans="1:41" ht="15" customHeight="1" x14ac:dyDescent="0.2">
      <c r="A85" s="87"/>
      <c r="E85" s="62"/>
      <c r="F85" s="62"/>
      <c r="G85" s="148"/>
      <c r="H85" s="62">
        <f t="shared" si="5"/>
        <v>0</v>
      </c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0">
        <f t="shared" si="6"/>
        <v>0</v>
      </c>
      <c r="X85" s="60"/>
      <c r="Y85" s="149" t="str">
        <f t="shared" si="7"/>
        <v/>
      </c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</row>
    <row r="86" spans="1:41" ht="15" customHeight="1" x14ac:dyDescent="0.2">
      <c r="A86" s="87"/>
      <c r="E86" s="62"/>
      <c r="F86" s="62"/>
      <c r="G86" s="148"/>
      <c r="H86" s="62">
        <f t="shared" si="5"/>
        <v>0</v>
      </c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0">
        <f t="shared" si="6"/>
        <v>0</v>
      </c>
      <c r="X86" s="60"/>
      <c r="Y86" s="149" t="str">
        <f t="shared" si="7"/>
        <v/>
      </c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</row>
    <row r="87" spans="1:41" ht="15" customHeight="1" x14ac:dyDescent="0.2">
      <c r="A87" s="87"/>
      <c r="E87" s="62"/>
      <c r="F87" s="62"/>
      <c r="G87" s="148"/>
      <c r="H87" s="62">
        <f t="shared" si="5"/>
        <v>0</v>
      </c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0">
        <f t="shared" si="6"/>
        <v>0</v>
      </c>
      <c r="X87" s="60"/>
      <c r="Y87" s="149" t="str">
        <f t="shared" si="7"/>
        <v/>
      </c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</row>
    <row r="88" spans="1:41" ht="15" customHeight="1" x14ac:dyDescent="0.2">
      <c r="A88" s="87"/>
      <c r="E88" s="62"/>
      <c r="F88" s="62"/>
      <c r="G88" s="148"/>
      <c r="H88" s="62">
        <f t="shared" si="5"/>
        <v>0</v>
      </c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0">
        <f t="shared" si="6"/>
        <v>0</v>
      </c>
      <c r="X88" s="60"/>
      <c r="Y88" s="149" t="str">
        <f t="shared" si="7"/>
        <v/>
      </c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</row>
    <row r="89" spans="1:41" ht="15" customHeight="1" x14ac:dyDescent="0.2">
      <c r="A89" s="87"/>
      <c r="E89" s="62"/>
      <c r="F89" s="62"/>
      <c r="G89" s="148"/>
      <c r="H89" s="62">
        <f t="shared" si="5"/>
        <v>0</v>
      </c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0">
        <f t="shared" si="6"/>
        <v>0</v>
      </c>
      <c r="X89" s="60"/>
      <c r="Y89" s="149" t="str">
        <f t="shared" si="7"/>
        <v/>
      </c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</row>
    <row r="90" spans="1:41" ht="15" customHeight="1" x14ac:dyDescent="0.2">
      <c r="A90" s="87"/>
      <c r="E90" s="62"/>
      <c r="F90" s="62"/>
      <c r="G90" s="148"/>
      <c r="H90" s="62">
        <f t="shared" si="5"/>
        <v>0</v>
      </c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0">
        <f t="shared" si="6"/>
        <v>0</v>
      </c>
      <c r="X90" s="60"/>
      <c r="Y90" s="149" t="str">
        <f t="shared" si="7"/>
        <v/>
      </c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</row>
    <row r="91" spans="1:41" ht="15" customHeight="1" x14ac:dyDescent="0.2">
      <c r="A91" s="87"/>
      <c r="E91" s="62"/>
      <c r="F91" s="62"/>
      <c r="G91" s="148"/>
      <c r="H91" s="62">
        <f t="shared" si="5"/>
        <v>0</v>
      </c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0">
        <f t="shared" si="6"/>
        <v>0</v>
      </c>
      <c r="X91" s="60"/>
      <c r="Y91" s="149" t="str">
        <f t="shared" si="7"/>
        <v/>
      </c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</row>
    <row r="92" spans="1:41" ht="15" customHeight="1" x14ac:dyDescent="0.2">
      <c r="A92" s="87"/>
      <c r="E92" s="62"/>
      <c r="F92" s="62"/>
      <c r="G92" s="148"/>
      <c r="H92" s="62">
        <f t="shared" si="5"/>
        <v>0</v>
      </c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0">
        <f t="shared" si="6"/>
        <v>0</v>
      </c>
      <c r="X92" s="60"/>
      <c r="Y92" s="149" t="str">
        <f t="shared" si="7"/>
        <v/>
      </c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</row>
    <row r="93" spans="1:41" ht="15" customHeight="1" x14ac:dyDescent="0.2">
      <c r="A93" s="87"/>
      <c r="E93" s="62"/>
      <c r="F93" s="62"/>
      <c r="G93" s="148"/>
      <c r="H93" s="62">
        <f t="shared" si="5"/>
        <v>0</v>
      </c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0">
        <f t="shared" si="6"/>
        <v>0</v>
      </c>
      <c r="X93" s="60"/>
      <c r="Y93" s="149" t="str">
        <f t="shared" si="7"/>
        <v/>
      </c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</row>
    <row r="94" spans="1:41" ht="15" customHeight="1" x14ac:dyDescent="0.2">
      <c r="A94" s="87"/>
      <c r="E94" s="62"/>
      <c r="F94" s="62"/>
      <c r="G94" s="148"/>
      <c r="H94" s="62">
        <f t="shared" si="5"/>
        <v>0</v>
      </c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0">
        <f t="shared" si="6"/>
        <v>0</v>
      </c>
      <c r="X94" s="60"/>
      <c r="Y94" s="149" t="str">
        <f t="shared" si="7"/>
        <v/>
      </c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</row>
    <row r="95" spans="1:41" ht="15" customHeight="1" x14ac:dyDescent="0.2">
      <c r="A95" s="87"/>
      <c r="E95" s="62"/>
      <c r="F95" s="62"/>
      <c r="G95" s="148"/>
      <c r="H95" s="62">
        <f t="shared" si="5"/>
        <v>0</v>
      </c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0">
        <f t="shared" si="6"/>
        <v>0</v>
      </c>
      <c r="X95" s="60"/>
      <c r="Y95" s="149" t="str">
        <f t="shared" si="7"/>
        <v/>
      </c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</row>
    <row r="96" spans="1:41" ht="15" customHeight="1" x14ac:dyDescent="0.2">
      <c r="A96" s="87"/>
      <c r="E96" s="62"/>
      <c r="F96" s="62"/>
      <c r="G96" s="148"/>
      <c r="H96" s="62">
        <f t="shared" si="5"/>
        <v>0</v>
      </c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0">
        <f t="shared" si="6"/>
        <v>0</v>
      </c>
      <c r="X96" s="60"/>
      <c r="Y96" s="149" t="str">
        <f t="shared" si="7"/>
        <v/>
      </c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</row>
    <row r="97" spans="1:41" ht="15" customHeight="1" x14ac:dyDescent="0.2">
      <c r="A97" s="87"/>
      <c r="E97" s="62"/>
      <c r="F97" s="62"/>
      <c r="G97" s="148"/>
      <c r="H97" s="62">
        <f t="shared" si="5"/>
        <v>0</v>
      </c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0">
        <f t="shared" si="6"/>
        <v>0</v>
      </c>
      <c r="X97" s="60"/>
      <c r="Y97" s="149" t="str">
        <f t="shared" si="7"/>
        <v/>
      </c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</row>
    <row r="98" spans="1:41" ht="15" customHeight="1" x14ac:dyDescent="0.2">
      <c r="A98" s="87"/>
      <c r="E98" s="62"/>
      <c r="F98" s="62"/>
      <c r="G98" s="148"/>
      <c r="H98" s="62">
        <f t="shared" si="5"/>
        <v>0</v>
      </c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0">
        <f t="shared" si="6"/>
        <v>0</v>
      </c>
      <c r="X98" s="60"/>
      <c r="Y98" s="149" t="str">
        <f t="shared" si="7"/>
        <v/>
      </c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</row>
    <row r="99" spans="1:41" ht="15" customHeight="1" x14ac:dyDescent="0.2">
      <c r="A99" s="87"/>
      <c r="E99" s="62"/>
      <c r="F99" s="62"/>
      <c r="G99" s="148"/>
      <c r="H99" s="62">
        <f t="shared" si="5"/>
        <v>0</v>
      </c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0">
        <f t="shared" si="6"/>
        <v>0</v>
      </c>
      <c r="X99" s="60"/>
      <c r="Y99" s="149" t="str">
        <f t="shared" si="7"/>
        <v/>
      </c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</row>
    <row r="100" spans="1:41" ht="15" customHeight="1" x14ac:dyDescent="0.2">
      <c r="A100" s="87"/>
      <c r="E100" s="62"/>
      <c r="F100" s="62"/>
      <c r="G100" s="148"/>
      <c r="H100" s="62">
        <f t="shared" si="5"/>
        <v>0</v>
      </c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0">
        <f t="shared" si="6"/>
        <v>0</v>
      </c>
      <c r="X100" s="60"/>
      <c r="Y100" s="149" t="str">
        <f t="shared" si="7"/>
        <v/>
      </c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</row>
    <row r="101" spans="1:41" ht="15" customHeight="1" x14ac:dyDescent="0.2">
      <c r="A101" s="87"/>
      <c r="E101" s="62"/>
      <c r="F101" s="62"/>
      <c r="G101" s="148"/>
      <c r="H101" s="62">
        <f t="shared" si="5"/>
        <v>0</v>
      </c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0">
        <f t="shared" si="6"/>
        <v>0</v>
      </c>
      <c r="X101" s="60"/>
      <c r="Y101" s="149" t="str">
        <f t="shared" si="7"/>
        <v/>
      </c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</row>
    <row r="102" spans="1:41" ht="15" customHeight="1" x14ac:dyDescent="0.2">
      <c r="A102" s="87"/>
      <c r="E102" s="62"/>
      <c r="F102" s="62"/>
      <c r="G102" s="148"/>
      <c r="H102" s="62">
        <f t="shared" si="5"/>
        <v>0</v>
      </c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0">
        <f t="shared" si="6"/>
        <v>0</v>
      </c>
      <c r="X102" s="60"/>
      <c r="Y102" s="149" t="str">
        <f t="shared" ref="Y102:Y133" si="8">IF(X102="","",IF(X102="OWNER (personal)","I",IF(X102="INCOME","J",IF(X102="BANK CHARGES","K",IF(X102="PHONE","L",IF(X102="INTERNET","M",IF(X102="ENTERTAINMENT","N",IF(X102="OFFICE","O",IF(X102="POSTAGE","P",IF(X102="VEHICLE","Q",IF(X102="INSURANCE","R",IF(X102="MORTGAGE","S",IF(X102="UTILITIES","T",IF(X102="WAGES","U",IF(X102="TRAVEL","V","?")))))))))))))))</f>
        <v/>
      </c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</row>
    <row r="103" spans="1:41" ht="15" customHeight="1" x14ac:dyDescent="0.2">
      <c r="A103" s="87"/>
      <c r="E103" s="62"/>
      <c r="F103" s="62"/>
      <c r="G103" s="148"/>
      <c r="H103" s="62">
        <f t="shared" si="5"/>
        <v>0</v>
      </c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0">
        <f t="shared" si="6"/>
        <v>0</v>
      </c>
      <c r="X103" s="60"/>
      <c r="Y103" s="149" t="str">
        <f t="shared" si="8"/>
        <v/>
      </c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</row>
    <row r="104" spans="1:41" ht="15" customHeight="1" x14ac:dyDescent="0.2">
      <c r="A104" s="87"/>
      <c r="E104" s="62"/>
      <c r="F104" s="62"/>
      <c r="G104" s="148"/>
      <c r="H104" s="62">
        <f t="shared" si="5"/>
        <v>0</v>
      </c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0">
        <f t="shared" si="6"/>
        <v>0</v>
      </c>
      <c r="X104" s="60"/>
      <c r="Y104" s="149" t="str">
        <f t="shared" si="8"/>
        <v/>
      </c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</row>
    <row r="105" spans="1:41" ht="15" customHeight="1" x14ac:dyDescent="0.2">
      <c r="A105" s="87"/>
      <c r="E105" s="62"/>
      <c r="F105" s="62"/>
      <c r="G105" s="148"/>
      <c r="H105" s="62">
        <f t="shared" si="5"/>
        <v>0</v>
      </c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0">
        <f t="shared" si="6"/>
        <v>0</v>
      </c>
      <c r="X105" s="60"/>
      <c r="Y105" s="149" t="str">
        <f t="shared" si="8"/>
        <v/>
      </c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</row>
    <row r="106" spans="1:41" ht="15" customHeight="1" x14ac:dyDescent="0.2">
      <c r="A106" s="87"/>
      <c r="E106" s="62"/>
      <c r="F106" s="62"/>
      <c r="G106" s="148"/>
      <c r="H106" s="62">
        <f t="shared" si="5"/>
        <v>0</v>
      </c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0">
        <f t="shared" si="6"/>
        <v>0</v>
      </c>
      <c r="X106" s="60"/>
      <c r="Y106" s="149" t="str">
        <f t="shared" si="8"/>
        <v/>
      </c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</row>
    <row r="107" spans="1:41" ht="15" customHeight="1" x14ac:dyDescent="0.2">
      <c r="A107" s="87"/>
      <c r="E107" s="62"/>
      <c r="F107" s="62"/>
      <c r="G107" s="148"/>
      <c r="H107" s="62">
        <f t="shared" si="5"/>
        <v>0</v>
      </c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0">
        <f t="shared" si="6"/>
        <v>0</v>
      </c>
      <c r="X107" s="60"/>
      <c r="Y107" s="149" t="str">
        <f t="shared" si="8"/>
        <v/>
      </c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</row>
    <row r="108" spans="1:41" ht="15" customHeight="1" x14ac:dyDescent="0.2">
      <c r="A108" s="87"/>
      <c r="E108" s="62"/>
      <c r="F108" s="62"/>
      <c r="G108" s="148"/>
      <c r="H108" s="62">
        <f t="shared" si="5"/>
        <v>0</v>
      </c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0">
        <f t="shared" si="6"/>
        <v>0</v>
      </c>
      <c r="X108" s="60"/>
      <c r="Y108" s="149" t="str">
        <f t="shared" si="8"/>
        <v/>
      </c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</row>
    <row r="109" spans="1:41" ht="15" customHeight="1" x14ac:dyDescent="0.2">
      <c r="A109" s="87"/>
      <c r="E109" s="62"/>
      <c r="F109" s="62"/>
      <c r="G109" s="148"/>
      <c r="H109" s="62">
        <f t="shared" si="5"/>
        <v>0</v>
      </c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0">
        <f t="shared" si="6"/>
        <v>0</v>
      </c>
      <c r="X109" s="60"/>
      <c r="Y109" s="149" t="str">
        <f t="shared" si="8"/>
        <v/>
      </c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</row>
    <row r="110" spans="1:41" ht="15" customHeight="1" x14ac:dyDescent="0.2">
      <c r="A110" s="87"/>
      <c r="E110" s="62"/>
      <c r="F110" s="62"/>
      <c r="G110" s="148"/>
      <c r="H110" s="62">
        <f t="shared" si="5"/>
        <v>0</v>
      </c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0">
        <f t="shared" si="6"/>
        <v>0</v>
      </c>
      <c r="X110" s="60"/>
      <c r="Y110" s="149" t="str">
        <f t="shared" si="8"/>
        <v/>
      </c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</row>
    <row r="111" spans="1:41" ht="15" customHeight="1" x14ac:dyDescent="0.2">
      <c r="A111" s="87"/>
      <c r="E111" s="62"/>
      <c r="F111" s="62"/>
      <c r="G111" s="148"/>
      <c r="H111" s="62">
        <f t="shared" si="5"/>
        <v>0</v>
      </c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0">
        <f t="shared" si="6"/>
        <v>0</v>
      </c>
      <c r="X111" s="60"/>
      <c r="Y111" s="149" t="str">
        <f t="shared" si="8"/>
        <v/>
      </c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</row>
    <row r="112" spans="1:41" ht="15" customHeight="1" x14ac:dyDescent="0.2">
      <c r="A112" s="87"/>
      <c r="E112" s="62"/>
      <c r="F112" s="62"/>
      <c r="G112" s="148"/>
      <c r="H112" s="62">
        <f t="shared" si="5"/>
        <v>0</v>
      </c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0">
        <f t="shared" si="6"/>
        <v>0</v>
      </c>
      <c r="X112" s="60"/>
      <c r="Y112" s="149" t="str">
        <f t="shared" si="8"/>
        <v/>
      </c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</row>
    <row r="113" spans="1:41" ht="15" customHeight="1" x14ac:dyDescent="0.2">
      <c r="A113" s="87"/>
      <c r="E113" s="62"/>
      <c r="F113" s="62"/>
      <c r="G113" s="148"/>
      <c r="H113" s="62">
        <f t="shared" si="5"/>
        <v>0</v>
      </c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0">
        <f t="shared" si="6"/>
        <v>0</v>
      </c>
      <c r="X113" s="60"/>
      <c r="Y113" s="149" t="str">
        <f t="shared" si="8"/>
        <v/>
      </c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</row>
    <row r="114" spans="1:41" ht="15" customHeight="1" x14ac:dyDescent="0.2">
      <c r="A114" s="87"/>
      <c r="E114" s="62"/>
      <c r="F114" s="62"/>
      <c r="G114" s="148"/>
      <c r="H114" s="62">
        <f t="shared" si="5"/>
        <v>0</v>
      </c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0">
        <f t="shared" si="6"/>
        <v>0</v>
      </c>
      <c r="X114" s="60"/>
      <c r="Y114" s="149" t="str">
        <f t="shared" si="8"/>
        <v/>
      </c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</row>
    <row r="115" spans="1:41" ht="15" customHeight="1" x14ac:dyDescent="0.2">
      <c r="A115" s="87"/>
      <c r="E115" s="62"/>
      <c r="F115" s="62"/>
      <c r="G115" s="148"/>
      <c r="H115" s="62">
        <f t="shared" si="5"/>
        <v>0</v>
      </c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0">
        <f t="shared" si="6"/>
        <v>0</v>
      </c>
      <c r="X115" s="60"/>
      <c r="Y115" s="149" t="str">
        <f t="shared" si="8"/>
        <v/>
      </c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</row>
    <row r="116" spans="1:41" ht="15" customHeight="1" x14ac:dyDescent="0.2">
      <c r="A116" s="87"/>
      <c r="E116" s="62"/>
      <c r="F116" s="62"/>
      <c r="G116" s="148"/>
      <c r="H116" s="62">
        <f t="shared" si="5"/>
        <v>0</v>
      </c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0">
        <f t="shared" si="6"/>
        <v>0</v>
      </c>
      <c r="X116" s="60"/>
      <c r="Y116" s="149" t="str">
        <f t="shared" si="8"/>
        <v/>
      </c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</row>
    <row r="117" spans="1:41" ht="15" customHeight="1" x14ac:dyDescent="0.2">
      <c r="A117" s="87"/>
      <c r="E117" s="62"/>
      <c r="F117" s="62"/>
      <c r="G117" s="148"/>
      <c r="H117" s="62">
        <f t="shared" si="5"/>
        <v>0</v>
      </c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0">
        <f t="shared" si="6"/>
        <v>0</v>
      </c>
      <c r="X117" s="60"/>
      <c r="Y117" s="149" t="str">
        <f t="shared" si="8"/>
        <v/>
      </c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</row>
    <row r="118" spans="1:41" ht="15" customHeight="1" x14ac:dyDescent="0.2">
      <c r="A118" s="87"/>
      <c r="E118" s="62"/>
      <c r="F118" s="62"/>
      <c r="G118" s="148"/>
      <c r="H118" s="62">
        <f t="shared" si="5"/>
        <v>0</v>
      </c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0">
        <f t="shared" si="6"/>
        <v>0</v>
      </c>
      <c r="X118" s="60"/>
      <c r="Y118" s="149" t="str">
        <f t="shared" si="8"/>
        <v/>
      </c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</row>
    <row r="119" spans="1:41" ht="15" customHeight="1" x14ac:dyDescent="0.2">
      <c r="A119" s="87"/>
      <c r="E119" s="62"/>
      <c r="F119" s="62"/>
      <c r="G119" s="148"/>
      <c r="H119" s="62">
        <f t="shared" si="5"/>
        <v>0</v>
      </c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0">
        <f t="shared" si="6"/>
        <v>0</v>
      </c>
      <c r="X119" s="60"/>
      <c r="Y119" s="149" t="str">
        <f t="shared" si="8"/>
        <v/>
      </c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</row>
    <row r="120" spans="1:41" ht="15" customHeight="1" x14ac:dyDescent="0.2">
      <c r="A120" s="87"/>
      <c r="E120" s="62"/>
      <c r="F120" s="62"/>
      <c r="G120" s="148"/>
      <c r="H120" s="62">
        <f t="shared" si="5"/>
        <v>0</v>
      </c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0">
        <f t="shared" si="6"/>
        <v>0</v>
      </c>
      <c r="X120" s="60"/>
      <c r="Y120" s="149" t="str">
        <f t="shared" si="8"/>
        <v/>
      </c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</row>
    <row r="121" spans="1:41" ht="15" customHeight="1" x14ac:dyDescent="0.2">
      <c r="A121" s="87"/>
      <c r="E121" s="62"/>
      <c r="F121" s="62"/>
      <c r="G121" s="148"/>
      <c r="H121" s="62">
        <f t="shared" si="5"/>
        <v>0</v>
      </c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0">
        <f t="shared" si="6"/>
        <v>0</v>
      </c>
      <c r="X121" s="60"/>
      <c r="Y121" s="149" t="str">
        <f t="shared" si="8"/>
        <v/>
      </c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</row>
    <row r="122" spans="1:41" ht="15" customHeight="1" x14ac:dyDescent="0.2">
      <c r="A122" s="87"/>
      <c r="E122" s="62"/>
      <c r="F122" s="62"/>
      <c r="G122" s="148"/>
      <c r="H122" s="62">
        <f t="shared" si="5"/>
        <v>0</v>
      </c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0">
        <f t="shared" si="6"/>
        <v>0</v>
      </c>
      <c r="X122" s="60"/>
      <c r="Y122" s="149" t="str">
        <f t="shared" si="8"/>
        <v/>
      </c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</row>
    <row r="123" spans="1:41" ht="15" customHeight="1" x14ac:dyDescent="0.2">
      <c r="A123" s="87"/>
      <c r="E123" s="62"/>
      <c r="F123" s="62"/>
      <c r="G123" s="148"/>
      <c r="H123" s="62">
        <f t="shared" si="5"/>
        <v>0</v>
      </c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0">
        <f t="shared" si="6"/>
        <v>0</v>
      </c>
      <c r="X123" s="60"/>
      <c r="Y123" s="149" t="str">
        <f t="shared" si="8"/>
        <v/>
      </c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</row>
    <row r="124" spans="1:41" ht="15" customHeight="1" x14ac:dyDescent="0.2">
      <c r="A124" s="87"/>
      <c r="E124" s="62"/>
      <c r="F124" s="62"/>
      <c r="G124" s="148"/>
      <c r="H124" s="62">
        <f t="shared" si="5"/>
        <v>0</v>
      </c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0">
        <f t="shared" si="6"/>
        <v>0</v>
      </c>
      <c r="X124" s="60"/>
      <c r="Y124" s="149" t="str">
        <f t="shared" si="8"/>
        <v/>
      </c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</row>
    <row r="125" spans="1:41" ht="15" customHeight="1" x14ac:dyDescent="0.2">
      <c r="A125" s="87"/>
      <c r="E125" s="62"/>
      <c r="F125" s="62"/>
      <c r="G125" s="148"/>
      <c r="H125" s="62">
        <f t="shared" si="5"/>
        <v>0</v>
      </c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0">
        <f t="shared" si="6"/>
        <v>0</v>
      </c>
      <c r="X125" s="60"/>
      <c r="Y125" s="149" t="str">
        <f t="shared" si="8"/>
        <v/>
      </c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</row>
    <row r="126" spans="1:41" ht="15" customHeight="1" x14ac:dyDescent="0.2">
      <c r="A126" s="87"/>
      <c r="E126" s="62"/>
      <c r="F126" s="62"/>
      <c r="G126" s="148"/>
      <c r="H126" s="62">
        <f t="shared" si="5"/>
        <v>0</v>
      </c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0">
        <f t="shared" si="6"/>
        <v>0</v>
      </c>
      <c r="X126" s="60"/>
      <c r="Y126" s="149" t="str">
        <f t="shared" si="8"/>
        <v/>
      </c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</row>
    <row r="127" spans="1:41" ht="15" customHeight="1" x14ac:dyDescent="0.2">
      <c r="A127" s="87"/>
      <c r="E127" s="62"/>
      <c r="F127" s="62"/>
      <c r="G127" s="148"/>
      <c r="H127" s="62">
        <f t="shared" si="5"/>
        <v>0</v>
      </c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0">
        <f t="shared" si="6"/>
        <v>0</v>
      </c>
      <c r="X127" s="60"/>
      <c r="Y127" s="149" t="str">
        <f t="shared" si="8"/>
        <v/>
      </c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</row>
    <row r="128" spans="1:41" ht="15" customHeight="1" x14ac:dyDescent="0.2">
      <c r="A128" s="87"/>
      <c r="E128" s="62"/>
      <c r="F128" s="62"/>
      <c r="G128" s="148"/>
      <c r="H128" s="62">
        <f t="shared" si="5"/>
        <v>0</v>
      </c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0">
        <f t="shared" si="6"/>
        <v>0</v>
      </c>
      <c r="X128" s="60"/>
      <c r="Y128" s="149" t="str">
        <f t="shared" si="8"/>
        <v/>
      </c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</row>
    <row r="129" spans="1:41" ht="15" customHeight="1" x14ac:dyDescent="0.2">
      <c r="A129" s="87"/>
      <c r="E129" s="62"/>
      <c r="F129" s="62"/>
      <c r="G129" s="148"/>
      <c r="H129" s="62">
        <f t="shared" si="5"/>
        <v>0</v>
      </c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0">
        <f t="shared" si="6"/>
        <v>0</v>
      </c>
      <c r="X129" s="60"/>
      <c r="Y129" s="149" t="str">
        <f t="shared" si="8"/>
        <v/>
      </c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</row>
    <row r="130" spans="1:41" ht="15" customHeight="1" x14ac:dyDescent="0.2">
      <c r="A130" s="87"/>
      <c r="E130" s="62"/>
      <c r="F130" s="62"/>
      <c r="G130" s="148"/>
      <c r="H130" s="62">
        <f t="shared" si="5"/>
        <v>0</v>
      </c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0">
        <f t="shared" si="6"/>
        <v>0</v>
      </c>
      <c r="X130" s="60"/>
      <c r="Y130" s="149" t="str">
        <f t="shared" si="8"/>
        <v/>
      </c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</row>
    <row r="131" spans="1:41" ht="15" customHeight="1" x14ac:dyDescent="0.2">
      <c r="A131" s="87"/>
      <c r="E131" s="62"/>
      <c r="F131" s="62"/>
      <c r="G131" s="148"/>
      <c r="H131" s="151">
        <f t="shared" si="5"/>
        <v>0</v>
      </c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0">
        <f t="shared" si="6"/>
        <v>0</v>
      </c>
      <c r="X131" s="60"/>
      <c r="Y131" s="149" t="str">
        <f t="shared" si="8"/>
        <v/>
      </c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</row>
    <row r="132" spans="1:41" ht="15" customHeight="1" x14ac:dyDescent="0.2">
      <c r="A132" s="87"/>
      <c r="E132" s="62"/>
      <c r="F132" s="62"/>
      <c r="G132" s="148"/>
      <c r="H132" s="62">
        <f t="shared" si="5"/>
        <v>0</v>
      </c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0">
        <f t="shared" si="6"/>
        <v>0</v>
      </c>
      <c r="X132" s="60"/>
      <c r="Y132" s="149" t="str">
        <f t="shared" si="8"/>
        <v/>
      </c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</row>
    <row r="133" spans="1:41" ht="15" customHeight="1" x14ac:dyDescent="0.2">
      <c r="A133" s="87"/>
      <c r="E133" s="62"/>
      <c r="F133" s="62"/>
      <c r="G133" s="148"/>
      <c r="H133" s="62">
        <f t="shared" si="5"/>
        <v>0</v>
      </c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0">
        <f t="shared" si="6"/>
        <v>0</v>
      </c>
      <c r="X133" s="60"/>
      <c r="Y133" s="149" t="str">
        <f t="shared" si="8"/>
        <v/>
      </c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</row>
    <row r="134" spans="1:41" ht="15" customHeight="1" x14ac:dyDescent="0.2">
      <c r="A134" s="87"/>
      <c r="E134" s="62"/>
      <c r="F134" s="62"/>
      <c r="G134" s="148"/>
      <c r="H134" s="62">
        <f t="shared" ref="H134:H197" si="9">H133+E134-F134</f>
        <v>0</v>
      </c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0">
        <f t="shared" ref="W134:W197" si="10">E134-F134+SUM(I134:V134)</f>
        <v>0</v>
      </c>
      <c r="X134" s="60"/>
      <c r="Y134" s="149" t="str">
        <f t="shared" ref="Y134:Y165" si="11">IF(X134="","",IF(X134="OWNER (personal)","I",IF(X134="INCOME","J",IF(X134="BANK CHARGES","K",IF(X134="PHONE","L",IF(X134="INTERNET","M",IF(X134="ENTERTAINMENT","N",IF(X134="OFFICE","O",IF(X134="POSTAGE","P",IF(X134="VEHICLE","Q",IF(X134="INSURANCE","R",IF(X134="MORTGAGE","S",IF(X134="UTILITIES","T",IF(X134="WAGES","U",IF(X134="TRAVEL","V","?")))))))))))))))</f>
        <v/>
      </c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</row>
    <row r="135" spans="1:41" ht="15" customHeight="1" x14ac:dyDescent="0.2">
      <c r="A135" s="87"/>
      <c r="E135" s="62"/>
      <c r="F135" s="62"/>
      <c r="G135" s="148"/>
      <c r="H135" s="62">
        <f t="shared" si="9"/>
        <v>0</v>
      </c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0">
        <f t="shared" si="10"/>
        <v>0</v>
      </c>
      <c r="X135" s="60"/>
      <c r="Y135" s="149" t="str">
        <f t="shared" si="11"/>
        <v/>
      </c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</row>
    <row r="136" spans="1:41" ht="15" customHeight="1" x14ac:dyDescent="0.2">
      <c r="A136" s="87"/>
      <c r="E136" s="62"/>
      <c r="F136" s="62"/>
      <c r="G136" s="148"/>
      <c r="H136" s="62">
        <f t="shared" si="9"/>
        <v>0</v>
      </c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0">
        <f t="shared" si="10"/>
        <v>0</v>
      </c>
      <c r="X136" s="60"/>
      <c r="Y136" s="149" t="str">
        <f t="shared" si="11"/>
        <v/>
      </c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</row>
    <row r="137" spans="1:41" ht="15" customHeight="1" x14ac:dyDescent="0.2">
      <c r="A137" s="87"/>
      <c r="E137" s="62"/>
      <c r="F137" s="62"/>
      <c r="G137" s="148"/>
      <c r="H137" s="62">
        <f t="shared" si="9"/>
        <v>0</v>
      </c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0">
        <f t="shared" si="10"/>
        <v>0</v>
      </c>
      <c r="X137" s="60"/>
      <c r="Y137" s="149" t="str">
        <f t="shared" si="11"/>
        <v/>
      </c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</row>
    <row r="138" spans="1:41" ht="15" customHeight="1" x14ac:dyDescent="0.2">
      <c r="A138" s="87"/>
      <c r="E138" s="62"/>
      <c r="F138" s="62"/>
      <c r="G138" s="148"/>
      <c r="H138" s="62">
        <f t="shared" si="9"/>
        <v>0</v>
      </c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0">
        <f t="shared" si="10"/>
        <v>0</v>
      </c>
      <c r="X138" s="60"/>
      <c r="Y138" s="149" t="str">
        <f t="shared" si="11"/>
        <v/>
      </c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</row>
    <row r="139" spans="1:41" ht="15" customHeight="1" x14ac:dyDescent="0.2">
      <c r="A139" s="87"/>
      <c r="E139" s="62"/>
      <c r="F139" s="62"/>
      <c r="G139" s="148"/>
      <c r="H139" s="62">
        <f t="shared" si="9"/>
        <v>0</v>
      </c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0">
        <f t="shared" si="10"/>
        <v>0</v>
      </c>
      <c r="X139" s="60"/>
      <c r="Y139" s="149" t="str">
        <f t="shared" si="11"/>
        <v/>
      </c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</row>
    <row r="140" spans="1:41" ht="15" customHeight="1" x14ac:dyDescent="0.2">
      <c r="A140" s="87"/>
      <c r="E140" s="62"/>
      <c r="F140" s="62"/>
      <c r="G140" s="148"/>
      <c r="H140" s="62">
        <f t="shared" si="9"/>
        <v>0</v>
      </c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0">
        <f t="shared" si="10"/>
        <v>0</v>
      </c>
      <c r="X140" s="60"/>
      <c r="Y140" s="149" t="str">
        <f t="shared" si="11"/>
        <v/>
      </c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</row>
    <row r="141" spans="1:41" ht="15" customHeight="1" x14ac:dyDescent="0.2">
      <c r="A141" s="87"/>
      <c r="E141" s="62"/>
      <c r="F141" s="62"/>
      <c r="G141" s="148"/>
      <c r="H141" s="62">
        <f t="shared" si="9"/>
        <v>0</v>
      </c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0">
        <f t="shared" si="10"/>
        <v>0</v>
      </c>
      <c r="X141" s="60"/>
      <c r="Y141" s="149" t="str">
        <f t="shared" si="11"/>
        <v/>
      </c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</row>
    <row r="142" spans="1:41" ht="15" customHeight="1" x14ac:dyDescent="0.2">
      <c r="A142" s="87"/>
      <c r="E142" s="62"/>
      <c r="F142" s="62"/>
      <c r="G142" s="148"/>
      <c r="H142" s="62">
        <f t="shared" si="9"/>
        <v>0</v>
      </c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0">
        <f t="shared" si="10"/>
        <v>0</v>
      </c>
      <c r="X142" s="60"/>
      <c r="Y142" s="149" t="str">
        <f t="shared" si="11"/>
        <v/>
      </c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</row>
    <row r="143" spans="1:41" ht="15" customHeight="1" x14ac:dyDescent="0.2">
      <c r="A143" s="87"/>
      <c r="E143" s="62"/>
      <c r="F143" s="62"/>
      <c r="G143" s="148"/>
      <c r="H143" s="62">
        <f t="shared" si="9"/>
        <v>0</v>
      </c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0">
        <f t="shared" si="10"/>
        <v>0</v>
      </c>
      <c r="X143" s="60"/>
      <c r="Y143" s="149" t="str">
        <f t="shared" si="11"/>
        <v/>
      </c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</row>
    <row r="144" spans="1:41" ht="15" customHeight="1" x14ac:dyDescent="0.2">
      <c r="A144" s="87"/>
      <c r="E144" s="62"/>
      <c r="F144" s="62"/>
      <c r="G144" s="148"/>
      <c r="H144" s="62">
        <f t="shared" si="9"/>
        <v>0</v>
      </c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0">
        <f t="shared" si="10"/>
        <v>0</v>
      </c>
      <c r="X144" s="60"/>
      <c r="Y144" s="149" t="str">
        <f t="shared" si="11"/>
        <v/>
      </c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</row>
    <row r="145" spans="1:41" ht="15" customHeight="1" x14ac:dyDescent="0.2">
      <c r="A145" s="87"/>
      <c r="E145" s="62"/>
      <c r="F145" s="62"/>
      <c r="G145" s="148"/>
      <c r="H145" s="62">
        <f t="shared" si="9"/>
        <v>0</v>
      </c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0">
        <f t="shared" si="10"/>
        <v>0</v>
      </c>
      <c r="X145" s="60"/>
      <c r="Y145" s="149" t="str">
        <f t="shared" si="11"/>
        <v/>
      </c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</row>
    <row r="146" spans="1:41" ht="15" customHeight="1" x14ac:dyDescent="0.2">
      <c r="A146" s="87"/>
      <c r="E146" s="62"/>
      <c r="F146" s="62"/>
      <c r="G146" s="148"/>
      <c r="H146" s="62">
        <f t="shared" si="9"/>
        <v>0</v>
      </c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0">
        <f t="shared" si="10"/>
        <v>0</v>
      </c>
      <c r="X146" s="60"/>
      <c r="Y146" s="149" t="str">
        <f t="shared" si="11"/>
        <v/>
      </c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</row>
    <row r="147" spans="1:41" ht="15" customHeight="1" x14ac:dyDescent="0.2">
      <c r="A147" s="87"/>
      <c r="E147" s="62"/>
      <c r="F147" s="62"/>
      <c r="G147" s="148"/>
      <c r="H147" s="62">
        <f t="shared" si="9"/>
        <v>0</v>
      </c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0">
        <f t="shared" si="10"/>
        <v>0</v>
      </c>
      <c r="X147" s="60"/>
      <c r="Y147" s="149" t="str">
        <f t="shared" si="11"/>
        <v/>
      </c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</row>
    <row r="148" spans="1:41" ht="15" customHeight="1" x14ac:dyDescent="0.2">
      <c r="A148" s="87"/>
      <c r="E148" s="62"/>
      <c r="F148" s="62"/>
      <c r="G148" s="148"/>
      <c r="H148" s="62">
        <f t="shared" si="9"/>
        <v>0</v>
      </c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0">
        <f t="shared" si="10"/>
        <v>0</v>
      </c>
      <c r="X148" s="60"/>
      <c r="Y148" s="149" t="str">
        <f t="shared" si="11"/>
        <v/>
      </c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</row>
    <row r="149" spans="1:41" ht="15" customHeight="1" x14ac:dyDescent="0.2">
      <c r="A149" s="87"/>
      <c r="E149" s="62"/>
      <c r="F149" s="62"/>
      <c r="G149" s="148"/>
      <c r="H149" s="62">
        <f t="shared" si="9"/>
        <v>0</v>
      </c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0">
        <f t="shared" si="10"/>
        <v>0</v>
      </c>
      <c r="X149" s="60"/>
      <c r="Y149" s="149" t="str">
        <f t="shared" si="11"/>
        <v/>
      </c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</row>
    <row r="150" spans="1:41" ht="15" customHeight="1" x14ac:dyDescent="0.2">
      <c r="A150" s="87"/>
      <c r="E150" s="62"/>
      <c r="F150" s="62"/>
      <c r="G150" s="148"/>
      <c r="H150" s="62">
        <f t="shared" si="9"/>
        <v>0</v>
      </c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0">
        <f t="shared" si="10"/>
        <v>0</v>
      </c>
      <c r="X150" s="60"/>
      <c r="Y150" s="149" t="str">
        <f t="shared" si="11"/>
        <v/>
      </c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</row>
    <row r="151" spans="1:41" ht="15" customHeight="1" x14ac:dyDescent="0.2">
      <c r="A151" s="87"/>
      <c r="E151" s="62"/>
      <c r="F151" s="62"/>
      <c r="G151" s="148"/>
      <c r="H151" s="62">
        <f t="shared" si="9"/>
        <v>0</v>
      </c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0">
        <f t="shared" si="10"/>
        <v>0</v>
      </c>
      <c r="X151" s="60"/>
      <c r="Y151" s="149" t="str">
        <f t="shared" si="11"/>
        <v/>
      </c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</row>
    <row r="152" spans="1:41" ht="15" customHeight="1" x14ac:dyDescent="0.2">
      <c r="A152" s="87"/>
      <c r="E152" s="62"/>
      <c r="F152" s="62"/>
      <c r="G152" s="148"/>
      <c r="H152" s="62">
        <f t="shared" si="9"/>
        <v>0</v>
      </c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0">
        <f t="shared" si="10"/>
        <v>0</v>
      </c>
      <c r="X152" s="60"/>
      <c r="Y152" s="149" t="str">
        <f t="shared" si="11"/>
        <v/>
      </c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</row>
    <row r="153" spans="1:41" ht="15" customHeight="1" x14ac:dyDescent="0.2">
      <c r="A153" s="87"/>
      <c r="E153" s="62"/>
      <c r="F153" s="62"/>
      <c r="G153" s="148"/>
      <c r="H153" s="62">
        <f t="shared" si="9"/>
        <v>0</v>
      </c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0">
        <f t="shared" si="10"/>
        <v>0</v>
      </c>
      <c r="X153" s="60"/>
      <c r="Y153" s="149" t="str">
        <f t="shared" si="11"/>
        <v/>
      </c>
      <c r="Z153" s="60"/>
      <c r="AA153" s="60"/>
      <c r="AB153" s="60"/>
      <c r="AC153" s="60"/>
      <c r="AD153" s="60"/>
      <c r="AE153" s="60"/>
      <c r="AF153" s="60"/>
      <c r="AG153" s="60"/>
    </row>
    <row r="154" spans="1:41" ht="15" customHeight="1" x14ac:dyDescent="0.2">
      <c r="A154" s="87"/>
      <c r="E154" s="62"/>
      <c r="F154" s="62"/>
      <c r="G154" s="148"/>
      <c r="H154" s="62">
        <f t="shared" si="9"/>
        <v>0</v>
      </c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0">
        <f t="shared" si="10"/>
        <v>0</v>
      </c>
      <c r="X154" s="60"/>
      <c r="Y154" s="149" t="str">
        <f t="shared" si="11"/>
        <v/>
      </c>
      <c r="Z154" s="60"/>
      <c r="AA154" s="60"/>
      <c r="AB154" s="60"/>
      <c r="AC154" s="60"/>
      <c r="AD154" s="60"/>
      <c r="AE154" s="60"/>
      <c r="AF154" s="60"/>
      <c r="AG154" s="60"/>
    </row>
    <row r="155" spans="1:41" ht="15" customHeight="1" x14ac:dyDescent="0.2">
      <c r="A155" s="87"/>
      <c r="E155" s="62"/>
      <c r="F155" s="62"/>
      <c r="G155" s="148"/>
      <c r="H155" s="62">
        <f t="shared" si="9"/>
        <v>0</v>
      </c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0">
        <f t="shared" si="10"/>
        <v>0</v>
      </c>
      <c r="X155" s="60"/>
      <c r="Y155" s="149" t="str">
        <f t="shared" si="11"/>
        <v/>
      </c>
      <c r="Z155" s="60"/>
      <c r="AA155" s="60"/>
      <c r="AB155" s="60"/>
      <c r="AC155" s="60"/>
      <c r="AD155" s="60"/>
      <c r="AE155" s="60"/>
      <c r="AF155" s="60"/>
      <c r="AG155" s="60"/>
    </row>
    <row r="156" spans="1:41" ht="15" customHeight="1" x14ac:dyDescent="0.2">
      <c r="A156" s="87"/>
      <c r="E156" s="62"/>
      <c r="F156" s="62"/>
      <c r="G156" s="148"/>
      <c r="H156" s="62">
        <f t="shared" si="9"/>
        <v>0</v>
      </c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0">
        <f t="shared" si="10"/>
        <v>0</v>
      </c>
      <c r="X156" s="60"/>
      <c r="Y156" s="149" t="str">
        <f t="shared" si="11"/>
        <v/>
      </c>
      <c r="Z156" s="60"/>
      <c r="AA156" s="60"/>
      <c r="AB156" s="60"/>
      <c r="AC156" s="60"/>
      <c r="AD156" s="60"/>
      <c r="AE156" s="60"/>
      <c r="AF156" s="60"/>
      <c r="AG156" s="60"/>
    </row>
    <row r="157" spans="1:41" ht="15" customHeight="1" x14ac:dyDescent="0.2">
      <c r="A157" s="87"/>
      <c r="E157" s="62"/>
      <c r="F157" s="62"/>
      <c r="G157" s="148"/>
      <c r="H157" s="62">
        <f t="shared" si="9"/>
        <v>0</v>
      </c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0">
        <f t="shared" si="10"/>
        <v>0</v>
      </c>
      <c r="X157" s="60"/>
      <c r="Y157" s="149" t="str">
        <f t="shared" si="11"/>
        <v/>
      </c>
      <c r="Z157" s="60"/>
      <c r="AA157" s="60"/>
      <c r="AB157" s="60"/>
      <c r="AC157" s="60"/>
      <c r="AD157" s="60"/>
      <c r="AE157" s="60"/>
      <c r="AF157" s="60"/>
      <c r="AG157" s="60"/>
    </row>
    <row r="158" spans="1:41" ht="15" customHeight="1" x14ac:dyDescent="0.2">
      <c r="A158" s="87"/>
      <c r="E158" s="62"/>
      <c r="F158" s="62"/>
      <c r="G158" s="148"/>
      <c r="H158" s="62">
        <f t="shared" si="9"/>
        <v>0</v>
      </c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0">
        <f t="shared" si="10"/>
        <v>0</v>
      </c>
      <c r="X158" s="60"/>
      <c r="Y158" s="149" t="str">
        <f t="shared" si="11"/>
        <v/>
      </c>
      <c r="Z158" s="60"/>
      <c r="AA158" s="60"/>
      <c r="AB158" s="60"/>
      <c r="AC158" s="60"/>
      <c r="AD158" s="60"/>
      <c r="AE158" s="60"/>
      <c r="AF158" s="60"/>
      <c r="AG158" s="60"/>
    </row>
    <row r="159" spans="1:41" ht="15" customHeight="1" x14ac:dyDescent="0.2">
      <c r="A159" s="87"/>
      <c r="E159" s="62"/>
      <c r="F159" s="62"/>
      <c r="G159" s="148"/>
      <c r="H159" s="62">
        <f t="shared" si="9"/>
        <v>0</v>
      </c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0">
        <f t="shared" si="10"/>
        <v>0</v>
      </c>
      <c r="X159" s="60"/>
      <c r="Y159" s="149" t="str">
        <f t="shared" si="11"/>
        <v/>
      </c>
      <c r="Z159" s="60"/>
      <c r="AA159" s="60"/>
      <c r="AB159" s="60"/>
      <c r="AC159" s="60"/>
      <c r="AD159" s="60"/>
      <c r="AE159" s="60"/>
      <c r="AF159" s="60"/>
      <c r="AG159" s="60"/>
    </row>
    <row r="160" spans="1:41" ht="15" customHeight="1" x14ac:dyDescent="0.2">
      <c r="A160" s="87"/>
      <c r="E160" s="62"/>
      <c r="F160" s="62"/>
      <c r="G160" s="148"/>
      <c r="H160" s="62">
        <f t="shared" si="9"/>
        <v>0</v>
      </c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0">
        <f t="shared" si="10"/>
        <v>0</v>
      </c>
      <c r="X160" s="60"/>
      <c r="Y160" s="149" t="str">
        <f t="shared" si="11"/>
        <v/>
      </c>
      <c r="Z160" s="60"/>
      <c r="AA160" s="60"/>
      <c r="AB160" s="60"/>
      <c r="AC160" s="60"/>
      <c r="AD160" s="60"/>
      <c r="AE160" s="60"/>
      <c r="AF160" s="60"/>
      <c r="AG160" s="60"/>
    </row>
    <row r="161" spans="1:33" ht="15" customHeight="1" x14ac:dyDescent="0.2">
      <c r="A161" s="87"/>
      <c r="E161" s="62"/>
      <c r="F161" s="62"/>
      <c r="G161" s="148"/>
      <c r="H161" s="62">
        <f t="shared" si="9"/>
        <v>0</v>
      </c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0">
        <f t="shared" si="10"/>
        <v>0</v>
      </c>
      <c r="X161" s="60"/>
      <c r="Y161" s="149" t="str">
        <f t="shared" si="11"/>
        <v/>
      </c>
      <c r="Z161" s="60"/>
      <c r="AA161" s="60"/>
      <c r="AB161" s="60"/>
      <c r="AC161" s="60"/>
      <c r="AD161" s="60"/>
      <c r="AE161" s="60"/>
      <c r="AF161" s="60"/>
      <c r="AG161" s="60"/>
    </row>
    <row r="162" spans="1:33" ht="15" customHeight="1" x14ac:dyDescent="0.2">
      <c r="A162" s="87"/>
      <c r="E162" s="62"/>
      <c r="F162" s="62"/>
      <c r="G162" s="148"/>
      <c r="H162" s="62">
        <f t="shared" si="9"/>
        <v>0</v>
      </c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0">
        <f t="shared" si="10"/>
        <v>0</v>
      </c>
      <c r="X162" s="60"/>
      <c r="Y162" s="149" t="str">
        <f t="shared" si="11"/>
        <v/>
      </c>
      <c r="Z162" s="60"/>
      <c r="AA162" s="60"/>
      <c r="AB162" s="60"/>
      <c r="AC162" s="60"/>
      <c r="AD162" s="60"/>
      <c r="AE162" s="60"/>
      <c r="AF162" s="60"/>
      <c r="AG162" s="60"/>
    </row>
    <row r="163" spans="1:33" ht="15" customHeight="1" x14ac:dyDescent="0.2">
      <c r="A163" s="87"/>
      <c r="E163" s="62"/>
      <c r="F163" s="62"/>
      <c r="G163" s="148"/>
      <c r="H163" s="62">
        <f t="shared" si="9"/>
        <v>0</v>
      </c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0">
        <f t="shared" si="10"/>
        <v>0</v>
      </c>
      <c r="X163" s="60"/>
      <c r="Y163" s="149" t="str">
        <f t="shared" si="11"/>
        <v/>
      </c>
      <c r="Z163" s="60"/>
      <c r="AA163" s="60"/>
      <c r="AB163" s="60"/>
      <c r="AC163" s="60"/>
      <c r="AD163" s="60"/>
      <c r="AE163" s="60"/>
      <c r="AF163" s="60"/>
      <c r="AG163" s="60"/>
    </row>
    <row r="164" spans="1:33" ht="15" customHeight="1" x14ac:dyDescent="0.2">
      <c r="A164" s="87"/>
      <c r="E164" s="62"/>
      <c r="F164" s="62"/>
      <c r="G164" s="148"/>
      <c r="H164" s="62">
        <f t="shared" si="9"/>
        <v>0</v>
      </c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0">
        <f t="shared" si="10"/>
        <v>0</v>
      </c>
      <c r="X164" s="60"/>
      <c r="Y164" s="149" t="str">
        <f t="shared" si="11"/>
        <v/>
      </c>
      <c r="Z164" s="60"/>
      <c r="AA164" s="60"/>
      <c r="AB164" s="60"/>
      <c r="AC164" s="60"/>
      <c r="AD164" s="60"/>
      <c r="AE164" s="60"/>
      <c r="AF164" s="60"/>
      <c r="AG164" s="60"/>
    </row>
    <row r="165" spans="1:33" ht="15" customHeight="1" x14ac:dyDescent="0.2">
      <c r="A165" s="87"/>
      <c r="E165" s="62"/>
      <c r="F165" s="62"/>
      <c r="G165" s="148"/>
      <c r="H165" s="62">
        <f t="shared" si="9"/>
        <v>0</v>
      </c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0">
        <f t="shared" si="10"/>
        <v>0</v>
      </c>
      <c r="X165" s="60"/>
      <c r="Y165" s="149" t="str">
        <f t="shared" si="11"/>
        <v/>
      </c>
      <c r="Z165" s="60"/>
      <c r="AA165" s="60"/>
      <c r="AB165" s="60"/>
      <c r="AC165" s="60"/>
      <c r="AD165" s="60"/>
      <c r="AE165" s="60"/>
      <c r="AF165" s="60"/>
      <c r="AG165" s="60"/>
    </row>
    <row r="166" spans="1:33" ht="15" customHeight="1" x14ac:dyDescent="0.2">
      <c r="A166" s="87"/>
      <c r="E166" s="62"/>
      <c r="F166" s="62"/>
      <c r="G166" s="148"/>
      <c r="H166" s="62">
        <f t="shared" si="9"/>
        <v>0</v>
      </c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0">
        <f t="shared" si="10"/>
        <v>0</v>
      </c>
      <c r="X166" s="60"/>
      <c r="Y166" s="149" t="str">
        <f t="shared" ref="Y166:Y197" si="12">IF(X166="","",IF(X166="OWNER (personal)","I",IF(X166="INCOME","J",IF(X166="BANK CHARGES","K",IF(X166="PHONE","L",IF(X166="INTERNET","M",IF(X166="ENTERTAINMENT","N",IF(X166="OFFICE","O",IF(X166="POSTAGE","P",IF(X166="VEHICLE","Q",IF(X166="INSURANCE","R",IF(X166="MORTGAGE","S",IF(X166="UTILITIES","T",IF(X166="WAGES","U",IF(X166="TRAVEL","V","?")))))))))))))))</f>
        <v/>
      </c>
      <c r="Z166" s="60"/>
      <c r="AA166" s="60"/>
      <c r="AB166" s="60"/>
      <c r="AC166" s="60"/>
      <c r="AD166" s="60"/>
      <c r="AE166" s="60"/>
      <c r="AF166" s="60"/>
      <c r="AG166" s="60"/>
    </row>
    <row r="167" spans="1:33" ht="15" customHeight="1" x14ac:dyDescent="0.2">
      <c r="A167" s="87"/>
      <c r="E167" s="62"/>
      <c r="F167" s="62"/>
      <c r="G167" s="148"/>
      <c r="H167" s="62">
        <f t="shared" si="9"/>
        <v>0</v>
      </c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0">
        <f t="shared" si="10"/>
        <v>0</v>
      </c>
      <c r="X167" s="60"/>
      <c r="Y167" s="149" t="str">
        <f t="shared" si="12"/>
        <v/>
      </c>
      <c r="Z167" s="60"/>
      <c r="AA167" s="60"/>
      <c r="AB167" s="60"/>
      <c r="AC167" s="60"/>
      <c r="AD167" s="60"/>
      <c r="AE167" s="60"/>
      <c r="AF167" s="60"/>
      <c r="AG167" s="60"/>
    </row>
    <row r="168" spans="1:33" ht="15" customHeight="1" x14ac:dyDescent="0.2">
      <c r="A168" s="87"/>
      <c r="E168" s="62"/>
      <c r="F168" s="62"/>
      <c r="G168" s="148"/>
      <c r="H168" s="62">
        <f t="shared" si="9"/>
        <v>0</v>
      </c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0">
        <f t="shared" si="10"/>
        <v>0</v>
      </c>
      <c r="X168" s="60"/>
      <c r="Y168" s="149" t="str">
        <f t="shared" si="12"/>
        <v/>
      </c>
      <c r="Z168" s="60"/>
      <c r="AA168" s="60"/>
      <c r="AB168" s="60"/>
      <c r="AC168" s="60"/>
      <c r="AD168" s="60"/>
      <c r="AE168" s="60"/>
      <c r="AF168" s="60"/>
      <c r="AG168" s="60"/>
    </row>
    <row r="169" spans="1:33" ht="15" customHeight="1" x14ac:dyDescent="0.2">
      <c r="A169" s="87"/>
      <c r="E169" s="62"/>
      <c r="F169" s="62"/>
      <c r="G169" s="148"/>
      <c r="H169" s="62">
        <f t="shared" si="9"/>
        <v>0</v>
      </c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0">
        <f t="shared" si="10"/>
        <v>0</v>
      </c>
      <c r="X169" s="60"/>
      <c r="Y169" s="149" t="str">
        <f t="shared" si="12"/>
        <v/>
      </c>
      <c r="Z169" s="60"/>
      <c r="AA169" s="60"/>
      <c r="AB169" s="60"/>
      <c r="AC169" s="60"/>
      <c r="AD169" s="60"/>
      <c r="AE169" s="60"/>
      <c r="AF169" s="60"/>
      <c r="AG169" s="60"/>
    </row>
    <row r="170" spans="1:33" ht="15" customHeight="1" x14ac:dyDescent="0.2">
      <c r="A170" s="87"/>
      <c r="E170" s="62"/>
      <c r="F170" s="62"/>
      <c r="G170" s="148"/>
      <c r="H170" s="62">
        <f t="shared" si="9"/>
        <v>0</v>
      </c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0">
        <f t="shared" si="10"/>
        <v>0</v>
      </c>
      <c r="X170" s="60"/>
      <c r="Y170" s="149" t="str">
        <f t="shared" si="12"/>
        <v/>
      </c>
      <c r="Z170" s="60"/>
      <c r="AA170" s="60"/>
      <c r="AB170" s="60"/>
      <c r="AC170" s="60"/>
      <c r="AD170" s="60"/>
      <c r="AE170" s="60"/>
      <c r="AF170" s="60"/>
      <c r="AG170" s="60"/>
    </row>
    <row r="171" spans="1:33" ht="15" customHeight="1" x14ac:dyDescent="0.2">
      <c r="A171" s="87"/>
      <c r="E171" s="62"/>
      <c r="F171" s="62"/>
      <c r="G171" s="148"/>
      <c r="H171" s="62">
        <f t="shared" si="9"/>
        <v>0</v>
      </c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0">
        <f t="shared" si="10"/>
        <v>0</v>
      </c>
      <c r="X171" s="60"/>
      <c r="Y171" s="149" t="str">
        <f t="shared" si="12"/>
        <v/>
      </c>
      <c r="Z171" s="60"/>
      <c r="AA171" s="60"/>
      <c r="AB171" s="60"/>
      <c r="AC171" s="60"/>
      <c r="AD171" s="60"/>
      <c r="AE171" s="60"/>
      <c r="AF171" s="60"/>
      <c r="AG171" s="60"/>
    </row>
    <row r="172" spans="1:33" ht="15" customHeight="1" x14ac:dyDescent="0.2">
      <c r="A172" s="87"/>
      <c r="E172" s="62"/>
      <c r="F172" s="62"/>
      <c r="G172" s="148"/>
      <c r="H172" s="62">
        <f t="shared" si="9"/>
        <v>0</v>
      </c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0">
        <f t="shared" si="10"/>
        <v>0</v>
      </c>
      <c r="X172" s="60"/>
      <c r="Y172" s="149" t="str">
        <f t="shared" si="12"/>
        <v/>
      </c>
      <c r="Z172" s="60"/>
      <c r="AA172" s="60"/>
      <c r="AB172" s="60"/>
      <c r="AC172" s="60"/>
      <c r="AD172" s="60"/>
      <c r="AE172" s="60"/>
      <c r="AF172" s="60"/>
      <c r="AG172" s="60"/>
    </row>
    <row r="173" spans="1:33" ht="15" customHeight="1" x14ac:dyDescent="0.2">
      <c r="A173" s="87"/>
      <c r="E173" s="62"/>
      <c r="F173" s="62"/>
      <c r="G173" s="148"/>
      <c r="H173" s="62">
        <f t="shared" si="9"/>
        <v>0</v>
      </c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0">
        <f t="shared" si="10"/>
        <v>0</v>
      </c>
      <c r="X173" s="60"/>
      <c r="Y173" s="149" t="str">
        <f t="shared" si="12"/>
        <v/>
      </c>
      <c r="Z173" s="60"/>
      <c r="AA173" s="60"/>
      <c r="AB173" s="60"/>
      <c r="AC173" s="60"/>
      <c r="AD173" s="60"/>
      <c r="AE173" s="60"/>
      <c r="AF173" s="60"/>
      <c r="AG173" s="60"/>
    </row>
    <row r="174" spans="1:33" ht="15" customHeight="1" x14ac:dyDescent="0.2">
      <c r="A174" s="87"/>
      <c r="E174" s="62"/>
      <c r="F174" s="62"/>
      <c r="G174" s="148"/>
      <c r="H174" s="62">
        <f t="shared" si="9"/>
        <v>0</v>
      </c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0">
        <f t="shared" si="10"/>
        <v>0</v>
      </c>
      <c r="X174" s="60"/>
      <c r="Y174" s="149" t="str">
        <f t="shared" si="12"/>
        <v/>
      </c>
      <c r="Z174" s="60"/>
      <c r="AA174" s="60"/>
      <c r="AB174" s="60"/>
      <c r="AC174" s="60"/>
      <c r="AD174" s="60"/>
      <c r="AE174" s="60"/>
      <c r="AF174" s="60"/>
      <c r="AG174" s="60"/>
    </row>
    <row r="175" spans="1:33" ht="15" customHeight="1" x14ac:dyDescent="0.2">
      <c r="A175" s="87"/>
      <c r="E175" s="62"/>
      <c r="F175" s="62"/>
      <c r="G175" s="148"/>
      <c r="H175" s="62">
        <f t="shared" si="9"/>
        <v>0</v>
      </c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0">
        <f t="shared" si="10"/>
        <v>0</v>
      </c>
      <c r="X175" s="60"/>
      <c r="Y175" s="149" t="str">
        <f t="shared" si="12"/>
        <v/>
      </c>
      <c r="Z175" s="60"/>
      <c r="AA175" s="60"/>
      <c r="AB175" s="60"/>
      <c r="AC175" s="60"/>
      <c r="AD175" s="60"/>
      <c r="AE175" s="60"/>
      <c r="AF175" s="60"/>
      <c r="AG175" s="60"/>
    </row>
    <row r="176" spans="1:33" ht="15" customHeight="1" x14ac:dyDescent="0.2">
      <c r="A176" s="87"/>
      <c r="E176" s="62"/>
      <c r="F176" s="62"/>
      <c r="G176" s="148"/>
      <c r="H176" s="62">
        <f t="shared" si="9"/>
        <v>0</v>
      </c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0">
        <f t="shared" si="10"/>
        <v>0</v>
      </c>
      <c r="X176" s="60"/>
      <c r="Y176" s="149" t="str">
        <f t="shared" si="12"/>
        <v/>
      </c>
      <c r="Z176" s="60"/>
      <c r="AA176" s="60"/>
      <c r="AB176" s="60"/>
      <c r="AC176" s="60"/>
      <c r="AD176" s="60"/>
      <c r="AE176" s="60"/>
      <c r="AF176" s="60"/>
      <c r="AG176" s="60"/>
    </row>
    <row r="177" spans="1:33" ht="15" customHeight="1" x14ac:dyDescent="0.2">
      <c r="A177" s="87"/>
      <c r="E177" s="62"/>
      <c r="F177" s="62"/>
      <c r="G177" s="148"/>
      <c r="H177" s="62">
        <f t="shared" si="9"/>
        <v>0</v>
      </c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0">
        <f t="shared" si="10"/>
        <v>0</v>
      </c>
      <c r="X177" s="60"/>
      <c r="Y177" s="149" t="str">
        <f t="shared" si="12"/>
        <v/>
      </c>
      <c r="Z177" s="60"/>
      <c r="AA177" s="60"/>
      <c r="AB177" s="60"/>
      <c r="AC177" s="60"/>
      <c r="AD177" s="60"/>
      <c r="AE177" s="60"/>
      <c r="AF177" s="60"/>
      <c r="AG177" s="60"/>
    </row>
    <row r="178" spans="1:33" ht="15" customHeight="1" x14ac:dyDescent="0.2">
      <c r="A178" s="87"/>
      <c r="E178" s="62"/>
      <c r="F178" s="62"/>
      <c r="G178" s="148"/>
      <c r="H178" s="62">
        <f t="shared" si="9"/>
        <v>0</v>
      </c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0">
        <f t="shared" si="10"/>
        <v>0</v>
      </c>
      <c r="X178" s="60"/>
      <c r="Y178" s="149" t="str">
        <f t="shared" si="12"/>
        <v/>
      </c>
      <c r="Z178" s="60"/>
      <c r="AA178" s="60"/>
      <c r="AB178" s="60"/>
      <c r="AC178" s="60"/>
      <c r="AD178" s="60"/>
      <c r="AE178" s="60"/>
      <c r="AF178" s="60"/>
      <c r="AG178" s="60"/>
    </row>
    <row r="179" spans="1:33" ht="15" customHeight="1" x14ac:dyDescent="0.2">
      <c r="A179" s="87"/>
      <c r="E179" s="62"/>
      <c r="F179" s="62"/>
      <c r="G179" s="148"/>
      <c r="H179" s="62">
        <f t="shared" si="9"/>
        <v>0</v>
      </c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0">
        <f t="shared" si="10"/>
        <v>0</v>
      </c>
      <c r="X179" s="60"/>
      <c r="Y179" s="149" t="str">
        <f t="shared" si="12"/>
        <v/>
      </c>
      <c r="Z179" s="60"/>
      <c r="AA179" s="60"/>
      <c r="AB179" s="60"/>
      <c r="AC179" s="60"/>
      <c r="AD179" s="60"/>
      <c r="AE179" s="60"/>
      <c r="AF179" s="60"/>
      <c r="AG179" s="60"/>
    </row>
    <row r="180" spans="1:33" ht="15" customHeight="1" x14ac:dyDescent="0.2">
      <c r="A180" s="87"/>
      <c r="E180" s="62"/>
      <c r="F180" s="62"/>
      <c r="G180" s="148"/>
      <c r="H180" s="151">
        <f t="shared" si="9"/>
        <v>0</v>
      </c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0">
        <f t="shared" si="10"/>
        <v>0</v>
      </c>
      <c r="X180" s="60"/>
      <c r="Y180" s="149" t="str">
        <f t="shared" si="12"/>
        <v/>
      </c>
      <c r="Z180" s="60"/>
      <c r="AA180" s="60"/>
      <c r="AB180" s="60"/>
      <c r="AC180" s="60"/>
      <c r="AD180" s="60"/>
      <c r="AE180" s="60"/>
      <c r="AF180" s="60"/>
      <c r="AG180" s="60"/>
    </row>
    <row r="181" spans="1:33" ht="15" customHeight="1" x14ac:dyDescent="0.2">
      <c r="A181" s="87"/>
      <c r="E181" s="62"/>
      <c r="F181" s="62"/>
      <c r="G181" s="148"/>
      <c r="H181" s="62">
        <f t="shared" si="9"/>
        <v>0</v>
      </c>
      <c r="I181" s="15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0">
        <f t="shared" si="10"/>
        <v>0</v>
      </c>
      <c r="X181" s="60"/>
      <c r="Y181" s="149" t="str">
        <f t="shared" si="12"/>
        <v/>
      </c>
      <c r="Z181" s="60"/>
      <c r="AA181" s="60"/>
      <c r="AB181" s="60"/>
      <c r="AC181" s="60"/>
      <c r="AD181" s="60"/>
      <c r="AE181" s="60"/>
      <c r="AF181" s="60"/>
      <c r="AG181" s="60"/>
    </row>
    <row r="182" spans="1:33" ht="15" customHeight="1" x14ac:dyDescent="0.2">
      <c r="A182" s="87"/>
      <c r="E182" s="62"/>
      <c r="F182" s="62"/>
      <c r="G182" s="148"/>
      <c r="H182" s="62">
        <f t="shared" si="9"/>
        <v>0</v>
      </c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0">
        <f t="shared" si="10"/>
        <v>0</v>
      </c>
      <c r="X182" s="60"/>
      <c r="Y182" s="149" t="str">
        <f t="shared" si="12"/>
        <v/>
      </c>
      <c r="Z182" s="60"/>
      <c r="AA182" s="60"/>
      <c r="AB182" s="60"/>
      <c r="AC182" s="60"/>
      <c r="AD182" s="60"/>
      <c r="AE182" s="60"/>
      <c r="AF182" s="60"/>
      <c r="AG182" s="60"/>
    </row>
    <row r="183" spans="1:33" ht="15" customHeight="1" x14ac:dyDescent="0.2">
      <c r="A183" s="87"/>
      <c r="E183" s="62"/>
      <c r="F183" s="62"/>
      <c r="G183" s="148"/>
      <c r="H183" s="62">
        <f t="shared" si="9"/>
        <v>0</v>
      </c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0">
        <f t="shared" si="10"/>
        <v>0</v>
      </c>
      <c r="X183" s="60"/>
      <c r="Y183" s="149" t="str">
        <f t="shared" si="12"/>
        <v/>
      </c>
      <c r="Z183" s="60"/>
      <c r="AA183" s="60"/>
      <c r="AB183" s="60"/>
      <c r="AC183" s="60"/>
      <c r="AD183" s="60"/>
      <c r="AE183" s="60"/>
      <c r="AF183" s="60"/>
      <c r="AG183" s="60"/>
    </row>
    <row r="184" spans="1:33" ht="15" customHeight="1" x14ac:dyDescent="0.2">
      <c r="A184" s="87"/>
      <c r="E184" s="62"/>
      <c r="F184" s="62"/>
      <c r="G184" s="148"/>
      <c r="H184" s="62">
        <f t="shared" si="9"/>
        <v>0</v>
      </c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0">
        <f t="shared" si="10"/>
        <v>0</v>
      </c>
      <c r="X184" s="60"/>
      <c r="Y184" s="149" t="str">
        <f t="shared" si="12"/>
        <v/>
      </c>
      <c r="Z184" s="60"/>
      <c r="AA184" s="60"/>
      <c r="AB184" s="60"/>
      <c r="AC184" s="60"/>
      <c r="AD184" s="60"/>
      <c r="AE184" s="60"/>
      <c r="AF184" s="60"/>
      <c r="AG184" s="60"/>
    </row>
    <row r="185" spans="1:33" ht="15" customHeight="1" x14ac:dyDescent="0.2">
      <c r="A185" s="87"/>
      <c r="E185" s="62"/>
      <c r="F185" s="62"/>
      <c r="G185" s="148"/>
      <c r="H185" s="62">
        <f t="shared" si="9"/>
        <v>0</v>
      </c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0">
        <f t="shared" si="10"/>
        <v>0</v>
      </c>
      <c r="X185" s="60"/>
      <c r="Y185" s="149" t="str">
        <f t="shared" si="12"/>
        <v/>
      </c>
      <c r="Z185" s="60"/>
      <c r="AA185" s="60"/>
      <c r="AB185" s="60"/>
      <c r="AC185" s="60"/>
      <c r="AD185" s="60"/>
      <c r="AE185" s="60"/>
      <c r="AF185" s="60"/>
      <c r="AG185" s="60"/>
    </row>
    <row r="186" spans="1:33" ht="15" customHeight="1" x14ac:dyDescent="0.2">
      <c r="A186" s="87"/>
      <c r="E186" s="62"/>
      <c r="F186" s="62"/>
      <c r="G186" s="148"/>
      <c r="H186" s="62">
        <f t="shared" si="9"/>
        <v>0</v>
      </c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0">
        <f t="shared" si="10"/>
        <v>0</v>
      </c>
      <c r="X186" s="60"/>
      <c r="Y186" s="149" t="str">
        <f t="shared" si="12"/>
        <v/>
      </c>
      <c r="Z186" s="60"/>
      <c r="AA186" s="60"/>
      <c r="AB186" s="60"/>
      <c r="AC186" s="60"/>
      <c r="AD186" s="60"/>
      <c r="AE186" s="60"/>
      <c r="AF186" s="60"/>
      <c r="AG186" s="60"/>
    </row>
    <row r="187" spans="1:33" ht="15" customHeight="1" x14ac:dyDescent="0.2">
      <c r="A187" s="87"/>
      <c r="E187" s="62"/>
      <c r="F187" s="62"/>
      <c r="G187" s="148"/>
      <c r="H187" s="62">
        <f t="shared" si="9"/>
        <v>0</v>
      </c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0">
        <f t="shared" si="10"/>
        <v>0</v>
      </c>
      <c r="X187" s="60"/>
      <c r="Y187" s="149" t="str">
        <f t="shared" si="12"/>
        <v/>
      </c>
      <c r="Z187" s="60"/>
      <c r="AA187" s="60"/>
      <c r="AB187" s="60"/>
      <c r="AC187" s="60"/>
      <c r="AD187" s="60"/>
      <c r="AE187" s="60"/>
      <c r="AF187" s="60"/>
      <c r="AG187" s="60"/>
    </row>
    <row r="188" spans="1:33" ht="15" customHeight="1" x14ac:dyDescent="0.2">
      <c r="A188" s="87"/>
      <c r="E188" s="62"/>
      <c r="F188" s="62"/>
      <c r="G188" s="148"/>
      <c r="H188" s="62">
        <f t="shared" si="9"/>
        <v>0</v>
      </c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0">
        <f t="shared" si="10"/>
        <v>0</v>
      </c>
      <c r="X188" s="60"/>
      <c r="Y188" s="149" t="str">
        <f t="shared" si="12"/>
        <v/>
      </c>
      <c r="Z188" s="60"/>
      <c r="AA188" s="60"/>
      <c r="AB188" s="60"/>
      <c r="AC188" s="60"/>
      <c r="AD188" s="60"/>
      <c r="AE188" s="60"/>
      <c r="AF188" s="60"/>
      <c r="AG188" s="60"/>
    </row>
    <row r="189" spans="1:33" ht="15" customHeight="1" x14ac:dyDescent="0.2">
      <c r="A189" s="87"/>
      <c r="E189" s="62"/>
      <c r="F189" s="62"/>
      <c r="G189" s="148"/>
      <c r="H189" s="62">
        <f t="shared" si="9"/>
        <v>0</v>
      </c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0">
        <f t="shared" si="10"/>
        <v>0</v>
      </c>
      <c r="X189" s="60"/>
      <c r="Y189" s="149" t="str">
        <f t="shared" si="12"/>
        <v/>
      </c>
      <c r="Z189" s="60"/>
      <c r="AA189" s="60"/>
      <c r="AB189" s="60"/>
      <c r="AC189" s="60"/>
      <c r="AD189" s="60"/>
      <c r="AE189" s="60"/>
      <c r="AF189" s="60"/>
      <c r="AG189" s="60"/>
    </row>
    <row r="190" spans="1:33" ht="15" customHeight="1" x14ac:dyDescent="0.2">
      <c r="A190" s="87"/>
      <c r="E190" s="62"/>
      <c r="F190" s="62"/>
      <c r="G190" s="148"/>
      <c r="H190" s="62">
        <f t="shared" si="9"/>
        <v>0</v>
      </c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0">
        <f t="shared" si="10"/>
        <v>0</v>
      </c>
      <c r="X190" s="60"/>
      <c r="Y190" s="149" t="str">
        <f t="shared" si="12"/>
        <v/>
      </c>
      <c r="Z190" s="60"/>
      <c r="AA190" s="60"/>
      <c r="AB190" s="60"/>
      <c r="AC190" s="60"/>
      <c r="AD190" s="60"/>
      <c r="AE190" s="60"/>
      <c r="AF190" s="60"/>
      <c r="AG190" s="60"/>
    </row>
    <row r="191" spans="1:33" ht="15" customHeight="1" x14ac:dyDescent="0.2">
      <c r="A191" s="87"/>
      <c r="E191" s="62"/>
      <c r="F191" s="62"/>
      <c r="G191" s="148"/>
      <c r="H191" s="62">
        <f t="shared" si="9"/>
        <v>0</v>
      </c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0">
        <f t="shared" si="10"/>
        <v>0</v>
      </c>
      <c r="X191" s="60"/>
      <c r="Y191" s="149" t="str">
        <f t="shared" si="12"/>
        <v/>
      </c>
      <c r="Z191" s="60"/>
      <c r="AA191" s="60"/>
      <c r="AB191" s="60"/>
      <c r="AC191" s="60"/>
      <c r="AD191" s="60"/>
      <c r="AE191" s="60"/>
      <c r="AF191" s="60"/>
      <c r="AG191" s="60"/>
    </row>
    <row r="192" spans="1:33" ht="15" customHeight="1" x14ac:dyDescent="0.2">
      <c r="A192" s="87"/>
      <c r="E192" s="62"/>
      <c r="F192" s="62"/>
      <c r="G192" s="148"/>
      <c r="H192" s="62">
        <f t="shared" si="9"/>
        <v>0</v>
      </c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0">
        <f t="shared" si="10"/>
        <v>0</v>
      </c>
      <c r="X192" s="60"/>
      <c r="Y192" s="149" t="str">
        <f t="shared" si="12"/>
        <v/>
      </c>
      <c r="Z192" s="60"/>
      <c r="AA192" s="60"/>
      <c r="AB192" s="60"/>
      <c r="AC192" s="60"/>
      <c r="AD192" s="60"/>
      <c r="AE192" s="60"/>
      <c r="AF192" s="60"/>
      <c r="AG192" s="60"/>
    </row>
    <row r="193" spans="1:33" ht="15" customHeight="1" x14ac:dyDescent="0.2">
      <c r="A193" s="87"/>
      <c r="E193" s="62"/>
      <c r="F193" s="62"/>
      <c r="G193" s="148"/>
      <c r="H193" s="62">
        <f t="shared" si="9"/>
        <v>0</v>
      </c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0">
        <f t="shared" si="10"/>
        <v>0</v>
      </c>
      <c r="X193" s="60"/>
      <c r="Y193" s="149" t="str">
        <f t="shared" si="12"/>
        <v/>
      </c>
      <c r="Z193" s="60"/>
      <c r="AA193" s="60"/>
      <c r="AB193" s="60"/>
      <c r="AC193" s="60"/>
      <c r="AD193" s="60"/>
      <c r="AE193" s="60"/>
      <c r="AF193" s="60"/>
      <c r="AG193" s="60"/>
    </row>
    <row r="194" spans="1:33" ht="15" customHeight="1" x14ac:dyDescent="0.2">
      <c r="A194" s="87"/>
      <c r="E194" s="62"/>
      <c r="F194" s="62"/>
      <c r="G194" s="148"/>
      <c r="H194" s="62">
        <f t="shared" si="9"/>
        <v>0</v>
      </c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0">
        <f t="shared" si="10"/>
        <v>0</v>
      </c>
      <c r="X194" s="60"/>
      <c r="Y194" s="149" t="str">
        <f t="shared" si="12"/>
        <v/>
      </c>
      <c r="Z194" s="60"/>
      <c r="AA194" s="60"/>
      <c r="AB194" s="60"/>
      <c r="AC194" s="60"/>
      <c r="AD194" s="60"/>
      <c r="AE194" s="60"/>
      <c r="AF194" s="60"/>
      <c r="AG194" s="60"/>
    </row>
    <row r="195" spans="1:33" ht="15" customHeight="1" x14ac:dyDescent="0.2">
      <c r="A195" s="87"/>
      <c r="E195" s="62"/>
      <c r="F195" s="62"/>
      <c r="G195" s="148"/>
      <c r="H195" s="62">
        <f t="shared" si="9"/>
        <v>0</v>
      </c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0">
        <f t="shared" si="10"/>
        <v>0</v>
      </c>
      <c r="X195" s="60"/>
      <c r="Y195" s="149" t="str">
        <f t="shared" si="12"/>
        <v/>
      </c>
      <c r="Z195" s="60"/>
      <c r="AA195" s="60"/>
      <c r="AB195" s="60"/>
      <c r="AC195" s="60"/>
      <c r="AD195" s="60"/>
      <c r="AE195" s="60"/>
      <c r="AF195" s="60"/>
      <c r="AG195" s="60"/>
    </row>
    <row r="196" spans="1:33" ht="15" customHeight="1" x14ac:dyDescent="0.2">
      <c r="A196" s="87"/>
      <c r="E196" s="62"/>
      <c r="F196" s="62"/>
      <c r="G196" s="148"/>
      <c r="H196" s="62">
        <f t="shared" si="9"/>
        <v>0</v>
      </c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0">
        <f t="shared" si="10"/>
        <v>0</v>
      </c>
      <c r="X196" s="60"/>
      <c r="Y196" s="149" t="str">
        <f t="shared" si="12"/>
        <v/>
      </c>
      <c r="Z196" s="60"/>
      <c r="AA196" s="60"/>
      <c r="AB196" s="60"/>
      <c r="AC196" s="60"/>
      <c r="AD196" s="60"/>
      <c r="AE196" s="60"/>
      <c r="AF196" s="60"/>
      <c r="AG196" s="60"/>
    </row>
    <row r="197" spans="1:33" ht="15" customHeight="1" x14ac:dyDescent="0.2">
      <c r="A197" s="87"/>
      <c r="E197" s="62"/>
      <c r="F197" s="62"/>
      <c r="G197" s="148"/>
      <c r="H197" s="62">
        <f t="shared" si="9"/>
        <v>0</v>
      </c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0">
        <f t="shared" si="10"/>
        <v>0</v>
      </c>
      <c r="X197" s="60"/>
      <c r="Y197" s="149" t="str">
        <f t="shared" si="12"/>
        <v/>
      </c>
      <c r="Z197" s="60"/>
      <c r="AA197" s="60"/>
      <c r="AB197" s="60"/>
      <c r="AC197" s="60"/>
      <c r="AD197" s="60"/>
      <c r="AE197" s="60"/>
      <c r="AF197" s="60"/>
      <c r="AG197" s="60"/>
    </row>
    <row r="198" spans="1:33" ht="15" customHeight="1" x14ac:dyDescent="0.2">
      <c r="A198" s="87"/>
      <c r="E198" s="62"/>
      <c r="F198" s="62"/>
      <c r="G198" s="148"/>
      <c r="H198" s="62">
        <f t="shared" ref="H198:H261" si="13">H197+E198-F198</f>
        <v>0</v>
      </c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0">
        <f t="shared" ref="W198:W261" si="14">E198-F198+SUM(I198:V198)</f>
        <v>0</v>
      </c>
      <c r="X198" s="60"/>
      <c r="Y198" s="149" t="str">
        <f t="shared" ref="Y198:Y229" si="15">IF(X198="","",IF(X198="OWNER (personal)","I",IF(X198="INCOME","J",IF(X198="BANK CHARGES","K",IF(X198="PHONE","L",IF(X198="INTERNET","M",IF(X198="ENTERTAINMENT","N",IF(X198="OFFICE","O",IF(X198="POSTAGE","P",IF(X198="VEHICLE","Q",IF(X198="INSURANCE","R",IF(X198="MORTGAGE","S",IF(X198="UTILITIES","T",IF(X198="WAGES","U",IF(X198="TRAVEL","V","?")))))))))))))))</f>
        <v/>
      </c>
      <c r="Z198" s="60"/>
      <c r="AA198" s="60"/>
      <c r="AB198" s="60"/>
      <c r="AC198" s="60"/>
      <c r="AD198" s="60"/>
      <c r="AE198" s="60"/>
      <c r="AF198" s="60"/>
      <c r="AG198" s="60"/>
    </row>
    <row r="199" spans="1:33" ht="15" customHeight="1" x14ac:dyDescent="0.2">
      <c r="A199" s="87"/>
      <c r="E199" s="62"/>
      <c r="F199" s="62"/>
      <c r="G199" s="148"/>
      <c r="H199" s="62">
        <f t="shared" si="13"/>
        <v>0</v>
      </c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0">
        <f t="shared" si="14"/>
        <v>0</v>
      </c>
      <c r="X199" s="60"/>
      <c r="Y199" s="149" t="str">
        <f t="shared" si="15"/>
        <v/>
      </c>
      <c r="Z199" s="60"/>
      <c r="AA199" s="60"/>
      <c r="AB199" s="60"/>
      <c r="AC199" s="60"/>
      <c r="AD199" s="60"/>
      <c r="AE199" s="60"/>
      <c r="AF199" s="60"/>
      <c r="AG199" s="60"/>
    </row>
    <row r="200" spans="1:33" ht="15" customHeight="1" x14ac:dyDescent="0.2">
      <c r="A200" s="87"/>
      <c r="E200" s="62"/>
      <c r="F200" s="62"/>
      <c r="G200" s="148"/>
      <c r="H200" s="62">
        <f t="shared" si="13"/>
        <v>0</v>
      </c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0">
        <f t="shared" si="14"/>
        <v>0</v>
      </c>
      <c r="X200" s="60"/>
      <c r="Y200" s="149" t="str">
        <f t="shared" si="15"/>
        <v/>
      </c>
      <c r="Z200" s="60"/>
      <c r="AA200" s="60"/>
      <c r="AB200" s="60"/>
      <c r="AC200" s="60"/>
      <c r="AD200" s="60"/>
      <c r="AE200" s="60"/>
      <c r="AF200" s="60"/>
      <c r="AG200" s="60"/>
    </row>
    <row r="201" spans="1:33" ht="15" customHeight="1" x14ac:dyDescent="0.2">
      <c r="A201" s="87"/>
      <c r="E201" s="62"/>
      <c r="F201" s="62"/>
      <c r="G201" s="148"/>
      <c r="H201" s="62">
        <f t="shared" si="13"/>
        <v>0</v>
      </c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0">
        <f t="shared" si="14"/>
        <v>0</v>
      </c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</row>
    <row r="202" spans="1:33" ht="15" customHeight="1" x14ac:dyDescent="0.2">
      <c r="A202" s="87"/>
      <c r="E202" s="62"/>
      <c r="F202" s="62"/>
      <c r="G202" s="148"/>
      <c r="H202" s="62">
        <f t="shared" si="13"/>
        <v>0</v>
      </c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0">
        <f t="shared" si="14"/>
        <v>0</v>
      </c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</row>
    <row r="203" spans="1:33" ht="15" customHeight="1" x14ac:dyDescent="0.2">
      <c r="A203" s="87"/>
      <c r="E203" s="62"/>
      <c r="F203" s="62"/>
      <c r="G203" s="148"/>
      <c r="H203" s="62">
        <f t="shared" si="13"/>
        <v>0</v>
      </c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0">
        <f t="shared" si="14"/>
        <v>0</v>
      </c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</row>
    <row r="204" spans="1:33" ht="15" customHeight="1" x14ac:dyDescent="0.2">
      <c r="A204" s="87"/>
      <c r="E204" s="62"/>
      <c r="F204" s="62"/>
      <c r="G204" s="148"/>
      <c r="H204" s="62">
        <f t="shared" si="13"/>
        <v>0</v>
      </c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0">
        <f t="shared" si="14"/>
        <v>0</v>
      </c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</row>
    <row r="205" spans="1:33" ht="15" customHeight="1" x14ac:dyDescent="0.2">
      <c r="A205" s="87"/>
      <c r="E205" s="62"/>
      <c r="F205" s="62"/>
      <c r="G205" s="148"/>
      <c r="H205" s="62">
        <f t="shared" si="13"/>
        <v>0</v>
      </c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0">
        <f t="shared" si="14"/>
        <v>0</v>
      </c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</row>
    <row r="206" spans="1:33" ht="15" customHeight="1" x14ac:dyDescent="0.2">
      <c r="A206" s="87"/>
      <c r="E206" s="62"/>
      <c r="F206" s="62"/>
      <c r="G206" s="148"/>
      <c r="H206" s="62">
        <f t="shared" si="13"/>
        <v>0</v>
      </c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0">
        <f t="shared" si="14"/>
        <v>0</v>
      </c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</row>
    <row r="207" spans="1:33" ht="15" customHeight="1" x14ac:dyDescent="0.2">
      <c r="A207" s="87"/>
      <c r="E207" s="62"/>
      <c r="F207" s="62"/>
      <c r="G207" s="148"/>
      <c r="H207" s="62">
        <f t="shared" si="13"/>
        <v>0</v>
      </c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0">
        <f t="shared" si="14"/>
        <v>0</v>
      </c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</row>
    <row r="208" spans="1:33" ht="15" customHeight="1" x14ac:dyDescent="0.2">
      <c r="A208" s="87"/>
      <c r="E208" s="62"/>
      <c r="F208" s="62"/>
      <c r="G208" s="148"/>
      <c r="H208" s="62">
        <f t="shared" si="13"/>
        <v>0</v>
      </c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0">
        <f t="shared" si="14"/>
        <v>0</v>
      </c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</row>
    <row r="209" spans="1:33" ht="15" customHeight="1" x14ac:dyDescent="0.2">
      <c r="A209" s="87"/>
      <c r="E209" s="62"/>
      <c r="F209" s="62"/>
      <c r="G209" s="148"/>
      <c r="H209" s="62">
        <f t="shared" si="13"/>
        <v>0</v>
      </c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0">
        <f t="shared" si="14"/>
        <v>0</v>
      </c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</row>
    <row r="210" spans="1:33" ht="15" customHeight="1" x14ac:dyDescent="0.2">
      <c r="A210" s="87"/>
      <c r="E210" s="62"/>
      <c r="F210" s="62"/>
      <c r="G210" s="148"/>
      <c r="H210" s="62">
        <f t="shared" si="13"/>
        <v>0</v>
      </c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0">
        <f t="shared" si="14"/>
        <v>0</v>
      </c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</row>
    <row r="211" spans="1:33" ht="15" customHeight="1" x14ac:dyDescent="0.2">
      <c r="A211" s="87"/>
      <c r="E211" s="62"/>
      <c r="F211" s="62"/>
      <c r="G211" s="148"/>
      <c r="H211" s="62">
        <f t="shared" si="13"/>
        <v>0</v>
      </c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0">
        <f t="shared" si="14"/>
        <v>0</v>
      </c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</row>
    <row r="212" spans="1:33" ht="15" customHeight="1" x14ac:dyDescent="0.2">
      <c r="A212" s="87"/>
      <c r="E212" s="62"/>
      <c r="F212" s="62"/>
      <c r="G212" s="148"/>
      <c r="H212" s="62">
        <f t="shared" si="13"/>
        <v>0</v>
      </c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0">
        <f t="shared" si="14"/>
        <v>0</v>
      </c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</row>
    <row r="213" spans="1:33" ht="15" customHeight="1" x14ac:dyDescent="0.2">
      <c r="A213" s="87"/>
      <c r="E213" s="62"/>
      <c r="F213" s="62"/>
      <c r="G213" s="148"/>
      <c r="H213" s="62">
        <f t="shared" si="13"/>
        <v>0</v>
      </c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0">
        <f t="shared" si="14"/>
        <v>0</v>
      </c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</row>
    <row r="214" spans="1:33" ht="15" customHeight="1" x14ac:dyDescent="0.2">
      <c r="A214" s="87"/>
      <c r="E214" s="62"/>
      <c r="F214" s="62"/>
      <c r="G214" s="148"/>
      <c r="H214" s="62">
        <f t="shared" si="13"/>
        <v>0</v>
      </c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0">
        <f t="shared" si="14"/>
        <v>0</v>
      </c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</row>
    <row r="215" spans="1:33" ht="15" customHeight="1" x14ac:dyDescent="0.2">
      <c r="A215" s="87"/>
      <c r="E215" s="62"/>
      <c r="F215" s="62"/>
      <c r="G215" s="148"/>
      <c r="H215" s="62">
        <f t="shared" si="13"/>
        <v>0</v>
      </c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0">
        <f t="shared" si="14"/>
        <v>0</v>
      </c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</row>
    <row r="216" spans="1:33" ht="15" customHeight="1" x14ac:dyDescent="0.2">
      <c r="A216" s="87"/>
      <c r="E216" s="62"/>
      <c r="F216" s="62"/>
      <c r="G216" s="148"/>
      <c r="H216" s="62">
        <f t="shared" si="13"/>
        <v>0</v>
      </c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0">
        <f t="shared" si="14"/>
        <v>0</v>
      </c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</row>
    <row r="217" spans="1:33" ht="15" customHeight="1" x14ac:dyDescent="0.2">
      <c r="A217" s="87"/>
      <c r="E217" s="62"/>
      <c r="F217" s="62"/>
      <c r="G217" s="148"/>
      <c r="H217" s="62">
        <f t="shared" si="13"/>
        <v>0</v>
      </c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0">
        <f t="shared" si="14"/>
        <v>0</v>
      </c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</row>
    <row r="218" spans="1:33" ht="15" customHeight="1" x14ac:dyDescent="0.2">
      <c r="A218" s="87"/>
      <c r="E218" s="62"/>
      <c r="F218" s="62"/>
      <c r="G218" s="148"/>
      <c r="H218" s="62">
        <f t="shared" si="13"/>
        <v>0</v>
      </c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0">
        <f t="shared" si="14"/>
        <v>0</v>
      </c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</row>
    <row r="219" spans="1:33" ht="15" customHeight="1" x14ac:dyDescent="0.2">
      <c r="A219" s="87"/>
      <c r="E219" s="62"/>
      <c r="F219" s="62"/>
      <c r="G219" s="148"/>
      <c r="H219" s="62">
        <f t="shared" si="13"/>
        <v>0</v>
      </c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0">
        <f t="shared" si="14"/>
        <v>0</v>
      </c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</row>
    <row r="220" spans="1:33" ht="15" customHeight="1" x14ac:dyDescent="0.2">
      <c r="A220" s="87"/>
      <c r="E220" s="62"/>
      <c r="F220" s="62"/>
      <c r="G220" s="148"/>
      <c r="H220" s="62">
        <f t="shared" si="13"/>
        <v>0</v>
      </c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0">
        <f t="shared" si="14"/>
        <v>0</v>
      </c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</row>
    <row r="221" spans="1:33" ht="15" customHeight="1" x14ac:dyDescent="0.2">
      <c r="A221" s="87"/>
      <c r="E221" s="62"/>
      <c r="F221" s="62"/>
      <c r="G221" s="148"/>
      <c r="H221" s="62">
        <f t="shared" si="13"/>
        <v>0</v>
      </c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0">
        <f t="shared" si="14"/>
        <v>0</v>
      </c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</row>
    <row r="222" spans="1:33" ht="15" customHeight="1" x14ac:dyDescent="0.2">
      <c r="A222" s="87"/>
      <c r="E222" s="62"/>
      <c r="F222" s="62"/>
      <c r="G222" s="148"/>
      <c r="H222" s="62">
        <f t="shared" si="13"/>
        <v>0</v>
      </c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0">
        <f t="shared" si="14"/>
        <v>0</v>
      </c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</row>
    <row r="223" spans="1:33" ht="15" customHeight="1" x14ac:dyDescent="0.2">
      <c r="A223" s="87"/>
      <c r="E223" s="62"/>
      <c r="F223" s="62"/>
      <c r="G223" s="148"/>
      <c r="H223" s="62">
        <f t="shared" si="13"/>
        <v>0</v>
      </c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0">
        <f t="shared" si="14"/>
        <v>0</v>
      </c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</row>
    <row r="224" spans="1:33" ht="15" customHeight="1" x14ac:dyDescent="0.2">
      <c r="A224" s="87"/>
      <c r="E224" s="62"/>
      <c r="F224" s="62"/>
      <c r="G224" s="148"/>
      <c r="H224" s="62">
        <f t="shared" si="13"/>
        <v>0</v>
      </c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0">
        <f t="shared" si="14"/>
        <v>0</v>
      </c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</row>
    <row r="225" spans="1:33" ht="15" customHeight="1" x14ac:dyDescent="0.2">
      <c r="A225" s="87"/>
      <c r="E225" s="62"/>
      <c r="F225" s="62"/>
      <c r="G225" s="148"/>
      <c r="H225" s="62">
        <f t="shared" si="13"/>
        <v>0</v>
      </c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0">
        <f t="shared" si="14"/>
        <v>0</v>
      </c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</row>
    <row r="226" spans="1:33" ht="15" customHeight="1" x14ac:dyDescent="0.2">
      <c r="A226" s="87"/>
      <c r="E226" s="62"/>
      <c r="F226" s="62"/>
      <c r="G226" s="148"/>
      <c r="H226" s="62">
        <f t="shared" si="13"/>
        <v>0</v>
      </c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0">
        <f t="shared" si="14"/>
        <v>0</v>
      </c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</row>
    <row r="227" spans="1:33" ht="15" customHeight="1" x14ac:dyDescent="0.2">
      <c r="A227" s="87"/>
      <c r="E227" s="62"/>
      <c r="F227" s="62"/>
      <c r="G227" s="148"/>
      <c r="H227" s="62">
        <f t="shared" si="13"/>
        <v>0</v>
      </c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0">
        <f t="shared" si="14"/>
        <v>0</v>
      </c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</row>
    <row r="228" spans="1:33" ht="15" customHeight="1" x14ac:dyDescent="0.2">
      <c r="A228" s="87"/>
      <c r="E228" s="62"/>
      <c r="F228" s="62"/>
      <c r="G228" s="148"/>
      <c r="H228" s="62">
        <f t="shared" si="13"/>
        <v>0</v>
      </c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0">
        <f t="shared" si="14"/>
        <v>0</v>
      </c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</row>
    <row r="229" spans="1:33" ht="15" customHeight="1" x14ac:dyDescent="0.2">
      <c r="A229" s="87"/>
      <c r="E229" s="62"/>
      <c r="F229" s="62"/>
      <c r="G229" s="148"/>
      <c r="H229" s="62">
        <f t="shared" si="13"/>
        <v>0</v>
      </c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0">
        <f t="shared" si="14"/>
        <v>0</v>
      </c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</row>
    <row r="230" spans="1:33" ht="15" customHeight="1" x14ac:dyDescent="0.2">
      <c r="A230" s="87"/>
      <c r="E230" s="62"/>
      <c r="F230" s="62"/>
      <c r="G230" s="148"/>
      <c r="H230" s="62">
        <f t="shared" si="13"/>
        <v>0</v>
      </c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0">
        <f t="shared" si="14"/>
        <v>0</v>
      </c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</row>
    <row r="231" spans="1:33" ht="15" customHeight="1" x14ac:dyDescent="0.2">
      <c r="A231" s="87"/>
      <c r="E231" s="62"/>
      <c r="F231" s="62"/>
      <c r="G231" s="148"/>
      <c r="H231" s="62">
        <f t="shared" si="13"/>
        <v>0</v>
      </c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0">
        <f t="shared" si="14"/>
        <v>0</v>
      </c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</row>
    <row r="232" spans="1:33" ht="15" customHeight="1" x14ac:dyDescent="0.2">
      <c r="A232" s="87"/>
      <c r="E232" s="62"/>
      <c r="F232" s="62"/>
      <c r="G232" s="148"/>
      <c r="H232" s="62">
        <f t="shared" si="13"/>
        <v>0</v>
      </c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0">
        <f t="shared" si="14"/>
        <v>0</v>
      </c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</row>
    <row r="233" spans="1:33" ht="15" customHeight="1" x14ac:dyDescent="0.2">
      <c r="A233" s="87"/>
      <c r="E233" s="62"/>
      <c r="F233" s="62"/>
      <c r="G233" s="148"/>
      <c r="H233" s="62">
        <f t="shared" si="13"/>
        <v>0</v>
      </c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0">
        <f t="shared" si="14"/>
        <v>0</v>
      </c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</row>
    <row r="234" spans="1:33" ht="15" customHeight="1" x14ac:dyDescent="0.2">
      <c r="A234" s="87"/>
      <c r="E234" s="62"/>
      <c r="F234" s="62"/>
      <c r="G234" s="148"/>
      <c r="H234" s="62">
        <f t="shared" si="13"/>
        <v>0</v>
      </c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0">
        <f t="shared" si="14"/>
        <v>0</v>
      </c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</row>
    <row r="235" spans="1:33" ht="15" customHeight="1" x14ac:dyDescent="0.2">
      <c r="A235" s="87"/>
      <c r="E235" s="62"/>
      <c r="F235" s="62"/>
      <c r="G235" s="148"/>
      <c r="H235" s="62">
        <f t="shared" si="13"/>
        <v>0</v>
      </c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0">
        <f t="shared" si="14"/>
        <v>0</v>
      </c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</row>
    <row r="236" spans="1:33" ht="15" customHeight="1" x14ac:dyDescent="0.2">
      <c r="A236" s="87"/>
      <c r="E236" s="62"/>
      <c r="F236" s="62"/>
      <c r="G236" s="148"/>
      <c r="H236" s="62">
        <f t="shared" si="13"/>
        <v>0</v>
      </c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0">
        <f t="shared" si="14"/>
        <v>0</v>
      </c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</row>
    <row r="237" spans="1:33" ht="15" customHeight="1" x14ac:dyDescent="0.2">
      <c r="A237" s="87"/>
      <c r="E237" s="62"/>
      <c r="F237" s="62"/>
      <c r="G237" s="148"/>
      <c r="H237" s="62">
        <f t="shared" si="13"/>
        <v>0</v>
      </c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0">
        <f t="shared" si="14"/>
        <v>0</v>
      </c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</row>
    <row r="238" spans="1:33" ht="15" customHeight="1" x14ac:dyDescent="0.2">
      <c r="A238" s="87"/>
      <c r="E238" s="62"/>
      <c r="F238" s="62"/>
      <c r="G238" s="148"/>
      <c r="H238" s="62">
        <f t="shared" si="13"/>
        <v>0</v>
      </c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0">
        <f t="shared" si="14"/>
        <v>0</v>
      </c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</row>
    <row r="239" spans="1:33" ht="15" customHeight="1" x14ac:dyDescent="0.2">
      <c r="A239" s="87"/>
      <c r="E239" s="62"/>
      <c r="F239" s="62"/>
      <c r="G239" s="148"/>
      <c r="H239" s="62">
        <f t="shared" si="13"/>
        <v>0</v>
      </c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0">
        <f t="shared" si="14"/>
        <v>0</v>
      </c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</row>
    <row r="240" spans="1:33" ht="15" customHeight="1" x14ac:dyDescent="0.2">
      <c r="A240" s="87"/>
      <c r="E240" s="62"/>
      <c r="F240" s="62"/>
      <c r="G240" s="148"/>
      <c r="H240" s="62">
        <f t="shared" si="13"/>
        <v>0</v>
      </c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0">
        <f t="shared" si="14"/>
        <v>0</v>
      </c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</row>
    <row r="241" spans="1:33" ht="15" customHeight="1" x14ac:dyDescent="0.2">
      <c r="A241" s="87"/>
      <c r="E241" s="62"/>
      <c r="F241" s="62"/>
      <c r="G241" s="148"/>
      <c r="H241" s="62">
        <f t="shared" si="13"/>
        <v>0</v>
      </c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0">
        <f t="shared" si="14"/>
        <v>0</v>
      </c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</row>
    <row r="242" spans="1:33" ht="15" customHeight="1" x14ac:dyDescent="0.2">
      <c r="A242" s="87"/>
      <c r="E242" s="62"/>
      <c r="F242" s="62"/>
      <c r="G242" s="148"/>
      <c r="H242" s="62">
        <f t="shared" si="13"/>
        <v>0</v>
      </c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0">
        <f t="shared" si="14"/>
        <v>0</v>
      </c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</row>
    <row r="243" spans="1:33" ht="15" customHeight="1" x14ac:dyDescent="0.2">
      <c r="A243" s="87"/>
      <c r="E243" s="62"/>
      <c r="F243" s="62"/>
      <c r="G243" s="148"/>
      <c r="H243" s="62">
        <f t="shared" si="13"/>
        <v>0</v>
      </c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0">
        <f t="shared" si="14"/>
        <v>0</v>
      </c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</row>
    <row r="244" spans="1:33" ht="15" customHeight="1" x14ac:dyDescent="0.2">
      <c r="A244" s="87"/>
      <c r="E244" s="62"/>
      <c r="F244" s="62"/>
      <c r="G244" s="148"/>
      <c r="H244" s="151">
        <f t="shared" si="13"/>
        <v>0</v>
      </c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0">
        <f t="shared" si="14"/>
        <v>0</v>
      </c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</row>
    <row r="245" spans="1:33" ht="15" customHeight="1" x14ac:dyDescent="0.2">
      <c r="A245" s="87"/>
      <c r="E245" s="62"/>
      <c r="F245" s="62"/>
      <c r="G245" s="148"/>
      <c r="H245" s="62">
        <f t="shared" si="13"/>
        <v>0</v>
      </c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0">
        <f t="shared" si="14"/>
        <v>0</v>
      </c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</row>
    <row r="246" spans="1:33" ht="15" customHeight="1" x14ac:dyDescent="0.2">
      <c r="A246" s="87"/>
      <c r="E246" s="62"/>
      <c r="F246" s="62"/>
      <c r="G246" s="148"/>
      <c r="H246" s="62">
        <f t="shared" si="13"/>
        <v>0</v>
      </c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0">
        <f t="shared" si="14"/>
        <v>0</v>
      </c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</row>
    <row r="247" spans="1:33" ht="15" customHeight="1" x14ac:dyDescent="0.2">
      <c r="A247" s="87"/>
      <c r="E247" s="62"/>
      <c r="F247" s="62"/>
      <c r="G247" s="148"/>
      <c r="H247" s="62">
        <f t="shared" si="13"/>
        <v>0</v>
      </c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0">
        <f t="shared" si="14"/>
        <v>0</v>
      </c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</row>
    <row r="248" spans="1:33" ht="15" customHeight="1" x14ac:dyDescent="0.2">
      <c r="A248" s="87"/>
      <c r="E248" s="62"/>
      <c r="F248" s="62"/>
      <c r="G248" s="148"/>
      <c r="H248" s="62">
        <f t="shared" si="13"/>
        <v>0</v>
      </c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0">
        <f t="shared" si="14"/>
        <v>0</v>
      </c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</row>
    <row r="249" spans="1:33" ht="15" customHeight="1" x14ac:dyDescent="0.2">
      <c r="A249" s="87"/>
      <c r="E249" s="62"/>
      <c r="F249" s="62"/>
      <c r="G249" s="148"/>
      <c r="H249" s="62">
        <f t="shared" si="13"/>
        <v>0</v>
      </c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0">
        <f t="shared" si="14"/>
        <v>0</v>
      </c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</row>
    <row r="250" spans="1:33" ht="15" customHeight="1" x14ac:dyDescent="0.2">
      <c r="A250" s="87"/>
      <c r="E250" s="62"/>
      <c r="F250" s="62"/>
      <c r="G250" s="148"/>
      <c r="H250" s="62">
        <f t="shared" si="13"/>
        <v>0</v>
      </c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0">
        <f t="shared" si="14"/>
        <v>0</v>
      </c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</row>
    <row r="251" spans="1:33" ht="15" customHeight="1" x14ac:dyDescent="0.2">
      <c r="A251" s="87"/>
      <c r="E251" s="62"/>
      <c r="F251" s="62"/>
      <c r="G251" s="148"/>
      <c r="H251" s="62">
        <f t="shared" si="13"/>
        <v>0</v>
      </c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0">
        <f t="shared" si="14"/>
        <v>0</v>
      </c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</row>
    <row r="252" spans="1:33" ht="15" customHeight="1" x14ac:dyDescent="0.2">
      <c r="A252" s="87"/>
      <c r="E252" s="62"/>
      <c r="F252" s="62"/>
      <c r="G252" s="148"/>
      <c r="H252" s="62">
        <f t="shared" si="13"/>
        <v>0</v>
      </c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0">
        <f t="shared" si="14"/>
        <v>0</v>
      </c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</row>
    <row r="253" spans="1:33" ht="15" customHeight="1" x14ac:dyDescent="0.2">
      <c r="A253" s="87"/>
      <c r="E253" s="62"/>
      <c r="F253" s="62"/>
      <c r="G253" s="148"/>
      <c r="H253" s="62">
        <f t="shared" si="13"/>
        <v>0</v>
      </c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0">
        <f t="shared" si="14"/>
        <v>0</v>
      </c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</row>
    <row r="254" spans="1:33" ht="15" customHeight="1" x14ac:dyDescent="0.2">
      <c r="A254" s="87"/>
      <c r="E254" s="62"/>
      <c r="F254" s="62"/>
      <c r="G254" s="148"/>
      <c r="H254" s="62">
        <f t="shared" si="13"/>
        <v>0</v>
      </c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0">
        <f t="shared" si="14"/>
        <v>0</v>
      </c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</row>
    <row r="255" spans="1:33" ht="15" customHeight="1" x14ac:dyDescent="0.2">
      <c r="A255" s="87"/>
      <c r="E255" s="62"/>
      <c r="F255" s="62"/>
      <c r="G255" s="148"/>
      <c r="H255" s="62">
        <f t="shared" si="13"/>
        <v>0</v>
      </c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0">
        <f t="shared" si="14"/>
        <v>0</v>
      </c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</row>
    <row r="256" spans="1:33" ht="15" customHeight="1" x14ac:dyDescent="0.2">
      <c r="A256" s="87"/>
      <c r="E256" s="62"/>
      <c r="F256" s="62"/>
      <c r="G256" s="60"/>
      <c r="H256" s="62">
        <f t="shared" si="13"/>
        <v>0</v>
      </c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0">
        <f t="shared" si="14"/>
        <v>0</v>
      </c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</row>
    <row r="257" spans="1:33" ht="15" customHeight="1" x14ac:dyDescent="0.2">
      <c r="A257" s="87"/>
      <c r="E257" s="62"/>
      <c r="F257" s="62"/>
      <c r="G257" s="60"/>
      <c r="H257" s="62">
        <f t="shared" si="13"/>
        <v>0</v>
      </c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0">
        <f t="shared" si="14"/>
        <v>0</v>
      </c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</row>
    <row r="258" spans="1:33" ht="15" customHeight="1" x14ac:dyDescent="0.2">
      <c r="A258" s="87"/>
      <c r="E258" s="62"/>
      <c r="F258" s="62"/>
      <c r="G258" s="60"/>
      <c r="H258" s="62">
        <f t="shared" si="13"/>
        <v>0</v>
      </c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0">
        <f t="shared" si="14"/>
        <v>0</v>
      </c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</row>
    <row r="259" spans="1:33" ht="15" customHeight="1" x14ac:dyDescent="0.2">
      <c r="E259" s="62"/>
      <c r="F259" s="62"/>
      <c r="G259" s="60"/>
      <c r="H259" s="62">
        <f t="shared" si="13"/>
        <v>0</v>
      </c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0">
        <f t="shared" si="14"/>
        <v>0</v>
      </c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</row>
    <row r="260" spans="1:33" ht="15" customHeight="1" x14ac:dyDescent="0.2">
      <c r="E260" s="62"/>
      <c r="F260" s="62"/>
      <c r="G260" s="60"/>
      <c r="H260" s="62">
        <f t="shared" si="13"/>
        <v>0</v>
      </c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0">
        <f t="shared" si="14"/>
        <v>0</v>
      </c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</row>
    <row r="261" spans="1:33" ht="15" customHeight="1" x14ac:dyDescent="0.2">
      <c r="E261" s="62"/>
      <c r="F261" s="62"/>
      <c r="G261" s="60"/>
      <c r="H261" s="62">
        <f t="shared" si="13"/>
        <v>0</v>
      </c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0">
        <f t="shared" si="14"/>
        <v>0</v>
      </c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</row>
    <row r="262" spans="1:33" ht="15" customHeight="1" x14ac:dyDescent="0.2">
      <c r="E262" s="62"/>
      <c r="F262" s="62"/>
      <c r="G262" s="60"/>
      <c r="H262" s="62">
        <f t="shared" ref="H262:H325" si="16">H261+E262-F262</f>
        <v>0</v>
      </c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0">
        <f t="shared" ref="W262:W325" si="17">E262-F262+SUM(I262:V262)</f>
        <v>0</v>
      </c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</row>
    <row r="263" spans="1:33" ht="15" customHeight="1" x14ac:dyDescent="0.2">
      <c r="E263" s="62"/>
      <c r="F263" s="62"/>
      <c r="G263" s="60"/>
      <c r="H263" s="62">
        <f t="shared" si="16"/>
        <v>0</v>
      </c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0">
        <f t="shared" si="17"/>
        <v>0</v>
      </c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</row>
    <row r="264" spans="1:33" ht="15" customHeight="1" x14ac:dyDescent="0.2">
      <c r="E264" s="62"/>
      <c r="F264" s="62"/>
      <c r="G264" s="60"/>
      <c r="H264" s="62">
        <f t="shared" si="16"/>
        <v>0</v>
      </c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0">
        <f t="shared" si="17"/>
        <v>0</v>
      </c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</row>
    <row r="265" spans="1:33" ht="15" customHeight="1" x14ac:dyDescent="0.2">
      <c r="E265" s="62"/>
      <c r="F265" s="62"/>
      <c r="G265" s="60"/>
      <c r="H265" s="62">
        <f t="shared" si="16"/>
        <v>0</v>
      </c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0">
        <f t="shared" si="17"/>
        <v>0</v>
      </c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</row>
    <row r="266" spans="1:33" ht="15" customHeight="1" x14ac:dyDescent="0.2">
      <c r="E266" s="62"/>
      <c r="F266" s="62"/>
      <c r="G266" s="60"/>
      <c r="H266" s="62">
        <f t="shared" si="16"/>
        <v>0</v>
      </c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0">
        <f t="shared" si="17"/>
        <v>0</v>
      </c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</row>
    <row r="267" spans="1:33" ht="15" customHeight="1" x14ac:dyDescent="0.2">
      <c r="E267" s="62"/>
      <c r="F267" s="62"/>
      <c r="G267" s="60"/>
      <c r="H267" s="62">
        <f t="shared" si="16"/>
        <v>0</v>
      </c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0">
        <f t="shared" si="17"/>
        <v>0</v>
      </c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</row>
    <row r="268" spans="1:33" ht="15" customHeight="1" x14ac:dyDescent="0.2">
      <c r="E268" s="62"/>
      <c r="F268" s="62"/>
      <c r="G268" s="60"/>
      <c r="H268" s="62">
        <f t="shared" si="16"/>
        <v>0</v>
      </c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0">
        <f t="shared" si="17"/>
        <v>0</v>
      </c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</row>
    <row r="269" spans="1:33" ht="15" customHeight="1" x14ac:dyDescent="0.2">
      <c r="E269" s="62"/>
      <c r="F269" s="62"/>
      <c r="G269" s="60"/>
      <c r="H269" s="62">
        <f t="shared" si="16"/>
        <v>0</v>
      </c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0">
        <f t="shared" si="17"/>
        <v>0</v>
      </c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</row>
    <row r="270" spans="1:33" ht="15" customHeight="1" x14ac:dyDescent="0.2">
      <c r="E270" s="62"/>
      <c r="F270" s="62"/>
      <c r="G270" s="60"/>
      <c r="H270" s="62">
        <f t="shared" si="16"/>
        <v>0</v>
      </c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0">
        <f t="shared" si="17"/>
        <v>0</v>
      </c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</row>
    <row r="271" spans="1:33" ht="15" customHeight="1" x14ac:dyDescent="0.2">
      <c r="E271" s="62"/>
      <c r="F271" s="62"/>
      <c r="G271" s="60"/>
      <c r="H271" s="62">
        <f t="shared" si="16"/>
        <v>0</v>
      </c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0">
        <f t="shared" si="17"/>
        <v>0</v>
      </c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</row>
    <row r="272" spans="1:33" ht="15" customHeight="1" x14ac:dyDescent="0.2">
      <c r="E272" s="62"/>
      <c r="F272" s="62"/>
      <c r="G272" s="60"/>
      <c r="H272" s="62">
        <f t="shared" si="16"/>
        <v>0</v>
      </c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0">
        <f t="shared" si="17"/>
        <v>0</v>
      </c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</row>
    <row r="273" spans="5:33" ht="15" customHeight="1" x14ac:dyDescent="0.2">
      <c r="E273" s="62"/>
      <c r="F273" s="62"/>
      <c r="G273" s="60"/>
      <c r="H273" s="62">
        <f t="shared" si="16"/>
        <v>0</v>
      </c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0">
        <f t="shared" si="17"/>
        <v>0</v>
      </c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</row>
    <row r="274" spans="5:33" ht="15" customHeight="1" x14ac:dyDescent="0.2">
      <c r="E274" s="62"/>
      <c r="F274" s="62"/>
      <c r="G274" s="60"/>
      <c r="H274" s="62">
        <f t="shared" si="16"/>
        <v>0</v>
      </c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0">
        <f t="shared" si="17"/>
        <v>0</v>
      </c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</row>
    <row r="275" spans="5:33" ht="15" customHeight="1" x14ac:dyDescent="0.2">
      <c r="E275" s="62"/>
      <c r="F275" s="62"/>
      <c r="G275" s="60"/>
      <c r="H275" s="62">
        <f t="shared" si="16"/>
        <v>0</v>
      </c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0">
        <f t="shared" si="17"/>
        <v>0</v>
      </c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</row>
    <row r="276" spans="5:33" ht="15" customHeight="1" x14ac:dyDescent="0.2">
      <c r="E276" s="62"/>
      <c r="F276" s="62"/>
      <c r="G276" s="60"/>
      <c r="H276" s="62">
        <f t="shared" si="16"/>
        <v>0</v>
      </c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0">
        <f t="shared" si="17"/>
        <v>0</v>
      </c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</row>
    <row r="277" spans="5:33" ht="15" customHeight="1" x14ac:dyDescent="0.2">
      <c r="E277" s="62"/>
      <c r="F277" s="62"/>
      <c r="G277" s="60"/>
      <c r="H277" s="62">
        <f t="shared" si="16"/>
        <v>0</v>
      </c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0">
        <f t="shared" si="17"/>
        <v>0</v>
      </c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</row>
    <row r="278" spans="5:33" ht="15" customHeight="1" x14ac:dyDescent="0.2">
      <c r="E278" s="62"/>
      <c r="F278" s="62"/>
      <c r="G278" s="60"/>
      <c r="H278" s="62">
        <f t="shared" si="16"/>
        <v>0</v>
      </c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0">
        <f t="shared" si="17"/>
        <v>0</v>
      </c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</row>
    <row r="279" spans="5:33" ht="15" customHeight="1" x14ac:dyDescent="0.2">
      <c r="E279" s="62"/>
      <c r="F279" s="62"/>
      <c r="G279" s="60"/>
      <c r="H279" s="62">
        <f t="shared" si="16"/>
        <v>0</v>
      </c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0">
        <f t="shared" si="17"/>
        <v>0</v>
      </c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</row>
    <row r="280" spans="5:33" ht="15" customHeight="1" x14ac:dyDescent="0.2">
      <c r="E280" s="62"/>
      <c r="F280" s="62"/>
      <c r="G280" s="60"/>
      <c r="H280" s="62">
        <f t="shared" si="16"/>
        <v>0</v>
      </c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0">
        <f t="shared" si="17"/>
        <v>0</v>
      </c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</row>
    <row r="281" spans="5:33" ht="15" customHeight="1" x14ac:dyDescent="0.2">
      <c r="E281" s="62"/>
      <c r="F281" s="62"/>
      <c r="G281" s="60"/>
      <c r="H281" s="62">
        <f t="shared" si="16"/>
        <v>0</v>
      </c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0">
        <f t="shared" si="17"/>
        <v>0</v>
      </c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</row>
    <row r="282" spans="5:33" ht="15" customHeight="1" x14ac:dyDescent="0.2">
      <c r="E282" s="62"/>
      <c r="F282" s="62"/>
      <c r="G282" s="60"/>
      <c r="H282" s="62">
        <f t="shared" si="16"/>
        <v>0</v>
      </c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0">
        <f t="shared" si="17"/>
        <v>0</v>
      </c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</row>
    <row r="283" spans="5:33" ht="15" customHeight="1" x14ac:dyDescent="0.2">
      <c r="E283" s="62"/>
      <c r="F283" s="62"/>
      <c r="G283" s="60"/>
      <c r="H283" s="62">
        <f t="shared" si="16"/>
        <v>0</v>
      </c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0">
        <f t="shared" si="17"/>
        <v>0</v>
      </c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</row>
    <row r="284" spans="5:33" ht="15" customHeight="1" x14ac:dyDescent="0.2">
      <c r="E284" s="62"/>
      <c r="F284" s="62"/>
      <c r="G284" s="60"/>
      <c r="H284" s="62">
        <f t="shared" si="16"/>
        <v>0</v>
      </c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0">
        <f t="shared" si="17"/>
        <v>0</v>
      </c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</row>
    <row r="285" spans="5:33" ht="15" customHeight="1" x14ac:dyDescent="0.2">
      <c r="E285" s="62"/>
      <c r="F285" s="62"/>
      <c r="G285" s="60"/>
      <c r="H285" s="62">
        <f t="shared" si="16"/>
        <v>0</v>
      </c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0">
        <f t="shared" si="17"/>
        <v>0</v>
      </c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</row>
    <row r="286" spans="5:33" ht="15" customHeight="1" x14ac:dyDescent="0.2">
      <c r="E286" s="62"/>
      <c r="F286" s="62"/>
      <c r="G286" s="60"/>
      <c r="H286" s="62">
        <f t="shared" si="16"/>
        <v>0</v>
      </c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0">
        <f t="shared" si="17"/>
        <v>0</v>
      </c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</row>
    <row r="287" spans="5:33" ht="15" customHeight="1" x14ac:dyDescent="0.2">
      <c r="E287" s="62"/>
      <c r="F287" s="62"/>
      <c r="G287" s="60"/>
      <c r="H287" s="62">
        <f t="shared" si="16"/>
        <v>0</v>
      </c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0">
        <f t="shared" si="17"/>
        <v>0</v>
      </c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</row>
    <row r="288" spans="5:33" ht="15" customHeight="1" x14ac:dyDescent="0.2">
      <c r="E288" s="62"/>
      <c r="F288" s="62"/>
      <c r="G288" s="60"/>
      <c r="H288" s="62">
        <f t="shared" si="16"/>
        <v>0</v>
      </c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0">
        <f t="shared" si="17"/>
        <v>0</v>
      </c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</row>
    <row r="289" spans="5:33" ht="15" customHeight="1" x14ac:dyDescent="0.2">
      <c r="E289" s="62"/>
      <c r="F289" s="62"/>
      <c r="G289" s="60"/>
      <c r="H289" s="62">
        <f t="shared" si="16"/>
        <v>0</v>
      </c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0">
        <f t="shared" si="17"/>
        <v>0</v>
      </c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</row>
    <row r="290" spans="5:33" ht="15" customHeight="1" x14ac:dyDescent="0.2">
      <c r="E290" s="62"/>
      <c r="F290" s="62"/>
      <c r="G290" s="60"/>
      <c r="H290" s="62">
        <f t="shared" si="16"/>
        <v>0</v>
      </c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0">
        <f t="shared" si="17"/>
        <v>0</v>
      </c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</row>
    <row r="291" spans="5:33" ht="15" customHeight="1" x14ac:dyDescent="0.2">
      <c r="E291" s="62"/>
      <c r="F291" s="62"/>
      <c r="G291" s="60"/>
      <c r="H291" s="62">
        <f t="shared" si="16"/>
        <v>0</v>
      </c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0">
        <f t="shared" si="17"/>
        <v>0</v>
      </c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</row>
    <row r="292" spans="5:33" ht="15" customHeight="1" x14ac:dyDescent="0.2">
      <c r="E292" s="62"/>
      <c r="F292" s="62"/>
      <c r="G292" s="60"/>
      <c r="H292" s="62">
        <f t="shared" si="16"/>
        <v>0</v>
      </c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0">
        <f t="shared" si="17"/>
        <v>0</v>
      </c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</row>
    <row r="293" spans="5:33" ht="15" customHeight="1" x14ac:dyDescent="0.2">
      <c r="E293" s="62"/>
      <c r="F293" s="62"/>
      <c r="G293" s="60"/>
      <c r="H293" s="62">
        <f t="shared" si="16"/>
        <v>0</v>
      </c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0">
        <f t="shared" si="17"/>
        <v>0</v>
      </c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</row>
    <row r="294" spans="5:33" ht="15" customHeight="1" x14ac:dyDescent="0.2">
      <c r="E294" s="62"/>
      <c r="F294" s="62"/>
      <c r="G294" s="60"/>
      <c r="H294" s="62">
        <f t="shared" si="16"/>
        <v>0</v>
      </c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0">
        <f t="shared" si="17"/>
        <v>0</v>
      </c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</row>
    <row r="295" spans="5:33" ht="15" customHeight="1" x14ac:dyDescent="0.2">
      <c r="E295" s="62"/>
      <c r="F295" s="62"/>
      <c r="G295" s="60"/>
      <c r="H295" s="62">
        <f t="shared" si="16"/>
        <v>0</v>
      </c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0">
        <f t="shared" si="17"/>
        <v>0</v>
      </c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</row>
    <row r="296" spans="5:33" ht="15" customHeight="1" x14ac:dyDescent="0.2">
      <c r="E296" s="62"/>
      <c r="F296" s="62"/>
      <c r="G296" s="60"/>
      <c r="H296" s="62">
        <f t="shared" si="16"/>
        <v>0</v>
      </c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0">
        <f t="shared" si="17"/>
        <v>0</v>
      </c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</row>
    <row r="297" spans="5:33" ht="15" customHeight="1" x14ac:dyDescent="0.2">
      <c r="E297" s="62"/>
      <c r="F297" s="62"/>
      <c r="G297" s="60"/>
      <c r="H297" s="62">
        <f t="shared" si="16"/>
        <v>0</v>
      </c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0">
        <f t="shared" si="17"/>
        <v>0</v>
      </c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</row>
    <row r="298" spans="5:33" ht="15" customHeight="1" x14ac:dyDescent="0.2">
      <c r="E298" s="62"/>
      <c r="F298" s="62"/>
      <c r="G298" s="60"/>
      <c r="H298" s="62">
        <f t="shared" si="16"/>
        <v>0</v>
      </c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0">
        <f t="shared" si="17"/>
        <v>0</v>
      </c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</row>
    <row r="299" spans="5:33" ht="15" customHeight="1" x14ac:dyDescent="0.2">
      <c r="E299" s="62"/>
      <c r="F299" s="62"/>
      <c r="G299" s="60"/>
      <c r="H299" s="62">
        <f t="shared" si="16"/>
        <v>0</v>
      </c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0">
        <f t="shared" si="17"/>
        <v>0</v>
      </c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</row>
    <row r="300" spans="5:33" ht="15" customHeight="1" x14ac:dyDescent="0.2">
      <c r="E300" s="62"/>
      <c r="F300" s="62"/>
      <c r="G300" s="60"/>
      <c r="H300" s="62">
        <f t="shared" si="16"/>
        <v>0</v>
      </c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0">
        <f t="shared" si="17"/>
        <v>0</v>
      </c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</row>
    <row r="301" spans="5:33" ht="15" customHeight="1" x14ac:dyDescent="0.2">
      <c r="E301" s="62"/>
      <c r="F301" s="62"/>
      <c r="G301" s="60"/>
      <c r="H301" s="62">
        <f t="shared" si="16"/>
        <v>0</v>
      </c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0">
        <f t="shared" si="17"/>
        <v>0</v>
      </c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</row>
    <row r="302" spans="5:33" ht="15" customHeight="1" x14ac:dyDescent="0.2">
      <c r="E302" s="62"/>
      <c r="F302" s="62"/>
      <c r="G302" s="60"/>
      <c r="H302" s="62">
        <f t="shared" si="16"/>
        <v>0</v>
      </c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0">
        <f t="shared" si="17"/>
        <v>0</v>
      </c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</row>
    <row r="303" spans="5:33" ht="15" customHeight="1" x14ac:dyDescent="0.2">
      <c r="E303" s="62"/>
      <c r="F303" s="62"/>
      <c r="G303" s="60"/>
      <c r="H303" s="62">
        <f t="shared" si="16"/>
        <v>0</v>
      </c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0">
        <f t="shared" si="17"/>
        <v>0</v>
      </c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</row>
    <row r="304" spans="5:33" ht="15" customHeight="1" x14ac:dyDescent="0.2">
      <c r="E304" s="62"/>
      <c r="F304" s="62"/>
      <c r="G304" s="60"/>
      <c r="H304" s="62">
        <f t="shared" si="16"/>
        <v>0</v>
      </c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0">
        <f t="shared" si="17"/>
        <v>0</v>
      </c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</row>
    <row r="305" spans="5:33" ht="15" customHeight="1" x14ac:dyDescent="0.2">
      <c r="E305" s="62"/>
      <c r="F305" s="62"/>
      <c r="G305" s="60"/>
      <c r="H305" s="62">
        <f t="shared" si="16"/>
        <v>0</v>
      </c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0">
        <f t="shared" si="17"/>
        <v>0</v>
      </c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</row>
    <row r="306" spans="5:33" ht="15" customHeight="1" x14ac:dyDescent="0.2">
      <c r="E306" s="62"/>
      <c r="F306" s="62"/>
      <c r="G306" s="60"/>
      <c r="H306" s="62">
        <f t="shared" si="16"/>
        <v>0</v>
      </c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0">
        <f t="shared" si="17"/>
        <v>0</v>
      </c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</row>
    <row r="307" spans="5:33" ht="15" customHeight="1" x14ac:dyDescent="0.2">
      <c r="E307" s="62"/>
      <c r="F307" s="62"/>
      <c r="G307" s="60"/>
      <c r="H307" s="62">
        <f t="shared" si="16"/>
        <v>0</v>
      </c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0">
        <f t="shared" si="17"/>
        <v>0</v>
      </c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</row>
    <row r="308" spans="5:33" ht="15" customHeight="1" x14ac:dyDescent="0.2">
      <c r="E308" s="62"/>
      <c r="F308" s="62"/>
      <c r="G308" s="60"/>
      <c r="H308" s="62">
        <f t="shared" si="16"/>
        <v>0</v>
      </c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0">
        <f t="shared" si="17"/>
        <v>0</v>
      </c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</row>
    <row r="309" spans="5:33" ht="15" customHeight="1" x14ac:dyDescent="0.2">
      <c r="E309" s="62"/>
      <c r="F309" s="62"/>
      <c r="G309" s="60"/>
      <c r="H309" s="62">
        <f t="shared" si="16"/>
        <v>0</v>
      </c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0">
        <f t="shared" si="17"/>
        <v>0</v>
      </c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</row>
    <row r="310" spans="5:33" ht="15" customHeight="1" x14ac:dyDescent="0.2">
      <c r="E310" s="62"/>
      <c r="F310" s="62"/>
      <c r="G310" s="60"/>
      <c r="H310" s="62">
        <f t="shared" si="16"/>
        <v>0</v>
      </c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0">
        <f t="shared" si="17"/>
        <v>0</v>
      </c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</row>
    <row r="311" spans="5:33" ht="15" customHeight="1" x14ac:dyDescent="0.2">
      <c r="E311" s="62"/>
      <c r="F311" s="62"/>
      <c r="G311" s="60"/>
      <c r="H311" s="62">
        <f t="shared" si="16"/>
        <v>0</v>
      </c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0">
        <f t="shared" si="17"/>
        <v>0</v>
      </c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</row>
    <row r="312" spans="5:33" ht="15" customHeight="1" x14ac:dyDescent="0.2">
      <c r="E312" s="62"/>
      <c r="F312" s="62"/>
      <c r="G312" s="60"/>
      <c r="H312" s="62">
        <f t="shared" si="16"/>
        <v>0</v>
      </c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0">
        <f t="shared" si="17"/>
        <v>0</v>
      </c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</row>
    <row r="313" spans="5:33" ht="15" customHeight="1" x14ac:dyDescent="0.2">
      <c r="E313" s="62"/>
      <c r="F313" s="62"/>
      <c r="G313" s="60"/>
      <c r="H313" s="62">
        <f t="shared" si="16"/>
        <v>0</v>
      </c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0">
        <f t="shared" si="17"/>
        <v>0</v>
      </c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</row>
    <row r="314" spans="5:33" ht="15" customHeight="1" x14ac:dyDescent="0.2">
      <c r="E314" s="62"/>
      <c r="F314" s="62"/>
      <c r="G314" s="60"/>
      <c r="H314" s="62">
        <f t="shared" si="16"/>
        <v>0</v>
      </c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0">
        <f t="shared" si="17"/>
        <v>0</v>
      </c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</row>
    <row r="315" spans="5:33" ht="15" customHeight="1" x14ac:dyDescent="0.2">
      <c r="E315" s="62"/>
      <c r="F315" s="62"/>
      <c r="G315" s="60"/>
      <c r="H315" s="62">
        <f t="shared" si="16"/>
        <v>0</v>
      </c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0">
        <f t="shared" si="17"/>
        <v>0</v>
      </c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</row>
    <row r="316" spans="5:33" ht="15" customHeight="1" x14ac:dyDescent="0.2">
      <c r="E316" s="62"/>
      <c r="F316" s="62"/>
      <c r="G316" s="60"/>
      <c r="H316" s="62">
        <f t="shared" si="16"/>
        <v>0</v>
      </c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0">
        <f t="shared" si="17"/>
        <v>0</v>
      </c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</row>
    <row r="317" spans="5:33" ht="15" customHeight="1" x14ac:dyDescent="0.2">
      <c r="E317" s="62"/>
      <c r="F317" s="62"/>
      <c r="G317" s="60"/>
      <c r="H317" s="62">
        <f t="shared" si="16"/>
        <v>0</v>
      </c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0">
        <f t="shared" si="17"/>
        <v>0</v>
      </c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</row>
    <row r="318" spans="5:33" ht="15" customHeight="1" x14ac:dyDescent="0.2">
      <c r="E318" s="62"/>
      <c r="F318" s="62"/>
      <c r="G318" s="60"/>
      <c r="H318" s="62">
        <f t="shared" si="16"/>
        <v>0</v>
      </c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0">
        <f t="shared" si="17"/>
        <v>0</v>
      </c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</row>
    <row r="319" spans="5:33" ht="15" customHeight="1" x14ac:dyDescent="0.2">
      <c r="E319" s="62"/>
      <c r="F319" s="62"/>
      <c r="G319" s="60"/>
      <c r="H319" s="62">
        <f t="shared" si="16"/>
        <v>0</v>
      </c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0">
        <f t="shared" si="17"/>
        <v>0</v>
      </c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</row>
    <row r="320" spans="5:33" ht="15" customHeight="1" x14ac:dyDescent="0.2">
      <c r="E320" s="62"/>
      <c r="F320" s="62"/>
      <c r="G320" s="60"/>
      <c r="H320" s="62">
        <f t="shared" si="16"/>
        <v>0</v>
      </c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0">
        <f t="shared" si="17"/>
        <v>0</v>
      </c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</row>
    <row r="321" spans="5:33" ht="15" customHeight="1" x14ac:dyDescent="0.2">
      <c r="E321" s="62"/>
      <c r="F321" s="62"/>
      <c r="G321" s="60"/>
      <c r="H321" s="62">
        <f t="shared" si="16"/>
        <v>0</v>
      </c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0">
        <f t="shared" si="17"/>
        <v>0</v>
      </c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</row>
    <row r="322" spans="5:33" ht="15" customHeight="1" x14ac:dyDescent="0.2">
      <c r="E322" s="62"/>
      <c r="F322" s="62"/>
      <c r="G322" s="60"/>
      <c r="H322" s="62">
        <f t="shared" si="16"/>
        <v>0</v>
      </c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0">
        <f t="shared" si="17"/>
        <v>0</v>
      </c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</row>
    <row r="323" spans="5:33" ht="15" customHeight="1" x14ac:dyDescent="0.2">
      <c r="E323" s="62"/>
      <c r="F323" s="62"/>
      <c r="G323" s="60"/>
      <c r="H323" s="62">
        <f t="shared" si="16"/>
        <v>0</v>
      </c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0">
        <f t="shared" si="17"/>
        <v>0</v>
      </c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</row>
    <row r="324" spans="5:33" ht="15" customHeight="1" x14ac:dyDescent="0.2">
      <c r="E324" s="62"/>
      <c r="F324" s="62"/>
      <c r="G324" s="60"/>
      <c r="H324" s="62">
        <f t="shared" si="16"/>
        <v>0</v>
      </c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0">
        <f t="shared" si="17"/>
        <v>0</v>
      </c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</row>
    <row r="325" spans="5:33" ht="15" customHeight="1" x14ac:dyDescent="0.2">
      <c r="E325" s="62"/>
      <c r="F325" s="62"/>
      <c r="G325" s="60"/>
      <c r="H325" s="62">
        <f t="shared" si="16"/>
        <v>0</v>
      </c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0">
        <f t="shared" si="17"/>
        <v>0</v>
      </c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</row>
    <row r="326" spans="5:33" ht="15" customHeight="1" x14ac:dyDescent="0.2">
      <c r="E326" s="62"/>
      <c r="F326" s="62"/>
      <c r="G326" s="60"/>
      <c r="H326" s="62">
        <f t="shared" ref="H326:H389" si="18">H325+E326-F326</f>
        <v>0</v>
      </c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0">
        <f t="shared" ref="W326:W389" si="19">E326-F326+SUM(I326:V326)</f>
        <v>0</v>
      </c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</row>
    <row r="327" spans="5:33" ht="15" customHeight="1" x14ac:dyDescent="0.2">
      <c r="E327" s="62"/>
      <c r="F327" s="62"/>
      <c r="G327" s="60"/>
      <c r="H327" s="62">
        <f t="shared" si="18"/>
        <v>0</v>
      </c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0">
        <f t="shared" si="19"/>
        <v>0</v>
      </c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</row>
    <row r="328" spans="5:33" ht="15" customHeight="1" x14ac:dyDescent="0.2">
      <c r="E328" s="62"/>
      <c r="F328" s="62"/>
      <c r="G328" s="60"/>
      <c r="H328" s="62">
        <f t="shared" si="18"/>
        <v>0</v>
      </c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0">
        <f t="shared" si="19"/>
        <v>0</v>
      </c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</row>
    <row r="329" spans="5:33" ht="15" customHeight="1" x14ac:dyDescent="0.2">
      <c r="E329" s="62"/>
      <c r="F329" s="62"/>
      <c r="G329" s="60"/>
      <c r="H329" s="62">
        <f t="shared" si="18"/>
        <v>0</v>
      </c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0">
        <f t="shared" si="19"/>
        <v>0</v>
      </c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</row>
    <row r="330" spans="5:33" ht="15" customHeight="1" x14ac:dyDescent="0.2">
      <c r="E330" s="62"/>
      <c r="F330" s="62"/>
      <c r="G330" s="60"/>
      <c r="H330" s="62">
        <f t="shared" si="18"/>
        <v>0</v>
      </c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0">
        <f t="shared" si="19"/>
        <v>0</v>
      </c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</row>
    <row r="331" spans="5:33" ht="15" customHeight="1" x14ac:dyDescent="0.2">
      <c r="E331" s="62"/>
      <c r="F331" s="62"/>
      <c r="G331" s="60"/>
      <c r="H331" s="62">
        <f t="shared" si="18"/>
        <v>0</v>
      </c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0">
        <f t="shared" si="19"/>
        <v>0</v>
      </c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</row>
    <row r="332" spans="5:33" ht="15" customHeight="1" x14ac:dyDescent="0.2">
      <c r="E332" s="62"/>
      <c r="F332" s="62"/>
      <c r="G332" s="60"/>
      <c r="H332" s="62">
        <f t="shared" si="18"/>
        <v>0</v>
      </c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0">
        <f t="shared" si="19"/>
        <v>0</v>
      </c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</row>
    <row r="333" spans="5:33" ht="15" customHeight="1" x14ac:dyDescent="0.2">
      <c r="E333" s="62"/>
      <c r="F333" s="62"/>
      <c r="G333" s="60"/>
      <c r="H333" s="62">
        <f t="shared" si="18"/>
        <v>0</v>
      </c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0">
        <f t="shared" si="19"/>
        <v>0</v>
      </c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</row>
    <row r="334" spans="5:33" ht="15" customHeight="1" x14ac:dyDescent="0.2">
      <c r="E334" s="62"/>
      <c r="F334" s="62"/>
      <c r="G334" s="60"/>
      <c r="H334" s="62">
        <f t="shared" si="18"/>
        <v>0</v>
      </c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0">
        <f t="shared" si="19"/>
        <v>0</v>
      </c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</row>
    <row r="335" spans="5:33" ht="15" customHeight="1" x14ac:dyDescent="0.2">
      <c r="E335" s="62"/>
      <c r="F335" s="62"/>
      <c r="G335" s="60"/>
      <c r="H335" s="62">
        <f t="shared" si="18"/>
        <v>0</v>
      </c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0">
        <f t="shared" si="19"/>
        <v>0</v>
      </c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</row>
    <row r="336" spans="5:33" ht="15" customHeight="1" x14ac:dyDescent="0.2">
      <c r="E336" s="62"/>
      <c r="F336" s="62"/>
      <c r="G336" s="60"/>
      <c r="H336" s="62">
        <f t="shared" si="18"/>
        <v>0</v>
      </c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0">
        <f t="shared" si="19"/>
        <v>0</v>
      </c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</row>
    <row r="337" spans="5:33" ht="15" customHeight="1" x14ac:dyDescent="0.2">
      <c r="E337" s="62"/>
      <c r="F337" s="62"/>
      <c r="G337" s="60"/>
      <c r="H337" s="62">
        <f t="shared" si="18"/>
        <v>0</v>
      </c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0">
        <f t="shared" si="19"/>
        <v>0</v>
      </c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</row>
    <row r="338" spans="5:33" ht="15" customHeight="1" x14ac:dyDescent="0.2">
      <c r="E338" s="62"/>
      <c r="F338" s="62"/>
      <c r="G338" s="60"/>
      <c r="H338" s="62">
        <f t="shared" si="18"/>
        <v>0</v>
      </c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0">
        <f t="shared" si="19"/>
        <v>0</v>
      </c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</row>
    <row r="339" spans="5:33" ht="15" customHeight="1" x14ac:dyDescent="0.2">
      <c r="E339" s="62"/>
      <c r="F339" s="62"/>
      <c r="G339" s="60"/>
      <c r="H339" s="62">
        <f t="shared" si="18"/>
        <v>0</v>
      </c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0">
        <f t="shared" si="19"/>
        <v>0</v>
      </c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</row>
    <row r="340" spans="5:33" ht="15" customHeight="1" x14ac:dyDescent="0.2">
      <c r="E340" s="62"/>
      <c r="F340" s="62"/>
      <c r="G340" s="60"/>
      <c r="H340" s="62">
        <f t="shared" si="18"/>
        <v>0</v>
      </c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0">
        <f t="shared" si="19"/>
        <v>0</v>
      </c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</row>
    <row r="341" spans="5:33" ht="15" customHeight="1" x14ac:dyDescent="0.2">
      <c r="E341" s="62"/>
      <c r="F341" s="62"/>
      <c r="G341" s="60"/>
      <c r="H341" s="62">
        <f t="shared" si="18"/>
        <v>0</v>
      </c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0">
        <f t="shared" si="19"/>
        <v>0</v>
      </c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</row>
    <row r="342" spans="5:33" ht="15" customHeight="1" x14ac:dyDescent="0.2">
      <c r="E342" s="62"/>
      <c r="F342" s="62"/>
      <c r="G342" s="60"/>
      <c r="H342" s="62">
        <f t="shared" si="18"/>
        <v>0</v>
      </c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0">
        <f t="shared" si="19"/>
        <v>0</v>
      </c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</row>
    <row r="343" spans="5:33" ht="15" customHeight="1" x14ac:dyDescent="0.2">
      <c r="E343" s="62"/>
      <c r="F343" s="62"/>
      <c r="G343" s="60"/>
      <c r="H343" s="62">
        <f t="shared" si="18"/>
        <v>0</v>
      </c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0">
        <f t="shared" si="19"/>
        <v>0</v>
      </c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</row>
    <row r="344" spans="5:33" ht="15" customHeight="1" x14ac:dyDescent="0.2">
      <c r="E344" s="62"/>
      <c r="F344" s="62"/>
      <c r="G344" s="60"/>
      <c r="H344" s="62">
        <f t="shared" si="18"/>
        <v>0</v>
      </c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0">
        <f t="shared" si="19"/>
        <v>0</v>
      </c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</row>
    <row r="345" spans="5:33" ht="15" customHeight="1" x14ac:dyDescent="0.2">
      <c r="E345" s="62"/>
      <c r="F345" s="62"/>
      <c r="G345" s="60"/>
      <c r="H345" s="62">
        <f t="shared" si="18"/>
        <v>0</v>
      </c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0">
        <f t="shared" si="19"/>
        <v>0</v>
      </c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</row>
    <row r="346" spans="5:33" ht="15" customHeight="1" x14ac:dyDescent="0.2">
      <c r="E346" s="62"/>
      <c r="F346" s="62"/>
      <c r="G346" s="60"/>
      <c r="H346" s="62">
        <f t="shared" si="18"/>
        <v>0</v>
      </c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0">
        <f t="shared" si="19"/>
        <v>0</v>
      </c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</row>
    <row r="347" spans="5:33" ht="15" customHeight="1" x14ac:dyDescent="0.2">
      <c r="E347" s="62"/>
      <c r="F347" s="62"/>
      <c r="G347" s="60"/>
      <c r="H347" s="62">
        <f t="shared" si="18"/>
        <v>0</v>
      </c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0">
        <f t="shared" si="19"/>
        <v>0</v>
      </c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</row>
    <row r="348" spans="5:33" ht="15" customHeight="1" x14ac:dyDescent="0.2">
      <c r="E348" s="62"/>
      <c r="F348" s="62"/>
      <c r="G348" s="60"/>
      <c r="H348" s="62">
        <f t="shared" si="18"/>
        <v>0</v>
      </c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0">
        <f t="shared" si="19"/>
        <v>0</v>
      </c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</row>
    <row r="349" spans="5:33" ht="15" customHeight="1" x14ac:dyDescent="0.2">
      <c r="E349" s="62"/>
      <c r="F349" s="62"/>
      <c r="G349" s="60"/>
      <c r="H349" s="62">
        <f t="shared" si="18"/>
        <v>0</v>
      </c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0">
        <f t="shared" si="19"/>
        <v>0</v>
      </c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</row>
    <row r="350" spans="5:33" ht="15" customHeight="1" x14ac:dyDescent="0.2">
      <c r="E350" s="62"/>
      <c r="F350" s="62"/>
      <c r="G350" s="60"/>
      <c r="H350" s="62">
        <f t="shared" si="18"/>
        <v>0</v>
      </c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0">
        <f t="shared" si="19"/>
        <v>0</v>
      </c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</row>
    <row r="351" spans="5:33" ht="15" customHeight="1" x14ac:dyDescent="0.2">
      <c r="E351" s="62"/>
      <c r="F351" s="62"/>
      <c r="G351" s="60"/>
      <c r="H351" s="62">
        <f t="shared" si="18"/>
        <v>0</v>
      </c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0">
        <f t="shared" si="19"/>
        <v>0</v>
      </c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</row>
    <row r="352" spans="5:33" ht="15" customHeight="1" x14ac:dyDescent="0.2">
      <c r="E352" s="62"/>
      <c r="F352" s="62"/>
      <c r="G352" s="60"/>
      <c r="H352" s="62">
        <f t="shared" si="18"/>
        <v>0</v>
      </c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0">
        <f t="shared" si="19"/>
        <v>0</v>
      </c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</row>
    <row r="353" spans="5:33" ht="15" customHeight="1" x14ac:dyDescent="0.2">
      <c r="E353" s="62"/>
      <c r="F353" s="62"/>
      <c r="G353" s="60"/>
      <c r="H353" s="62">
        <f t="shared" si="18"/>
        <v>0</v>
      </c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0">
        <f t="shared" si="19"/>
        <v>0</v>
      </c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</row>
    <row r="354" spans="5:33" ht="15" customHeight="1" x14ac:dyDescent="0.2">
      <c r="E354" s="62"/>
      <c r="F354" s="62"/>
      <c r="G354" s="60"/>
      <c r="H354" s="62">
        <f t="shared" si="18"/>
        <v>0</v>
      </c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0">
        <f t="shared" si="19"/>
        <v>0</v>
      </c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</row>
    <row r="355" spans="5:33" ht="15" customHeight="1" x14ac:dyDescent="0.2">
      <c r="E355" s="62"/>
      <c r="F355" s="62"/>
      <c r="G355" s="60"/>
      <c r="H355" s="62">
        <f t="shared" si="18"/>
        <v>0</v>
      </c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0">
        <f t="shared" si="19"/>
        <v>0</v>
      </c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</row>
    <row r="356" spans="5:33" ht="15" customHeight="1" x14ac:dyDescent="0.2">
      <c r="E356" s="62"/>
      <c r="F356" s="62"/>
      <c r="G356" s="60"/>
      <c r="H356" s="62">
        <f t="shared" si="18"/>
        <v>0</v>
      </c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0">
        <f t="shared" si="19"/>
        <v>0</v>
      </c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</row>
    <row r="357" spans="5:33" ht="15" customHeight="1" x14ac:dyDescent="0.2">
      <c r="E357" s="62"/>
      <c r="F357" s="62"/>
      <c r="G357" s="60"/>
      <c r="H357" s="62">
        <f t="shared" si="18"/>
        <v>0</v>
      </c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0">
        <f t="shared" si="19"/>
        <v>0</v>
      </c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</row>
    <row r="358" spans="5:33" ht="15" customHeight="1" x14ac:dyDescent="0.2">
      <c r="E358" s="62"/>
      <c r="F358" s="62"/>
      <c r="G358" s="60"/>
      <c r="H358" s="62">
        <f t="shared" si="18"/>
        <v>0</v>
      </c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0">
        <f t="shared" si="19"/>
        <v>0</v>
      </c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</row>
    <row r="359" spans="5:33" ht="15" customHeight="1" x14ac:dyDescent="0.2">
      <c r="E359" s="62"/>
      <c r="F359" s="62"/>
      <c r="G359" s="60"/>
      <c r="H359" s="62">
        <f t="shared" si="18"/>
        <v>0</v>
      </c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0">
        <f t="shared" si="19"/>
        <v>0</v>
      </c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</row>
    <row r="360" spans="5:33" ht="15" customHeight="1" x14ac:dyDescent="0.2">
      <c r="E360" s="62"/>
      <c r="F360" s="62"/>
      <c r="G360" s="60"/>
      <c r="H360" s="62">
        <f t="shared" si="18"/>
        <v>0</v>
      </c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0">
        <f t="shared" si="19"/>
        <v>0</v>
      </c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</row>
    <row r="361" spans="5:33" ht="15" customHeight="1" x14ac:dyDescent="0.2">
      <c r="E361" s="62"/>
      <c r="F361" s="62"/>
      <c r="G361" s="60"/>
      <c r="H361" s="62">
        <f t="shared" si="18"/>
        <v>0</v>
      </c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0">
        <f t="shared" si="19"/>
        <v>0</v>
      </c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</row>
    <row r="362" spans="5:33" ht="15" customHeight="1" x14ac:dyDescent="0.2">
      <c r="E362" s="62"/>
      <c r="F362" s="62"/>
      <c r="G362" s="60"/>
      <c r="H362" s="62">
        <f t="shared" si="18"/>
        <v>0</v>
      </c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0">
        <f t="shared" si="19"/>
        <v>0</v>
      </c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</row>
    <row r="363" spans="5:33" ht="15" customHeight="1" x14ac:dyDescent="0.2">
      <c r="E363" s="62"/>
      <c r="F363" s="62"/>
      <c r="G363" s="60"/>
      <c r="H363" s="62">
        <f t="shared" si="18"/>
        <v>0</v>
      </c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0">
        <f t="shared" si="19"/>
        <v>0</v>
      </c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</row>
    <row r="364" spans="5:33" ht="15" customHeight="1" x14ac:dyDescent="0.2">
      <c r="E364" s="62"/>
      <c r="F364" s="62"/>
      <c r="G364" s="60"/>
      <c r="H364" s="62">
        <f t="shared" si="18"/>
        <v>0</v>
      </c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0">
        <f t="shared" si="19"/>
        <v>0</v>
      </c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</row>
    <row r="365" spans="5:33" ht="15" customHeight="1" x14ac:dyDescent="0.2">
      <c r="E365" s="62"/>
      <c r="F365" s="62"/>
      <c r="G365" s="60"/>
      <c r="H365" s="62">
        <f t="shared" si="18"/>
        <v>0</v>
      </c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0">
        <f t="shared" si="19"/>
        <v>0</v>
      </c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</row>
    <row r="366" spans="5:33" ht="15" customHeight="1" x14ac:dyDescent="0.2">
      <c r="E366" s="62"/>
      <c r="F366" s="62"/>
      <c r="G366" s="60"/>
      <c r="H366" s="62">
        <f t="shared" si="18"/>
        <v>0</v>
      </c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0">
        <f t="shared" si="19"/>
        <v>0</v>
      </c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</row>
    <row r="367" spans="5:33" ht="15" customHeight="1" x14ac:dyDescent="0.2">
      <c r="E367" s="62"/>
      <c r="F367" s="62"/>
      <c r="G367" s="60"/>
      <c r="H367" s="62">
        <f t="shared" si="18"/>
        <v>0</v>
      </c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0">
        <f t="shared" si="19"/>
        <v>0</v>
      </c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</row>
    <row r="368" spans="5:33" ht="15" customHeight="1" x14ac:dyDescent="0.2">
      <c r="E368" s="62"/>
      <c r="F368" s="62"/>
      <c r="G368" s="60"/>
      <c r="H368" s="62">
        <f t="shared" si="18"/>
        <v>0</v>
      </c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0">
        <f t="shared" si="19"/>
        <v>0</v>
      </c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</row>
    <row r="369" spans="5:33" ht="15" customHeight="1" x14ac:dyDescent="0.2">
      <c r="E369" s="62"/>
      <c r="F369" s="62"/>
      <c r="G369" s="60"/>
      <c r="H369" s="62">
        <f t="shared" si="18"/>
        <v>0</v>
      </c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0">
        <f t="shared" si="19"/>
        <v>0</v>
      </c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</row>
    <row r="370" spans="5:33" ht="15" customHeight="1" x14ac:dyDescent="0.2">
      <c r="E370" s="62"/>
      <c r="F370" s="62"/>
      <c r="G370" s="60"/>
      <c r="H370" s="62">
        <f t="shared" si="18"/>
        <v>0</v>
      </c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0">
        <f t="shared" si="19"/>
        <v>0</v>
      </c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</row>
    <row r="371" spans="5:33" ht="15" customHeight="1" x14ac:dyDescent="0.2">
      <c r="E371" s="62"/>
      <c r="F371" s="62"/>
      <c r="G371" s="60"/>
      <c r="H371" s="62">
        <f t="shared" si="18"/>
        <v>0</v>
      </c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0">
        <f t="shared" si="19"/>
        <v>0</v>
      </c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</row>
    <row r="372" spans="5:33" ht="15" customHeight="1" x14ac:dyDescent="0.2">
      <c r="E372" s="62"/>
      <c r="F372" s="62"/>
      <c r="G372" s="60"/>
      <c r="H372" s="62">
        <f t="shared" si="18"/>
        <v>0</v>
      </c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0">
        <f t="shared" si="19"/>
        <v>0</v>
      </c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</row>
    <row r="373" spans="5:33" ht="15" customHeight="1" x14ac:dyDescent="0.2">
      <c r="E373" s="62"/>
      <c r="F373" s="62"/>
      <c r="G373" s="60"/>
      <c r="H373" s="62">
        <f t="shared" si="18"/>
        <v>0</v>
      </c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0">
        <f t="shared" si="19"/>
        <v>0</v>
      </c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</row>
    <row r="374" spans="5:33" ht="15" customHeight="1" x14ac:dyDescent="0.2">
      <c r="E374" s="62"/>
      <c r="F374" s="62"/>
      <c r="G374" s="60"/>
      <c r="H374" s="62">
        <f t="shared" si="18"/>
        <v>0</v>
      </c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0">
        <f t="shared" si="19"/>
        <v>0</v>
      </c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</row>
    <row r="375" spans="5:33" ht="15" customHeight="1" x14ac:dyDescent="0.2">
      <c r="E375" s="62"/>
      <c r="F375" s="62"/>
      <c r="G375" s="60"/>
      <c r="H375" s="62">
        <f t="shared" si="18"/>
        <v>0</v>
      </c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0">
        <f t="shared" si="19"/>
        <v>0</v>
      </c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</row>
    <row r="376" spans="5:33" ht="15" customHeight="1" x14ac:dyDescent="0.2">
      <c r="E376" s="62"/>
      <c r="F376" s="62"/>
      <c r="G376" s="60"/>
      <c r="H376" s="62">
        <f t="shared" si="18"/>
        <v>0</v>
      </c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0">
        <f t="shared" si="19"/>
        <v>0</v>
      </c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</row>
    <row r="377" spans="5:33" ht="15" customHeight="1" x14ac:dyDescent="0.2">
      <c r="E377" s="62"/>
      <c r="F377" s="62"/>
      <c r="G377" s="60"/>
      <c r="H377" s="62">
        <f t="shared" si="18"/>
        <v>0</v>
      </c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0">
        <f t="shared" si="19"/>
        <v>0</v>
      </c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</row>
    <row r="378" spans="5:33" ht="15" customHeight="1" x14ac:dyDescent="0.2">
      <c r="E378" s="62"/>
      <c r="F378" s="62"/>
      <c r="G378" s="60"/>
      <c r="H378" s="62">
        <f t="shared" si="18"/>
        <v>0</v>
      </c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0">
        <f t="shared" si="19"/>
        <v>0</v>
      </c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</row>
    <row r="379" spans="5:33" ht="15" customHeight="1" x14ac:dyDescent="0.2">
      <c r="E379" s="62"/>
      <c r="F379" s="62"/>
      <c r="G379" s="60"/>
      <c r="H379" s="62">
        <f t="shared" si="18"/>
        <v>0</v>
      </c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0">
        <f t="shared" si="19"/>
        <v>0</v>
      </c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</row>
    <row r="380" spans="5:33" ht="15" customHeight="1" x14ac:dyDescent="0.2">
      <c r="E380" s="62"/>
      <c r="F380" s="62"/>
      <c r="G380" s="60"/>
      <c r="H380" s="62">
        <f t="shared" si="18"/>
        <v>0</v>
      </c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0">
        <f t="shared" si="19"/>
        <v>0</v>
      </c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</row>
    <row r="381" spans="5:33" ht="15" customHeight="1" x14ac:dyDescent="0.2">
      <c r="E381" s="62"/>
      <c r="F381" s="62"/>
      <c r="G381" s="60"/>
      <c r="H381" s="62">
        <f t="shared" si="18"/>
        <v>0</v>
      </c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0">
        <f t="shared" si="19"/>
        <v>0</v>
      </c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</row>
    <row r="382" spans="5:33" ht="15" customHeight="1" x14ac:dyDescent="0.2">
      <c r="E382" s="62"/>
      <c r="F382" s="62"/>
      <c r="G382" s="60"/>
      <c r="H382" s="62">
        <f t="shared" si="18"/>
        <v>0</v>
      </c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0">
        <f t="shared" si="19"/>
        <v>0</v>
      </c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</row>
    <row r="383" spans="5:33" ht="15" customHeight="1" x14ac:dyDescent="0.2">
      <c r="E383" s="62"/>
      <c r="F383" s="62"/>
      <c r="G383" s="60"/>
      <c r="H383" s="62">
        <f t="shared" si="18"/>
        <v>0</v>
      </c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0">
        <f t="shared" si="19"/>
        <v>0</v>
      </c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</row>
    <row r="384" spans="5:33" ht="15" customHeight="1" x14ac:dyDescent="0.2">
      <c r="E384" s="62"/>
      <c r="F384" s="62"/>
      <c r="G384" s="60"/>
      <c r="H384" s="62">
        <f t="shared" si="18"/>
        <v>0</v>
      </c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0">
        <f t="shared" si="19"/>
        <v>0</v>
      </c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</row>
    <row r="385" spans="5:33" ht="15" customHeight="1" x14ac:dyDescent="0.2">
      <c r="E385" s="62"/>
      <c r="F385" s="62"/>
      <c r="G385" s="60"/>
      <c r="H385" s="62">
        <f t="shared" si="18"/>
        <v>0</v>
      </c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0">
        <f t="shared" si="19"/>
        <v>0</v>
      </c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</row>
    <row r="386" spans="5:33" ht="15" customHeight="1" x14ac:dyDescent="0.2">
      <c r="E386" s="62"/>
      <c r="F386" s="62"/>
      <c r="G386" s="60"/>
      <c r="H386" s="62">
        <f t="shared" si="18"/>
        <v>0</v>
      </c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0">
        <f t="shared" si="19"/>
        <v>0</v>
      </c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</row>
    <row r="387" spans="5:33" ht="15" customHeight="1" x14ac:dyDescent="0.2">
      <c r="E387" s="62"/>
      <c r="F387" s="62"/>
      <c r="G387" s="60"/>
      <c r="H387" s="62">
        <f t="shared" si="18"/>
        <v>0</v>
      </c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0">
        <f t="shared" si="19"/>
        <v>0</v>
      </c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</row>
    <row r="388" spans="5:33" ht="15" customHeight="1" x14ac:dyDescent="0.2">
      <c r="E388" s="62"/>
      <c r="F388" s="62"/>
      <c r="G388" s="60"/>
      <c r="H388" s="62">
        <f t="shared" si="18"/>
        <v>0</v>
      </c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0">
        <f t="shared" si="19"/>
        <v>0</v>
      </c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</row>
    <row r="389" spans="5:33" ht="15" customHeight="1" x14ac:dyDescent="0.2">
      <c r="E389" s="62"/>
      <c r="F389" s="62"/>
      <c r="G389" s="60"/>
      <c r="H389" s="62">
        <f t="shared" si="18"/>
        <v>0</v>
      </c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0">
        <f t="shared" si="19"/>
        <v>0</v>
      </c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</row>
    <row r="390" spans="5:33" ht="15" customHeight="1" x14ac:dyDescent="0.2">
      <c r="E390" s="62"/>
      <c r="F390" s="62"/>
      <c r="G390" s="60"/>
      <c r="H390" s="62">
        <f t="shared" ref="H390:H453" si="20">H389+E390-F390</f>
        <v>0</v>
      </c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0">
        <f t="shared" ref="W390:W453" si="21">E390-F390+SUM(I390:V390)</f>
        <v>0</v>
      </c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</row>
    <row r="391" spans="5:33" ht="15" customHeight="1" x14ac:dyDescent="0.2">
      <c r="E391" s="62"/>
      <c r="F391" s="62"/>
      <c r="G391" s="60"/>
      <c r="H391" s="62">
        <f t="shared" si="20"/>
        <v>0</v>
      </c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0">
        <f t="shared" si="21"/>
        <v>0</v>
      </c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</row>
    <row r="392" spans="5:33" ht="15" customHeight="1" x14ac:dyDescent="0.2">
      <c r="E392" s="62"/>
      <c r="F392" s="62"/>
      <c r="G392" s="60"/>
      <c r="H392" s="62">
        <f t="shared" si="20"/>
        <v>0</v>
      </c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0">
        <f t="shared" si="21"/>
        <v>0</v>
      </c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</row>
    <row r="393" spans="5:33" ht="15" customHeight="1" x14ac:dyDescent="0.2">
      <c r="E393" s="62"/>
      <c r="F393" s="62"/>
      <c r="G393" s="60"/>
      <c r="H393" s="62">
        <f t="shared" si="20"/>
        <v>0</v>
      </c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0">
        <f t="shared" si="21"/>
        <v>0</v>
      </c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</row>
    <row r="394" spans="5:33" ht="15" customHeight="1" x14ac:dyDescent="0.2">
      <c r="E394" s="62"/>
      <c r="F394" s="62"/>
      <c r="G394" s="60"/>
      <c r="H394" s="62">
        <f t="shared" si="20"/>
        <v>0</v>
      </c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0">
        <f t="shared" si="21"/>
        <v>0</v>
      </c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</row>
    <row r="395" spans="5:33" ht="15" customHeight="1" x14ac:dyDescent="0.2">
      <c r="E395" s="62"/>
      <c r="F395" s="62"/>
      <c r="G395" s="60"/>
      <c r="H395" s="62">
        <f t="shared" si="20"/>
        <v>0</v>
      </c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0">
        <f t="shared" si="21"/>
        <v>0</v>
      </c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</row>
    <row r="396" spans="5:33" ht="15" customHeight="1" x14ac:dyDescent="0.2">
      <c r="E396" s="62"/>
      <c r="F396" s="62"/>
      <c r="G396" s="60"/>
      <c r="H396" s="62">
        <f t="shared" si="20"/>
        <v>0</v>
      </c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0">
        <f t="shared" si="21"/>
        <v>0</v>
      </c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</row>
    <row r="397" spans="5:33" ht="15" customHeight="1" x14ac:dyDescent="0.2">
      <c r="E397" s="62"/>
      <c r="F397" s="62"/>
      <c r="G397" s="60"/>
      <c r="H397" s="62">
        <f t="shared" si="20"/>
        <v>0</v>
      </c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0">
        <f t="shared" si="21"/>
        <v>0</v>
      </c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</row>
    <row r="398" spans="5:33" ht="15" customHeight="1" x14ac:dyDescent="0.2">
      <c r="E398" s="62"/>
      <c r="F398" s="62"/>
      <c r="G398" s="60"/>
      <c r="H398" s="62">
        <f t="shared" si="20"/>
        <v>0</v>
      </c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0">
        <f t="shared" si="21"/>
        <v>0</v>
      </c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</row>
    <row r="399" spans="5:33" ht="15" customHeight="1" x14ac:dyDescent="0.2">
      <c r="E399" s="62"/>
      <c r="F399" s="62"/>
      <c r="G399" s="60"/>
      <c r="H399" s="62">
        <f t="shared" si="20"/>
        <v>0</v>
      </c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0">
        <f t="shared" si="21"/>
        <v>0</v>
      </c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</row>
    <row r="400" spans="5:33" ht="15" customHeight="1" x14ac:dyDescent="0.2">
      <c r="E400" s="62"/>
      <c r="F400" s="62"/>
      <c r="G400" s="60"/>
      <c r="H400" s="62">
        <f t="shared" si="20"/>
        <v>0</v>
      </c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0">
        <f t="shared" si="21"/>
        <v>0</v>
      </c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</row>
    <row r="401" spans="5:33" ht="15" customHeight="1" x14ac:dyDescent="0.2">
      <c r="E401" s="62"/>
      <c r="F401" s="62"/>
      <c r="G401" s="60"/>
      <c r="H401" s="62">
        <f t="shared" si="20"/>
        <v>0</v>
      </c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0">
        <f t="shared" si="21"/>
        <v>0</v>
      </c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</row>
    <row r="402" spans="5:33" ht="15" customHeight="1" x14ac:dyDescent="0.2">
      <c r="E402" s="62"/>
      <c r="F402" s="62"/>
      <c r="G402" s="60"/>
      <c r="H402" s="62">
        <f t="shared" si="20"/>
        <v>0</v>
      </c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0">
        <f t="shared" si="21"/>
        <v>0</v>
      </c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</row>
    <row r="403" spans="5:33" ht="15" customHeight="1" x14ac:dyDescent="0.2">
      <c r="E403" s="62"/>
      <c r="F403" s="62"/>
      <c r="G403" s="60"/>
      <c r="H403" s="62">
        <f t="shared" si="20"/>
        <v>0</v>
      </c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0">
        <f t="shared" si="21"/>
        <v>0</v>
      </c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</row>
    <row r="404" spans="5:33" ht="15" customHeight="1" x14ac:dyDescent="0.2">
      <c r="E404" s="62"/>
      <c r="F404" s="62"/>
      <c r="G404" s="60"/>
      <c r="H404" s="62">
        <f t="shared" si="20"/>
        <v>0</v>
      </c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0">
        <f t="shared" si="21"/>
        <v>0</v>
      </c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</row>
    <row r="405" spans="5:33" ht="15" customHeight="1" x14ac:dyDescent="0.2">
      <c r="E405" s="62"/>
      <c r="F405" s="62"/>
      <c r="G405" s="60"/>
      <c r="H405" s="62">
        <f t="shared" si="20"/>
        <v>0</v>
      </c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0">
        <f t="shared" si="21"/>
        <v>0</v>
      </c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</row>
    <row r="406" spans="5:33" ht="15" customHeight="1" x14ac:dyDescent="0.2">
      <c r="E406" s="62"/>
      <c r="F406" s="62"/>
      <c r="G406" s="60"/>
      <c r="H406" s="62">
        <f t="shared" si="20"/>
        <v>0</v>
      </c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0">
        <f t="shared" si="21"/>
        <v>0</v>
      </c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</row>
    <row r="407" spans="5:33" ht="15" customHeight="1" x14ac:dyDescent="0.2">
      <c r="E407" s="62"/>
      <c r="F407" s="62"/>
      <c r="G407" s="60"/>
      <c r="H407" s="62">
        <f t="shared" si="20"/>
        <v>0</v>
      </c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0">
        <f t="shared" si="21"/>
        <v>0</v>
      </c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</row>
    <row r="408" spans="5:33" ht="15" customHeight="1" x14ac:dyDescent="0.2">
      <c r="E408" s="62"/>
      <c r="F408" s="62"/>
      <c r="G408" s="60"/>
      <c r="H408" s="62">
        <f t="shared" si="20"/>
        <v>0</v>
      </c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0">
        <f t="shared" si="21"/>
        <v>0</v>
      </c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</row>
    <row r="409" spans="5:33" ht="15" customHeight="1" x14ac:dyDescent="0.2">
      <c r="E409" s="62"/>
      <c r="F409" s="62"/>
      <c r="G409" s="60"/>
      <c r="H409" s="62">
        <f t="shared" si="20"/>
        <v>0</v>
      </c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0">
        <f t="shared" si="21"/>
        <v>0</v>
      </c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</row>
    <row r="410" spans="5:33" ht="15" customHeight="1" x14ac:dyDescent="0.2">
      <c r="E410" s="62"/>
      <c r="F410" s="62"/>
      <c r="G410" s="60"/>
      <c r="H410" s="62">
        <f t="shared" si="20"/>
        <v>0</v>
      </c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0">
        <f t="shared" si="21"/>
        <v>0</v>
      </c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</row>
    <row r="411" spans="5:33" ht="15" customHeight="1" x14ac:dyDescent="0.2">
      <c r="E411" s="62"/>
      <c r="F411" s="62"/>
      <c r="G411" s="60"/>
      <c r="H411" s="62">
        <f t="shared" si="20"/>
        <v>0</v>
      </c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0">
        <f t="shared" si="21"/>
        <v>0</v>
      </c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</row>
    <row r="412" spans="5:33" ht="15" customHeight="1" x14ac:dyDescent="0.2">
      <c r="E412" s="62"/>
      <c r="F412" s="62"/>
      <c r="G412" s="60"/>
      <c r="H412" s="62">
        <f t="shared" si="20"/>
        <v>0</v>
      </c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0">
        <f t="shared" si="21"/>
        <v>0</v>
      </c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</row>
    <row r="413" spans="5:33" ht="15" customHeight="1" x14ac:dyDescent="0.2">
      <c r="E413" s="62"/>
      <c r="F413" s="62"/>
      <c r="G413" s="60"/>
      <c r="H413" s="62">
        <f t="shared" si="20"/>
        <v>0</v>
      </c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0">
        <f t="shared" si="21"/>
        <v>0</v>
      </c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</row>
    <row r="414" spans="5:33" ht="15" customHeight="1" x14ac:dyDescent="0.2">
      <c r="E414" s="62"/>
      <c r="F414" s="62"/>
      <c r="G414" s="60"/>
      <c r="H414" s="62">
        <f t="shared" si="20"/>
        <v>0</v>
      </c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0">
        <f t="shared" si="21"/>
        <v>0</v>
      </c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</row>
    <row r="415" spans="5:33" ht="15" customHeight="1" x14ac:dyDescent="0.2">
      <c r="E415" s="62"/>
      <c r="F415" s="62"/>
      <c r="G415" s="60"/>
      <c r="H415" s="62">
        <f t="shared" si="20"/>
        <v>0</v>
      </c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0">
        <f t="shared" si="21"/>
        <v>0</v>
      </c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</row>
    <row r="416" spans="5:33" ht="15" customHeight="1" x14ac:dyDescent="0.2">
      <c r="E416" s="62"/>
      <c r="F416" s="62"/>
      <c r="G416" s="60"/>
      <c r="H416" s="62">
        <f t="shared" si="20"/>
        <v>0</v>
      </c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0">
        <f t="shared" si="21"/>
        <v>0</v>
      </c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</row>
    <row r="417" spans="5:33" ht="15" customHeight="1" x14ac:dyDescent="0.2">
      <c r="E417" s="62"/>
      <c r="F417" s="62"/>
      <c r="G417" s="60"/>
      <c r="H417" s="62">
        <f t="shared" si="20"/>
        <v>0</v>
      </c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0">
        <f t="shared" si="21"/>
        <v>0</v>
      </c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</row>
    <row r="418" spans="5:33" ht="15" customHeight="1" x14ac:dyDescent="0.2">
      <c r="E418" s="62"/>
      <c r="F418" s="62"/>
      <c r="G418" s="60"/>
      <c r="H418" s="62">
        <f t="shared" si="20"/>
        <v>0</v>
      </c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0">
        <f t="shared" si="21"/>
        <v>0</v>
      </c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</row>
    <row r="419" spans="5:33" ht="15" customHeight="1" x14ac:dyDescent="0.2">
      <c r="E419" s="62"/>
      <c r="F419" s="62"/>
      <c r="G419" s="60"/>
      <c r="H419" s="62">
        <f t="shared" si="20"/>
        <v>0</v>
      </c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0">
        <f t="shared" si="21"/>
        <v>0</v>
      </c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</row>
    <row r="420" spans="5:33" ht="15" customHeight="1" x14ac:dyDescent="0.2">
      <c r="E420" s="62"/>
      <c r="F420" s="62"/>
      <c r="G420" s="60"/>
      <c r="H420" s="62">
        <f t="shared" si="20"/>
        <v>0</v>
      </c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0">
        <f t="shared" si="21"/>
        <v>0</v>
      </c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</row>
    <row r="421" spans="5:33" ht="15" customHeight="1" x14ac:dyDescent="0.2">
      <c r="E421" s="62"/>
      <c r="F421" s="62"/>
      <c r="G421" s="60"/>
      <c r="H421" s="62">
        <f t="shared" si="20"/>
        <v>0</v>
      </c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0">
        <f t="shared" si="21"/>
        <v>0</v>
      </c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</row>
    <row r="422" spans="5:33" ht="15" customHeight="1" x14ac:dyDescent="0.2">
      <c r="E422" s="62"/>
      <c r="F422" s="62"/>
      <c r="G422" s="60"/>
      <c r="H422" s="62">
        <f t="shared" si="20"/>
        <v>0</v>
      </c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0">
        <f t="shared" si="21"/>
        <v>0</v>
      </c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</row>
    <row r="423" spans="5:33" ht="15" customHeight="1" x14ac:dyDescent="0.2">
      <c r="E423" s="62"/>
      <c r="F423" s="62"/>
      <c r="G423" s="60"/>
      <c r="H423" s="62">
        <f t="shared" si="20"/>
        <v>0</v>
      </c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0">
        <f t="shared" si="21"/>
        <v>0</v>
      </c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</row>
    <row r="424" spans="5:33" ht="15" customHeight="1" x14ac:dyDescent="0.2">
      <c r="E424" s="62"/>
      <c r="F424" s="62"/>
      <c r="G424" s="60"/>
      <c r="H424" s="62">
        <f t="shared" si="20"/>
        <v>0</v>
      </c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0">
        <f t="shared" si="21"/>
        <v>0</v>
      </c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</row>
    <row r="425" spans="5:33" ht="15" customHeight="1" x14ac:dyDescent="0.2">
      <c r="E425" s="62"/>
      <c r="F425" s="62"/>
      <c r="G425" s="60"/>
      <c r="H425" s="62">
        <f t="shared" si="20"/>
        <v>0</v>
      </c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0">
        <f t="shared" si="21"/>
        <v>0</v>
      </c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</row>
    <row r="426" spans="5:33" ht="15" customHeight="1" x14ac:dyDescent="0.2">
      <c r="E426" s="62"/>
      <c r="F426" s="62"/>
      <c r="G426" s="60"/>
      <c r="H426" s="62">
        <f t="shared" si="20"/>
        <v>0</v>
      </c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0">
        <f t="shared" si="21"/>
        <v>0</v>
      </c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</row>
    <row r="427" spans="5:33" ht="15" customHeight="1" x14ac:dyDescent="0.2">
      <c r="E427" s="62"/>
      <c r="F427" s="62"/>
      <c r="G427" s="60"/>
      <c r="H427" s="62">
        <f t="shared" si="20"/>
        <v>0</v>
      </c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0">
        <f t="shared" si="21"/>
        <v>0</v>
      </c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</row>
    <row r="428" spans="5:33" ht="15" customHeight="1" x14ac:dyDescent="0.2">
      <c r="E428" s="62"/>
      <c r="F428" s="62"/>
      <c r="G428" s="60"/>
      <c r="H428" s="62">
        <f t="shared" si="20"/>
        <v>0</v>
      </c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0">
        <f t="shared" si="21"/>
        <v>0</v>
      </c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</row>
    <row r="429" spans="5:33" ht="15" customHeight="1" x14ac:dyDescent="0.2">
      <c r="E429" s="62"/>
      <c r="F429" s="62"/>
      <c r="G429" s="60"/>
      <c r="H429" s="62">
        <f t="shared" si="20"/>
        <v>0</v>
      </c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0">
        <f t="shared" si="21"/>
        <v>0</v>
      </c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</row>
    <row r="430" spans="5:33" ht="15" customHeight="1" x14ac:dyDescent="0.2">
      <c r="E430" s="62"/>
      <c r="F430" s="62"/>
      <c r="G430" s="60"/>
      <c r="H430" s="62">
        <f t="shared" si="20"/>
        <v>0</v>
      </c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0">
        <f t="shared" si="21"/>
        <v>0</v>
      </c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</row>
    <row r="431" spans="5:33" ht="15" customHeight="1" x14ac:dyDescent="0.2">
      <c r="E431" s="62"/>
      <c r="F431" s="62"/>
      <c r="G431" s="60"/>
      <c r="H431" s="62">
        <f t="shared" si="20"/>
        <v>0</v>
      </c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0">
        <f t="shared" si="21"/>
        <v>0</v>
      </c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</row>
    <row r="432" spans="5:33" ht="15" customHeight="1" x14ac:dyDescent="0.2">
      <c r="E432" s="62"/>
      <c r="F432" s="62"/>
      <c r="G432" s="60"/>
      <c r="H432" s="62">
        <f t="shared" si="20"/>
        <v>0</v>
      </c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0">
        <f t="shared" si="21"/>
        <v>0</v>
      </c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</row>
    <row r="433" spans="5:33" ht="15" customHeight="1" x14ac:dyDescent="0.2">
      <c r="E433" s="62"/>
      <c r="F433" s="62"/>
      <c r="G433" s="60"/>
      <c r="H433" s="62">
        <f t="shared" si="20"/>
        <v>0</v>
      </c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0">
        <f t="shared" si="21"/>
        <v>0</v>
      </c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</row>
    <row r="434" spans="5:33" ht="15" customHeight="1" x14ac:dyDescent="0.2">
      <c r="E434" s="62"/>
      <c r="F434" s="62"/>
      <c r="G434" s="60"/>
      <c r="H434" s="62">
        <f t="shared" si="20"/>
        <v>0</v>
      </c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0">
        <f t="shared" si="21"/>
        <v>0</v>
      </c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</row>
    <row r="435" spans="5:33" ht="15" customHeight="1" x14ac:dyDescent="0.2">
      <c r="E435" s="62"/>
      <c r="F435" s="62"/>
      <c r="G435" s="60"/>
      <c r="H435" s="62">
        <f t="shared" si="20"/>
        <v>0</v>
      </c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0">
        <f t="shared" si="21"/>
        <v>0</v>
      </c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</row>
    <row r="436" spans="5:33" ht="15" customHeight="1" x14ac:dyDescent="0.2">
      <c r="E436" s="62"/>
      <c r="F436" s="62"/>
      <c r="G436" s="60"/>
      <c r="H436" s="62">
        <f t="shared" si="20"/>
        <v>0</v>
      </c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0">
        <f t="shared" si="21"/>
        <v>0</v>
      </c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</row>
    <row r="437" spans="5:33" ht="15" customHeight="1" x14ac:dyDescent="0.2">
      <c r="E437" s="62"/>
      <c r="F437" s="62"/>
      <c r="G437" s="60"/>
      <c r="H437" s="62">
        <f t="shared" si="20"/>
        <v>0</v>
      </c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0">
        <f t="shared" si="21"/>
        <v>0</v>
      </c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</row>
    <row r="438" spans="5:33" ht="15" customHeight="1" x14ac:dyDescent="0.2">
      <c r="E438" s="62"/>
      <c r="F438" s="62"/>
      <c r="G438" s="60"/>
      <c r="H438" s="62">
        <f t="shared" si="20"/>
        <v>0</v>
      </c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0">
        <f t="shared" si="21"/>
        <v>0</v>
      </c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</row>
    <row r="439" spans="5:33" ht="15" customHeight="1" x14ac:dyDescent="0.2">
      <c r="E439" s="62"/>
      <c r="F439" s="62"/>
      <c r="G439" s="60"/>
      <c r="H439" s="62">
        <f t="shared" si="20"/>
        <v>0</v>
      </c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0">
        <f t="shared" si="21"/>
        <v>0</v>
      </c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</row>
    <row r="440" spans="5:33" ht="15" customHeight="1" x14ac:dyDescent="0.2">
      <c r="E440" s="62"/>
      <c r="F440" s="62"/>
      <c r="G440" s="60"/>
      <c r="H440" s="62">
        <f t="shared" si="20"/>
        <v>0</v>
      </c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0">
        <f t="shared" si="21"/>
        <v>0</v>
      </c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</row>
    <row r="441" spans="5:33" ht="15" customHeight="1" x14ac:dyDescent="0.2">
      <c r="E441" s="62"/>
      <c r="F441" s="62"/>
      <c r="G441" s="60"/>
      <c r="H441" s="62">
        <f t="shared" si="20"/>
        <v>0</v>
      </c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0">
        <f t="shared" si="21"/>
        <v>0</v>
      </c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</row>
    <row r="442" spans="5:33" ht="15" customHeight="1" x14ac:dyDescent="0.2">
      <c r="E442" s="62"/>
      <c r="F442" s="62"/>
      <c r="G442" s="60"/>
      <c r="H442" s="62">
        <f t="shared" si="20"/>
        <v>0</v>
      </c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0">
        <f t="shared" si="21"/>
        <v>0</v>
      </c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</row>
    <row r="443" spans="5:33" ht="15" customHeight="1" x14ac:dyDescent="0.2">
      <c r="E443" s="62"/>
      <c r="F443" s="62"/>
      <c r="G443" s="60"/>
      <c r="H443" s="62">
        <f t="shared" si="20"/>
        <v>0</v>
      </c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0">
        <f t="shared" si="21"/>
        <v>0</v>
      </c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</row>
    <row r="444" spans="5:33" ht="15" customHeight="1" x14ac:dyDescent="0.2">
      <c r="E444" s="62"/>
      <c r="F444" s="62"/>
      <c r="G444" s="60"/>
      <c r="H444" s="62">
        <f t="shared" si="20"/>
        <v>0</v>
      </c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0">
        <f t="shared" si="21"/>
        <v>0</v>
      </c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</row>
    <row r="445" spans="5:33" ht="15" customHeight="1" x14ac:dyDescent="0.2">
      <c r="E445" s="62"/>
      <c r="F445" s="62"/>
      <c r="G445" s="60"/>
      <c r="H445" s="62">
        <f t="shared" si="20"/>
        <v>0</v>
      </c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0">
        <f t="shared" si="21"/>
        <v>0</v>
      </c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</row>
    <row r="446" spans="5:33" ht="15" customHeight="1" x14ac:dyDescent="0.2">
      <c r="E446" s="62"/>
      <c r="F446" s="62"/>
      <c r="G446" s="60"/>
      <c r="H446" s="62">
        <f t="shared" si="20"/>
        <v>0</v>
      </c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0">
        <f t="shared" si="21"/>
        <v>0</v>
      </c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</row>
    <row r="447" spans="5:33" ht="15" customHeight="1" x14ac:dyDescent="0.2">
      <c r="E447" s="62"/>
      <c r="F447" s="62"/>
      <c r="G447" s="60"/>
      <c r="H447" s="62">
        <f t="shared" si="20"/>
        <v>0</v>
      </c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0">
        <f t="shared" si="21"/>
        <v>0</v>
      </c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</row>
    <row r="448" spans="5:33" ht="15" customHeight="1" x14ac:dyDescent="0.2">
      <c r="E448" s="62"/>
      <c r="F448" s="62"/>
      <c r="G448" s="60"/>
      <c r="H448" s="62">
        <f t="shared" si="20"/>
        <v>0</v>
      </c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0">
        <f t="shared" si="21"/>
        <v>0</v>
      </c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</row>
    <row r="449" spans="5:33" ht="15" customHeight="1" x14ac:dyDescent="0.2">
      <c r="E449" s="62"/>
      <c r="F449" s="62"/>
      <c r="G449" s="60"/>
      <c r="H449" s="62">
        <f t="shared" si="20"/>
        <v>0</v>
      </c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0">
        <f t="shared" si="21"/>
        <v>0</v>
      </c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</row>
    <row r="450" spans="5:33" ht="15" customHeight="1" x14ac:dyDescent="0.2">
      <c r="E450" s="62"/>
      <c r="F450" s="62"/>
      <c r="G450" s="60"/>
      <c r="H450" s="62">
        <f t="shared" si="20"/>
        <v>0</v>
      </c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0">
        <f t="shared" si="21"/>
        <v>0</v>
      </c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</row>
    <row r="451" spans="5:33" ht="15" customHeight="1" x14ac:dyDescent="0.2">
      <c r="E451" s="62"/>
      <c r="F451" s="62"/>
      <c r="G451" s="60"/>
      <c r="H451" s="62">
        <f t="shared" si="20"/>
        <v>0</v>
      </c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0">
        <f t="shared" si="21"/>
        <v>0</v>
      </c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</row>
    <row r="452" spans="5:33" ht="15" customHeight="1" x14ac:dyDescent="0.2">
      <c r="E452" s="62"/>
      <c r="F452" s="62"/>
      <c r="G452" s="60"/>
      <c r="H452" s="62">
        <f t="shared" si="20"/>
        <v>0</v>
      </c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0">
        <f t="shared" si="21"/>
        <v>0</v>
      </c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</row>
    <row r="453" spans="5:33" ht="15" customHeight="1" x14ac:dyDescent="0.2">
      <c r="E453" s="62"/>
      <c r="F453" s="62"/>
      <c r="G453" s="60"/>
      <c r="H453" s="62">
        <f t="shared" si="20"/>
        <v>0</v>
      </c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0">
        <f t="shared" si="21"/>
        <v>0</v>
      </c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</row>
    <row r="454" spans="5:33" ht="15" customHeight="1" x14ac:dyDescent="0.2">
      <c r="E454" s="62"/>
      <c r="F454" s="62"/>
      <c r="G454" s="60"/>
      <c r="H454" s="62">
        <f t="shared" ref="H454:H479" si="22">H453+E454-F454</f>
        <v>0</v>
      </c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0">
        <f t="shared" ref="W454:W517" si="23">E454-F454+SUM(I454:V454)</f>
        <v>0</v>
      </c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</row>
    <row r="455" spans="5:33" ht="15" customHeight="1" x14ac:dyDescent="0.2">
      <c r="E455" s="62"/>
      <c r="F455" s="62"/>
      <c r="G455" s="60"/>
      <c r="H455" s="62">
        <f t="shared" si="22"/>
        <v>0</v>
      </c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0">
        <f t="shared" si="23"/>
        <v>0</v>
      </c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</row>
    <row r="456" spans="5:33" ht="15" customHeight="1" x14ac:dyDescent="0.2">
      <c r="E456" s="62"/>
      <c r="F456" s="62"/>
      <c r="G456" s="60"/>
      <c r="H456" s="62">
        <f t="shared" si="22"/>
        <v>0</v>
      </c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0">
        <f t="shared" si="23"/>
        <v>0</v>
      </c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</row>
    <row r="457" spans="5:33" ht="15" customHeight="1" x14ac:dyDescent="0.2">
      <c r="E457" s="62"/>
      <c r="F457" s="62"/>
      <c r="G457" s="60"/>
      <c r="H457" s="62">
        <f t="shared" si="22"/>
        <v>0</v>
      </c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0">
        <f t="shared" si="23"/>
        <v>0</v>
      </c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</row>
    <row r="458" spans="5:33" ht="15" customHeight="1" x14ac:dyDescent="0.2">
      <c r="E458" s="62"/>
      <c r="F458" s="62"/>
      <c r="G458" s="60"/>
      <c r="H458" s="62">
        <f t="shared" si="22"/>
        <v>0</v>
      </c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0">
        <f t="shared" si="23"/>
        <v>0</v>
      </c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</row>
    <row r="459" spans="5:33" ht="15" customHeight="1" x14ac:dyDescent="0.2">
      <c r="E459" s="62"/>
      <c r="F459" s="62"/>
      <c r="G459" s="60"/>
      <c r="H459" s="62">
        <f t="shared" si="22"/>
        <v>0</v>
      </c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0">
        <f t="shared" si="23"/>
        <v>0</v>
      </c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</row>
    <row r="460" spans="5:33" ht="15" customHeight="1" x14ac:dyDescent="0.2">
      <c r="E460" s="62"/>
      <c r="F460" s="62"/>
      <c r="G460" s="60"/>
      <c r="H460" s="62">
        <f t="shared" si="22"/>
        <v>0</v>
      </c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0">
        <f t="shared" si="23"/>
        <v>0</v>
      </c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</row>
    <row r="461" spans="5:33" ht="15" customHeight="1" x14ac:dyDescent="0.2">
      <c r="E461" s="62"/>
      <c r="F461" s="62"/>
      <c r="G461" s="60"/>
      <c r="H461" s="62">
        <f t="shared" si="22"/>
        <v>0</v>
      </c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0">
        <f t="shared" si="23"/>
        <v>0</v>
      </c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</row>
    <row r="462" spans="5:33" ht="15" customHeight="1" x14ac:dyDescent="0.2">
      <c r="E462" s="62"/>
      <c r="F462" s="62"/>
      <c r="G462" s="60"/>
      <c r="H462" s="62">
        <f t="shared" si="22"/>
        <v>0</v>
      </c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0">
        <f t="shared" si="23"/>
        <v>0</v>
      </c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</row>
    <row r="463" spans="5:33" ht="15" customHeight="1" x14ac:dyDescent="0.2">
      <c r="E463" s="62"/>
      <c r="F463" s="62"/>
      <c r="G463" s="60"/>
      <c r="H463" s="62">
        <f t="shared" si="22"/>
        <v>0</v>
      </c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0">
        <f t="shared" si="23"/>
        <v>0</v>
      </c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</row>
    <row r="464" spans="5:33" ht="15" customHeight="1" x14ac:dyDescent="0.2">
      <c r="E464" s="62"/>
      <c r="F464" s="62"/>
      <c r="G464" s="60"/>
      <c r="H464" s="62">
        <f t="shared" si="22"/>
        <v>0</v>
      </c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0">
        <f t="shared" si="23"/>
        <v>0</v>
      </c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</row>
    <row r="465" spans="5:33" ht="15" customHeight="1" x14ac:dyDescent="0.2">
      <c r="E465" s="62"/>
      <c r="F465" s="62"/>
      <c r="G465" s="60"/>
      <c r="H465" s="62">
        <f t="shared" si="22"/>
        <v>0</v>
      </c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0">
        <f t="shared" si="23"/>
        <v>0</v>
      </c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</row>
    <row r="466" spans="5:33" ht="15" customHeight="1" x14ac:dyDescent="0.2">
      <c r="E466" s="62"/>
      <c r="F466" s="62"/>
      <c r="G466" s="60"/>
      <c r="H466" s="62">
        <f t="shared" si="22"/>
        <v>0</v>
      </c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0">
        <f t="shared" si="23"/>
        <v>0</v>
      </c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</row>
    <row r="467" spans="5:33" ht="15" customHeight="1" x14ac:dyDescent="0.2">
      <c r="E467" s="62"/>
      <c r="F467" s="62"/>
      <c r="G467" s="60"/>
      <c r="H467" s="62">
        <f t="shared" si="22"/>
        <v>0</v>
      </c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0">
        <f t="shared" si="23"/>
        <v>0</v>
      </c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</row>
    <row r="468" spans="5:33" ht="15" customHeight="1" x14ac:dyDescent="0.2">
      <c r="E468" s="62"/>
      <c r="F468" s="62"/>
      <c r="G468" s="60"/>
      <c r="H468" s="62">
        <f t="shared" si="22"/>
        <v>0</v>
      </c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0">
        <f t="shared" si="23"/>
        <v>0</v>
      </c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</row>
    <row r="469" spans="5:33" ht="15" customHeight="1" x14ac:dyDescent="0.2">
      <c r="E469" s="62"/>
      <c r="F469" s="62"/>
      <c r="G469" s="60"/>
      <c r="H469" s="62">
        <f t="shared" si="22"/>
        <v>0</v>
      </c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0">
        <f t="shared" si="23"/>
        <v>0</v>
      </c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</row>
    <row r="470" spans="5:33" ht="15" customHeight="1" x14ac:dyDescent="0.2">
      <c r="E470" s="62"/>
      <c r="F470" s="62"/>
      <c r="G470" s="60"/>
      <c r="H470" s="62">
        <f t="shared" si="22"/>
        <v>0</v>
      </c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0">
        <f t="shared" si="23"/>
        <v>0</v>
      </c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</row>
    <row r="471" spans="5:33" ht="15" customHeight="1" x14ac:dyDescent="0.2">
      <c r="E471" s="62"/>
      <c r="F471" s="62"/>
      <c r="G471" s="60"/>
      <c r="H471" s="62">
        <f t="shared" si="22"/>
        <v>0</v>
      </c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0">
        <f t="shared" si="23"/>
        <v>0</v>
      </c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</row>
    <row r="472" spans="5:33" ht="15" customHeight="1" x14ac:dyDescent="0.2">
      <c r="E472" s="62"/>
      <c r="F472" s="62"/>
      <c r="G472" s="60"/>
      <c r="H472" s="62">
        <f t="shared" si="22"/>
        <v>0</v>
      </c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0">
        <f t="shared" si="23"/>
        <v>0</v>
      </c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</row>
    <row r="473" spans="5:33" ht="15" customHeight="1" x14ac:dyDescent="0.2">
      <c r="E473" s="62"/>
      <c r="F473" s="62"/>
      <c r="G473" s="60"/>
      <c r="H473" s="62">
        <f t="shared" si="22"/>
        <v>0</v>
      </c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0">
        <f t="shared" si="23"/>
        <v>0</v>
      </c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</row>
    <row r="474" spans="5:33" ht="15" customHeight="1" x14ac:dyDescent="0.2">
      <c r="E474" s="62"/>
      <c r="F474" s="62"/>
      <c r="G474" s="60"/>
      <c r="H474" s="62">
        <f t="shared" si="22"/>
        <v>0</v>
      </c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0">
        <f t="shared" si="23"/>
        <v>0</v>
      </c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</row>
    <row r="475" spans="5:33" ht="15" customHeight="1" x14ac:dyDescent="0.2">
      <c r="E475" s="62"/>
      <c r="F475" s="62"/>
      <c r="G475" s="60"/>
      <c r="H475" s="62">
        <f t="shared" si="22"/>
        <v>0</v>
      </c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0">
        <f t="shared" si="23"/>
        <v>0</v>
      </c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</row>
    <row r="476" spans="5:33" ht="15" customHeight="1" x14ac:dyDescent="0.2">
      <c r="E476" s="62"/>
      <c r="F476" s="62"/>
      <c r="G476" s="60"/>
      <c r="H476" s="62">
        <f t="shared" si="22"/>
        <v>0</v>
      </c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0">
        <f t="shared" si="23"/>
        <v>0</v>
      </c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</row>
    <row r="477" spans="5:33" ht="15" customHeight="1" x14ac:dyDescent="0.2">
      <c r="E477" s="62"/>
      <c r="F477" s="62"/>
      <c r="G477" s="60"/>
      <c r="H477" s="62">
        <f t="shared" si="22"/>
        <v>0</v>
      </c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0">
        <f t="shared" si="23"/>
        <v>0</v>
      </c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</row>
    <row r="478" spans="5:33" ht="15" customHeight="1" x14ac:dyDescent="0.2">
      <c r="E478" s="62"/>
      <c r="F478" s="62"/>
      <c r="G478" s="60"/>
      <c r="H478" s="62">
        <f t="shared" si="22"/>
        <v>0</v>
      </c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0">
        <f t="shared" si="23"/>
        <v>0</v>
      </c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</row>
    <row r="479" spans="5:33" ht="15" customHeight="1" x14ac:dyDescent="0.2">
      <c r="E479" s="62"/>
      <c r="F479" s="62"/>
      <c r="G479" s="60"/>
      <c r="H479" s="62">
        <f t="shared" si="22"/>
        <v>0</v>
      </c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0">
        <f t="shared" si="23"/>
        <v>0</v>
      </c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</row>
    <row r="480" spans="5:33" ht="15.75" customHeight="1" x14ac:dyDescent="0.2">
      <c r="E480" s="153">
        <f>SUM(E5:E479)</f>
        <v>0</v>
      </c>
      <c r="F480" s="153">
        <f>SUM(F5:F479)</f>
        <v>0</v>
      </c>
      <c r="G480" s="60"/>
      <c r="H480" s="62"/>
      <c r="I480" s="153">
        <f t="shared" ref="I480:V480" si="24">SUM(I5:I479)</f>
        <v>0</v>
      </c>
      <c r="J480" s="153">
        <f t="shared" si="24"/>
        <v>0</v>
      </c>
      <c r="K480" s="153">
        <f t="shared" si="24"/>
        <v>0</v>
      </c>
      <c r="L480" s="153">
        <f t="shared" si="24"/>
        <v>0</v>
      </c>
      <c r="M480" s="153">
        <f t="shared" si="24"/>
        <v>0</v>
      </c>
      <c r="N480" s="153">
        <f t="shared" si="24"/>
        <v>0</v>
      </c>
      <c r="O480" s="153">
        <f t="shared" si="24"/>
        <v>0</v>
      </c>
      <c r="P480" s="153">
        <f t="shared" si="24"/>
        <v>0</v>
      </c>
      <c r="Q480" s="153">
        <f t="shared" si="24"/>
        <v>0</v>
      </c>
      <c r="R480" s="153">
        <f t="shared" si="24"/>
        <v>0</v>
      </c>
      <c r="S480" s="153">
        <f t="shared" si="24"/>
        <v>0</v>
      </c>
      <c r="T480" s="153">
        <f t="shared" si="24"/>
        <v>0</v>
      </c>
      <c r="U480" s="153">
        <f t="shared" si="24"/>
        <v>0</v>
      </c>
      <c r="V480" s="153">
        <f t="shared" si="24"/>
        <v>0</v>
      </c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</row>
    <row r="481" spans="5:33" ht="15.75" customHeight="1" x14ac:dyDescent="0.2">
      <c r="E481" s="62"/>
      <c r="F481" s="62"/>
      <c r="G481" s="60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</row>
    <row r="482" spans="5:33" ht="15" customHeight="1" x14ac:dyDescent="0.2">
      <c r="E482" s="62"/>
      <c r="F482" s="62"/>
      <c r="G482" s="60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</row>
    <row r="483" spans="5:33" ht="15" customHeight="1" x14ac:dyDescent="0.2">
      <c r="E483" s="62"/>
      <c r="F483" s="62"/>
      <c r="G483" s="60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</row>
    <row r="484" spans="5:33" ht="15" customHeight="1" x14ac:dyDescent="0.2">
      <c r="E484" s="62"/>
      <c r="F484" s="62"/>
      <c r="G484" s="60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</row>
    <row r="485" spans="5:33" ht="15" customHeight="1" x14ac:dyDescent="0.2">
      <c r="E485" s="62"/>
      <c r="F485" s="62"/>
      <c r="G485" s="60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</row>
    <row r="486" spans="5:33" ht="15" customHeight="1" x14ac:dyDescent="0.2">
      <c r="E486" s="62"/>
      <c r="F486" s="62"/>
      <c r="G486" s="60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</row>
    <row r="487" spans="5:33" ht="15" customHeight="1" x14ac:dyDescent="0.2">
      <c r="E487" s="62"/>
      <c r="F487" s="62"/>
      <c r="G487" s="60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</row>
    <row r="488" spans="5:33" ht="15" customHeight="1" x14ac:dyDescent="0.2">
      <c r="E488" s="62"/>
      <c r="F488" s="62"/>
      <c r="G488" s="60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</row>
    <row r="489" spans="5:33" ht="15" customHeight="1" x14ac:dyDescent="0.2">
      <c r="E489" s="62"/>
      <c r="F489" s="62"/>
      <c r="G489" s="60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</row>
    <row r="490" spans="5:33" ht="15" customHeight="1" x14ac:dyDescent="0.2">
      <c r="E490" s="62"/>
      <c r="F490" s="62"/>
      <c r="G490" s="60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</row>
    <row r="491" spans="5:33" ht="15" customHeight="1" x14ac:dyDescent="0.2">
      <c r="E491" s="62"/>
      <c r="F491" s="62"/>
      <c r="G491" s="60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</row>
    <row r="492" spans="5:33" ht="15" customHeight="1" x14ac:dyDescent="0.2">
      <c r="E492" s="62"/>
      <c r="F492" s="62"/>
      <c r="G492" s="60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</row>
    <row r="493" spans="5:33" ht="15" customHeight="1" x14ac:dyDescent="0.2">
      <c r="E493" s="62"/>
      <c r="F493" s="62"/>
      <c r="G493" s="60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</row>
    <row r="494" spans="5:33" ht="15" customHeight="1" x14ac:dyDescent="0.2">
      <c r="E494" s="62"/>
      <c r="F494" s="62"/>
      <c r="G494" s="60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</row>
    <row r="495" spans="5:33" ht="15" customHeight="1" x14ac:dyDescent="0.2">
      <c r="E495" s="62"/>
      <c r="F495" s="62"/>
      <c r="G495" s="60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</row>
    <row r="496" spans="5:33" ht="15" customHeight="1" x14ac:dyDescent="0.2">
      <c r="E496" s="62"/>
      <c r="F496" s="62"/>
      <c r="G496" s="60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</row>
    <row r="497" spans="5:33" ht="15" customHeight="1" x14ac:dyDescent="0.2">
      <c r="E497" s="62"/>
      <c r="F497" s="62"/>
      <c r="G497" s="60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</row>
    <row r="498" spans="5:33" ht="15" customHeight="1" x14ac:dyDescent="0.2">
      <c r="E498" s="62"/>
      <c r="F498" s="62"/>
      <c r="G498" s="60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</row>
    <row r="499" spans="5:33" ht="15" customHeight="1" x14ac:dyDescent="0.2">
      <c r="E499" s="62"/>
      <c r="F499" s="62"/>
      <c r="G499" s="60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</row>
    <row r="500" spans="5:33" ht="15" customHeight="1" x14ac:dyDescent="0.2">
      <c r="E500" s="62"/>
      <c r="F500" s="62"/>
      <c r="G500" s="60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</row>
    <row r="501" spans="5:33" ht="15" customHeight="1" x14ac:dyDescent="0.2">
      <c r="E501" s="62"/>
      <c r="F501" s="62"/>
      <c r="G501" s="60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</row>
    <row r="502" spans="5:33" ht="15" customHeight="1" x14ac:dyDescent="0.2">
      <c r="E502" s="62"/>
      <c r="F502" s="62"/>
      <c r="G502" s="60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</row>
    <row r="503" spans="5:33" ht="15" customHeight="1" x14ac:dyDescent="0.2">
      <c r="E503" s="62"/>
      <c r="F503" s="62"/>
      <c r="G503" s="60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</row>
    <row r="504" spans="5:33" ht="15" customHeight="1" x14ac:dyDescent="0.2">
      <c r="E504" s="62"/>
      <c r="F504" s="62"/>
      <c r="G504" s="60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</row>
    <row r="505" spans="5:33" ht="15" customHeight="1" x14ac:dyDescent="0.2">
      <c r="E505" s="62"/>
      <c r="F505" s="62"/>
      <c r="G505" s="60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</row>
    <row r="506" spans="5:33" ht="15" customHeight="1" x14ac:dyDescent="0.2">
      <c r="E506" s="62"/>
      <c r="F506" s="62"/>
      <c r="G506" s="60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</row>
    <row r="507" spans="5:33" ht="15" customHeight="1" x14ac:dyDescent="0.2">
      <c r="E507" s="62"/>
      <c r="F507" s="62"/>
      <c r="G507" s="60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</row>
    <row r="508" spans="5:33" ht="15" customHeight="1" x14ac:dyDescent="0.2">
      <c r="E508" s="62"/>
      <c r="F508" s="62"/>
      <c r="G508" s="60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</row>
    <row r="509" spans="5:33" ht="15" customHeight="1" x14ac:dyDescent="0.2">
      <c r="E509" s="62"/>
      <c r="F509" s="62"/>
      <c r="G509" s="60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</row>
    <row r="510" spans="5:33" ht="15" customHeight="1" x14ac:dyDescent="0.2">
      <c r="E510" s="62"/>
      <c r="F510" s="62"/>
      <c r="G510" s="60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</row>
    <row r="511" spans="5:33" ht="15" customHeight="1" x14ac:dyDescent="0.2">
      <c r="E511" s="62"/>
      <c r="F511" s="62"/>
      <c r="G511" s="60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</row>
    <row r="512" spans="5:33" ht="15" customHeight="1" x14ac:dyDescent="0.2">
      <c r="E512" s="62"/>
      <c r="F512" s="62"/>
      <c r="G512" s="60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</row>
  </sheetData>
  <mergeCells count="1">
    <mergeCell ref="B2:E2"/>
  </mergeCells>
  <conditionalFormatting sqref="E6:F512">
    <cfRule type="expression" dxfId="2" priority="4">
      <formula>OR($A6&lt;&gt;"",$B6&lt;&gt;"")</formula>
    </cfRule>
  </conditionalFormatting>
  <conditionalFormatting sqref="H6:H512">
    <cfRule type="cellIs" dxfId="1" priority="2" operator="lessThan">
      <formula>0</formula>
    </cfRule>
  </conditionalFormatting>
  <conditionalFormatting sqref="W6:W512">
    <cfRule type="cellIs" dxfId="0" priority="3" operator="notEqual">
      <formula>0</formula>
    </cfRule>
  </conditionalFormatting>
  <dataValidations count="1">
    <dataValidation type="list" allowBlank="1" promptTitle="Category Helper" prompt="Select a category to see which column to use" sqref="X6:X200" xr:uid="{00000000-0002-0000-0600-000000000000}">
      <formula1>"OWNER (personal),INCOME,BANK CHARGES,PHONE,INTERNET,ENTERTAINMENT,OFFICE,POSTAGE,VEHICLE,INSURANCE,MORTGAGE,UTILITIES,WAGES,TRAVEL"</formula1>
      <formula2>0</formula2>
    </dataValidation>
  </dataValidations>
  <pageMargins left="0.75" right="0.75" top="1" bottom="1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4"/>
  <sheetViews>
    <sheetView zoomScaleNormal="100" workbookViewId="0"/>
  </sheetViews>
  <sheetFormatPr baseColWidth="10" defaultColWidth="8.6640625" defaultRowHeight="15" x14ac:dyDescent="0.2"/>
  <cols>
    <col min="1" max="1" width="25" customWidth="1"/>
    <col min="2" max="3" width="10" customWidth="1"/>
    <col min="4" max="4" width="25" customWidth="1"/>
  </cols>
  <sheetData>
    <row r="1" spans="1:4" ht="15" customHeight="1" x14ac:dyDescent="0.2">
      <c r="A1" s="154" t="s">
        <v>180</v>
      </c>
      <c r="B1" s="154" t="s">
        <v>10</v>
      </c>
      <c r="C1" s="154" t="s">
        <v>181</v>
      </c>
      <c r="D1" s="154" t="s">
        <v>182</v>
      </c>
    </row>
    <row r="2" spans="1:4" ht="15" customHeight="1" x14ac:dyDescent="0.2">
      <c r="A2" t="s">
        <v>183</v>
      </c>
      <c r="B2">
        <v>0.05</v>
      </c>
      <c r="C2">
        <v>0</v>
      </c>
      <c r="D2" t="s">
        <v>184</v>
      </c>
    </row>
    <row r="3" spans="1:4" ht="15" customHeight="1" x14ac:dyDescent="0.2">
      <c r="A3" t="s">
        <v>185</v>
      </c>
      <c r="B3">
        <v>0.05</v>
      </c>
      <c r="C3">
        <v>7.0000000000000007E-2</v>
      </c>
      <c r="D3" t="s">
        <v>186</v>
      </c>
    </row>
    <row r="4" spans="1:4" ht="15" customHeight="1" x14ac:dyDescent="0.2">
      <c r="A4" t="s">
        <v>187</v>
      </c>
      <c r="B4">
        <v>0.05</v>
      </c>
      <c r="C4">
        <v>7.0000000000000007E-2</v>
      </c>
      <c r="D4" t="s">
        <v>186</v>
      </c>
    </row>
    <row r="5" spans="1:4" ht="15" customHeight="1" x14ac:dyDescent="0.2">
      <c r="A5" t="s">
        <v>188</v>
      </c>
      <c r="B5">
        <v>0.15</v>
      </c>
      <c r="C5">
        <v>0</v>
      </c>
      <c r="D5" t="s">
        <v>189</v>
      </c>
    </row>
    <row r="6" spans="1:4" ht="15" customHeight="1" x14ac:dyDescent="0.2">
      <c r="A6" t="s">
        <v>190</v>
      </c>
      <c r="B6">
        <v>0.15</v>
      </c>
      <c r="C6">
        <v>0</v>
      </c>
      <c r="D6" t="s">
        <v>189</v>
      </c>
    </row>
    <row r="7" spans="1:4" ht="15" customHeight="1" x14ac:dyDescent="0.2">
      <c r="A7" t="s">
        <v>191</v>
      </c>
      <c r="B7">
        <v>0.05</v>
      </c>
      <c r="C7">
        <v>0</v>
      </c>
      <c r="D7" t="s">
        <v>184</v>
      </c>
    </row>
    <row r="8" spans="1:4" ht="15" customHeight="1" x14ac:dyDescent="0.2">
      <c r="A8" t="s">
        <v>192</v>
      </c>
      <c r="B8">
        <v>0.15</v>
      </c>
      <c r="C8">
        <v>0</v>
      </c>
      <c r="D8" t="s">
        <v>189</v>
      </c>
    </row>
    <row r="9" spans="1:4" ht="15" customHeight="1" x14ac:dyDescent="0.2">
      <c r="A9" t="s">
        <v>193</v>
      </c>
      <c r="B9">
        <v>0.05</v>
      </c>
      <c r="C9">
        <v>0</v>
      </c>
      <c r="D9" t="s">
        <v>184</v>
      </c>
    </row>
    <row r="10" spans="1:4" ht="15" customHeight="1" x14ac:dyDescent="0.2">
      <c r="A10" t="s">
        <v>56</v>
      </c>
      <c r="B10">
        <v>0.13</v>
      </c>
      <c r="C10">
        <v>0</v>
      </c>
      <c r="D10" t="s">
        <v>194</v>
      </c>
    </row>
    <row r="11" spans="1:4" ht="15" customHeight="1" x14ac:dyDescent="0.2">
      <c r="A11" t="s">
        <v>195</v>
      </c>
      <c r="B11">
        <v>0.15</v>
      </c>
      <c r="C11">
        <v>0</v>
      </c>
      <c r="D11" t="s">
        <v>189</v>
      </c>
    </row>
    <row r="12" spans="1:4" ht="15" customHeight="1" x14ac:dyDescent="0.2">
      <c r="A12" t="s">
        <v>196</v>
      </c>
      <c r="B12">
        <v>0.05</v>
      </c>
      <c r="C12">
        <v>9.9750000000000005E-2</v>
      </c>
      <c r="D12" t="s">
        <v>197</v>
      </c>
    </row>
    <row r="13" spans="1:4" ht="15" customHeight="1" x14ac:dyDescent="0.2">
      <c r="A13" t="s">
        <v>198</v>
      </c>
      <c r="B13">
        <v>0.05</v>
      </c>
      <c r="C13">
        <v>0.06</v>
      </c>
      <c r="D13" t="s">
        <v>199</v>
      </c>
    </row>
    <row r="14" spans="1:4" ht="15" customHeight="1" x14ac:dyDescent="0.2">
      <c r="A14" t="s">
        <v>200</v>
      </c>
      <c r="B14">
        <v>0.05</v>
      </c>
      <c r="C14">
        <v>0</v>
      </c>
      <c r="D14" t="s">
        <v>184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SUMMARY</vt:lpstr>
      <vt:lpstr>INCOME</vt:lpstr>
      <vt:lpstr>COS</vt:lpstr>
      <vt:lpstr>EXPENSES</vt:lpstr>
      <vt:lpstr>HOME OFFICE</vt:lpstr>
      <vt:lpstr>VEHICLE</vt:lpstr>
      <vt:lpstr>BANKING</vt:lpstr>
      <vt:lpstr>Lookup</vt:lpstr>
      <vt:lpstr>COS!Print_Area</vt:lpstr>
      <vt:lpstr>EXPENSES!Print_Area</vt:lpstr>
      <vt:lpstr>'HOME OFFICE'!Print_Area</vt:lpstr>
      <vt:lpstr>INCOME!Print_Area</vt:lpstr>
      <vt:lpstr>SUMMARY!Print_Area</vt:lpstr>
      <vt:lpstr>VEHICLE!Print_Area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 Evans</dc:creator>
  <cp:lastModifiedBy>Gord Evans</cp:lastModifiedBy>
  <cp:revision>0</cp:revision>
  <cp:lastPrinted>2016-03-14T20:59:27Z</cp:lastPrinted>
  <dcterms:created xsi:type="dcterms:W3CDTF">2012-03-19T22:10:25Z</dcterms:created>
  <dcterms:modified xsi:type="dcterms:W3CDTF">2025-11-27T14:53:08Z</dcterms:modified>
  <dc:language>en-US</dc:language>
</cp:coreProperties>
</file>