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acob\Downloads\"/>
    </mc:Choice>
  </mc:AlternateContent>
  <xr:revisionPtr revIDLastSave="0" documentId="13_ncr:1_{F7E78518-B6CD-434E-9458-8F2CB21277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nthly_Cash" sheetId="1" r:id="rId1"/>
    <sheet name="Sheet3" sheetId="3" state="hidden" r:id="rId2"/>
    <sheet name="Sheet1" sheetId="4" state="hidden" r:id="rId3"/>
  </sheets>
  <calcPr calcId="191029"/>
  <pivotCaches>
    <pivotCache cacheId="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7" i="1" l="1"/>
  <c r="R57" i="1" s="1"/>
  <c r="S57" i="1" s="1"/>
  <c r="T57" i="1" s="1"/>
  <c r="U57" i="1" s="1"/>
  <c r="V57" i="1" s="1"/>
  <c r="W57" i="1" s="1"/>
  <c r="X57" i="1" s="1"/>
  <c r="Y57" i="1" s="1"/>
  <c r="Z57" i="1" s="1"/>
  <c r="AA57" i="1" s="1"/>
  <c r="AB57" i="1" s="1"/>
  <c r="Q55" i="1"/>
  <c r="R55" i="1" s="1"/>
  <c r="S55" i="1" s="1"/>
  <c r="T55" i="1" s="1"/>
  <c r="U55" i="1" s="1"/>
  <c r="V55" i="1" s="1"/>
  <c r="W55" i="1" s="1"/>
  <c r="X55" i="1" s="1"/>
  <c r="Y55" i="1" s="1"/>
  <c r="Z55" i="1" s="1"/>
  <c r="AA55" i="1" s="1"/>
  <c r="AB55" i="1" s="1"/>
  <c r="R54" i="1"/>
  <c r="S54" i="1" s="1"/>
  <c r="T54" i="1" s="1"/>
  <c r="U54" i="1" s="1"/>
  <c r="V54" i="1" s="1"/>
  <c r="W54" i="1" s="1"/>
  <c r="X54" i="1" s="1"/>
  <c r="Y54" i="1" s="1"/>
  <c r="Z54" i="1" s="1"/>
  <c r="AA54" i="1" s="1"/>
  <c r="AB54" i="1" s="1"/>
  <c r="Q54" i="1"/>
  <c r="Q53" i="1"/>
  <c r="R53" i="1" s="1"/>
  <c r="S53" i="1" s="1"/>
  <c r="T53" i="1" s="1"/>
  <c r="U53" i="1" s="1"/>
  <c r="V53" i="1" s="1"/>
  <c r="W53" i="1" s="1"/>
  <c r="X53" i="1" s="1"/>
  <c r="Y53" i="1" s="1"/>
  <c r="Z53" i="1" s="1"/>
  <c r="AA53" i="1" s="1"/>
  <c r="AB53" i="1" s="1"/>
  <c r="Q52" i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R51" i="1"/>
  <c r="S51" i="1" s="1"/>
  <c r="T51" i="1" s="1"/>
  <c r="U51" i="1" s="1"/>
  <c r="V51" i="1" s="1"/>
  <c r="W51" i="1" s="1"/>
  <c r="X51" i="1" s="1"/>
  <c r="Y51" i="1" s="1"/>
  <c r="Z51" i="1" s="1"/>
  <c r="AA51" i="1" s="1"/>
  <c r="AB51" i="1" s="1"/>
  <c r="Q51" i="1"/>
  <c r="R50" i="1"/>
  <c r="S50" i="1" s="1"/>
  <c r="T50" i="1" s="1"/>
  <c r="U50" i="1" s="1"/>
  <c r="V50" i="1" s="1"/>
  <c r="W50" i="1" s="1"/>
  <c r="X50" i="1" s="1"/>
  <c r="Y50" i="1" s="1"/>
  <c r="Z50" i="1" s="1"/>
  <c r="AA50" i="1" s="1"/>
  <c r="AB50" i="1" s="1"/>
  <c r="Q50" i="1"/>
  <c r="Q49" i="1"/>
  <c r="R49" i="1" s="1"/>
  <c r="S49" i="1" s="1"/>
  <c r="T49" i="1" s="1"/>
  <c r="U49" i="1" s="1"/>
  <c r="V49" i="1" s="1"/>
  <c r="W49" i="1" s="1"/>
  <c r="X49" i="1" s="1"/>
  <c r="Y49" i="1" s="1"/>
  <c r="Z49" i="1" s="1"/>
  <c r="AA49" i="1" s="1"/>
  <c r="AB49" i="1" s="1"/>
  <c r="Q48" i="1"/>
  <c r="R48" i="1" s="1"/>
  <c r="S48" i="1" s="1"/>
  <c r="T48" i="1" s="1"/>
  <c r="U48" i="1" s="1"/>
  <c r="V48" i="1" s="1"/>
  <c r="W48" i="1" s="1"/>
  <c r="X48" i="1" s="1"/>
  <c r="Y48" i="1" s="1"/>
  <c r="Z48" i="1" s="1"/>
  <c r="AA48" i="1" s="1"/>
  <c r="AB48" i="1" s="1"/>
  <c r="Q47" i="1"/>
  <c r="R47" i="1" s="1"/>
  <c r="S47" i="1" s="1"/>
  <c r="T47" i="1" s="1"/>
  <c r="U47" i="1" s="1"/>
  <c r="V47" i="1" s="1"/>
  <c r="W47" i="1" s="1"/>
  <c r="X47" i="1" s="1"/>
  <c r="Y47" i="1" s="1"/>
  <c r="Z47" i="1" s="1"/>
  <c r="AA47" i="1" s="1"/>
  <c r="AB47" i="1" s="1"/>
  <c r="Q46" i="1"/>
  <c r="R46" i="1" s="1"/>
  <c r="S46" i="1" s="1"/>
  <c r="T46" i="1" s="1"/>
  <c r="U46" i="1" s="1"/>
  <c r="V46" i="1" s="1"/>
  <c r="W46" i="1" s="1"/>
  <c r="X46" i="1" s="1"/>
  <c r="Y46" i="1" s="1"/>
  <c r="Z46" i="1" s="1"/>
  <c r="AA46" i="1" s="1"/>
  <c r="AB46" i="1" s="1"/>
  <c r="Q45" i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Q44" i="1"/>
  <c r="R44" i="1" s="1"/>
  <c r="S44" i="1" s="1"/>
  <c r="T44" i="1" s="1"/>
  <c r="U44" i="1" s="1"/>
  <c r="V44" i="1" s="1"/>
  <c r="W44" i="1" s="1"/>
  <c r="X44" i="1" s="1"/>
  <c r="Y44" i="1" s="1"/>
  <c r="Z44" i="1" s="1"/>
  <c r="AA44" i="1" s="1"/>
  <c r="AB44" i="1" s="1"/>
  <c r="Q43" i="1"/>
  <c r="R43" i="1" s="1"/>
  <c r="S43" i="1" s="1"/>
  <c r="T43" i="1" s="1"/>
  <c r="U43" i="1" s="1"/>
  <c r="V43" i="1" s="1"/>
  <c r="W43" i="1" s="1"/>
  <c r="X43" i="1" s="1"/>
  <c r="Y43" i="1" s="1"/>
  <c r="Z43" i="1" s="1"/>
  <c r="AA43" i="1" s="1"/>
  <c r="AB43" i="1" s="1"/>
  <c r="Q42" i="1"/>
  <c r="R42" i="1" s="1"/>
  <c r="S42" i="1" s="1"/>
  <c r="T42" i="1" s="1"/>
  <c r="U42" i="1" s="1"/>
  <c r="V42" i="1" s="1"/>
  <c r="W42" i="1" s="1"/>
  <c r="X42" i="1" s="1"/>
  <c r="Y42" i="1" s="1"/>
  <c r="Z42" i="1" s="1"/>
  <c r="AA42" i="1" s="1"/>
  <c r="AB42" i="1" s="1"/>
  <c r="Q41" i="1"/>
  <c r="R41" i="1" s="1"/>
  <c r="S41" i="1" s="1"/>
  <c r="T41" i="1" s="1"/>
  <c r="U41" i="1" s="1"/>
  <c r="V41" i="1" s="1"/>
  <c r="W41" i="1" s="1"/>
  <c r="X41" i="1" s="1"/>
  <c r="Y41" i="1" s="1"/>
  <c r="Z41" i="1" s="1"/>
  <c r="AA41" i="1" s="1"/>
  <c r="AB41" i="1" s="1"/>
  <c r="Q40" i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Q39" i="1"/>
  <c r="R39" i="1" s="1"/>
  <c r="S39" i="1" s="1"/>
  <c r="T39" i="1" s="1"/>
  <c r="U39" i="1" s="1"/>
  <c r="V39" i="1" s="1"/>
  <c r="W39" i="1" s="1"/>
  <c r="X39" i="1" s="1"/>
  <c r="Y39" i="1" s="1"/>
  <c r="Z39" i="1" s="1"/>
  <c r="AA39" i="1" s="1"/>
  <c r="AB39" i="1" s="1"/>
  <c r="Q38" i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Q37" i="1"/>
  <c r="R37" i="1" s="1"/>
  <c r="S37" i="1" s="1"/>
  <c r="T37" i="1" s="1"/>
  <c r="U37" i="1" s="1"/>
  <c r="V37" i="1" s="1"/>
  <c r="W37" i="1" s="1"/>
  <c r="X37" i="1" s="1"/>
  <c r="Y37" i="1" s="1"/>
  <c r="Z37" i="1" s="1"/>
  <c r="AA37" i="1" s="1"/>
  <c r="AB37" i="1" s="1"/>
  <c r="Q36" i="1"/>
  <c r="R36" i="1" s="1"/>
  <c r="S36" i="1" s="1"/>
  <c r="T36" i="1" s="1"/>
  <c r="U36" i="1" s="1"/>
  <c r="V36" i="1" s="1"/>
  <c r="W36" i="1" s="1"/>
  <c r="X36" i="1" s="1"/>
  <c r="Y36" i="1" s="1"/>
  <c r="Z36" i="1" s="1"/>
  <c r="AA36" i="1" s="1"/>
  <c r="AB36" i="1" s="1"/>
  <c r="Q35" i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R34" i="1"/>
  <c r="S34" i="1" s="1"/>
  <c r="T34" i="1" s="1"/>
  <c r="U34" i="1" s="1"/>
  <c r="V34" i="1" s="1"/>
  <c r="W34" i="1" s="1"/>
  <c r="X34" i="1" s="1"/>
  <c r="Y34" i="1" s="1"/>
  <c r="Z34" i="1" s="1"/>
  <c r="AA34" i="1" s="1"/>
  <c r="AB34" i="1" s="1"/>
  <c r="Q34" i="1"/>
  <c r="Q33" i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Q32" i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Q31" i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Q30" i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Q29" i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Q28" i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Q27" i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AB27" i="1" s="1"/>
  <c r="Q26" i="1"/>
  <c r="R26" i="1" s="1"/>
  <c r="S26" i="1" s="1"/>
  <c r="T26" i="1" s="1"/>
  <c r="U26" i="1" s="1"/>
  <c r="V26" i="1" s="1"/>
  <c r="W26" i="1" s="1"/>
  <c r="X26" i="1" s="1"/>
  <c r="Y26" i="1" s="1"/>
  <c r="Z26" i="1" s="1"/>
  <c r="AA26" i="1" s="1"/>
  <c r="AB26" i="1" s="1"/>
  <c r="Q25" i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Q24" i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Q23" i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Q22" i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Q21" i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R20" i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Q20" i="1"/>
  <c r="Q19" i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Q18" i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Q17" i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S9" i="1"/>
  <c r="T9" i="1" s="1"/>
  <c r="U9" i="1" s="1"/>
  <c r="V9" i="1" s="1"/>
  <c r="W9" i="1" s="1"/>
  <c r="X9" i="1" s="1"/>
  <c r="Y9" i="1" s="1"/>
  <c r="Z9" i="1" s="1"/>
  <c r="AA9" i="1" s="1"/>
  <c r="AB9" i="1" s="1"/>
  <c r="Q14" i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Q15" i="1"/>
  <c r="R15" i="1"/>
  <c r="S15" i="1"/>
  <c r="T15" i="1" s="1"/>
  <c r="U15" i="1" s="1"/>
  <c r="V15" i="1" s="1"/>
  <c r="W15" i="1" s="1"/>
  <c r="X15" i="1" s="1"/>
  <c r="Y15" i="1" s="1"/>
  <c r="Z15" i="1" s="1"/>
  <c r="AA15" i="1" s="1"/>
  <c r="AB15" i="1" s="1"/>
  <c r="R16" i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Q13" i="1"/>
  <c r="R13" i="1"/>
  <c r="S13" i="1"/>
  <c r="T13" i="1" s="1"/>
  <c r="U13" i="1" s="1"/>
  <c r="V13" i="1" s="1"/>
  <c r="W13" i="1" s="1"/>
  <c r="X13" i="1" s="1"/>
  <c r="Y13" i="1" s="1"/>
  <c r="Z13" i="1" s="1"/>
  <c r="AA13" i="1" s="1"/>
  <c r="AB13" i="1" s="1"/>
  <c r="Q12" i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Q5" i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Q6" i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Q7" i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Q8" i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Q4" i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L115" i="4"/>
  <c r="L111" i="4"/>
  <c r="L109" i="4"/>
  <c r="L108" i="4"/>
  <c r="L104" i="4"/>
  <c r="L103" i="4"/>
  <c r="L93" i="4"/>
  <c r="L92" i="4"/>
  <c r="L85" i="4"/>
  <c r="D85" i="4"/>
  <c r="D84" i="4"/>
  <c r="D83" i="4"/>
  <c r="D82" i="4"/>
  <c r="D81" i="4"/>
  <c r="L80" i="4"/>
  <c r="D80" i="4"/>
  <c r="D79" i="4"/>
  <c r="D78" i="4"/>
  <c r="D77" i="4"/>
  <c r="D76" i="4"/>
  <c r="D75" i="4"/>
  <c r="D74" i="4"/>
  <c r="D73" i="4"/>
  <c r="D72" i="4"/>
  <c r="L71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L53" i="4"/>
  <c r="D53" i="4"/>
  <c r="D52" i="4"/>
  <c r="D51" i="4"/>
  <c r="L50" i="4"/>
  <c r="D50" i="4"/>
  <c r="D49" i="4"/>
  <c r="L48" i="4"/>
  <c r="D48" i="4"/>
  <c r="L47" i="4"/>
  <c r="D47" i="4"/>
  <c r="L46" i="4"/>
  <c r="D46" i="4"/>
  <c r="D45" i="4"/>
  <c r="D44" i="4"/>
  <c r="D43" i="4"/>
  <c r="D42" i="4"/>
  <c r="D41" i="4"/>
  <c r="L40" i="4"/>
  <c r="D40" i="4"/>
  <c r="D39" i="4"/>
  <c r="D38" i="4"/>
  <c r="D37" i="4"/>
  <c r="L36" i="4"/>
  <c r="D36" i="4"/>
  <c r="D35" i="4"/>
  <c r="L34" i="4"/>
  <c r="D34" i="4"/>
  <c r="L33" i="4"/>
  <c r="D33" i="4"/>
  <c r="L32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L19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L3" i="4"/>
  <c r="D3" i="4"/>
  <c r="D2" i="4"/>
  <c r="M1" i="1"/>
  <c r="N1" i="1" l="1"/>
  <c r="E59" i="1"/>
  <c r="F2" i="1" s="1"/>
  <c r="F59" i="1" s="1"/>
  <c r="G2" i="1" s="1"/>
  <c r="G59" i="1" s="1"/>
  <c r="H2" i="1" s="1"/>
  <c r="H59" i="1" s="1"/>
  <c r="I2" i="1" s="1"/>
  <c r="I59" i="1" s="1"/>
  <c r="J2" i="1" s="1"/>
  <c r="J59" i="1" s="1"/>
  <c r="K2" i="1" s="1"/>
  <c r="K59" i="1" s="1"/>
  <c r="L2" i="1" s="1"/>
  <c r="L59" i="1" s="1"/>
  <c r="M2" i="1" s="1"/>
  <c r="B59" i="1"/>
  <c r="C2" i="1" s="1"/>
  <c r="C59" i="1" s="1"/>
  <c r="D2" i="1" s="1"/>
  <c r="D59" i="1" s="1"/>
  <c r="O1" i="1" l="1"/>
  <c r="M59" i="1"/>
  <c r="N2" i="1" s="1"/>
  <c r="N59" i="1" s="1"/>
  <c r="O2" i="1" s="1"/>
  <c r="P1" i="1" l="1"/>
  <c r="O59" i="1"/>
  <c r="P2" i="1" s="1"/>
  <c r="P59" i="1" s="1"/>
  <c r="Q1" i="1" l="1"/>
  <c r="Q2" i="1"/>
  <c r="Q59" i="1" s="1"/>
  <c r="R1" i="1" l="1"/>
  <c r="R2" i="1"/>
  <c r="R59" i="1" s="1"/>
  <c r="S1" i="1" l="1"/>
  <c r="S2" i="1"/>
  <c r="S59" i="1" s="1"/>
  <c r="T2" i="1" s="1"/>
  <c r="T59" i="1" s="1"/>
  <c r="T1" i="1" l="1"/>
  <c r="U2" i="1"/>
  <c r="U59" i="1" s="1"/>
  <c r="U1" i="1" l="1"/>
  <c r="V2" i="1"/>
  <c r="V59" i="1" s="1"/>
  <c r="V1" i="1" l="1"/>
  <c r="W2" i="1"/>
  <c r="W59" i="1" s="1"/>
  <c r="W1" i="1" l="1"/>
  <c r="X2" i="1"/>
  <c r="X59" i="1" s="1"/>
  <c r="X1" i="1" l="1"/>
  <c r="Y2" i="1"/>
  <c r="Y59" i="1" s="1"/>
  <c r="Y1" i="1" l="1"/>
  <c r="Z2" i="1"/>
  <c r="Z59" i="1" s="1"/>
  <c r="Z1" i="1" l="1"/>
  <c r="AA2" i="1"/>
  <c r="AA59" i="1" s="1"/>
  <c r="AA1" i="1" l="1"/>
  <c r="AB2" i="1"/>
  <c r="AB59" i="1" s="1"/>
  <c r="AB1" i="1" l="1"/>
</calcChain>
</file>

<file path=xl/sharedStrings.xml><?xml version="1.0" encoding="utf-8"?>
<sst xmlns="http://schemas.openxmlformats.org/spreadsheetml/2006/main" count="965" uniqueCount="225">
  <si>
    <t>Customer/Vendor</t>
  </si>
  <si>
    <t>Cash In</t>
  </si>
  <si>
    <t>Q2i LLC</t>
  </si>
  <si>
    <t>MaineHealth</t>
  </si>
  <si>
    <t>Cash Out</t>
  </si>
  <si>
    <t>Lawrence Klimczyk</t>
  </si>
  <si>
    <t>Unclassified AP/Professional Fees</t>
  </si>
  <si>
    <t>Tom Keen</t>
  </si>
  <si>
    <t>Payroll</t>
  </si>
  <si>
    <t>Doug Campbell</t>
  </si>
  <si>
    <t>Sum of Category/Product/Service amount</t>
  </si>
  <si>
    <t>Num</t>
  </si>
  <si>
    <t>Vendor</t>
  </si>
  <si>
    <t>Grand Total</t>
  </si>
  <si>
    <t>AM Digital SAC</t>
  </si>
  <si>
    <t>Bank fees &amp; service charges</t>
  </si>
  <si>
    <t>BOA Checking #5965</t>
  </si>
  <si>
    <t>Contingency Management Innovations</t>
  </si>
  <si>
    <t>Dominic Trupiano</t>
  </si>
  <si>
    <t>Dorys Gallardo Castaneda</t>
  </si>
  <si>
    <t>DTX Solutions LLC</t>
  </si>
  <si>
    <t>Ed Leahy</t>
  </si>
  <si>
    <t>Egg Health Ltd - UK</t>
  </si>
  <si>
    <t>Jacqueline Pouliot</t>
  </si>
  <si>
    <t>Loan from Q2i</t>
  </si>
  <si>
    <t>Loan from Steven Jenkins</t>
  </si>
  <si>
    <t>Loan to Q2i</t>
  </si>
  <si>
    <t>NETBuilder LLC</t>
  </si>
  <si>
    <t>PanIntelligence</t>
  </si>
  <si>
    <t>Ruth Ann Whatley</t>
  </si>
  <si>
    <t>Sari Miettinen</t>
  </si>
  <si>
    <t>Shaheen &amp; Gordon Attorneys at Law</t>
  </si>
  <si>
    <t>Studio Tom, LLC</t>
  </si>
  <si>
    <t>TD Bank</t>
  </si>
  <si>
    <t>transfer to BOA</t>
  </si>
  <si>
    <t>Tremendous</t>
  </si>
  <si>
    <t>Bank</t>
  </si>
  <si>
    <t>Transaction date</t>
  </si>
  <si>
    <t>Transaction type</t>
  </si>
  <si>
    <t>Name</t>
  </si>
  <si>
    <t>Line description</t>
  </si>
  <si>
    <t>Account full name</t>
  </si>
  <si>
    <t>Item split account</t>
  </si>
  <si>
    <t>Category/Product/Service amount</t>
  </si>
  <si>
    <t>Balance</t>
  </si>
  <si>
    <t>Customer</t>
  </si>
  <si>
    <t>TD Bank Interest Checking #4159</t>
  </si>
  <si>
    <t>Deposit</t>
  </si>
  <si>
    <t/>
  </si>
  <si>
    <t>TD Bank Interest Checking #4157</t>
  </si>
  <si>
    <t>Sales</t>
  </si>
  <si>
    <t>TD Bank Interest Checking #4160</t>
  </si>
  <si>
    <t>Transfer</t>
  </si>
  <si>
    <t>transfer to #5237</t>
  </si>
  <si>
    <t>TD Bank Interest Checking #4161</t>
  </si>
  <si>
    <t>Expense</t>
  </si>
  <si>
    <t>WIRE TRANSFER FEE</t>
  </si>
  <si>
    <t>TD Bank Interest Checking #4162</t>
  </si>
  <si>
    <t>Professional Fees</t>
  </si>
  <si>
    <t>TD Bank Interest Checking #4163</t>
  </si>
  <si>
    <t>Gift Card Incentives</t>
  </si>
  <si>
    <t>TD Bank Interest Checking #4164</t>
  </si>
  <si>
    <t>TD Bank Interest Checking #4165</t>
  </si>
  <si>
    <t>TD Bank Interest Checking #4166</t>
  </si>
  <si>
    <t>TD Bank Interest Checking #4167</t>
  </si>
  <si>
    <t>TD Bank Interest Checking #4168</t>
  </si>
  <si>
    <t>Check</t>
  </si>
  <si>
    <t>TDBANK BILL PAY CHECK - DORYS GALLARDO CASTANEDA</t>
  </si>
  <si>
    <t>Payroll expenses</t>
  </si>
  <si>
    <t>TD Bank Interest Checking #4169</t>
  </si>
  <si>
    <t>TD Bank Interest Checking #4170</t>
  </si>
  <si>
    <t>Software Development Consulting</t>
  </si>
  <si>
    <t>TD Bank Interest Checking #4171</t>
  </si>
  <si>
    <t>Travel</t>
  </si>
  <si>
    <t>TD Bank Interest Checking #4172</t>
  </si>
  <si>
    <t>TD Bank Interest Checking #4173</t>
  </si>
  <si>
    <t>TD Bank Interest Checking #4174</t>
  </si>
  <si>
    <t>TD Bank Interest Checking #4175</t>
  </si>
  <si>
    <t>TD Bank Interest Checking #4176</t>
  </si>
  <si>
    <t>transfer to Steven Jenkins #5237</t>
  </si>
  <si>
    <t>TD Bank Interest Checking #4177</t>
  </si>
  <si>
    <t>TD Bank Interest Checking #4178</t>
  </si>
  <si>
    <t>TD Bank Interest Checking #4179</t>
  </si>
  <si>
    <t>TD Bank Interest Checking #4180</t>
  </si>
  <si>
    <t>TD Bank Interest Checking #4181</t>
  </si>
  <si>
    <t>TD Bank Interest Checking #4182</t>
  </si>
  <si>
    <t>TD Bank Interest Checking #4183</t>
  </si>
  <si>
    <t>TD Bank Interest Checking #4184</t>
  </si>
  <si>
    <t>TD Bank Interest Checking #4185</t>
  </si>
  <si>
    <t>TD Bank Interest Checking #4186</t>
  </si>
  <si>
    <t>TD Bank Interest Checking #4187</t>
  </si>
  <si>
    <t>TD Bank Interest Checking #4188</t>
  </si>
  <si>
    <t>TD Bank Interest Checking #4189</t>
  </si>
  <si>
    <t>TD Bank Interest Checking #4190</t>
  </si>
  <si>
    <t>WIRE FEE REFUND</t>
  </si>
  <si>
    <t>TD Bank Interest Checking #4191</t>
  </si>
  <si>
    <t>TD Bank Interest Checking #4192</t>
  </si>
  <si>
    <t>TD Bank Interest Checking #4193</t>
  </si>
  <si>
    <t>TD Bank Interest Checking #4194</t>
  </si>
  <si>
    <t>GC&lt;&gt;PANINSIGHT   PA-Q33DRZ6</t>
  </si>
  <si>
    <t>Software Licenses</t>
  </si>
  <si>
    <t>TD Bank Interest Checking #4195</t>
  </si>
  <si>
    <t>TD Bank Interest Checking #4196</t>
  </si>
  <si>
    <t>TD Bank Interest Checking #4197</t>
  </si>
  <si>
    <t>transfer from #5237</t>
  </si>
  <si>
    <t>TD Bank Interest Checking #4198</t>
  </si>
  <si>
    <t>IOD INTEREST PAID</t>
  </si>
  <si>
    <t>Interest earned</t>
  </si>
  <si>
    <t>TD Bank Interest Checking #4199</t>
  </si>
  <si>
    <t>TD Bank Interest Checking #4200</t>
  </si>
  <si>
    <t>TD Bank Interest Checking #4201</t>
  </si>
  <si>
    <t>bank check</t>
  </si>
  <si>
    <t>Legal fees</t>
  </si>
  <si>
    <t>TD Bank Interest Checking #4202</t>
  </si>
  <si>
    <t>TD Bank Interest Checking #4203</t>
  </si>
  <si>
    <t>transfer to Q2i</t>
  </si>
  <si>
    <t>TD Bank Interest Checking #4204</t>
  </si>
  <si>
    <t>TD Bank Interest Checking #4205</t>
  </si>
  <si>
    <t>TD Bank Interest Checking #4206</t>
  </si>
  <si>
    <t>TD Bank Interest Checking #4207</t>
  </si>
  <si>
    <t>TD Bank Interest Checking #4208</t>
  </si>
  <si>
    <t>TD Bank Interest Checking #4209</t>
  </si>
  <si>
    <t>TD Bank Interest Checking #4210</t>
  </si>
  <si>
    <t>transfer</t>
  </si>
  <si>
    <t>TD Bank Interest Checking #4211</t>
  </si>
  <si>
    <t>TD Bank Interest Checking #4212</t>
  </si>
  <si>
    <t>TD Bank Interest Checking #4213</t>
  </si>
  <si>
    <t>TD Bank Interest Checking #4214</t>
  </si>
  <si>
    <t>TD Bank Interest Checking #4215</t>
  </si>
  <si>
    <t>TD Bank Interest Checking #4216</t>
  </si>
  <si>
    <t>TD Bank Interest Checking #4217</t>
  </si>
  <si>
    <t>Advertising &amp; marketing</t>
  </si>
  <si>
    <t>TD Bank Interest Checking #4218</t>
  </si>
  <si>
    <t>TD Bank Interest Checking #4219</t>
  </si>
  <si>
    <t>TD Bank Interest Checking #4220</t>
  </si>
  <si>
    <t>TD Bank Interest Checking #4221</t>
  </si>
  <si>
    <t>TD Bank Interest Checking #4222</t>
  </si>
  <si>
    <t>TD Bank Interest Checking #4223</t>
  </si>
  <si>
    <t>TD Bank Interest Checking #4224</t>
  </si>
  <si>
    <t>TD Bank Interest Checking #4225</t>
  </si>
  <si>
    <t>TD Bank Interest Checking #4226</t>
  </si>
  <si>
    <t>TD Bank Interest Checking #4227</t>
  </si>
  <si>
    <t>TD Bank Interest Checking #4228</t>
  </si>
  <si>
    <t>TD Bank Interest Checking #4229</t>
  </si>
  <si>
    <t>TD Bank Interest Checking #4230</t>
  </si>
  <si>
    <t>TD Bank Interest Checking #4231</t>
  </si>
  <si>
    <t>TD Bank Interest Checking #4232</t>
  </si>
  <si>
    <t>TD Bank Interest Checking #4233</t>
  </si>
  <si>
    <t>TD Bank Interest Checking #4234</t>
  </si>
  <si>
    <t>TD Bank Interest Checking #4235</t>
  </si>
  <si>
    <t>TD Bank Interest Checking #4236</t>
  </si>
  <si>
    <t>TD Bank Interest Checking #4237</t>
  </si>
  <si>
    <t>TD Bank Interest Checking #4238</t>
  </si>
  <si>
    <t>TD Bank Interest Checking #4239</t>
  </si>
  <si>
    <t>TD Bank Interest Checking #4240</t>
  </si>
  <si>
    <t>MAINTENANCE FEE</t>
  </si>
  <si>
    <t>TD Bank Interest Checking #4241</t>
  </si>
  <si>
    <t>CASH DEPOSITED FEE</t>
  </si>
  <si>
    <t>TD Bank Interest Checking #4242</t>
  </si>
  <si>
    <t>transfer to 5237</t>
  </si>
  <si>
    <t>TD Bank Interest Checking #4243</t>
  </si>
  <si>
    <t>TD Bank Interest Checking #4244</t>
  </si>
  <si>
    <t>TD Bank Interest Checking #4245</t>
  </si>
  <si>
    <t>TD Bank Interest Checking #4246</t>
  </si>
  <si>
    <t>TD Bank Interest Checking #4247</t>
  </si>
  <si>
    <t>TD Bank Interest Checking #4248</t>
  </si>
  <si>
    <t>TD Bank Interest Checking #4249</t>
  </si>
  <si>
    <t>Transfer to #5237</t>
  </si>
  <si>
    <t>TD Bank Interest Checking #4250</t>
  </si>
  <si>
    <t>TD Bank Interest Checking #4251</t>
  </si>
  <si>
    <t>TD Bank Interest Checking #4252</t>
  </si>
  <si>
    <t>TD Bank Interest Checking #4253</t>
  </si>
  <si>
    <t>TD Bank Interest Checking #4254</t>
  </si>
  <si>
    <t>TD Bank Interest Checking #4255</t>
  </si>
  <si>
    <t>TD Bank Interest Checking #4256</t>
  </si>
  <si>
    <t>TD Bank Interest Checking #4257</t>
  </si>
  <si>
    <t>TD Bank Interest Checking #4258</t>
  </si>
  <si>
    <t>TD Bank Interest Checking #4259</t>
  </si>
  <si>
    <t>TD Bank Interest Checking #4260</t>
  </si>
  <si>
    <t>Bank of America</t>
  </si>
  <si>
    <t>OVERDRAFT PD</t>
  </si>
  <si>
    <t>TD Bank Interest Checking #4261</t>
  </si>
  <si>
    <t>OD GRACE FEE REFUND</t>
  </si>
  <si>
    <t>TD Bank Interest Checking #4262</t>
  </si>
  <si>
    <t>TD Bank Interest Checking #4263</t>
  </si>
  <si>
    <t>TD Bank Interest Checking #4264</t>
  </si>
  <si>
    <t>TD Bank Interest Checking #4265</t>
  </si>
  <si>
    <t>TD Bank Interest Checking #4266</t>
  </si>
  <si>
    <t>transfer out to Q2i #9206</t>
  </si>
  <si>
    <t>TD Bank Interest Checking #4267</t>
  </si>
  <si>
    <t>TD Bank Interest Checking #4268</t>
  </si>
  <si>
    <t>TD Bank Interest Checking #4269</t>
  </si>
  <si>
    <t>Accounts Receivable (A/R)</t>
  </si>
  <si>
    <t>TD Bank Interest Checking #4270</t>
  </si>
  <si>
    <t>TD Bank Interest Checking #4271</t>
  </si>
  <si>
    <t>Accounting fees</t>
  </si>
  <si>
    <t>TD Bank Interest Checking #4272</t>
  </si>
  <si>
    <t>reimbursement of January 2025 expenses</t>
  </si>
  <si>
    <t>Beginning Cash Balance</t>
  </si>
  <si>
    <t>End of the Month Cash Balance</t>
  </si>
  <si>
    <t>Customer 1</t>
  </si>
  <si>
    <t>Customer 2</t>
  </si>
  <si>
    <t>Customer 3</t>
  </si>
  <si>
    <t>Customer 4</t>
  </si>
  <si>
    <t>Customer 5</t>
  </si>
  <si>
    <t>Rent</t>
  </si>
  <si>
    <t>Insurance</t>
  </si>
  <si>
    <t>New Customer 1</t>
  </si>
  <si>
    <t>Marketing</t>
  </si>
  <si>
    <t>Vendor 1</t>
  </si>
  <si>
    <t>Vendor 2</t>
  </si>
  <si>
    <t>Vendor 3</t>
  </si>
  <si>
    <t>Vendor 4</t>
  </si>
  <si>
    <t>Vendor 5</t>
  </si>
  <si>
    <t>Vendor 6</t>
  </si>
  <si>
    <t>Vendor 7</t>
  </si>
  <si>
    <t>Vendor 8</t>
  </si>
  <si>
    <t>Vendor 9</t>
  </si>
  <si>
    <t>Vendor 10</t>
  </si>
  <si>
    <t>Vendor 11</t>
  </si>
  <si>
    <t>Vendor 12</t>
  </si>
  <si>
    <t>Vendor 13</t>
  </si>
  <si>
    <t>Vendor 14</t>
  </si>
  <si>
    <t>Vendor 15</t>
  </si>
  <si>
    <t>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</si>
</sst>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6" formatCode="mm/dd/yyyy"/>
  </numFmts>
  <fonts count="10" x14ac:knownFonts="1">
    <font>
      <sz val="12"/>
      <color theme="1"/>
      <name val="Calibri"/>
      <scheme val="minor"/>
    </font>
    <font>
      <b/>
      <sz val="12"/>
      <color rgb="FFFFFFFF"/>
      <name val="Calibri"/>
    </font>
    <font>
      <b/>
      <sz val="12"/>
      <color theme="0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9"/>
      <color theme="1"/>
      <name val="Arial"/>
    </font>
    <font>
      <sz val="8"/>
      <color theme="1"/>
      <name val="Arial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theme="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15"/>
  </cellStyleXfs>
  <cellXfs count="42">
    <xf numFmtId="0" fontId="0" fillId="0" borderId="0" xfId="0"/>
    <xf numFmtId="0" fontId="1" fillId="2" borderId="1" xfId="0" applyFont="1" applyFill="1" applyBorder="1"/>
    <xf numFmtId="17" fontId="2" fillId="2" borderId="1" xfId="0" applyNumberFormat="1" applyFont="1" applyFill="1" applyBorder="1"/>
    <xf numFmtId="17" fontId="1" fillId="2" borderId="1" xfId="0" applyNumberFormat="1" applyFont="1" applyFill="1" applyBorder="1"/>
    <xf numFmtId="0" fontId="3" fillId="3" borderId="2" xfId="0" applyFont="1" applyFill="1" applyBorder="1"/>
    <xf numFmtId="164" fontId="3" fillId="3" borderId="2" xfId="0" applyNumberFormat="1" applyFont="1" applyFill="1" applyBorder="1"/>
    <xf numFmtId="0" fontId="3" fillId="5" borderId="1" xfId="0" applyFont="1" applyFill="1" applyBorder="1"/>
    <xf numFmtId="164" fontId="3" fillId="5" borderId="1" xfId="0" applyNumberFormat="1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164" fontId="4" fillId="4" borderId="1" xfId="0" applyNumberFormat="1" applyFont="1" applyFill="1" applyBorder="1"/>
    <xf numFmtId="0" fontId="4" fillId="6" borderId="1" xfId="0" applyFont="1" applyFill="1" applyBorder="1"/>
    <xf numFmtId="164" fontId="4" fillId="6" borderId="1" xfId="0" applyNumberFormat="1" applyFont="1" applyFill="1" applyBorder="1"/>
    <xf numFmtId="0" fontId="3" fillId="5" borderId="3" xfId="0" applyFont="1" applyFill="1" applyBorder="1"/>
    <xf numFmtId="164" fontId="3" fillId="5" borderId="3" xfId="0" applyNumberFormat="1" applyFont="1" applyFill="1" applyBorder="1"/>
    <xf numFmtId="0" fontId="4" fillId="0" borderId="0" xfId="0" applyFont="1" applyAlignment="1">
      <alignment wrapText="1"/>
    </xf>
    <xf numFmtId="0" fontId="5" fillId="0" borderId="4" xfId="0" applyFont="1" applyBorder="1" applyAlignment="1">
      <alignment horizontal="center" wrapText="1"/>
    </xf>
    <xf numFmtId="166" fontId="6" fillId="0" borderId="0" xfId="0" applyNumberFormat="1" applyFont="1" applyAlignment="1">
      <alignment horizontal="left" wrapText="1"/>
    </xf>
    <xf numFmtId="166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0" fillId="0" borderId="5" xfId="0" pivotButton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164" fontId="3" fillId="7" borderId="2" xfId="0" applyNumberFormat="1" applyFont="1" applyFill="1" applyBorder="1"/>
    <xf numFmtId="164" fontId="4" fillId="0" borderId="1" xfId="0" applyNumberFormat="1" applyFont="1" applyBorder="1"/>
    <xf numFmtId="0" fontId="7" fillId="3" borderId="1" xfId="0" applyFont="1" applyFill="1" applyBorder="1"/>
    <xf numFmtId="0" fontId="4" fillId="0" borderId="1" xfId="0" applyFont="1" applyBorder="1"/>
    <xf numFmtId="0" fontId="0" fillId="0" borderId="5" xfId="0" applyNumberFormat="1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" xfId="0" applyNumberFormat="1" applyBorder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</cellXfs>
  <cellStyles count="2">
    <cellStyle name="HeaderCellStyle" xfId="1" xr:uid="{9C4279CD-2A8F-4624-8BFB-851650FDDE83}"/>
    <cellStyle name="Normal" xfId="0" builtinId="0"/>
  </cellStyles>
  <dxfs count="0"/>
  <tableStyles count="0" defaultTableStyle="TableStyleMedium2" defaultPivotStyle="PivotStyleLight16"/>
  <colors>
    <mruColors>
      <color rgb="FFD9EA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Jacob Patterson" refreshedDate="46073.567367592594" refreshedVersion="8" recordCount="114" xr:uid="{00000000-000A-0000-FFFF-FFFF00000000}">
  <cacheSource type="worksheet">
    <worksheetSource ref="A1:L115" sheet="Sheet1"/>
  </cacheSource>
  <cacheFields count="12">
    <cacheField name="Bank" numFmtId="166">
      <sharedItems/>
    </cacheField>
    <cacheField name="Transaction date" numFmtId="166">
      <sharedItems containsSemiMixedTypes="0" containsNonDate="0" containsDate="1" containsString="0" minDate="2024-10-01T00:00:00" maxDate="2025-02-19T00:00:00"/>
    </cacheField>
    <cacheField name="Transaction type" numFmtId="0">
      <sharedItems/>
    </cacheField>
    <cacheField name="Num" numFmtId="0">
      <sharedItems containsSemiMixedTypes="0" containsString="0" containsNumber="1" containsInteger="1" minValue="10" maxValue="222" count="5">
        <n v="10"/>
        <n v="11"/>
        <n v="12"/>
        <n v="111"/>
        <n v="222"/>
      </sharedItems>
    </cacheField>
    <cacheField name="Name" numFmtId="0">
      <sharedItems/>
    </cacheField>
    <cacheField name="Line description" numFmtId="0">
      <sharedItems/>
    </cacheField>
    <cacheField name="Account full name" numFmtId="0">
      <sharedItems/>
    </cacheField>
    <cacheField name="Item split account" numFmtId="0">
      <sharedItems/>
    </cacheField>
    <cacheField name="Category/Product/Service amount" numFmtId="4">
      <sharedItems containsSemiMixedTypes="0" containsString="0" containsNumber="1" minValue="-150000" maxValue="450000"/>
    </cacheField>
    <cacheField name="Balance" numFmtId="4">
      <sharedItems containsSemiMixedTypes="0" containsString="0" containsNumber="1" minValue="-38847.349999999948" maxValue="500021.57"/>
    </cacheField>
    <cacheField name="Customer" numFmtId="0">
      <sharedItems/>
    </cacheField>
    <cacheField name="Vendor" numFmtId="0">
      <sharedItems count="27">
        <s v="Q2i LLC"/>
        <s v="Loan from Steven Jenkins"/>
        <s v="TD Bank"/>
        <s v="Lawrence Klimczyk"/>
        <s v="Dominic Trupiano"/>
        <s v="Tremendous"/>
        <s v="NETBuilder LLC"/>
        <s v="Dorys Gallardo Castaneda"/>
        <s v="AM Digital SAC"/>
        <s v="Tom Keen"/>
        <s v="Ruth Ann Whatley"/>
        <s v="Contingency Management Innovations"/>
        <s v="MaineHealth"/>
        <s v="transfer to BOA"/>
        <s v="Bank fees &amp; service charges"/>
        <s v="PanIntelligence"/>
        <s v="Doug Campbell"/>
        <s v="DTX Solutions LLC"/>
        <s v="Ed Leahy"/>
        <s v="Shaheen &amp; Gordon Attorneys at Law"/>
        <s v="Loan to Q2i"/>
        <s v="BOA Checking #5965"/>
        <s v="Egg Health Ltd - UK"/>
        <s v="Jacqueline Pouliot"/>
        <s v="Sari Miettinen"/>
        <s v="Studio Tom, LLC"/>
        <s v="Loan from Q2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">
  <r>
    <s v="TD Bank Interest Checking #4159"/>
    <d v="2024-10-01T00:00:00"/>
    <s v="Deposit"/>
    <x v="0"/>
    <s v="Q2i LLC"/>
    <s v=""/>
    <s v="TD Bank Interest Checking #4157"/>
    <s v="Sales"/>
    <n v="273772.5"/>
    <n v="280201.57"/>
    <s v="Q2i LLC"/>
    <x v="0"/>
  </r>
  <r>
    <s v="TD Bank Interest Checking #4160"/>
    <d v="2024-10-01T00:00:00"/>
    <s v="Transfer"/>
    <x v="0"/>
    <s v=""/>
    <s v="transfer to #5237"/>
    <s v="TD Bank Interest Checking #4157"/>
    <s v="Loan from Steven Jenkins"/>
    <n v="-100000"/>
    <n v="180201.57"/>
    <s v=""/>
    <x v="1"/>
  </r>
  <r>
    <s v="TD Bank Interest Checking #4161"/>
    <d v="2024-10-02T00:00:00"/>
    <s v="Expense"/>
    <x v="0"/>
    <s v="TD Bank"/>
    <s v="WIRE TRANSFER FEE"/>
    <s v="TD Bank Interest Checking #4157"/>
    <s v="Bank fees &amp; service charges"/>
    <n v="-30"/>
    <n v="180171.57"/>
    <s v=""/>
    <x v="2"/>
  </r>
  <r>
    <s v="TD Bank Interest Checking #4162"/>
    <d v="2024-10-02T00:00:00"/>
    <s v="Expense"/>
    <x v="0"/>
    <s v="Lawrence Klimczyk"/>
    <s v=""/>
    <s v="TD Bank Interest Checking #4157"/>
    <s v="Professional Fees"/>
    <n v="-7500"/>
    <n v="172671.57"/>
    <s v=""/>
    <x v="3"/>
  </r>
  <r>
    <s v="TD Bank Interest Checking #4163"/>
    <d v="2024-10-02T00:00:00"/>
    <s v="Expense"/>
    <x v="0"/>
    <s v="Dominic Trupiano"/>
    <s v=""/>
    <s v="TD Bank Interest Checking #4157"/>
    <s v="Gift Card Incentives"/>
    <n v="-72650"/>
    <n v="100021.57"/>
    <s v=""/>
    <x v="4"/>
  </r>
  <r>
    <s v="TD Bank Interest Checking #4164"/>
    <d v="2024-10-02T00:00:00"/>
    <s v="Expense"/>
    <x v="0"/>
    <s v="Tremendous"/>
    <s v=""/>
    <s v="TD Bank Interest Checking #4157"/>
    <s v="Gift Card Incentives"/>
    <n v="-50000"/>
    <n v="50021.570000000007"/>
    <s v=""/>
    <x v="5"/>
  </r>
  <r>
    <s v="TD Bank Interest Checking #4165"/>
    <d v="2024-10-03T00:00:00"/>
    <s v="Deposit"/>
    <x v="0"/>
    <s v="Q2i LLC"/>
    <s v=""/>
    <s v="TD Bank Interest Checking #4157"/>
    <s v="Sales"/>
    <n v="450000"/>
    <n v="500021.57"/>
    <s v="Q2i LLC"/>
    <x v="0"/>
  </r>
  <r>
    <s v="TD Bank Interest Checking #4166"/>
    <d v="2024-10-03T00:00:00"/>
    <s v="Expense"/>
    <x v="0"/>
    <s v="NETBuilder LLC"/>
    <s v=""/>
    <s v="TD Bank Interest Checking #4157"/>
    <s v="Professional Fees"/>
    <n v="-50000"/>
    <n v="450021.57"/>
    <s v=""/>
    <x v="6"/>
  </r>
  <r>
    <s v="TD Bank Interest Checking #4167"/>
    <d v="2024-10-07T00:00:00"/>
    <s v="Expense"/>
    <x v="0"/>
    <s v="TD Bank"/>
    <s v="WIRE TRANSFER FEE"/>
    <s v="TD Bank Interest Checking #4157"/>
    <s v="Bank fees &amp; service charges"/>
    <n v="-50"/>
    <n v="449971.57"/>
    <s v=""/>
    <x v="2"/>
  </r>
  <r>
    <s v="TD Bank Interest Checking #4168"/>
    <d v="2024-10-07T00:00:00"/>
    <s v="Check"/>
    <x v="0"/>
    <s v="Dorys Gallardo Castaneda"/>
    <s v="TDBANK BILL PAY CHECK - DORYS GALLARDO CASTANEDA"/>
    <s v="TD Bank Interest Checking #4157"/>
    <s v="Payroll expenses"/>
    <n v="-2647.75"/>
    <n v="447323.82"/>
    <s v=""/>
    <x v="7"/>
  </r>
  <r>
    <s v="TD Bank Interest Checking #4169"/>
    <d v="2024-10-07T00:00:00"/>
    <s v="Check"/>
    <x v="0"/>
    <s v="Dorys Gallardo Castaneda"/>
    <s v="TDBANK BILL PAY CHECK - DORYS GALLARDO CASTANEDA"/>
    <s v="TD Bank Interest Checking #4157"/>
    <s v="Payroll expenses"/>
    <n v="-4648.75"/>
    <n v="442675.07"/>
    <s v=""/>
    <x v="7"/>
  </r>
  <r>
    <s v="TD Bank Interest Checking #4170"/>
    <d v="2024-10-07T00:00:00"/>
    <s v="Expense"/>
    <x v="0"/>
    <s v="AM Digital SAC"/>
    <s v=""/>
    <s v="TD Bank Interest Checking #4157"/>
    <s v="Software Development Consulting"/>
    <n v="-10075"/>
    <n v="432600.07"/>
    <s v=""/>
    <x v="8"/>
  </r>
  <r>
    <s v="TD Bank Interest Checking #4171"/>
    <d v="2024-10-07T00:00:00"/>
    <s v="Expense"/>
    <x v="0"/>
    <s v="Lawrence Klimczyk"/>
    <s v=""/>
    <s v="TD Bank Interest Checking #4157"/>
    <s v="Travel"/>
    <n v="-2476.17"/>
    <n v="430123.9"/>
    <s v=""/>
    <x v="3"/>
  </r>
  <r>
    <s v="TD Bank Interest Checking #4172"/>
    <d v="2024-10-15T00:00:00"/>
    <s v="Expense"/>
    <x v="0"/>
    <s v="TD Bank"/>
    <s v="WIRE TRANSFER FEE"/>
    <s v="TD Bank Interest Checking #4157"/>
    <s v="Bank fees &amp; service charges"/>
    <n v="-30"/>
    <n v="430093.9"/>
    <s v=""/>
    <x v="2"/>
  </r>
  <r>
    <s v="TD Bank Interest Checking #4173"/>
    <d v="2024-10-15T00:00:00"/>
    <s v="Expense"/>
    <x v="0"/>
    <s v="Lawrence Klimczyk"/>
    <s v=""/>
    <s v="TD Bank Interest Checking #4157"/>
    <s v="Professional Fees"/>
    <n v="-2500"/>
    <n v="427593.9"/>
    <s v=""/>
    <x v="3"/>
  </r>
  <r>
    <s v="TD Bank Interest Checking #4174"/>
    <d v="2024-10-15T00:00:00"/>
    <s v="Expense"/>
    <x v="0"/>
    <s v="Lawrence Klimczyk"/>
    <s v=""/>
    <s v="TD Bank Interest Checking #4157"/>
    <s v="Professional Fees"/>
    <n v="-1500"/>
    <n v="426093.9"/>
    <s v=""/>
    <x v="3"/>
  </r>
  <r>
    <s v="TD Bank Interest Checking #4175"/>
    <d v="2024-10-15T00:00:00"/>
    <s v="Expense"/>
    <x v="0"/>
    <s v="Tom Keen"/>
    <s v=""/>
    <s v="TD Bank Interest Checking #4157"/>
    <s v=""/>
    <n v="-37459.550000000003"/>
    <n v="388634.35000000003"/>
    <s v=""/>
    <x v="9"/>
  </r>
  <r>
    <s v="TD Bank Interest Checking #4176"/>
    <d v="2024-10-15T00:00:00"/>
    <s v="Transfer"/>
    <x v="0"/>
    <s v=""/>
    <s v="transfer to Steven Jenkins #5237"/>
    <s v="TD Bank Interest Checking #4157"/>
    <s v="Loan from Steven Jenkins"/>
    <n v="-50000"/>
    <n v="338634.35000000003"/>
    <s v=""/>
    <x v="1"/>
  </r>
  <r>
    <s v="TD Bank Interest Checking #4177"/>
    <d v="2024-10-16T00:00:00"/>
    <s v="Expense"/>
    <x v="0"/>
    <s v="TD Bank"/>
    <s v="WIRE TRANSFER FEE"/>
    <s v="TD Bank Interest Checking #4157"/>
    <s v="Bank fees &amp; service charges"/>
    <n v="-30"/>
    <n v="338604.35000000003"/>
    <s v=""/>
    <x v="2"/>
  </r>
  <r>
    <s v="TD Bank Interest Checking #4178"/>
    <d v="2024-10-16T00:00:00"/>
    <s v="Expense"/>
    <x v="0"/>
    <s v="Tremendous"/>
    <s v=""/>
    <s v="TD Bank Interest Checking #4157"/>
    <s v="Gift Card Incentives"/>
    <n v="-50000"/>
    <n v="288604.35000000003"/>
    <s v=""/>
    <x v="5"/>
  </r>
  <r>
    <s v="TD Bank Interest Checking #4179"/>
    <d v="2024-10-18T00:00:00"/>
    <s v="Expense"/>
    <x v="0"/>
    <s v="Ruth Ann Whatley"/>
    <s v=""/>
    <s v="TD Bank Interest Checking #4157"/>
    <s v=""/>
    <n v="-660"/>
    <n v="287944.35000000003"/>
    <s v=""/>
    <x v="10"/>
  </r>
  <r>
    <s v="TD Bank Interest Checking #4180"/>
    <d v="2024-10-21T00:00:00"/>
    <s v="Expense"/>
    <x v="0"/>
    <s v="NETBuilder LLC"/>
    <s v=""/>
    <s v="TD Bank Interest Checking #4157"/>
    <s v="Professional Fees"/>
    <n v="-34400"/>
    <n v="253544.35000000003"/>
    <s v=""/>
    <x v="6"/>
  </r>
  <r>
    <s v="TD Bank Interest Checking #4181"/>
    <d v="2024-10-22T00:00:00"/>
    <s v="Expense"/>
    <x v="0"/>
    <s v="Contingency Management Innovations"/>
    <s v=""/>
    <s v="TD Bank Interest Checking #4157"/>
    <s v="Professional Fees"/>
    <n v="-146500"/>
    <n v="107044.35000000003"/>
    <s v=""/>
    <x v="11"/>
  </r>
  <r>
    <s v="TD Bank Interest Checking #4182"/>
    <d v="2024-10-22T00:00:00"/>
    <s v="Expense"/>
    <x v="0"/>
    <s v="Contingency Management Innovations"/>
    <s v=""/>
    <s v="TD Bank Interest Checking #4157"/>
    <s v="Professional Fees"/>
    <n v="-8000"/>
    <n v="99044.350000000035"/>
    <s v=""/>
    <x v="11"/>
  </r>
  <r>
    <s v="TD Bank Interest Checking #4183"/>
    <d v="2024-10-22T00:00:00"/>
    <s v="Expense"/>
    <x v="0"/>
    <s v="TD Bank"/>
    <s v="WIRE TRANSFER FEE"/>
    <s v="TD Bank Interest Checking #4157"/>
    <s v="Bank fees &amp; service charges"/>
    <n v="-30"/>
    <n v="99014.350000000035"/>
    <s v=""/>
    <x v="2"/>
  </r>
  <r>
    <s v="TD Bank Interest Checking #4184"/>
    <d v="2024-10-22T00:00:00"/>
    <s v="Expense"/>
    <x v="0"/>
    <s v="TD Bank"/>
    <s v="WIRE TRANSFER FEE"/>
    <s v="TD Bank Interest Checking #4157"/>
    <s v="Bank fees &amp; service charges"/>
    <n v="-50"/>
    <n v="98964.350000000035"/>
    <s v=""/>
    <x v="2"/>
  </r>
  <r>
    <s v="TD Bank Interest Checking #4185"/>
    <d v="2024-10-22T00:00:00"/>
    <s v="Expense"/>
    <x v="0"/>
    <s v="TD Bank"/>
    <s v="WIRE TRANSFER FEE"/>
    <s v="TD Bank Interest Checking #4157"/>
    <s v="Bank fees &amp; service charges"/>
    <n v="-30"/>
    <n v="98934.350000000035"/>
    <s v=""/>
    <x v="2"/>
  </r>
  <r>
    <s v="TD Bank Interest Checking #4186"/>
    <d v="2024-10-22T00:00:00"/>
    <s v="Expense"/>
    <x v="0"/>
    <s v="TD Bank"/>
    <s v="WIRE TRANSFER FEE"/>
    <s v="TD Bank Interest Checking #4157"/>
    <s v="Bank fees &amp; service charges"/>
    <n v="-50"/>
    <n v="98884.350000000035"/>
    <s v=""/>
    <x v="2"/>
  </r>
  <r>
    <s v="TD Bank Interest Checking #4187"/>
    <d v="2024-10-22T00:00:00"/>
    <s v="Deposit"/>
    <x v="0"/>
    <s v="MaineHealth"/>
    <s v=""/>
    <s v="TD Bank Interest Checking #4157"/>
    <s v="Sales"/>
    <n v="7955"/>
    <n v="106839.35000000003"/>
    <s v="MaineHealth"/>
    <x v="12"/>
  </r>
  <r>
    <s v="TD Bank Interest Checking #4188"/>
    <d v="2024-10-22T00:00:00"/>
    <s v="Expense"/>
    <x v="0"/>
    <s v="AM Digital SAC"/>
    <s v=""/>
    <s v="TD Bank Interest Checking #4157"/>
    <s v="Software Development Consulting"/>
    <n v="-1325"/>
    <n v="105514.35000000003"/>
    <s v=""/>
    <x v="8"/>
  </r>
  <r>
    <s v="TD Bank Interest Checking #4189"/>
    <d v="2024-10-22T00:00:00"/>
    <s v="Transfer"/>
    <x v="0"/>
    <s v=""/>
    <s v="transfer to BOA"/>
    <s v="TD Bank Interest Checking #4157"/>
    <s v="BOA Checking #5965"/>
    <n v="-14000"/>
    <n v="91514.350000000035"/>
    <s v=""/>
    <x v="13"/>
  </r>
  <r>
    <s v="TD Bank Interest Checking #4190"/>
    <d v="2024-10-23T00:00:00"/>
    <s v="Deposit"/>
    <x v="0"/>
    <s v=""/>
    <s v="WIRE FEE REFUND"/>
    <s v="TD Bank Interest Checking #4157"/>
    <s v="Bank fees &amp; service charges"/>
    <n v="30"/>
    <n v="91544.350000000035"/>
    <s v=""/>
    <x v="14"/>
  </r>
  <r>
    <s v="TD Bank Interest Checking #4191"/>
    <d v="2024-10-24T00:00:00"/>
    <s v="Expense"/>
    <x v="0"/>
    <s v="TD Bank"/>
    <s v="WIRE TRANSFER FEE"/>
    <s v="TD Bank Interest Checking #4157"/>
    <s v="Bank fees &amp; service charges"/>
    <n v="-50"/>
    <n v="91494.350000000035"/>
    <s v=""/>
    <x v="14"/>
  </r>
  <r>
    <s v="TD Bank Interest Checking #4192"/>
    <d v="2024-10-24T00:00:00"/>
    <s v="Expense"/>
    <x v="0"/>
    <s v="Contingency Management Innovations"/>
    <s v=""/>
    <s v="TD Bank Interest Checking #4157"/>
    <s v="Professional Fees"/>
    <n v="-12500"/>
    <n v="78994.350000000035"/>
    <s v=""/>
    <x v="11"/>
  </r>
  <r>
    <s v="TD Bank Interest Checking #4193"/>
    <d v="2024-10-25T00:00:00"/>
    <s v="Transfer"/>
    <x v="0"/>
    <s v=""/>
    <s v="transfer to #5237"/>
    <s v="TD Bank Interest Checking #4157"/>
    <s v="Loan from Steven Jenkins"/>
    <n v="-50000"/>
    <n v="28994.350000000035"/>
    <s v=""/>
    <x v="1"/>
  </r>
  <r>
    <s v="TD Bank Interest Checking #4194"/>
    <d v="2024-10-28T00:00:00"/>
    <s v="Expense"/>
    <x v="0"/>
    <s v="PanIntelligence"/>
    <s v="GC&lt;&gt;PANINSIGHT   PA-Q33DRZ6"/>
    <s v="TD Bank Interest Checking #4157"/>
    <s v="Software Licenses"/>
    <n v="-3112.67"/>
    <n v="25881.680000000037"/>
    <s v=""/>
    <x v="15"/>
  </r>
  <r>
    <s v="TD Bank Interest Checking #4195"/>
    <d v="2024-10-28T00:00:00"/>
    <s v="Expense"/>
    <x v="0"/>
    <s v="Doug Campbell"/>
    <s v=""/>
    <s v="TD Bank Interest Checking #4157"/>
    <s v="Professional Fees"/>
    <n v="-1500"/>
    <n v="24381.680000000037"/>
    <s v=""/>
    <x v="16"/>
  </r>
  <r>
    <s v="TD Bank Interest Checking #4196"/>
    <d v="2024-10-29T00:00:00"/>
    <s v="Expense"/>
    <x v="0"/>
    <s v="DTX Solutions LLC"/>
    <s v=""/>
    <s v="TD Bank Interest Checking #4157"/>
    <s v="Professional Fees"/>
    <n v="-1500"/>
    <n v="22881.680000000037"/>
    <s v=""/>
    <x v="17"/>
  </r>
  <r>
    <s v="TD Bank Interest Checking #4197"/>
    <d v="2024-10-29T00:00:00"/>
    <s v="Transfer"/>
    <x v="0"/>
    <s v=""/>
    <s v="transfer from #5237"/>
    <s v="TD Bank Interest Checking #4157"/>
    <s v="Loan from Steven Jenkins"/>
    <n v="-2000"/>
    <n v="20881.680000000037"/>
    <s v=""/>
    <x v="1"/>
  </r>
  <r>
    <s v="TD Bank Interest Checking #4198"/>
    <d v="2024-10-31T00:00:00"/>
    <s v="Deposit"/>
    <x v="0"/>
    <s v="TD Bank"/>
    <s v="IOD INTEREST PAID"/>
    <s v="TD Bank Interest Checking #4157"/>
    <s v="Interest earned"/>
    <n v="10.85"/>
    <n v="20892.530000000035"/>
    <s v=""/>
    <x v="2"/>
  </r>
  <r>
    <s v="TD Bank Interest Checking #4199"/>
    <d v="2024-11-05T00:00:00"/>
    <s v="Expense"/>
    <x v="1"/>
    <s v="Lawrence Klimczyk"/>
    <s v=""/>
    <s v="TD Bank Interest Checking #4157"/>
    <s v=""/>
    <n v="-2501.92"/>
    <n v="18390.610000000037"/>
    <s v=""/>
    <x v="3"/>
  </r>
  <r>
    <s v="TD Bank Interest Checking #4200"/>
    <d v="2024-11-05T00:00:00"/>
    <s v="Expense"/>
    <x v="1"/>
    <s v="Ed Leahy"/>
    <s v=""/>
    <s v="TD Bank Interest Checking #4157"/>
    <s v="Travel"/>
    <n v="-575.16999999999996"/>
    <n v="17815.440000000039"/>
    <s v=""/>
    <x v="18"/>
  </r>
  <r>
    <s v="TD Bank Interest Checking #4201"/>
    <d v="2024-11-05T00:00:00"/>
    <s v="Expense"/>
    <x v="1"/>
    <s v="Shaheen &amp; Gordon Attorneys at Law"/>
    <s v="bank check"/>
    <s v="TD Bank Interest Checking #4157"/>
    <s v="Legal fees"/>
    <n v="-1560"/>
    <n v="16255.440000000039"/>
    <s v=""/>
    <x v="19"/>
  </r>
  <r>
    <s v="TD Bank Interest Checking #4202"/>
    <d v="2024-11-13T00:00:00"/>
    <s v="Expense"/>
    <x v="1"/>
    <s v="Doug Campbell"/>
    <s v=""/>
    <s v="TD Bank Interest Checking #4157"/>
    <s v="Professional Fees"/>
    <n v="-1500"/>
    <n v="14755.440000000039"/>
    <s v=""/>
    <x v="16"/>
  </r>
  <r>
    <s v="TD Bank Interest Checking #4203"/>
    <d v="2024-11-18T00:00:00"/>
    <s v="Transfer"/>
    <x v="1"/>
    <s v=""/>
    <s v="transfer to Q2i"/>
    <s v="TD Bank Interest Checking #4157"/>
    <s v="Loan to Q2i"/>
    <n v="-5000"/>
    <n v="9755.4400000000387"/>
    <s v=""/>
    <x v="20"/>
  </r>
  <r>
    <s v="TD Bank Interest Checking #4204"/>
    <d v="2024-11-21T00:00:00"/>
    <s v="Deposit"/>
    <x v="1"/>
    <s v="MaineHealth"/>
    <s v=""/>
    <s v="TD Bank Interest Checking #4157"/>
    <s v="Sales"/>
    <n v="7770"/>
    <n v="17525.440000000039"/>
    <s v="MaineHealth"/>
    <x v="12"/>
  </r>
  <r>
    <s v="TD Bank Interest Checking #4205"/>
    <d v="2024-11-22T00:00:00"/>
    <s v="Deposit"/>
    <x v="1"/>
    <s v="Q2i LLC"/>
    <s v=""/>
    <s v="TD Bank Interest Checking #4157"/>
    <s v="Sales"/>
    <n v="450000"/>
    <n v="467525.44000000006"/>
    <s v="Q2i LLC"/>
    <x v="0"/>
  </r>
  <r>
    <s v="TD Bank Interest Checking #4206"/>
    <d v="2024-11-22T00:00:00"/>
    <s v="Expense"/>
    <x v="1"/>
    <s v="NETBuilder LLC"/>
    <s v=""/>
    <s v="TD Bank Interest Checking #4157"/>
    <s v="Professional Fees"/>
    <n v="-37390"/>
    <n v="430135.44000000006"/>
    <s v=""/>
    <x v="6"/>
  </r>
  <r>
    <s v="TD Bank Interest Checking #4207"/>
    <d v="2024-11-22T00:00:00"/>
    <s v="Transfer"/>
    <x v="1"/>
    <s v=""/>
    <s v="transfer to #5237"/>
    <s v="TD Bank Interest Checking #4157"/>
    <s v="Loan from Steven Jenkins"/>
    <n v="-100000"/>
    <n v="330135.44000000006"/>
    <s v=""/>
    <x v="1"/>
  </r>
  <r>
    <s v="TD Bank Interest Checking #4208"/>
    <d v="2024-11-25T00:00:00"/>
    <s v="Expense"/>
    <x v="1"/>
    <s v="TD Bank"/>
    <s v="WIRE TRANSFER FEE"/>
    <s v="TD Bank Interest Checking #4157"/>
    <s v="Bank fees &amp; service charges"/>
    <n v="-50"/>
    <n v="330085.44000000006"/>
    <s v=""/>
    <x v="2"/>
  </r>
  <r>
    <s v="TD Bank Interest Checking #4209"/>
    <d v="2024-11-25T00:00:00"/>
    <s v="Expense"/>
    <x v="1"/>
    <s v="TD Bank"/>
    <s v="WIRE TRANSFER FEE"/>
    <s v="TD Bank Interest Checking #4157"/>
    <s v="Bank fees &amp; service charges"/>
    <n v="-30"/>
    <n v="330055.44000000006"/>
    <s v=""/>
    <x v="2"/>
  </r>
  <r>
    <s v="TD Bank Interest Checking #4210"/>
    <d v="2024-11-25T00:00:00"/>
    <s v="Transfer"/>
    <x v="1"/>
    <s v=""/>
    <s v="transfer"/>
    <s v="TD Bank Interest Checking #4157"/>
    <s v="BOA Checking #5965"/>
    <n v="-20000"/>
    <n v="310055.44000000006"/>
    <s v=""/>
    <x v="21"/>
  </r>
  <r>
    <s v="TD Bank Interest Checking #4211"/>
    <d v="2024-11-26T00:00:00"/>
    <s v="Expense"/>
    <x v="1"/>
    <s v="TD Bank"/>
    <s v="WIRE TRANSFER FEE"/>
    <s v="TD Bank Interest Checking #4157"/>
    <s v="Bank fees &amp; service charges"/>
    <n v="-50"/>
    <n v="310005.44000000006"/>
    <s v=""/>
    <x v="2"/>
  </r>
  <r>
    <s v="TD Bank Interest Checking #4212"/>
    <d v="2024-11-26T00:00:00"/>
    <s v="Expense"/>
    <x v="1"/>
    <s v="TD Bank"/>
    <s v="WIRE TRANSFER FEE"/>
    <s v="TD Bank Interest Checking #4157"/>
    <s v="Bank fees &amp; service charges"/>
    <n v="-30"/>
    <n v="309975.44000000006"/>
    <s v=""/>
    <x v="2"/>
  </r>
  <r>
    <s v="TD Bank Interest Checking #4213"/>
    <d v="2024-11-26T00:00:00"/>
    <s v="Expense"/>
    <x v="1"/>
    <s v="TD Bank"/>
    <s v="WIRE TRANSFER FEE"/>
    <s v="TD Bank Interest Checking #4157"/>
    <s v="Bank fees &amp; service charges"/>
    <n v="-30"/>
    <n v="309945.44000000006"/>
    <s v=""/>
    <x v="2"/>
  </r>
  <r>
    <s v="TD Bank Interest Checking #4214"/>
    <d v="2024-11-26T00:00:00"/>
    <s v="Expense"/>
    <x v="1"/>
    <s v="Dominic Trupiano"/>
    <s v=""/>
    <s v="TD Bank Interest Checking #4157"/>
    <s v="Gift Card Incentives"/>
    <n v="-43415"/>
    <n v="266530.44000000006"/>
    <s v=""/>
    <x v="4"/>
  </r>
  <r>
    <s v="TD Bank Interest Checking #4215"/>
    <d v="2024-11-26T00:00:00"/>
    <s v="Expense"/>
    <x v="1"/>
    <s v="Contingency Management Innovations"/>
    <s v=""/>
    <s v="TD Bank Interest Checking #4157"/>
    <s v="Professional Fees"/>
    <n v="-93500"/>
    <n v="173030.44000000006"/>
    <s v=""/>
    <x v="11"/>
  </r>
  <r>
    <s v="TD Bank Interest Checking #4216"/>
    <d v="2024-11-26T00:00:00"/>
    <s v="Expense"/>
    <x v="1"/>
    <s v="Tremendous"/>
    <s v=""/>
    <s v="TD Bank Interest Checking #4157"/>
    <s v="Gift Card Incentives"/>
    <n v="-50000"/>
    <n v="123030.44000000006"/>
    <s v=""/>
    <x v="5"/>
  </r>
  <r>
    <s v="TD Bank Interest Checking #4217"/>
    <d v="2024-11-26T00:00:00"/>
    <s v="Expense"/>
    <x v="1"/>
    <s v="Egg Health Ltd - UK"/>
    <s v=""/>
    <s v="TD Bank Interest Checking #4157"/>
    <s v="Advertising &amp; marketing"/>
    <n v="-2000"/>
    <n v="121030.44000000006"/>
    <s v=""/>
    <x v="22"/>
  </r>
  <r>
    <s v="TD Bank Interest Checking #4218"/>
    <d v="2024-11-26T00:00:00"/>
    <s v="Expense"/>
    <x v="1"/>
    <s v="Jacqueline Pouliot"/>
    <s v=""/>
    <s v="TD Bank Interest Checking #4157"/>
    <s v=""/>
    <n v="-25302.99"/>
    <n v="95727.450000000055"/>
    <s v=""/>
    <x v="23"/>
  </r>
  <r>
    <s v="TD Bank Interest Checking #4219"/>
    <d v="2024-11-29T00:00:00"/>
    <s v="Deposit"/>
    <x v="1"/>
    <s v="TD Bank"/>
    <s v="IOD INTEREST PAID"/>
    <s v="TD Bank Interest Checking #4157"/>
    <s v="Interest earned"/>
    <n v="2.87"/>
    <n v="95730.320000000051"/>
    <s v=""/>
    <x v="2"/>
  </r>
  <r>
    <s v="TD Bank Interest Checking #4220"/>
    <d v="2024-11-29T00:00:00"/>
    <s v="Expense"/>
    <x v="1"/>
    <s v="PanIntelligence"/>
    <s v="GC&lt;&gt;PANINSIGHT   PA-Q33DRZ6"/>
    <s v="TD Bank Interest Checking #4157"/>
    <s v="Software Licenses"/>
    <n v="-3112.67"/>
    <n v="92617.650000000052"/>
    <s v=""/>
    <x v="15"/>
  </r>
  <r>
    <s v="TD Bank Interest Checking #4221"/>
    <d v="2024-12-02T00:00:00"/>
    <s v="Expense"/>
    <x v="2"/>
    <s v="Lawrence Klimczyk"/>
    <s v=""/>
    <s v="TD Bank Interest Checking #4157"/>
    <s v="Professional Fees"/>
    <n v="-7500"/>
    <n v="85117.650000000052"/>
    <s v=""/>
    <x v="3"/>
  </r>
  <r>
    <s v="TD Bank Interest Checking #4222"/>
    <d v="2024-12-02T00:00:00"/>
    <s v="Expense"/>
    <x v="2"/>
    <s v="Lawrence Klimczyk"/>
    <s v=""/>
    <s v="TD Bank Interest Checking #4157"/>
    <s v="Professional Fees"/>
    <n v="-3500"/>
    <n v="81617.650000000052"/>
    <s v=""/>
    <x v="3"/>
  </r>
  <r>
    <s v="TD Bank Interest Checking #4223"/>
    <d v="2024-12-06T00:00:00"/>
    <s v="Expense"/>
    <x v="2"/>
    <s v="Ruth Ann Whatley"/>
    <s v=""/>
    <s v="TD Bank Interest Checking #4157"/>
    <s v=""/>
    <n v="-1325"/>
    <n v="80292.650000000052"/>
    <s v=""/>
    <x v="10"/>
  </r>
  <r>
    <s v="TD Bank Interest Checking #4224"/>
    <d v="2024-12-10T00:00:00"/>
    <s v="Expense"/>
    <x v="2"/>
    <s v="TD Bank"/>
    <s v="WIRE TRANSFER FEE"/>
    <s v="TD Bank Interest Checking #4157"/>
    <s v="Bank fees &amp; service charges"/>
    <n v="-30"/>
    <n v="80262.650000000052"/>
    <s v=""/>
    <x v="2"/>
  </r>
  <r>
    <s v="TD Bank Interest Checking #4225"/>
    <d v="2024-12-10T00:00:00"/>
    <s v="Expense"/>
    <x v="2"/>
    <s v="TD Bank"/>
    <s v="WIRE TRANSFER FEE"/>
    <s v="TD Bank Interest Checking #4157"/>
    <s v="Bank fees &amp; service charges"/>
    <n v="-30"/>
    <n v="80232.650000000052"/>
    <s v=""/>
    <x v="2"/>
  </r>
  <r>
    <s v="TD Bank Interest Checking #4226"/>
    <d v="2024-12-10T00:00:00"/>
    <s v="Expense"/>
    <x v="2"/>
    <s v="Lawrence Klimczyk"/>
    <s v=""/>
    <s v="TD Bank Interest Checking #4157"/>
    <s v="Professional Fees"/>
    <n v="-7500"/>
    <n v="72732.650000000052"/>
    <s v=""/>
    <x v="3"/>
  </r>
  <r>
    <s v="TD Bank Interest Checking #4227"/>
    <d v="2024-12-10T00:00:00"/>
    <s v="Expense"/>
    <x v="2"/>
    <s v="Tremendous"/>
    <s v=""/>
    <s v="TD Bank Interest Checking #4157"/>
    <s v="Gift Card Incentives"/>
    <n v="-50000"/>
    <n v="22732.650000000052"/>
    <s v=""/>
    <x v="5"/>
  </r>
  <r>
    <s v="TD Bank Interest Checking #4228"/>
    <d v="2024-12-10T00:00:00"/>
    <s v="Transfer"/>
    <x v="2"/>
    <s v=""/>
    <s v="transfer"/>
    <s v="TD Bank Interest Checking #4157"/>
    <s v="BOA Checking #5965"/>
    <n v="-10000"/>
    <n v="12732.650000000052"/>
    <s v=""/>
    <x v="21"/>
  </r>
  <r>
    <s v="TD Bank Interest Checking #4229"/>
    <d v="2024-12-17T00:00:00"/>
    <s v="Expense"/>
    <x v="2"/>
    <s v="NETBuilder LLC"/>
    <s v=""/>
    <s v="TD Bank Interest Checking #4157"/>
    <s v="Professional Fees"/>
    <n v="-34400"/>
    <n v="-21667.349999999948"/>
    <s v=""/>
    <x v="6"/>
  </r>
  <r>
    <s v="TD Bank Interest Checking #4230"/>
    <d v="2024-12-17T00:00:00"/>
    <s v="Deposit"/>
    <x v="2"/>
    <s v="Q2i LLC"/>
    <s v=""/>
    <s v="TD Bank Interest Checking #4157"/>
    <s v="Sales"/>
    <n v="34400"/>
    <n v="12732.650000000052"/>
    <s v="Q2i LLC"/>
    <x v="0"/>
  </r>
  <r>
    <s v="TD Bank Interest Checking #4231"/>
    <d v="2024-12-18T00:00:00"/>
    <s v="Expense"/>
    <x v="2"/>
    <s v="TD Bank"/>
    <s v="WIRE TRANSFER FEE"/>
    <s v="TD Bank Interest Checking #4157"/>
    <s v="Bank fees &amp; service charges"/>
    <n v="-50"/>
    <n v="12682.650000000052"/>
    <s v=""/>
    <x v="2"/>
  </r>
  <r>
    <s v="TD Bank Interest Checking #4232"/>
    <d v="2024-12-18T00:00:00"/>
    <s v="Expense"/>
    <x v="2"/>
    <s v="TD Bank"/>
    <s v="WIRE TRANSFER FEE"/>
    <s v="TD Bank Interest Checking #4157"/>
    <s v="Bank fees &amp; service charges"/>
    <n v="-30"/>
    <n v="12652.650000000052"/>
    <s v=""/>
    <x v="2"/>
  </r>
  <r>
    <s v="TD Bank Interest Checking #4233"/>
    <d v="2024-12-18T00:00:00"/>
    <s v="Expense"/>
    <x v="2"/>
    <s v="Sari Miettinen"/>
    <s v=""/>
    <s v="TD Bank Interest Checking #4157"/>
    <s v="Professional Fees"/>
    <n v="-4000"/>
    <n v="8652.6500000000524"/>
    <s v=""/>
    <x v="24"/>
  </r>
  <r>
    <s v="TD Bank Interest Checking #4234"/>
    <d v="2024-12-18T00:00:00"/>
    <s v="Expense"/>
    <x v="2"/>
    <s v="Contingency Management Innovations"/>
    <s v=""/>
    <s v="TD Bank Interest Checking #4157"/>
    <s v="Professional Fees"/>
    <n v="-47500"/>
    <n v="-38847.349999999948"/>
    <s v=""/>
    <x v="11"/>
  </r>
  <r>
    <s v="TD Bank Interest Checking #4235"/>
    <d v="2024-12-18T00:00:00"/>
    <s v="Deposit"/>
    <x v="2"/>
    <s v="Q2i LLC"/>
    <s v=""/>
    <s v="TD Bank Interest Checking #4157"/>
    <s v="Sales"/>
    <n v="51500"/>
    <n v="12652.650000000052"/>
    <s v="Q2i LLC"/>
    <x v="0"/>
  </r>
  <r>
    <s v="TD Bank Interest Checking #4236"/>
    <d v="2024-12-19T00:00:00"/>
    <s v="Expense"/>
    <x v="2"/>
    <s v="Shaheen &amp; Gordon Attorneys at Law"/>
    <s v="bank check"/>
    <s v="TD Bank Interest Checking #4157"/>
    <s v="Legal fees"/>
    <n v="-400"/>
    <n v="12252.650000000052"/>
    <s v=""/>
    <x v="19"/>
  </r>
  <r>
    <s v="TD Bank Interest Checking #4237"/>
    <d v="2024-12-27T00:00:00"/>
    <s v="Transfer"/>
    <x v="2"/>
    <s v=""/>
    <s v="transfer"/>
    <s v="TD Bank Interest Checking #4157"/>
    <s v="BOA Checking #5965"/>
    <n v="6000"/>
    <n v="18252.650000000052"/>
    <s v=""/>
    <x v="21"/>
  </r>
  <r>
    <s v="TD Bank Interest Checking #4238"/>
    <d v="2024-12-30T00:00:00"/>
    <s v="Expense"/>
    <x v="2"/>
    <s v="PanIntelligence"/>
    <s v="GC&lt;&gt;PANINSIGHT   PA-Q33DRZ6"/>
    <s v="TD Bank Interest Checking #4157"/>
    <s v="Software Licenses"/>
    <n v="-3112.67"/>
    <n v="15139.980000000052"/>
    <s v=""/>
    <x v="15"/>
  </r>
  <r>
    <s v="TD Bank Interest Checking #4239"/>
    <d v="2024-12-31T00:00:00"/>
    <s v="Deposit"/>
    <x v="2"/>
    <s v="TD Bank"/>
    <s v="IOD INTEREST PAID"/>
    <s v="TD Bank Interest Checking #4157"/>
    <s v="Interest earned"/>
    <n v="1.4"/>
    <n v="15141.380000000052"/>
    <s v=""/>
    <x v="2"/>
  </r>
  <r>
    <s v="TD Bank Interest Checking #4240"/>
    <d v="2024-12-31T00:00:00"/>
    <s v="Expense"/>
    <x v="2"/>
    <s v="TD Bank"/>
    <s v="MAINTENANCE FEE"/>
    <s v="TD Bank Interest Checking #4157"/>
    <s v="Bank fees &amp; service charges"/>
    <n v="-15"/>
    <n v="15126.380000000052"/>
    <s v=""/>
    <x v="2"/>
  </r>
  <r>
    <s v="TD Bank Interest Checking #4241"/>
    <d v="2024-12-31T00:00:00"/>
    <s v="Expense"/>
    <x v="2"/>
    <s v="TD Bank"/>
    <s v="CASH DEPOSITED FEE"/>
    <s v="TD Bank Interest Checking #4157"/>
    <s v="Bank fees &amp; service charges"/>
    <n v="-3"/>
    <n v="15123.380000000052"/>
    <s v=""/>
    <x v="2"/>
  </r>
  <r>
    <s v="TD Bank Interest Checking #4242"/>
    <d v="2024-12-31T00:00:00"/>
    <s v="Transfer"/>
    <x v="2"/>
    <s v=""/>
    <s v="transfer to 5237"/>
    <s v="TD Bank Interest Checking #4157"/>
    <s v="Loan from Steven Jenkins"/>
    <n v="-15000"/>
    <n v="123.38000000005195"/>
    <s v=""/>
    <x v="1"/>
  </r>
  <r>
    <s v="TD Bank Interest Checking #4243"/>
    <d v="2025-01-06T00:00:00"/>
    <s v="Expense"/>
    <x v="3"/>
    <s v="Lawrence Klimczyk"/>
    <s v=""/>
    <s v="TD Bank Interest Checking #4157"/>
    <s v="Professional Fees"/>
    <n v="-7500"/>
    <n v="-7376.619999999948"/>
    <s v=""/>
    <x v="3"/>
  </r>
  <r>
    <s v="TD Bank Interest Checking #4244"/>
    <d v="2025-01-06T00:00:00"/>
    <s v="Deposit"/>
    <x v="3"/>
    <s v="Q2i LLC"/>
    <s v=""/>
    <s v="TD Bank Interest Checking #4157"/>
    <s v="Sales"/>
    <n v="70000"/>
    <n v="62623.380000000048"/>
    <s v="Q2i LLC"/>
    <x v="0"/>
  </r>
  <r>
    <s v="TD Bank Interest Checking #4245"/>
    <d v="2025-01-07T00:00:00"/>
    <s v="Expense"/>
    <x v="3"/>
    <s v="Ruth Ann Whatley"/>
    <s v=""/>
    <s v="TD Bank Interest Checking #4157"/>
    <s v=""/>
    <n v="-665"/>
    <n v="61958.380000000048"/>
    <s v=""/>
    <x v="10"/>
  </r>
  <r>
    <s v="TD Bank Interest Checking #4246"/>
    <d v="2025-01-07T00:00:00"/>
    <s v="Expense"/>
    <x v="3"/>
    <s v="Lawrence Klimczyk"/>
    <s v=""/>
    <s v="TD Bank Interest Checking #4157"/>
    <s v=""/>
    <n v="-984.99"/>
    <n v="60973.39000000005"/>
    <s v=""/>
    <x v="3"/>
  </r>
  <r>
    <s v="TD Bank Interest Checking #4247"/>
    <d v="2025-01-07T00:00:00"/>
    <s v="Expense"/>
    <x v="3"/>
    <s v="Studio Tom, LLC"/>
    <s v=""/>
    <s v="TD Bank Interest Checking #4157"/>
    <s v="Software Development Consulting"/>
    <n v="-977.09"/>
    <n v="59996.300000000054"/>
    <s v=""/>
    <x v="25"/>
  </r>
  <r>
    <s v="TD Bank Interest Checking #4248"/>
    <d v="2025-01-08T00:00:00"/>
    <s v="Expense"/>
    <x v="3"/>
    <s v="Doug Campbell"/>
    <s v=""/>
    <s v="TD Bank Interest Checking #4157"/>
    <s v="Professional Fees"/>
    <n v="-3000"/>
    <n v="56996.300000000054"/>
    <s v=""/>
    <x v="16"/>
  </r>
  <r>
    <s v="TD Bank Interest Checking #4249"/>
    <d v="2025-01-15T00:00:00"/>
    <s v="Transfer"/>
    <x v="3"/>
    <s v=""/>
    <s v="transfer to #5237"/>
    <s v="TD Bank Interest Checking #4157"/>
    <s v="Loan from Steven Jenkins"/>
    <n v="-20000"/>
    <n v="36996.300000000054"/>
    <s v=""/>
    <x v="1"/>
  </r>
  <r>
    <s v="TD Bank Interest Checking #4250"/>
    <d v="2025-01-21T00:00:00"/>
    <s v="Transfer"/>
    <x v="3"/>
    <s v=""/>
    <s v="transfer to #5237"/>
    <s v="TD Bank Interest Checking #4157"/>
    <s v="Loan from Steven Jenkins"/>
    <n v="-2000"/>
    <n v="34996.300000000054"/>
    <s v=""/>
    <x v="1"/>
  </r>
  <r>
    <s v="TD Bank Interest Checking #4251"/>
    <d v="2025-01-24T00:00:00"/>
    <s v="Expense"/>
    <x v="3"/>
    <s v="TD Bank"/>
    <s v="WIRE TRANSFER FEE"/>
    <s v="TD Bank Interest Checking #4157"/>
    <s v="Bank fees &amp; service charges"/>
    <n v="-50"/>
    <n v="34946.300000000054"/>
    <s v=""/>
    <x v="2"/>
  </r>
  <r>
    <s v="TD Bank Interest Checking #4252"/>
    <d v="2025-01-24T00:00:00"/>
    <s v="Expense"/>
    <x v="3"/>
    <s v="TD Bank"/>
    <s v="WIRE TRANSFER FEE"/>
    <s v="TD Bank Interest Checking #4157"/>
    <s v="Bank fees &amp; service charges"/>
    <n v="-30"/>
    <n v="34916.300000000054"/>
    <s v=""/>
    <x v="2"/>
  </r>
  <r>
    <s v="TD Bank Interest Checking #4253"/>
    <d v="2025-01-24T00:00:00"/>
    <s v="Deposit"/>
    <x v="3"/>
    <s v="Q2i LLC"/>
    <s v=""/>
    <s v="TD Bank Interest Checking #4157"/>
    <s v="Sales"/>
    <n v="47000"/>
    <n v="81916.300000000047"/>
    <s v="Q2i LLC"/>
    <x v="0"/>
  </r>
  <r>
    <s v="TD Bank Interest Checking #4254"/>
    <d v="2025-01-24T00:00:00"/>
    <s v="Deposit"/>
    <x v="3"/>
    <s v="Q2i LLC"/>
    <s v=""/>
    <s v="TD Bank Interest Checking #4157"/>
    <s v="Sales"/>
    <n v="12500"/>
    <n v="94416.300000000047"/>
    <s v="Q2i LLC"/>
    <x v="0"/>
  </r>
  <r>
    <s v="TD Bank Interest Checking #4255"/>
    <d v="2025-01-24T00:00:00"/>
    <s v="Expense"/>
    <x v="3"/>
    <s v="NETBuilder LLC"/>
    <s v=""/>
    <s v="TD Bank Interest Checking #4157"/>
    <s v="Professional Fees"/>
    <n v="-34400"/>
    <n v="60016.300000000047"/>
    <s v=""/>
    <x v="6"/>
  </r>
  <r>
    <s v="TD Bank Interest Checking #4256"/>
    <d v="2025-01-24T00:00:00"/>
    <s v="Expense"/>
    <x v="3"/>
    <s v="Contingency Management Innovations"/>
    <s v=""/>
    <s v="TD Bank Interest Checking #4157"/>
    <s v="Professional Fees"/>
    <n v="-47000"/>
    <n v="13016.300000000047"/>
    <s v=""/>
    <x v="11"/>
  </r>
  <r>
    <s v="TD Bank Interest Checking #4257"/>
    <d v="2025-01-24T00:00:00"/>
    <s v="Expense"/>
    <x v="3"/>
    <s v="Contingency Management Innovations"/>
    <s v=""/>
    <s v="TD Bank Interest Checking #4157"/>
    <s v="Professional Fees"/>
    <n v="-12500"/>
    <n v="516.30000000004657"/>
    <s v=""/>
    <x v="11"/>
  </r>
  <r>
    <s v="TD Bank Interest Checking #4258"/>
    <d v="2025-01-28T00:00:00"/>
    <s v="Expense"/>
    <x v="3"/>
    <s v="PanIntelligence"/>
    <s v="GC&lt;&gt;PANINSIGHT   PA-Q33DRZ6"/>
    <s v="TD Bank Interest Checking #4157"/>
    <s v="Software Licenses"/>
    <n v="-3112.67"/>
    <n v="-2596.3699999999535"/>
    <s v=""/>
    <x v="15"/>
  </r>
  <r>
    <s v="TD Bank Interest Checking #4259"/>
    <d v="2025-01-29T00:00:00"/>
    <s v="Deposit"/>
    <x v="3"/>
    <s v="Q2i LLC"/>
    <s v=""/>
    <s v="TD Bank Interest Checking #4157"/>
    <s v="Sales"/>
    <n v="3000"/>
    <n v="403.63000000004649"/>
    <s v="Q2i LLC"/>
    <x v="0"/>
  </r>
  <r>
    <s v="TD Bank Interest Checking #4260"/>
    <d v="2025-01-29T00:00:00"/>
    <s v="Expense"/>
    <x v="3"/>
    <s v="Bank of America"/>
    <s v="OVERDRAFT PD"/>
    <s v="TD Bank Interest Checking #4157"/>
    <s v="Bank fees &amp; service charges"/>
    <n v="-35"/>
    <n v="368.63000000004649"/>
    <s v=""/>
    <x v="14"/>
  </r>
  <r>
    <s v="TD Bank Interest Checking #4261"/>
    <d v="2025-01-30T00:00:00"/>
    <s v="Deposit"/>
    <x v="3"/>
    <s v=""/>
    <s v="OD GRACE FEE REFUND"/>
    <s v="TD Bank Interest Checking #4157"/>
    <s v="Bank fees &amp; service charges"/>
    <n v="35"/>
    <n v="403.63000000004649"/>
    <s v=""/>
    <x v="14"/>
  </r>
  <r>
    <s v="TD Bank Interest Checking #4262"/>
    <d v="2025-01-31T00:00:00"/>
    <s v="Deposit"/>
    <x v="3"/>
    <s v="TD Bank"/>
    <s v="IOD INTEREST PAID"/>
    <s v="TD Bank Interest Checking #4157"/>
    <s v="Interest earned"/>
    <n v="1.17"/>
    <n v="404.80000000004651"/>
    <s v=""/>
    <x v="2"/>
  </r>
  <r>
    <s v="TD Bank Interest Checking #4263"/>
    <d v="2025-01-31T00:00:00"/>
    <s v="Expense"/>
    <x v="3"/>
    <s v="TD Bank"/>
    <s v="MAINTENANCE FEE"/>
    <s v="TD Bank Interest Checking #4157"/>
    <s v="Bank fees &amp; service charges"/>
    <n v="-15"/>
    <n v="389.80000000004651"/>
    <s v=""/>
    <x v="2"/>
  </r>
  <r>
    <s v="TD Bank Interest Checking #4264"/>
    <d v="2025-02-04T00:00:00"/>
    <s v="Deposit"/>
    <x v="4"/>
    <s v="MaineHealth"/>
    <s v=""/>
    <s v="TD Bank Interest Checking #4157"/>
    <s v="Sales"/>
    <n v="8789.49"/>
    <n v="9179.2900000000463"/>
    <s v="MaineHealth"/>
    <x v="12"/>
  </r>
  <r>
    <s v="TD Bank Interest Checking #4265"/>
    <d v="2025-02-06T00:00:00"/>
    <s v="Transfer"/>
    <x v="4"/>
    <s v=""/>
    <s v="transfer to #5237"/>
    <s v="TD Bank Interest Checking #4157"/>
    <s v="Loan from Steven Jenkins"/>
    <n v="-8000"/>
    <n v="1179.2900000000463"/>
    <s v=""/>
    <x v="1"/>
  </r>
  <r>
    <s v="TD Bank Interest Checking #4266"/>
    <d v="2025-02-07T00:00:00"/>
    <s v="Transfer"/>
    <x v="4"/>
    <s v=""/>
    <s v="transfer out to Q2i #9206"/>
    <s v="TD Bank Interest Checking #4157"/>
    <s v="Loan from Q2i"/>
    <n v="-1000"/>
    <n v="179.29000000004635"/>
    <s v=""/>
    <x v="26"/>
  </r>
  <r>
    <s v="TD Bank Interest Checking #4267"/>
    <d v="2025-02-14T00:00:00"/>
    <s v="Deposit"/>
    <x v="4"/>
    <s v="Q2i LLC"/>
    <s v=""/>
    <s v="TD Bank Interest Checking #4157"/>
    <s v="Sales"/>
    <n v="450000"/>
    <n v="450179.29000000004"/>
    <s v="Q2i LLC"/>
    <x v="0"/>
  </r>
  <r>
    <s v="TD Bank Interest Checking #4268"/>
    <d v="2025-02-14T00:00:00"/>
    <s v="Transfer"/>
    <x v="4"/>
    <s v=""/>
    <s v="transfer to #5237"/>
    <s v="TD Bank Interest Checking #4157"/>
    <s v="Loan from Steven Jenkins"/>
    <n v="-150000"/>
    <n v="300179.29000000004"/>
    <s v=""/>
    <x v="1"/>
  </r>
  <r>
    <s v="TD Bank Interest Checking #4269"/>
    <d v="2025-02-18T00:00:00"/>
    <s v="Deposit"/>
    <x v="4"/>
    <s v="Q2i LLC"/>
    <s v=""/>
    <s v="TD Bank Interest Checking #4157"/>
    <s v="Accounts Receivable (A/R)"/>
    <n v="5012.17"/>
    <n v="305191.46000000002"/>
    <s v="Q2i LLC"/>
    <x v="0"/>
  </r>
  <r>
    <s v="TD Bank Interest Checking #4270"/>
    <d v="2025-02-18T00:00:00"/>
    <s v="Expense"/>
    <x v="4"/>
    <s v="Sari Miettinen"/>
    <s v=""/>
    <s v="TD Bank Interest Checking #4157"/>
    <s v="Professional Fees"/>
    <n v="-4000"/>
    <n v="301191.46000000002"/>
    <s v=""/>
    <x v="24"/>
  </r>
  <r>
    <s v="TD Bank Interest Checking #4271"/>
    <d v="2025-02-18T00:00:00"/>
    <s v="Expense"/>
    <x v="4"/>
    <s v="Ruth Ann Whatley"/>
    <s v=""/>
    <s v="TD Bank Interest Checking #4157"/>
    <s v="Accounting fees"/>
    <n v="-800"/>
    <n v="300391.46000000002"/>
    <s v=""/>
    <x v="10"/>
  </r>
  <r>
    <s v="TD Bank Interest Checking #4272"/>
    <d v="2025-02-18T00:00:00"/>
    <s v="Transfer"/>
    <x v="4"/>
    <s v=""/>
    <s v="reimbursement of January 2025 expenses"/>
    <s v="TD Bank Interest Checking #4157"/>
    <s v="Loan from Steven Jenkins"/>
    <n v="-13481.04"/>
    <n v="286910.42000000004"/>
    <s v="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Sheet3" cacheId="5" applyNumberFormats="0" applyBorderFormats="0" applyFontFormats="0" applyPatternFormats="0" applyAlignmentFormats="0" applyWidthHeightFormats="0" dataCaption="" updatedVersion="8" compact="0" compactData="0">
  <location ref="A3:G32" firstHeaderRow="1" firstDataRow="2" firstDataCol="1"/>
  <pivotFields count="12">
    <pivotField name="Bank" compact="0" numFmtId="166" outline="0" multipleItemSelectionAllowed="1" showAll="0"/>
    <pivotField name="Transaction date" compact="0" numFmtId="166" outline="0" multipleItemSelectionAllowed="1" showAll="0"/>
    <pivotField name="Transaction type" compact="0" outline="0" multipleItemSelectionAllowed="1" showAll="0"/>
    <pivotField name="Num" axis="axisCol" compact="0" outline="0" multipleItemSelectionAllowed="1" showAll="0" sortType="ascending">
      <items count="6">
        <item x="0"/>
        <item x="1"/>
        <item x="2"/>
        <item x="3"/>
        <item x="4"/>
        <item t="default"/>
      </items>
    </pivotField>
    <pivotField name="Name" compact="0" outline="0" multipleItemSelectionAllowed="1" showAll="0"/>
    <pivotField name="Line description" compact="0" outline="0" multipleItemSelectionAllowed="1" showAll="0"/>
    <pivotField name="Account full name" compact="0" outline="0" multipleItemSelectionAllowed="1" showAll="0"/>
    <pivotField name="Item split account" compact="0" outline="0" multipleItemSelectionAllowed="1" showAll="0"/>
    <pivotField name="Category/Product/Service amount" dataField="1" compact="0" numFmtId="4" outline="0" multipleItemSelectionAllowed="1" showAll="0"/>
    <pivotField name="Balance" compact="0" numFmtId="4" outline="0" multipleItemSelectionAllowed="1" showAll="0"/>
    <pivotField name="Customer" compact="0" outline="0" multipleItemSelectionAllowed="1" showAll="0"/>
    <pivotField name="Vendor" axis="axisRow" compact="0" outline="0" multipleItemSelectionAllowed="1" showAll="0" sortType="ascending">
      <items count="28">
        <item x="8"/>
        <item x="14"/>
        <item x="21"/>
        <item x="11"/>
        <item x="4"/>
        <item x="7"/>
        <item x="16"/>
        <item x="17"/>
        <item x="18"/>
        <item x="22"/>
        <item x="23"/>
        <item x="3"/>
        <item x="26"/>
        <item x="1"/>
        <item x="20"/>
        <item x="12"/>
        <item x="6"/>
        <item x="15"/>
        <item x="0"/>
        <item x="10"/>
        <item x="24"/>
        <item x="19"/>
        <item x="25"/>
        <item x="2"/>
        <item x="9"/>
        <item x="13"/>
        <item x="5"/>
        <item t="default"/>
      </items>
    </pivotField>
  </pivotFields>
  <rowFields count="1">
    <field x="11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egory/Product/Service amount" fld="8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99"/>
  <sheetViews>
    <sheetView tabSelected="1" zoomScale="120" zoomScaleNormal="120" workbookViewId="0">
      <pane xSplit="1" ySplit="2" topLeftCell="E54" activePane="bottomRight" state="frozen"/>
      <selection pane="topRight" activeCell="B1" sqref="B1"/>
      <selection pane="bottomLeft" activeCell="A3" sqref="A3"/>
      <selection pane="bottomRight" activeCell="A7" sqref="A7"/>
    </sheetView>
  </sheetViews>
  <sheetFormatPr defaultColWidth="11.19921875" defaultRowHeight="15" customHeight="1" outlineLevelCol="1" x14ac:dyDescent="0.3"/>
  <cols>
    <col min="1" max="1" width="34.09765625" customWidth="1"/>
    <col min="2" max="4" width="14.3984375" hidden="1" customWidth="1"/>
    <col min="5" max="7" width="9.3984375" customWidth="1" outlineLevel="1"/>
    <col min="8" max="8" width="8.69921875" customWidth="1" outlineLevel="1"/>
    <col min="9" max="10" width="11" customWidth="1" outlineLevel="1"/>
    <col min="11" max="11" width="12" customWidth="1" outlineLevel="1"/>
    <col min="12" max="12" width="10.5" bestFit="1" customWidth="1" outlineLevel="1"/>
    <col min="13" max="15" width="10.3984375" customWidth="1" outlineLevel="1"/>
    <col min="16" max="16" width="10.5" bestFit="1" customWidth="1" outlineLevel="1"/>
    <col min="17" max="17" width="13.69921875" bestFit="1" customWidth="1"/>
    <col min="18" max="28" width="12.5" bestFit="1" customWidth="1"/>
    <col min="29" max="29" width="11.59765625" bestFit="1" customWidth="1"/>
  </cols>
  <sheetData>
    <row r="1" spans="1:28" ht="15.6" x14ac:dyDescent="0.3">
      <c r="A1" s="1" t="s">
        <v>0</v>
      </c>
      <c r="B1" s="2">
        <v>45566</v>
      </c>
      <c r="C1" s="2">
        <v>45597</v>
      </c>
      <c r="D1" s="2">
        <v>45627</v>
      </c>
      <c r="E1" s="2">
        <v>45658</v>
      </c>
      <c r="F1" s="2">
        <v>45689</v>
      </c>
      <c r="G1" s="2">
        <v>45717</v>
      </c>
      <c r="H1" s="2">
        <v>45748</v>
      </c>
      <c r="I1" s="2">
        <v>45778</v>
      </c>
      <c r="J1" s="3">
        <v>45809</v>
      </c>
      <c r="K1" s="3">
        <v>45839</v>
      </c>
      <c r="L1" s="3">
        <v>45870</v>
      </c>
      <c r="M1" s="3">
        <f t="shared" ref="M1:AB1" si="0">EOMONTH(L1, 1)</f>
        <v>45930</v>
      </c>
      <c r="N1" s="3">
        <f t="shared" si="0"/>
        <v>45961</v>
      </c>
      <c r="O1" s="3">
        <f t="shared" si="0"/>
        <v>45991</v>
      </c>
      <c r="P1" s="3">
        <f t="shared" si="0"/>
        <v>46022</v>
      </c>
      <c r="Q1" s="3">
        <f t="shared" si="0"/>
        <v>46053</v>
      </c>
      <c r="R1" s="3">
        <f t="shared" si="0"/>
        <v>46081</v>
      </c>
      <c r="S1" s="3">
        <f t="shared" si="0"/>
        <v>46112</v>
      </c>
      <c r="T1" s="3">
        <f t="shared" si="0"/>
        <v>46142</v>
      </c>
      <c r="U1" s="3">
        <f t="shared" si="0"/>
        <v>46173</v>
      </c>
      <c r="V1" s="3">
        <f t="shared" si="0"/>
        <v>46203</v>
      </c>
      <c r="W1" s="3">
        <f t="shared" si="0"/>
        <v>46234</v>
      </c>
      <c r="X1" s="3">
        <f t="shared" si="0"/>
        <v>46265</v>
      </c>
      <c r="Y1" s="3">
        <f t="shared" si="0"/>
        <v>46295</v>
      </c>
      <c r="Z1" s="3">
        <f t="shared" si="0"/>
        <v>46326</v>
      </c>
      <c r="AA1" s="3">
        <f t="shared" si="0"/>
        <v>46356</v>
      </c>
      <c r="AB1" s="3">
        <f t="shared" si="0"/>
        <v>46387</v>
      </c>
    </row>
    <row r="2" spans="1:28" ht="15.6" x14ac:dyDescent="0.3">
      <c r="A2" s="4" t="s">
        <v>198</v>
      </c>
      <c r="B2" s="5">
        <v>6429.07</v>
      </c>
      <c r="C2" s="5">
        <f>B59</f>
        <v>730201.57</v>
      </c>
      <c r="D2" s="5">
        <f>C59</f>
        <v>1180201.5699999998</v>
      </c>
      <c r="E2" s="29">
        <v>10000</v>
      </c>
      <c r="F2" s="29">
        <f t="shared" ref="F2:P2" si="1">E59</f>
        <v>18850</v>
      </c>
      <c r="G2" s="29">
        <f t="shared" si="1"/>
        <v>17700</v>
      </c>
      <c r="H2" s="29">
        <f t="shared" si="1"/>
        <v>16550</v>
      </c>
      <c r="I2" s="29">
        <f t="shared" si="1"/>
        <v>15400</v>
      </c>
      <c r="J2" s="29">
        <f t="shared" si="1"/>
        <v>14250</v>
      </c>
      <c r="K2" s="29">
        <f t="shared" si="1"/>
        <v>132600</v>
      </c>
      <c r="L2" s="29">
        <f t="shared" si="1"/>
        <v>260950</v>
      </c>
      <c r="M2" s="29">
        <f t="shared" si="1"/>
        <v>379300</v>
      </c>
      <c r="N2" s="29">
        <f t="shared" si="1"/>
        <v>497650</v>
      </c>
      <c r="O2" s="29">
        <f t="shared" si="1"/>
        <v>616000</v>
      </c>
      <c r="P2" s="29">
        <f t="shared" si="1"/>
        <v>734350</v>
      </c>
      <c r="Q2" s="5">
        <f t="shared" ref="Q2:AB2" si="2">P59</f>
        <v>852700</v>
      </c>
      <c r="R2" s="5">
        <f t="shared" si="2"/>
        <v>967400</v>
      </c>
      <c r="S2" s="5">
        <f t="shared" si="2"/>
        <v>1117100</v>
      </c>
      <c r="T2" s="5">
        <f t="shared" si="2"/>
        <v>1266800</v>
      </c>
      <c r="U2" s="5">
        <f t="shared" si="2"/>
        <v>1416500</v>
      </c>
      <c r="V2" s="5">
        <f t="shared" si="2"/>
        <v>1566200</v>
      </c>
      <c r="W2" s="5">
        <f t="shared" si="2"/>
        <v>1715900</v>
      </c>
      <c r="X2" s="5">
        <f t="shared" si="2"/>
        <v>1865600</v>
      </c>
      <c r="Y2" s="5">
        <f t="shared" si="2"/>
        <v>2015300</v>
      </c>
      <c r="Z2" s="5">
        <f t="shared" si="2"/>
        <v>2165000</v>
      </c>
      <c r="AA2" s="5">
        <f t="shared" si="2"/>
        <v>2314700</v>
      </c>
      <c r="AB2" s="5">
        <f t="shared" si="2"/>
        <v>2464400</v>
      </c>
    </row>
    <row r="3" spans="1:28" ht="15.6" x14ac:dyDescent="0.3">
      <c r="A3" s="6" t="s">
        <v>1</v>
      </c>
      <c r="B3" s="7"/>
      <c r="C3" s="7"/>
      <c r="D3" s="7"/>
      <c r="E3" s="7"/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5.6" x14ac:dyDescent="0.3">
      <c r="A4" s="8" t="s">
        <v>200</v>
      </c>
      <c r="B4" s="9">
        <v>723772.5</v>
      </c>
      <c r="C4" s="9">
        <v>450000</v>
      </c>
      <c r="D4" s="9">
        <v>85900</v>
      </c>
      <c r="E4" s="10">
        <v>2500</v>
      </c>
      <c r="F4" s="10">
        <v>2500</v>
      </c>
      <c r="G4" s="10">
        <v>2500</v>
      </c>
      <c r="H4" s="10">
        <v>2500</v>
      </c>
      <c r="I4" s="10">
        <v>2500</v>
      </c>
      <c r="J4" s="10">
        <v>2500</v>
      </c>
      <c r="K4" s="10">
        <v>2500</v>
      </c>
      <c r="L4" s="10">
        <v>2500</v>
      </c>
      <c r="M4" s="10">
        <v>2500</v>
      </c>
      <c r="N4" s="10">
        <v>2500</v>
      </c>
      <c r="O4" s="10">
        <v>2500</v>
      </c>
      <c r="P4" s="10">
        <v>2500</v>
      </c>
      <c r="Q4" s="9">
        <f>P4</f>
        <v>2500</v>
      </c>
      <c r="R4" s="9">
        <f t="shared" ref="R4:AB4" si="3">Q4</f>
        <v>2500</v>
      </c>
      <c r="S4" s="9">
        <f t="shared" si="3"/>
        <v>2500</v>
      </c>
      <c r="T4" s="9">
        <f t="shared" si="3"/>
        <v>2500</v>
      </c>
      <c r="U4" s="9">
        <f t="shared" si="3"/>
        <v>2500</v>
      </c>
      <c r="V4" s="9">
        <f t="shared" si="3"/>
        <v>2500</v>
      </c>
      <c r="W4" s="9">
        <f t="shared" si="3"/>
        <v>2500</v>
      </c>
      <c r="X4" s="9">
        <f t="shared" si="3"/>
        <v>2500</v>
      </c>
      <c r="Y4" s="9">
        <f t="shared" si="3"/>
        <v>2500</v>
      </c>
      <c r="Z4" s="9">
        <f t="shared" si="3"/>
        <v>2500</v>
      </c>
      <c r="AA4" s="9">
        <f t="shared" si="3"/>
        <v>2500</v>
      </c>
      <c r="AB4" s="9">
        <f t="shared" si="3"/>
        <v>2500</v>
      </c>
    </row>
    <row r="5" spans="1:28" ht="15.6" x14ac:dyDescent="0.3">
      <c r="A5" s="8" t="s">
        <v>201</v>
      </c>
      <c r="B5" s="9"/>
      <c r="C5" s="9"/>
      <c r="D5" s="9"/>
      <c r="E5" s="10">
        <v>5000</v>
      </c>
      <c r="F5" s="10">
        <v>5000</v>
      </c>
      <c r="G5" s="10">
        <v>5000</v>
      </c>
      <c r="H5" s="10">
        <v>5000</v>
      </c>
      <c r="I5" s="10">
        <v>5000</v>
      </c>
      <c r="J5" s="10">
        <v>5000</v>
      </c>
      <c r="K5" s="10">
        <v>5000</v>
      </c>
      <c r="L5" s="10">
        <v>5000</v>
      </c>
      <c r="M5" s="10">
        <v>5000</v>
      </c>
      <c r="N5" s="10">
        <v>5000</v>
      </c>
      <c r="O5" s="10">
        <v>5000</v>
      </c>
      <c r="P5" s="10">
        <v>5000</v>
      </c>
      <c r="Q5" s="9">
        <f t="shared" ref="Q5:AB9" si="4">P5</f>
        <v>5000</v>
      </c>
      <c r="R5" s="9">
        <f t="shared" si="4"/>
        <v>5000</v>
      </c>
      <c r="S5" s="9">
        <f t="shared" si="4"/>
        <v>5000</v>
      </c>
      <c r="T5" s="9">
        <f t="shared" si="4"/>
        <v>5000</v>
      </c>
      <c r="U5" s="9">
        <f t="shared" si="4"/>
        <v>5000</v>
      </c>
      <c r="V5" s="9">
        <f t="shared" si="4"/>
        <v>5000</v>
      </c>
      <c r="W5" s="9">
        <f t="shared" si="4"/>
        <v>5000</v>
      </c>
      <c r="X5" s="9">
        <f t="shared" si="4"/>
        <v>5000</v>
      </c>
      <c r="Y5" s="9">
        <f t="shared" si="4"/>
        <v>5000</v>
      </c>
      <c r="Z5" s="9">
        <f t="shared" si="4"/>
        <v>5000</v>
      </c>
      <c r="AA5" s="9">
        <f t="shared" si="4"/>
        <v>5000</v>
      </c>
      <c r="AB5" s="9">
        <f t="shared" si="4"/>
        <v>5000</v>
      </c>
    </row>
    <row r="6" spans="1:28" ht="15.6" x14ac:dyDescent="0.3">
      <c r="A6" s="8" t="s">
        <v>202</v>
      </c>
      <c r="B6" s="9"/>
      <c r="C6" s="9"/>
      <c r="D6" s="9"/>
      <c r="E6" s="10">
        <v>10000</v>
      </c>
      <c r="F6" s="10"/>
      <c r="G6" s="10"/>
      <c r="H6" s="10"/>
      <c r="I6" s="10"/>
      <c r="J6" s="10"/>
      <c r="K6" s="10">
        <v>10000</v>
      </c>
      <c r="L6" s="10"/>
      <c r="M6" s="10"/>
      <c r="N6" s="10"/>
      <c r="O6" s="10"/>
      <c r="P6" s="10"/>
      <c r="Q6" s="9">
        <f t="shared" si="4"/>
        <v>0</v>
      </c>
      <c r="R6" s="9">
        <f t="shared" si="4"/>
        <v>0</v>
      </c>
      <c r="S6" s="9">
        <f t="shared" si="4"/>
        <v>0</v>
      </c>
      <c r="T6" s="9">
        <f t="shared" si="4"/>
        <v>0</v>
      </c>
      <c r="U6" s="9">
        <f t="shared" si="4"/>
        <v>0</v>
      </c>
      <c r="V6" s="9">
        <f t="shared" si="4"/>
        <v>0</v>
      </c>
      <c r="W6" s="9">
        <f t="shared" si="4"/>
        <v>0</v>
      </c>
      <c r="X6" s="9">
        <f t="shared" si="4"/>
        <v>0</v>
      </c>
      <c r="Y6" s="9">
        <f t="shared" si="4"/>
        <v>0</v>
      </c>
      <c r="Z6" s="9">
        <f t="shared" si="4"/>
        <v>0</v>
      </c>
      <c r="AA6" s="9">
        <f t="shared" si="4"/>
        <v>0</v>
      </c>
      <c r="AB6" s="9">
        <f t="shared" si="4"/>
        <v>0</v>
      </c>
    </row>
    <row r="7" spans="1:28" ht="15.6" x14ac:dyDescent="0.3">
      <c r="A7" s="8" t="s">
        <v>203</v>
      </c>
      <c r="B7" s="9"/>
      <c r="C7" s="9"/>
      <c r="D7" s="9"/>
      <c r="E7" s="10">
        <v>25000</v>
      </c>
      <c r="F7" s="10">
        <v>25000</v>
      </c>
      <c r="G7" s="10">
        <v>25000</v>
      </c>
      <c r="H7" s="10">
        <v>25000</v>
      </c>
      <c r="I7" s="10">
        <v>25000</v>
      </c>
      <c r="J7" s="10">
        <v>25000</v>
      </c>
      <c r="K7" s="10">
        <v>25000</v>
      </c>
      <c r="L7" s="10">
        <v>25000</v>
      </c>
      <c r="M7" s="10">
        <v>25000</v>
      </c>
      <c r="N7" s="10">
        <v>25000</v>
      </c>
      <c r="O7" s="10">
        <v>25000</v>
      </c>
      <c r="P7" s="10">
        <v>25000</v>
      </c>
      <c r="Q7" s="9">
        <f t="shared" si="4"/>
        <v>25000</v>
      </c>
      <c r="R7" s="9">
        <f t="shared" si="4"/>
        <v>25000</v>
      </c>
      <c r="S7" s="9">
        <f t="shared" si="4"/>
        <v>25000</v>
      </c>
      <c r="T7" s="9">
        <f t="shared" si="4"/>
        <v>25000</v>
      </c>
      <c r="U7" s="9">
        <f t="shared" si="4"/>
        <v>25000</v>
      </c>
      <c r="V7" s="9">
        <f t="shared" si="4"/>
        <v>25000</v>
      </c>
      <c r="W7" s="9">
        <f t="shared" si="4"/>
        <v>25000</v>
      </c>
      <c r="X7" s="9">
        <f t="shared" si="4"/>
        <v>25000</v>
      </c>
      <c r="Y7" s="9">
        <f t="shared" si="4"/>
        <v>25000</v>
      </c>
      <c r="Z7" s="9">
        <f t="shared" si="4"/>
        <v>25000</v>
      </c>
      <c r="AA7" s="9">
        <f t="shared" si="4"/>
        <v>25000</v>
      </c>
      <c r="AB7" s="9">
        <f t="shared" si="4"/>
        <v>25000</v>
      </c>
    </row>
    <row r="8" spans="1:28" ht="15.6" x14ac:dyDescent="0.3">
      <c r="A8" s="8" t="s">
        <v>204</v>
      </c>
      <c r="B8" s="9"/>
      <c r="C8" s="9"/>
      <c r="D8" s="9"/>
      <c r="E8" s="10"/>
      <c r="F8" s="10"/>
      <c r="G8" s="10"/>
      <c r="H8" s="10"/>
      <c r="I8" s="10"/>
      <c r="J8" s="10">
        <v>150000</v>
      </c>
      <c r="K8" s="10">
        <v>150000</v>
      </c>
      <c r="L8" s="10">
        <v>150000</v>
      </c>
      <c r="M8" s="10">
        <v>150000</v>
      </c>
      <c r="N8" s="10">
        <v>150000</v>
      </c>
      <c r="O8" s="10">
        <v>150000</v>
      </c>
      <c r="P8" s="10">
        <v>150000</v>
      </c>
      <c r="Q8" s="9">
        <f t="shared" si="4"/>
        <v>150000</v>
      </c>
      <c r="R8" s="9">
        <f t="shared" si="4"/>
        <v>150000</v>
      </c>
      <c r="S8" s="9">
        <f t="shared" si="4"/>
        <v>150000</v>
      </c>
      <c r="T8" s="9">
        <f t="shared" si="4"/>
        <v>150000</v>
      </c>
      <c r="U8" s="9">
        <f t="shared" si="4"/>
        <v>150000</v>
      </c>
      <c r="V8" s="9">
        <f t="shared" si="4"/>
        <v>150000</v>
      </c>
      <c r="W8" s="9">
        <f t="shared" si="4"/>
        <v>150000</v>
      </c>
      <c r="X8" s="9">
        <f t="shared" si="4"/>
        <v>150000</v>
      </c>
      <c r="Y8" s="9">
        <f t="shared" si="4"/>
        <v>150000</v>
      </c>
      <c r="Z8" s="9">
        <f t="shared" si="4"/>
        <v>150000</v>
      </c>
      <c r="AA8" s="9">
        <f t="shared" si="4"/>
        <v>150000</v>
      </c>
      <c r="AB8" s="9">
        <f t="shared" si="4"/>
        <v>150000</v>
      </c>
    </row>
    <row r="9" spans="1:28" ht="15.6" x14ac:dyDescent="0.3">
      <c r="A9" s="8" t="s">
        <v>207</v>
      </c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9"/>
      <c r="R9" s="9">
        <v>35000</v>
      </c>
      <c r="S9" s="9">
        <f>R9</f>
        <v>35000</v>
      </c>
      <c r="T9" s="9">
        <f t="shared" si="4"/>
        <v>35000</v>
      </c>
      <c r="U9" s="9">
        <f t="shared" si="4"/>
        <v>35000</v>
      </c>
      <c r="V9" s="9">
        <f t="shared" si="4"/>
        <v>35000</v>
      </c>
      <c r="W9" s="9">
        <f t="shared" si="4"/>
        <v>35000</v>
      </c>
      <c r="X9" s="9">
        <f t="shared" si="4"/>
        <v>35000</v>
      </c>
      <c r="Y9" s="9">
        <f t="shared" si="4"/>
        <v>35000</v>
      </c>
      <c r="Z9" s="9">
        <f t="shared" si="4"/>
        <v>35000</v>
      </c>
      <c r="AA9" s="9">
        <f t="shared" si="4"/>
        <v>35000</v>
      </c>
      <c r="AB9" s="9">
        <f t="shared" si="4"/>
        <v>35000</v>
      </c>
    </row>
    <row r="10" spans="1:28" ht="15.6" x14ac:dyDescent="0.3">
      <c r="A10" s="8"/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15.6" x14ac:dyDescent="0.3">
      <c r="A11" s="6" t="s">
        <v>4</v>
      </c>
      <c r="B11" s="7"/>
      <c r="C11" s="7"/>
      <c r="D11" s="7"/>
      <c r="E11" s="7"/>
      <c r="F11" s="7"/>
      <c r="G11" s="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ht="15.6" x14ac:dyDescent="0.3">
      <c r="A12" s="8" t="s">
        <v>8</v>
      </c>
      <c r="B12" s="9"/>
      <c r="C12" s="9"/>
      <c r="D12" s="9"/>
      <c r="E12" s="10">
        <v>-20000</v>
      </c>
      <c r="F12" s="10">
        <v>-20000</v>
      </c>
      <c r="G12" s="10">
        <v>-20000</v>
      </c>
      <c r="H12" s="10">
        <v>-20000</v>
      </c>
      <c r="I12" s="10">
        <v>-20000</v>
      </c>
      <c r="J12" s="10">
        <v>-50000</v>
      </c>
      <c r="K12" s="10">
        <v>-50000</v>
      </c>
      <c r="L12" s="10">
        <v>-50000</v>
      </c>
      <c r="M12" s="10">
        <v>-50000</v>
      </c>
      <c r="N12" s="10">
        <v>-50000</v>
      </c>
      <c r="O12" s="10">
        <v>-50000</v>
      </c>
      <c r="P12" s="10">
        <v>-50000</v>
      </c>
      <c r="Q12" s="9">
        <f>P12*1.05</f>
        <v>-52500</v>
      </c>
      <c r="R12" s="9">
        <f>Q12</f>
        <v>-52500</v>
      </c>
      <c r="S12" s="9">
        <f t="shared" ref="S12:AB13" si="5">R12</f>
        <v>-52500</v>
      </c>
      <c r="T12" s="9">
        <f t="shared" si="5"/>
        <v>-52500</v>
      </c>
      <c r="U12" s="9">
        <f t="shared" si="5"/>
        <v>-52500</v>
      </c>
      <c r="V12" s="9">
        <f t="shared" si="5"/>
        <v>-52500</v>
      </c>
      <c r="W12" s="9">
        <f t="shared" si="5"/>
        <v>-52500</v>
      </c>
      <c r="X12" s="9">
        <f t="shared" si="5"/>
        <v>-52500</v>
      </c>
      <c r="Y12" s="9">
        <f t="shared" si="5"/>
        <v>-52500</v>
      </c>
      <c r="Z12" s="9">
        <f t="shared" si="5"/>
        <v>-52500</v>
      </c>
      <c r="AA12" s="9">
        <f t="shared" si="5"/>
        <v>-52500</v>
      </c>
      <c r="AB12" s="9">
        <f t="shared" si="5"/>
        <v>-52500</v>
      </c>
    </row>
    <row r="13" spans="1:28" ht="15.6" x14ac:dyDescent="0.3">
      <c r="A13" s="8" t="s">
        <v>205</v>
      </c>
      <c r="B13" s="9"/>
      <c r="C13" s="9"/>
      <c r="D13" s="9"/>
      <c r="E13" s="10">
        <v>-3000</v>
      </c>
      <c r="F13" s="10">
        <v>-3000</v>
      </c>
      <c r="G13" s="10">
        <v>-3000</v>
      </c>
      <c r="H13" s="10">
        <v>-3000</v>
      </c>
      <c r="I13" s="10">
        <v>-3000</v>
      </c>
      <c r="J13" s="10">
        <v>-3000</v>
      </c>
      <c r="K13" s="10">
        <v>-3000</v>
      </c>
      <c r="L13" s="10">
        <v>-3000</v>
      </c>
      <c r="M13" s="10">
        <v>-3000</v>
      </c>
      <c r="N13" s="10">
        <v>-3000</v>
      </c>
      <c r="O13" s="10">
        <v>-3000</v>
      </c>
      <c r="P13" s="10">
        <v>-3000</v>
      </c>
      <c r="Q13" s="9">
        <f>P13*1.05</f>
        <v>-3150</v>
      </c>
      <c r="R13" s="9">
        <f>Q13</f>
        <v>-3150</v>
      </c>
      <c r="S13" s="9">
        <f t="shared" si="5"/>
        <v>-3150</v>
      </c>
      <c r="T13" s="9">
        <f t="shared" si="5"/>
        <v>-3150</v>
      </c>
      <c r="U13" s="9">
        <f t="shared" si="5"/>
        <v>-3150</v>
      </c>
      <c r="V13" s="9">
        <f t="shared" si="5"/>
        <v>-3150</v>
      </c>
      <c r="W13" s="9">
        <f t="shared" si="5"/>
        <v>-3150</v>
      </c>
      <c r="X13" s="9">
        <f t="shared" si="5"/>
        <v>-3150</v>
      </c>
      <c r="Y13" s="9">
        <f t="shared" si="5"/>
        <v>-3150</v>
      </c>
      <c r="Z13" s="9">
        <f t="shared" si="5"/>
        <v>-3150</v>
      </c>
      <c r="AA13" s="9">
        <f t="shared" si="5"/>
        <v>-3150</v>
      </c>
      <c r="AB13" s="9">
        <f t="shared" si="5"/>
        <v>-3150</v>
      </c>
    </row>
    <row r="14" spans="1:28" ht="15.6" x14ac:dyDescent="0.3">
      <c r="A14" s="8" t="s">
        <v>206</v>
      </c>
      <c r="B14" s="9"/>
      <c r="C14" s="9"/>
      <c r="D14" s="9"/>
      <c r="E14" s="10">
        <v>-150</v>
      </c>
      <c r="F14" s="10">
        <v>-150</v>
      </c>
      <c r="G14" s="10">
        <v>-150</v>
      </c>
      <c r="H14" s="10">
        <v>-150</v>
      </c>
      <c r="I14" s="10">
        <v>-150</v>
      </c>
      <c r="J14" s="10">
        <v>-150</v>
      </c>
      <c r="K14" s="10">
        <v>-150</v>
      </c>
      <c r="L14" s="10">
        <v>-150</v>
      </c>
      <c r="M14" s="10">
        <v>-150</v>
      </c>
      <c r="N14" s="10">
        <v>-150</v>
      </c>
      <c r="O14" s="10">
        <v>-150</v>
      </c>
      <c r="P14" s="10">
        <v>-150</v>
      </c>
      <c r="Q14" s="9">
        <f>P14</f>
        <v>-150</v>
      </c>
      <c r="R14" s="9">
        <f t="shared" ref="R14:AB14" si="6">Q14</f>
        <v>-150</v>
      </c>
      <c r="S14" s="9">
        <f t="shared" si="6"/>
        <v>-150</v>
      </c>
      <c r="T14" s="9">
        <f t="shared" si="6"/>
        <v>-150</v>
      </c>
      <c r="U14" s="9">
        <f t="shared" si="6"/>
        <v>-150</v>
      </c>
      <c r="V14" s="9">
        <f t="shared" si="6"/>
        <v>-150</v>
      </c>
      <c r="W14" s="9">
        <f t="shared" si="6"/>
        <v>-150</v>
      </c>
      <c r="X14" s="9">
        <f t="shared" si="6"/>
        <v>-150</v>
      </c>
      <c r="Y14" s="9">
        <f t="shared" si="6"/>
        <v>-150</v>
      </c>
      <c r="Z14" s="9">
        <f t="shared" si="6"/>
        <v>-150</v>
      </c>
      <c r="AA14" s="9">
        <f t="shared" si="6"/>
        <v>-150</v>
      </c>
      <c r="AB14" s="9">
        <f t="shared" si="6"/>
        <v>-150</v>
      </c>
    </row>
    <row r="15" spans="1:28" ht="15.6" hidden="1" x14ac:dyDescent="0.3">
      <c r="A15" s="11"/>
      <c r="B15" s="12"/>
      <c r="C15" s="12"/>
      <c r="D15" s="1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9">
        <f t="shared" ref="Q15:Q18" si="7">P15*1.05</f>
        <v>0</v>
      </c>
      <c r="R15" s="9">
        <f t="shared" ref="R15:AB15" si="8">Q15</f>
        <v>0</v>
      </c>
      <c r="S15" s="9">
        <f t="shared" si="8"/>
        <v>0</v>
      </c>
      <c r="T15" s="9">
        <f t="shared" si="8"/>
        <v>0</v>
      </c>
      <c r="U15" s="9">
        <f t="shared" si="8"/>
        <v>0</v>
      </c>
      <c r="V15" s="9">
        <f t="shared" si="8"/>
        <v>0</v>
      </c>
      <c r="W15" s="9">
        <f t="shared" si="8"/>
        <v>0</v>
      </c>
      <c r="X15" s="9">
        <f t="shared" si="8"/>
        <v>0</v>
      </c>
      <c r="Y15" s="9">
        <f t="shared" si="8"/>
        <v>0</v>
      </c>
      <c r="Z15" s="9">
        <f t="shared" si="8"/>
        <v>0</v>
      </c>
      <c r="AA15" s="9">
        <f t="shared" si="8"/>
        <v>0</v>
      </c>
      <c r="AB15" s="9">
        <f t="shared" si="8"/>
        <v>0</v>
      </c>
    </row>
    <row r="16" spans="1:28" ht="15.6" x14ac:dyDescent="0.3">
      <c r="A16" s="8" t="s">
        <v>208</v>
      </c>
      <c r="B16" s="9"/>
      <c r="C16" s="9"/>
      <c r="D16" s="9"/>
      <c r="E16" s="10">
        <v>-10000</v>
      </c>
      <c r="F16" s="10">
        <v>-10000</v>
      </c>
      <c r="G16" s="10">
        <v>-10000</v>
      </c>
      <c r="H16" s="10">
        <v>-10000</v>
      </c>
      <c r="I16" s="10">
        <v>-10000</v>
      </c>
      <c r="J16" s="10">
        <v>-10000</v>
      </c>
      <c r="K16" s="10">
        <v>-10000</v>
      </c>
      <c r="L16" s="10">
        <v>-10000</v>
      </c>
      <c r="M16" s="10">
        <v>-10000</v>
      </c>
      <c r="N16" s="10">
        <v>-10000</v>
      </c>
      <c r="O16" s="10">
        <v>-10000</v>
      </c>
      <c r="P16" s="10">
        <v>-10000</v>
      </c>
      <c r="Q16" s="9">
        <v>-11000</v>
      </c>
      <c r="R16" s="9">
        <f t="shared" ref="R16:AB16" si="9">Q16</f>
        <v>-11000</v>
      </c>
      <c r="S16" s="9">
        <f t="shared" si="9"/>
        <v>-11000</v>
      </c>
      <c r="T16" s="9">
        <f t="shared" si="9"/>
        <v>-11000</v>
      </c>
      <c r="U16" s="9">
        <f t="shared" si="9"/>
        <v>-11000</v>
      </c>
      <c r="V16" s="9">
        <f t="shared" si="9"/>
        <v>-11000</v>
      </c>
      <c r="W16" s="9">
        <f t="shared" si="9"/>
        <v>-11000</v>
      </c>
      <c r="X16" s="9">
        <f t="shared" si="9"/>
        <v>-11000</v>
      </c>
      <c r="Y16" s="9">
        <f t="shared" si="9"/>
        <v>-11000</v>
      </c>
      <c r="Z16" s="9">
        <f t="shared" si="9"/>
        <v>-11000</v>
      </c>
      <c r="AA16" s="9">
        <f t="shared" si="9"/>
        <v>-11000</v>
      </c>
      <c r="AB16" s="9">
        <f t="shared" si="9"/>
        <v>-11000</v>
      </c>
    </row>
    <row r="17" spans="1:28" ht="15.6" x14ac:dyDescent="0.3">
      <c r="A17" s="8" t="s">
        <v>209</v>
      </c>
      <c r="B17" s="9"/>
      <c r="C17" s="9"/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9">
        <f t="shared" ref="Q17:AB17" si="10">P17</f>
        <v>0</v>
      </c>
      <c r="R17" s="9">
        <f t="shared" si="10"/>
        <v>0</v>
      </c>
      <c r="S17" s="9">
        <f t="shared" si="10"/>
        <v>0</v>
      </c>
      <c r="T17" s="9">
        <f t="shared" si="10"/>
        <v>0</v>
      </c>
      <c r="U17" s="9">
        <f t="shared" si="10"/>
        <v>0</v>
      </c>
      <c r="V17" s="9">
        <f t="shared" si="10"/>
        <v>0</v>
      </c>
      <c r="W17" s="9">
        <f t="shared" si="10"/>
        <v>0</v>
      </c>
      <c r="X17" s="9">
        <f t="shared" si="10"/>
        <v>0</v>
      </c>
      <c r="Y17" s="9">
        <f t="shared" si="10"/>
        <v>0</v>
      </c>
      <c r="Z17" s="9">
        <f t="shared" si="10"/>
        <v>0</v>
      </c>
      <c r="AA17" s="9">
        <f t="shared" si="10"/>
        <v>0</v>
      </c>
      <c r="AB17" s="9">
        <f t="shared" si="10"/>
        <v>0</v>
      </c>
    </row>
    <row r="18" spans="1:28" ht="15.6" x14ac:dyDescent="0.3">
      <c r="A18" s="8" t="s">
        <v>210</v>
      </c>
      <c r="B18" s="9"/>
      <c r="C18" s="9"/>
      <c r="D18" s="9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9">
        <f t="shared" ref="Q18:AB18" si="11">P18</f>
        <v>0</v>
      </c>
      <c r="R18" s="9">
        <f t="shared" si="11"/>
        <v>0</v>
      </c>
      <c r="S18" s="9">
        <f t="shared" si="11"/>
        <v>0</v>
      </c>
      <c r="T18" s="9">
        <f t="shared" si="11"/>
        <v>0</v>
      </c>
      <c r="U18" s="9">
        <f t="shared" si="11"/>
        <v>0</v>
      </c>
      <c r="V18" s="9">
        <f t="shared" si="11"/>
        <v>0</v>
      </c>
      <c r="W18" s="9">
        <f t="shared" si="11"/>
        <v>0</v>
      </c>
      <c r="X18" s="9">
        <f t="shared" si="11"/>
        <v>0</v>
      </c>
      <c r="Y18" s="9">
        <f t="shared" si="11"/>
        <v>0</v>
      </c>
      <c r="Z18" s="9">
        <f t="shared" si="11"/>
        <v>0</v>
      </c>
      <c r="AA18" s="9">
        <f t="shared" si="11"/>
        <v>0</v>
      </c>
      <c r="AB18" s="9">
        <f t="shared" si="11"/>
        <v>0</v>
      </c>
    </row>
    <row r="19" spans="1:28" ht="15.6" x14ac:dyDescent="0.3">
      <c r="A19" s="8" t="s">
        <v>211</v>
      </c>
      <c r="B19" s="9"/>
      <c r="C19" s="9"/>
      <c r="D19" s="9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9">
        <f t="shared" ref="Q19:AB19" si="12">P19</f>
        <v>0</v>
      </c>
      <c r="R19" s="9">
        <f t="shared" si="12"/>
        <v>0</v>
      </c>
      <c r="S19" s="9">
        <f t="shared" si="12"/>
        <v>0</v>
      </c>
      <c r="T19" s="9">
        <f t="shared" si="12"/>
        <v>0</v>
      </c>
      <c r="U19" s="9">
        <f t="shared" si="12"/>
        <v>0</v>
      </c>
      <c r="V19" s="9">
        <f t="shared" si="12"/>
        <v>0</v>
      </c>
      <c r="W19" s="9">
        <f t="shared" si="12"/>
        <v>0</v>
      </c>
      <c r="X19" s="9">
        <f t="shared" si="12"/>
        <v>0</v>
      </c>
      <c r="Y19" s="9">
        <f t="shared" si="12"/>
        <v>0</v>
      </c>
      <c r="Z19" s="9">
        <f t="shared" si="12"/>
        <v>0</v>
      </c>
      <c r="AA19" s="9">
        <f t="shared" si="12"/>
        <v>0</v>
      </c>
      <c r="AB19" s="9">
        <f t="shared" si="12"/>
        <v>0</v>
      </c>
    </row>
    <row r="20" spans="1:28" ht="15.6" x14ac:dyDescent="0.3">
      <c r="A20" s="8" t="s">
        <v>212</v>
      </c>
      <c r="B20" s="9"/>
      <c r="C20" s="9"/>
      <c r="D20" s="9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9">
        <f t="shared" ref="Q20:AB20" si="13">P20</f>
        <v>0</v>
      </c>
      <c r="R20" s="9">
        <f t="shared" si="13"/>
        <v>0</v>
      </c>
      <c r="S20" s="9">
        <f t="shared" si="13"/>
        <v>0</v>
      </c>
      <c r="T20" s="9">
        <f t="shared" si="13"/>
        <v>0</v>
      </c>
      <c r="U20" s="9">
        <f t="shared" si="13"/>
        <v>0</v>
      </c>
      <c r="V20" s="9">
        <f t="shared" si="13"/>
        <v>0</v>
      </c>
      <c r="W20" s="9">
        <f t="shared" si="13"/>
        <v>0</v>
      </c>
      <c r="X20" s="9">
        <f t="shared" si="13"/>
        <v>0</v>
      </c>
      <c r="Y20" s="9">
        <f t="shared" si="13"/>
        <v>0</v>
      </c>
      <c r="Z20" s="9">
        <f t="shared" si="13"/>
        <v>0</v>
      </c>
      <c r="AA20" s="9">
        <f t="shared" si="13"/>
        <v>0</v>
      </c>
      <c r="AB20" s="9">
        <f t="shared" si="13"/>
        <v>0</v>
      </c>
    </row>
    <row r="21" spans="1:28" ht="15.6" hidden="1" x14ac:dyDescent="0.3">
      <c r="A21" s="8" t="s">
        <v>213</v>
      </c>
      <c r="B21" s="9"/>
      <c r="C21" s="9"/>
      <c r="D21" s="9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9">
        <f t="shared" ref="Q21:AB21" si="14">P21</f>
        <v>0</v>
      </c>
      <c r="R21" s="9">
        <f t="shared" si="14"/>
        <v>0</v>
      </c>
      <c r="S21" s="9">
        <f t="shared" si="14"/>
        <v>0</v>
      </c>
      <c r="T21" s="9">
        <f t="shared" si="14"/>
        <v>0</v>
      </c>
      <c r="U21" s="9">
        <f t="shared" si="14"/>
        <v>0</v>
      </c>
      <c r="V21" s="9">
        <f t="shared" si="14"/>
        <v>0</v>
      </c>
      <c r="W21" s="9">
        <f t="shared" si="14"/>
        <v>0</v>
      </c>
      <c r="X21" s="9">
        <f t="shared" si="14"/>
        <v>0</v>
      </c>
      <c r="Y21" s="9">
        <f t="shared" si="14"/>
        <v>0</v>
      </c>
      <c r="Z21" s="9">
        <f t="shared" si="14"/>
        <v>0</v>
      </c>
      <c r="AA21" s="9">
        <f t="shared" si="14"/>
        <v>0</v>
      </c>
      <c r="AB21" s="9">
        <f t="shared" si="14"/>
        <v>0</v>
      </c>
    </row>
    <row r="22" spans="1:28" ht="15.6" hidden="1" x14ac:dyDescent="0.3">
      <c r="A22" s="8" t="s">
        <v>214</v>
      </c>
      <c r="B22" s="9"/>
      <c r="C22" s="9"/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9">
        <f t="shared" ref="Q22:AB22" si="15">P22</f>
        <v>0</v>
      </c>
      <c r="R22" s="9">
        <f t="shared" si="15"/>
        <v>0</v>
      </c>
      <c r="S22" s="9">
        <f t="shared" si="15"/>
        <v>0</v>
      </c>
      <c r="T22" s="9">
        <f t="shared" si="15"/>
        <v>0</v>
      </c>
      <c r="U22" s="9">
        <f t="shared" si="15"/>
        <v>0</v>
      </c>
      <c r="V22" s="9">
        <f t="shared" si="15"/>
        <v>0</v>
      </c>
      <c r="W22" s="9">
        <f t="shared" si="15"/>
        <v>0</v>
      </c>
      <c r="X22" s="9">
        <f t="shared" si="15"/>
        <v>0</v>
      </c>
      <c r="Y22" s="9">
        <f t="shared" si="15"/>
        <v>0</v>
      </c>
      <c r="Z22" s="9">
        <f t="shared" si="15"/>
        <v>0</v>
      </c>
      <c r="AA22" s="9">
        <f t="shared" si="15"/>
        <v>0</v>
      </c>
      <c r="AB22" s="9">
        <f t="shared" si="15"/>
        <v>0</v>
      </c>
    </row>
    <row r="23" spans="1:28" ht="15.6" hidden="1" x14ac:dyDescent="0.3">
      <c r="A23" s="8" t="s">
        <v>215</v>
      </c>
      <c r="B23" s="9"/>
      <c r="C23" s="9"/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9">
        <f t="shared" ref="Q23:AB23" si="16">P23</f>
        <v>0</v>
      </c>
      <c r="R23" s="9">
        <f t="shared" si="16"/>
        <v>0</v>
      </c>
      <c r="S23" s="9">
        <f t="shared" si="16"/>
        <v>0</v>
      </c>
      <c r="T23" s="9">
        <f t="shared" si="16"/>
        <v>0</v>
      </c>
      <c r="U23" s="9">
        <f t="shared" si="16"/>
        <v>0</v>
      </c>
      <c r="V23" s="9">
        <f t="shared" si="16"/>
        <v>0</v>
      </c>
      <c r="W23" s="9">
        <f t="shared" si="16"/>
        <v>0</v>
      </c>
      <c r="X23" s="9">
        <f t="shared" si="16"/>
        <v>0</v>
      </c>
      <c r="Y23" s="9">
        <f t="shared" si="16"/>
        <v>0</v>
      </c>
      <c r="Z23" s="9">
        <f t="shared" si="16"/>
        <v>0</v>
      </c>
      <c r="AA23" s="9">
        <f t="shared" si="16"/>
        <v>0</v>
      </c>
      <c r="AB23" s="9">
        <f t="shared" si="16"/>
        <v>0</v>
      </c>
    </row>
    <row r="24" spans="1:28" ht="15.6" hidden="1" x14ac:dyDescent="0.3">
      <c r="A24" s="8" t="s">
        <v>216</v>
      </c>
      <c r="B24" s="9"/>
      <c r="C24" s="9"/>
      <c r="D24" s="9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9">
        <f t="shared" ref="Q24:AB24" si="17">P24</f>
        <v>0</v>
      </c>
      <c r="R24" s="9">
        <f t="shared" si="17"/>
        <v>0</v>
      </c>
      <c r="S24" s="9">
        <f t="shared" si="17"/>
        <v>0</v>
      </c>
      <c r="T24" s="9">
        <f t="shared" si="17"/>
        <v>0</v>
      </c>
      <c r="U24" s="9">
        <f t="shared" si="17"/>
        <v>0</v>
      </c>
      <c r="V24" s="9">
        <f t="shared" si="17"/>
        <v>0</v>
      </c>
      <c r="W24" s="9">
        <f t="shared" si="17"/>
        <v>0</v>
      </c>
      <c r="X24" s="9">
        <f t="shared" si="17"/>
        <v>0</v>
      </c>
      <c r="Y24" s="9">
        <f t="shared" si="17"/>
        <v>0</v>
      </c>
      <c r="Z24" s="9">
        <f t="shared" si="17"/>
        <v>0</v>
      </c>
      <c r="AA24" s="9">
        <f t="shared" si="17"/>
        <v>0</v>
      </c>
      <c r="AB24" s="9">
        <f t="shared" si="17"/>
        <v>0</v>
      </c>
    </row>
    <row r="25" spans="1:28" ht="15.6" hidden="1" x14ac:dyDescent="0.3">
      <c r="A25" s="8" t="s">
        <v>217</v>
      </c>
      <c r="B25" s="9"/>
      <c r="C25" s="9"/>
      <c r="D25" s="9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9">
        <f t="shared" ref="Q25:AB25" si="18">P25</f>
        <v>0</v>
      </c>
      <c r="R25" s="9">
        <f t="shared" si="18"/>
        <v>0</v>
      </c>
      <c r="S25" s="9">
        <f t="shared" si="18"/>
        <v>0</v>
      </c>
      <c r="T25" s="9">
        <f t="shared" si="18"/>
        <v>0</v>
      </c>
      <c r="U25" s="9">
        <f t="shared" si="18"/>
        <v>0</v>
      </c>
      <c r="V25" s="9">
        <f t="shared" si="18"/>
        <v>0</v>
      </c>
      <c r="W25" s="9">
        <f t="shared" si="18"/>
        <v>0</v>
      </c>
      <c r="X25" s="9">
        <f t="shared" si="18"/>
        <v>0</v>
      </c>
      <c r="Y25" s="9">
        <f t="shared" si="18"/>
        <v>0</v>
      </c>
      <c r="Z25" s="9">
        <f t="shared" si="18"/>
        <v>0</v>
      </c>
      <c r="AA25" s="9">
        <f t="shared" si="18"/>
        <v>0</v>
      </c>
      <c r="AB25" s="9">
        <f t="shared" si="18"/>
        <v>0</v>
      </c>
    </row>
    <row r="26" spans="1:28" ht="15.6" x14ac:dyDescent="0.3">
      <c r="A26" s="8" t="s">
        <v>218</v>
      </c>
      <c r="B26" s="9"/>
      <c r="C26" s="9"/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9">
        <f t="shared" ref="Q26:AB26" si="19">P26</f>
        <v>0</v>
      </c>
      <c r="R26" s="9">
        <f t="shared" si="19"/>
        <v>0</v>
      </c>
      <c r="S26" s="9">
        <f t="shared" si="19"/>
        <v>0</v>
      </c>
      <c r="T26" s="9">
        <f t="shared" si="19"/>
        <v>0</v>
      </c>
      <c r="U26" s="9">
        <f t="shared" si="19"/>
        <v>0</v>
      </c>
      <c r="V26" s="9">
        <f t="shared" si="19"/>
        <v>0</v>
      </c>
      <c r="W26" s="9">
        <f t="shared" si="19"/>
        <v>0</v>
      </c>
      <c r="X26" s="9">
        <f t="shared" si="19"/>
        <v>0</v>
      </c>
      <c r="Y26" s="9">
        <f t="shared" si="19"/>
        <v>0</v>
      </c>
      <c r="Z26" s="9">
        <f t="shared" si="19"/>
        <v>0</v>
      </c>
      <c r="AA26" s="9">
        <f t="shared" si="19"/>
        <v>0</v>
      </c>
      <c r="AB26" s="9">
        <f t="shared" si="19"/>
        <v>0</v>
      </c>
    </row>
    <row r="27" spans="1:28" ht="15.6" x14ac:dyDescent="0.3">
      <c r="A27" s="8" t="s">
        <v>219</v>
      </c>
      <c r="B27" s="9"/>
      <c r="C27" s="9"/>
      <c r="D27" s="9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9">
        <f t="shared" ref="Q27:AB27" si="20">P27</f>
        <v>0</v>
      </c>
      <c r="R27" s="9">
        <f t="shared" si="20"/>
        <v>0</v>
      </c>
      <c r="S27" s="9">
        <f t="shared" si="20"/>
        <v>0</v>
      </c>
      <c r="T27" s="9">
        <f t="shared" si="20"/>
        <v>0</v>
      </c>
      <c r="U27" s="9">
        <f t="shared" si="20"/>
        <v>0</v>
      </c>
      <c r="V27" s="9">
        <f t="shared" si="20"/>
        <v>0</v>
      </c>
      <c r="W27" s="9">
        <f t="shared" si="20"/>
        <v>0</v>
      </c>
      <c r="X27" s="9">
        <f t="shared" si="20"/>
        <v>0</v>
      </c>
      <c r="Y27" s="9">
        <f t="shared" si="20"/>
        <v>0</v>
      </c>
      <c r="Z27" s="9">
        <f t="shared" si="20"/>
        <v>0</v>
      </c>
      <c r="AA27" s="9">
        <f t="shared" si="20"/>
        <v>0</v>
      </c>
      <c r="AB27" s="9">
        <f t="shared" si="20"/>
        <v>0</v>
      </c>
    </row>
    <row r="28" spans="1:28" ht="15.6" x14ac:dyDescent="0.3">
      <c r="A28" s="8" t="s">
        <v>220</v>
      </c>
      <c r="B28" s="9"/>
      <c r="C28" s="9"/>
      <c r="D28" s="9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9">
        <f t="shared" ref="Q28:AB28" si="21">P28</f>
        <v>0</v>
      </c>
      <c r="R28" s="9">
        <f t="shared" si="21"/>
        <v>0</v>
      </c>
      <c r="S28" s="9">
        <f t="shared" si="21"/>
        <v>0</v>
      </c>
      <c r="T28" s="9">
        <f t="shared" si="21"/>
        <v>0</v>
      </c>
      <c r="U28" s="9">
        <f t="shared" si="21"/>
        <v>0</v>
      </c>
      <c r="V28" s="9">
        <f t="shared" si="21"/>
        <v>0</v>
      </c>
      <c r="W28" s="9">
        <f t="shared" si="21"/>
        <v>0</v>
      </c>
      <c r="X28" s="9">
        <f t="shared" si="21"/>
        <v>0</v>
      </c>
      <c r="Y28" s="9">
        <f t="shared" si="21"/>
        <v>0</v>
      </c>
      <c r="Z28" s="9">
        <f t="shared" si="21"/>
        <v>0</v>
      </c>
      <c r="AA28" s="9">
        <f t="shared" si="21"/>
        <v>0</v>
      </c>
      <c r="AB28" s="9">
        <f t="shared" si="21"/>
        <v>0</v>
      </c>
    </row>
    <row r="29" spans="1:28" ht="15.6" x14ac:dyDescent="0.3">
      <c r="A29" s="8" t="s">
        <v>221</v>
      </c>
      <c r="B29" s="9"/>
      <c r="C29" s="9"/>
      <c r="D29" s="9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9">
        <f t="shared" ref="Q29:AB29" si="22">P29</f>
        <v>0</v>
      </c>
      <c r="R29" s="9">
        <f t="shared" si="22"/>
        <v>0</v>
      </c>
      <c r="S29" s="9">
        <f t="shared" si="22"/>
        <v>0</v>
      </c>
      <c r="T29" s="9">
        <f t="shared" si="22"/>
        <v>0</v>
      </c>
      <c r="U29" s="9">
        <f t="shared" si="22"/>
        <v>0</v>
      </c>
      <c r="V29" s="9">
        <f t="shared" si="22"/>
        <v>0</v>
      </c>
      <c r="W29" s="9">
        <f t="shared" si="22"/>
        <v>0</v>
      </c>
      <c r="X29" s="9">
        <f t="shared" si="22"/>
        <v>0</v>
      </c>
      <c r="Y29" s="9">
        <f t="shared" si="22"/>
        <v>0</v>
      </c>
      <c r="Z29" s="9">
        <f t="shared" si="22"/>
        <v>0</v>
      </c>
      <c r="AA29" s="9">
        <f t="shared" si="22"/>
        <v>0</v>
      </c>
      <c r="AB29" s="9">
        <f t="shared" si="22"/>
        <v>0</v>
      </c>
    </row>
    <row r="30" spans="1:28" ht="15.6" x14ac:dyDescent="0.3">
      <c r="A30" s="8" t="s">
        <v>222</v>
      </c>
      <c r="B30" s="9"/>
      <c r="C30" s="9"/>
      <c r="D30" s="9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9">
        <f t="shared" ref="Q30:AB30" si="23">P30</f>
        <v>0</v>
      </c>
      <c r="R30" s="9">
        <f t="shared" si="23"/>
        <v>0</v>
      </c>
      <c r="S30" s="9">
        <f t="shared" si="23"/>
        <v>0</v>
      </c>
      <c r="T30" s="9">
        <f t="shared" si="23"/>
        <v>0</v>
      </c>
      <c r="U30" s="9">
        <f t="shared" si="23"/>
        <v>0</v>
      </c>
      <c r="V30" s="9">
        <f t="shared" si="23"/>
        <v>0</v>
      </c>
      <c r="W30" s="9">
        <f t="shared" si="23"/>
        <v>0</v>
      </c>
      <c r="X30" s="9">
        <f t="shared" si="23"/>
        <v>0</v>
      </c>
      <c r="Y30" s="9">
        <f t="shared" si="23"/>
        <v>0</v>
      </c>
      <c r="Z30" s="9">
        <f t="shared" si="23"/>
        <v>0</v>
      </c>
      <c r="AA30" s="9">
        <f t="shared" si="23"/>
        <v>0</v>
      </c>
      <c r="AB30" s="9">
        <f t="shared" si="23"/>
        <v>0</v>
      </c>
    </row>
    <row r="31" spans="1:28" ht="15.6" x14ac:dyDescent="0.3">
      <c r="A31" s="8" t="s">
        <v>223</v>
      </c>
      <c r="B31" s="9"/>
      <c r="C31" s="9"/>
      <c r="D31" s="9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9">
        <f t="shared" ref="Q31:AB31" si="24">P31</f>
        <v>0</v>
      </c>
      <c r="R31" s="9">
        <f t="shared" si="24"/>
        <v>0</v>
      </c>
      <c r="S31" s="9">
        <f t="shared" si="24"/>
        <v>0</v>
      </c>
      <c r="T31" s="9">
        <f t="shared" si="24"/>
        <v>0</v>
      </c>
      <c r="U31" s="9">
        <f t="shared" si="24"/>
        <v>0</v>
      </c>
      <c r="V31" s="9">
        <f t="shared" si="24"/>
        <v>0</v>
      </c>
      <c r="W31" s="9">
        <f t="shared" si="24"/>
        <v>0</v>
      </c>
      <c r="X31" s="9">
        <f t="shared" si="24"/>
        <v>0</v>
      </c>
      <c r="Y31" s="9">
        <f t="shared" si="24"/>
        <v>0</v>
      </c>
      <c r="Z31" s="9">
        <f t="shared" si="24"/>
        <v>0</v>
      </c>
      <c r="AA31" s="9">
        <f t="shared" si="24"/>
        <v>0</v>
      </c>
      <c r="AB31" s="9">
        <f t="shared" si="24"/>
        <v>0</v>
      </c>
    </row>
    <row r="32" spans="1:28" ht="15.6" x14ac:dyDescent="0.3">
      <c r="A32" s="8" t="s">
        <v>224</v>
      </c>
      <c r="B32" s="9"/>
      <c r="C32" s="9"/>
      <c r="D32" s="9"/>
      <c r="E32" s="10">
        <v>-500</v>
      </c>
      <c r="F32" s="10">
        <v>-500</v>
      </c>
      <c r="G32" s="10">
        <v>-500</v>
      </c>
      <c r="H32" s="10">
        <v>-500</v>
      </c>
      <c r="I32" s="10">
        <v>-500</v>
      </c>
      <c r="J32" s="10">
        <v>-1000</v>
      </c>
      <c r="K32" s="10">
        <v>-1000</v>
      </c>
      <c r="L32" s="10">
        <v>-1000</v>
      </c>
      <c r="M32" s="10">
        <v>-1000</v>
      </c>
      <c r="N32" s="10">
        <v>-1000</v>
      </c>
      <c r="O32" s="10">
        <v>-1000</v>
      </c>
      <c r="P32" s="10">
        <v>-1000</v>
      </c>
      <c r="Q32" s="9">
        <f t="shared" ref="Q32:AB32" si="25">P32</f>
        <v>-1000</v>
      </c>
      <c r="R32" s="9">
        <f t="shared" si="25"/>
        <v>-1000</v>
      </c>
      <c r="S32" s="9">
        <f t="shared" si="25"/>
        <v>-1000</v>
      </c>
      <c r="T32" s="9">
        <f t="shared" si="25"/>
        <v>-1000</v>
      </c>
      <c r="U32" s="9">
        <f t="shared" si="25"/>
        <v>-1000</v>
      </c>
      <c r="V32" s="9">
        <f t="shared" si="25"/>
        <v>-1000</v>
      </c>
      <c r="W32" s="9">
        <f t="shared" si="25"/>
        <v>-1000</v>
      </c>
      <c r="X32" s="9">
        <f t="shared" si="25"/>
        <v>-1000</v>
      </c>
      <c r="Y32" s="9">
        <f t="shared" si="25"/>
        <v>-1000</v>
      </c>
      <c r="Z32" s="9">
        <f t="shared" si="25"/>
        <v>-1000</v>
      </c>
      <c r="AA32" s="9">
        <f t="shared" si="25"/>
        <v>-1000</v>
      </c>
      <c r="AB32" s="9">
        <f t="shared" si="25"/>
        <v>-1000</v>
      </c>
    </row>
    <row r="33" spans="1:28" ht="15.6" x14ac:dyDescent="0.3">
      <c r="A33" s="8"/>
      <c r="B33" s="9"/>
      <c r="C33" s="9"/>
      <c r="D33" s="9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9">
        <f t="shared" ref="Q33:AB33" si="26">P33</f>
        <v>0</v>
      </c>
      <c r="R33" s="9">
        <f t="shared" si="26"/>
        <v>0</v>
      </c>
      <c r="S33" s="9">
        <f t="shared" si="26"/>
        <v>0</v>
      </c>
      <c r="T33" s="9">
        <f t="shared" si="26"/>
        <v>0</v>
      </c>
      <c r="U33" s="9">
        <f t="shared" si="26"/>
        <v>0</v>
      </c>
      <c r="V33" s="9">
        <f t="shared" si="26"/>
        <v>0</v>
      </c>
      <c r="W33" s="9">
        <f t="shared" si="26"/>
        <v>0</v>
      </c>
      <c r="X33" s="9">
        <f t="shared" si="26"/>
        <v>0</v>
      </c>
      <c r="Y33" s="9">
        <f t="shared" si="26"/>
        <v>0</v>
      </c>
      <c r="Z33" s="9">
        <f t="shared" si="26"/>
        <v>0</v>
      </c>
      <c r="AA33" s="9">
        <f t="shared" si="26"/>
        <v>0</v>
      </c>
      <c r="AB33" s="9">
        <f t="shared" si="26"/>
        <v>0</v>
      </c>
    </row>
    <row r="34" spans="1:28" ht="15.6" hidden="1" x14ac:dyDescent="0.3">
      <c r="A34" s="8"/>
      <c r="B34" s="9"/>
      <c r="C34" s="9"/>
      <c r="D34" s="9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9">
        <f t="shared" ref="Q34:AB34" si="27">P34</f>
        <v>0</v>
      </c>
      <c r="R34" s="9">
        <f t="shared" si="27"/>
        <v>0</v>
      </c>
      <c r="S34" s="9">
        <f t="shared" si="27"/>
        <v>0</v>
      </c>
      <c r="T34" s="9">
        <f t="shared" si="27"/>
        <v>0</v>
      </c>
      <c r="U34" s="9">
        <f t="shared" si="27"/>
        <v>0</v>
      </c>
      <c r="V34" s="9">
        <f t="shared" si="27"/>
        <v>0</v>
      </c>
      <c r="W34" s="9">
        <f t="shared" si="27"/>
        <v>0</v>
      </c>
      <c r="X34" s="9">
        <f t="shared" si="27"/>
        <v>0</v>
      </c>
      <c r="Y34" s="9">
        <f t="shared" si="27"/>
        <v>0</v>
      </c>
      <c r="Z34" s="9">
        <f t="shared" si="27"/>
        <v>0</v>
      </c>
      <c r="AA34" s="9">
        <f t="shared" si="27"/>
        <v>0</v>
      </c>
      <c r="AB34" s="9">
        <f t="shared" si="27"/>
        <v>0</v>
      </c>
    </row>
    <row r="35" spans="1:28" ht="15.6" x14ac:dyDescent="0.3">
      <c r="A35" s="8"/>
      <c r="B35" s="9"/>
      <c r="C35" s="9"/>
      <c r="D35" s="9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9">
        <f t="shared" ref="Q35:AB35" si="28">P35</f>
        <v>0</v>
      </c>
      <c r="R35" s="9">
        <f t="shared" si="28"/>
        <v>0</v>
      </c>
      <c r="S35" s="9">
        <f t="shared" si="28"/>
        <v>0</v>
      </c>
      <c r="T35" s="9">
        <f t="shared" si="28"/>
        <v>0</v>
      </c>
      <c r="U35" s="9">
        <f t="shared" si="28"/>
        <v>0</v>
      </c>
      <c r="V35" s="9">
        <f t="shared" si="28"/>
        <v>0</v>
      </c>
      <c r="W35" s="9">
        <f t="shared" si="28"/>
        <v>0</v>
      </c>
      <c r="X35" s="9">
        <f t="shared" si="28"/>
        <v>0</v>
      </c>
      <c r="Y35" s="9">
        <f t="shared" si="28"/>
        <v>0</v>
      </c>
      <c r="Z35" s="9">
        <f t="shared" si="28"/>
        <v>0</v>
      </c>
      <c r="AA35" s="9">
        <f t="shared" si="28"/>
        <v>0</v>
      </c>
      <c r="AB35" s="9">
        <f t="shared" si="28"/>
        <v>0</v>
      </c>
    </row>
    <row r="36" spans="1:28" ht="15.6" hidden="1" x14ac:dyDescent="0.3">
      <c r="A36" s="8"/>
      <c r="B36" s="9"/>
      <c r="C36" s="9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9">
        <f t="shared" ref="Q36:AB36" si="29">P36</f>
        <v>0</v>
      </c>
      <c r="R36" s="9">
        <f t="shared" si="29"/>
        <v>0</v>
      </c>
      <c r="S36" s="9">
        <f t="shared" si="29"/>
        <v>0</v>
      </c>
      <c r="T36" s="9">
        <f t="shared" si="29"/>
        <v>0</v>
      </c>
      <c r="U36" s="9">
        <f t="shared" si="29"/>
        <v>0</v>
      </c>
      <c r="V36" s="9">
        <f t="shared" si="29"/>
        <v>0</v>
      </c>
      <c r="W36" s="9">
        <f t="shared" si="29"/>
        <v>0</v>
      </c>
      <c r="X36" s="9">
        <f t="shared" si="29"/>
        <v>0</v>
      </c>
      <c r="Y36" s="9">
        <f t="shared" si="29"/>
        <v>0</v>
      </c>
      <c r="Z36" s="9">
        <f t="shared" si="29"/>
        <v>0</v>
      </c>
      <c r="AA36" s="9">
        <f t="shared" si="29"/>
        <v>0</v>
      </c>
      <c r="AB36" s="9">
        <f t="shared" si="29"/>
        <v>0</v>
      </c>
    </row>
    <row r="37" spans="1:28" ht="15.6" x14ac:dyDescent="0.3">
      <c r="A37" s="8"/>
      <c r="B37" s="9"/>
      <c r="C37" s="9"/>
      <c r="D37" s="9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9">
        <f t="shared" ref="Q37:AB37" si="30">P37</f>
        <v>0</v>
      </c>
      <c r="R37" s="9">
        <f t="shared" si="30"/>
        <v>0</v>
      </c>
      <c r="S37" s="9">
        <f t="shared" si="30"/>
        <v>0</v>
      </c>
      <c r="T37" s="9">
        <f t="shared" si="30"/>
        <v>0</v>
      </c>
      <c r="U37" s="9">
        <f t="shared" si="30"/>
        <v>0</v>
      </c>
      <c r="V37" s="9">
        <f t="shared" si="30"/>
        <v>0</v>
      </c>
      <c r="W37" s="9">
        <f t="shared" si="30"/>
        <v>0</v>
      </c>
      <c r="X37" s="9">
        <f t="shared" si="30"/>
        <v>0</v>
      </c>
      <c r="Y37" s="9">
        <f t="shared" si="30"/>
        <v>0</v>
      </c>
      <c r="Z37" s="9">
        <f t="shared" si="30"/>
        <v>0</v>
      </c>
      <c r="AA37" s="9">
        <f t="shared" si="30"/>
        <v>0</v>
      </c>
      <c r="AB37" s="9">
        <f t="shared" si="30"/>
        <v>0</v>
      </c>
    </row>
    <row r="38" spans="1:28" ht="15.6" x14ac:dyDescent="0.3">
      <c r="A38" s="8"/>
      <c r="B38" s="9"/>
      <c r="C38" s="9"/>
      <c r="D38" s="9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9">
        <f t="shared" ref="Q38:AB38" si="31">P38</f>
        <v>0</v>
      </c>
      <c r="R38" s="9">
        <f t="shared" si="31"/>
        <v>0</v>
      </c>
      <c r="S38" s="9">
        <f t="shared" si="31"/>
        <v>0</v>
      </c>
      <c r="T38" s="9">
        <f t="shared" si="31"/>
        <v>0</v>
      </c>
      <c r="U38" s="9">
        <f t="shared" si="31"/>
        <v>0</v>
      </c>
      <c r="V38" s="9">
        <f t="shared" si="31"/>
        <v>0</v>
      </c>
      <c r="W38" s="9">
        <f t="shared" si="31"/>
        <v>0</v>
      </c>
      <c r="X38" s="9">
        <f t="shared" si="31"/>
        <v>0</v>
      </c>
      <c r="Y38" s="9">
        <f t="shared" si="31"/>
        <v>0</v>
      </c>
      <c r="Z38" s="9">
        <f t="shared" si="31"/>
        <v>0</v>
      </c>
      <c r="AA38" s="9">
        <f t="shared" si="31"/>
        <v>0</v>
      </c>
      <c r="AB38" s="9">
        <f t="shared" si="31"/>
        <v>0</v>
      </c>
    </row>
    <row r="39" spans="1:28" ht="15.6" hidden="1" x14ac:dyDescent="0.3">
      <c r="A39" s="8"/>
      <c r="B39" s="9"/>
      <c r="C39" s="9"/>
      <c r="D39" s="9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9">
        <f t="shared" ref="Q39:AB39" si="32">P39</f>
        <v>0</v>
      </c>
      <c r="R39" s="9">
        <f t="shared" si="32"/>
        <v>0</v>
      </c>
      <c r="S39" s="9">
        <f t="shared" si="32"/>
        <v>0</v>
      </c>
      <c r="T39" s="9">
        <f t="shared" si="32"/>
        <v>0</v>
      </c>
      <c r="U39" s="9">
        <f t="shared" si="32"/>
        <v>0</v>
      </c>
      <c r="V39" s="9">
        <f t="shared" si="32"/>
        <v>0</v>
      </c>
      <c r="W39" s="9">
        <f t="shared" si="32"/>
        <v>0</v>
      </c>
      <c r="X39" s="9">
        <f t="shared" si="32"/>
        <v>0</v>
      </c>
      <c r="Y39" s="9">
        <f t="shared" si="32"/>
        <v>0</v>
      </c>
      <c r="Z39" s="9">
        <f t="shared" si="32"/>
        <v>0</v>
      </c>
      <c r="AA39" s="9">
        <f t="shared" si="32"/>
        <v>0</v>
      </c>
      <c r="AB39" s="9">
        <f t="shared" si="32"/>
        <v>0</v>
      </c>
    </row>
    <row r="40" spans="1:28" ht="15.6" x14ac:dyDescent="0.3">
      <c r="A40" s="8"/>
      <c r="B40" s="9"/>
      <c r="C40" s="9"/>
      <c r="D40" s="9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9">
        <f t="shared" ref="Q40:AB40" si="33">P40</f>
        <v>0</v>
      </c>
      <c r="R40" s="9">
        <f t="shared" si="33"/>
        <v>0</v>
      </c>
      <c r="S40" s="9">
        <f t="shared" si="33"/>
        <v>0</v>
      </c>
      <c r="T40" s="9">
        <f t="shared" si="33"/>
        <v>0</v>
      </c>
      <c r="U40" s="9">
        <f t="shared" si="33"/>
        <v>0</v>
      </c>
      <c r="V40" s="9">
        <f t="shared" si="33"/>
        <v>0</v>
      </c>
      <c r="W40" s="9">
        <f t="shared" si="33"/>
        <v>0</v>
      </c>
      <c r="X40" s="9">
        <f t="shared" si="33"/>
        <v>0</v>
      </c>
      <c r="Y40" s="9">
        <f t="shared" si="33"/>
        <v>0</v>
      </c>
      <c r="Z40" s="9">
        <f t="shared" si="33"/>
        <v>0</v>
      </c>
      <c r="AA40" s="9">
        <f t="shared" si="33"/>
        <v>0</v>
      </c>
      <c r="AB40" s="9">
        <f t="shared" si="33"/>
        <v>0</v>
      </c>
    </row>
    <row r="41" spans="1:28" ht="15.6" x14ac:dyDescent="0.3">
      <c r="A41" s="8"/>
      <c r="B41" s="9"/>
      <c r="C41" s="9"/>
      <c r="D41" s="9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9">
        <f t="shared" ref="Q41:AB41" si="34">P41</f>
        <v>0</v>
      </c>
      <c r="R41" s="9">
        <f t="shared" si="34"/>
        <v>0</v>
      </c>
      <c r="S41" s="9">
        <f t="shared" si="34"/>
        <v>0</v>
      </c>
      <c r="T41" s="9">
        <f t="shared" si="34"/>
        <v>0</v>
      </c>
      <c r="U41" s="9">
        <f t="shared" si="34"/>
        <v>0</v>
      </c>
      <c r="V41" s="9">
        <f t="shared" si="34"/>
        <v>0</v>
      </c>
      <c r="W41" s="9">
        <f t="shared" si="34"/>
        <v>0</v>
      </c>
      <c r="X41" s="9">
        <f t="shared" si="34"/>
        <v>0</v>
      </c>
      <c r="Y41" s="9">
        <f t="shared" si="34"/>
        <v>0</v>
      </c>
      <c r="Z41" s="9">
        <f t="shared" si="34"/>
        <v>0</v>
      </c>
      <c r="AA41" s="9">
        <f t="shared" si="34"/>
        <v>0</v>
      </c>
      <c r="AB41" s="9">
        <f t="shared" si="34"/>
        <v>0</v>
      </c>
    </row>
    <row r="42" spans="1:28" ht="15.6" x14ac:dyDescent="0.3">
      <c r="A42" s="8"/>
      <c r="B42" s="9"/>
      <c r="C42" s="9"/>
      <c r="D42" s="9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9">
        <f t="shared" ref="Q42:AB42" si="35">P42</f>
        <v>0</v>
      </c>
      <c r="R42" s="9">
        <f t="shared" si="35"/>
        <v>0</v>
      </c>
      <c r="S42" s="9">
        <f t="shared" si="35"/>
        <v>0</v>
      </c>
      <c r="T42" s="9">
        <f t="shared" si="35"/>
        <v>0</v>
      </c>
      <c r="U42" s="9">
        <f t="shared" si="35"/>
        <v>0</v>
      </c>
      <c r="V42" s="9">
        <f t="shared" si="35"/>
        <v>0</v>
      </c>
      <c r="W42" s="9">
        <f t="shared" si="35"/>
        <v>0</v>
      </c>
      <c r="X42" s="9">
        <f t="shared" si="35"/>
        <v>0</v>
      </c>
      <c r="Y42" s="9">
        <f t="shared" si="35"/>
        <v>0</v>
      </c>
      <c r="Z42" s="9">
        <f t="shared" si="35"/>
        <v>0</v>
      </c>
      <c r="AA42" s="9">
        <f t="shared" si="35"/>
        <v>0</v>
      </c>
      <c r="AB42" s="9">
        <f t="shared" si="35"/>
        <v>0</v>
      </c>
    </row>
    <row r="43" spans="1:28" ht="15.6" x14ac:dyDescent="0.3">
      <c r="A43" s="8"/>
      <c r="B43" s="9"/>
      <c r="C43" s="9"/>
      <c r="D43" s="9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9">
        <f t="shared" ref="Q43:AB43" si="36">P43</f>
        <v>0</v>
      </c>
      <c r="R43" s="9">
        <f t="shared" si="36"/>
        <v>0</v>
      </c>
      <c r="S43" s="9">
        <f t="shared" si="36"/>
        <v>0</v>
      </c>
      <c r="T43" s="9">
        <f t="shared" si="36"/>
        <v>0</v>
      </c>
      <c r="U43" s="9">
        <f t="shared" si="36"/>
        <v>0</v>
      </c>
      <c r="V43" s="9">
        <f t="shared" si="36"/>
        <v>0</v>
      </c>
      <c r="W43" s="9">
        <f t="shared" si="36"/>
        <v>0</v>
      </c>
      <c r="X43" s="9">
        <f t="shared" si="36"/>
        <v>0</v>
      </c>
      <c r="Y43" s="9">
        <f t="shared" si="36"/>
        <v>0</v>
      </c>
      <c r="Z43" s="9">
        <f t="shared" si="36"/>
        <v>0</v>
      </c>
      <c r="AA43" s="9">
        <f t="shared" si="36"/>
        <v>0</v>
      </c>
      <c r="AB43" s="9">
        <f t="shared" si="36"/>
        <v>0</v>
      </c>
    </row>
    <row r="44" spans="1:28" ht="15.6" x14ac:dyDescent="0.3">
      <c r="A44" s="8"/>
      <c r="B44" s="9"/>
      <c r="C44" s="9"/>
      <c r="D44" s="9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9">
        <f t="shared" ref="Q44:AB44" si="37">P44</f>
        <v>0</v>
      </c>
      <c r="R44" s="9">
        <f t="shared" si="37"/>
        <v>0</v>
      </c>
      <c r="S44" s="9">
        <f t="shared" si="37"/>
        <v>0</v>
      </c>
      <c r="T44" s="9">
        <f t="shared" si="37"/>
        <v>0</v>
      </c>
      <c r="U44" s="9">
        <f t="shared" si="37"/>
        <v>0</v>
      </c>
      <c r="V44" s="9">
        <f t="shared" si="37"/>
        <v>0</v>
      </c>
      <c r="W44" s="9">
        <f t="shared" si="37"/>
        <v>0</v>
      </c>
      <c r="X44" s="9">
        <f t="shared" si="37"/>
        <v>0</v>
      </c>
      <c r="Y44" s="9">
        <f t="shared" si="37"/>
        <v>0</v>
      </c>
      <c r="Z44" s="9">
        <f t="shared" si="37"/>
        <v>0</v>
      </c>
      <c r="AA44" s="9">
        <f t="shared" si="37"/>
        <v>0</v>
      </c>
      <c r="AB44" s="9">
        <f t="shared" si="37"/>
        <v>0</v>
      </c>
    </row>
    <row r="45" spans="1:28" ht="15.6" hidden="1" x14ac:dyDescent="0.3">
      <c r="A45" s="8"/>
      <c r="B45" s="9"/>
      <c r="C45" s="9"/>
      <c r="D45" s="9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9">
        <f t="shared" ref="Q45:AB45" si="38">P45</f>
        <v>0</v>
      </c>
      <c r="R45" s="9">
        <f t="shared" si="38"/>
        <v>0</v>
      </c>
      <c r="S45" s="9">
        <f t="shared" si="38"/>
        <v>0</v>
      </c>
      <c r="T45" s="9">
        <f t="shared" si="38"/>
        <v>0</v>
      </c>
      <c r="U45" s="9">
        <f t="shared" si="38"/>
        <v>0</v>
      </c>
      <c r="V45" s="9">
        <f t="shared" si="38"/>
        <v>0</v>
      </c>
      <c r="W45" s="9">
        <f t="shared" si="38"/>
        <v>0</v>
      </c>
      <c r="X45" s="9">
        <f t="shared" si="38"/>
        <v>0</v>
      </c>
      <c r="Y45" s="9">
        <f t="shared" si="38"/>
        <v>0</v>
      </c>
      <c r="Z45" s="9">
        <f t="shared" si="38"/>
        <v>0</v>
      </c>
      <c r="AA45" s="9">
        <f t="shared" si="38"/>
        <v>0</v>
      </c>
      <c r="AB45" s="9">
        <f t="shared" si="38"/>
        <v>0</v>
      </c>
    </row>
    <row r="46" spans="1:28" ht="15.6" x14ac:dyDescent="0.3">
      <c r="A46" s="8"/>
      <c r="B46" s="9"/>
      <c r="C46" s="9"/>
      <c r="D46" s="9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9">
        <f t="shared" ref="Q46:AB46" si="39">P46</f>
        <v>0</v>
      </c>
      <c r="R46" s="9">
        <f t="shared" si="39"/>
        <v>0</v>
      </c>
      <c r="S46" s="9">
        <f t="shared" si="39"/>
        <v>0</v>
      </c>
      <c r="T46" s="9">
        <f t="shared" si="39"/>
        <v>0</v>
      </c>
      <c r="U46" s="9">
        <f t="shared" si="39"/>
        <v>0</v>
      </c>
      <c r="V46" s="9">
        <f t="shared" si="39"/>
        <v>0</v>
      </c>
      <c r="W46" s="9">
        <f t="shared" si="39"/>
        <v>0</v>
      </c>
      <c r="X46" s="9">
        <f t="shared" si="39"/>
        <v>0</v>
      </c>
      <c r="Y46" s="9">
        <f t="shared" si="39"/>
        <v>0</v>
      </c>
      <c r="Z46" s="9">
        <f t="shared" si="39"/>
        <v>0</v>
      </c>
      <c r="AA46" s="9">
        <f t="shared" si="39"/>
        <v>0</v>
      </c>
      <c r="AB46" s="9">
        <f t="shared" si="39"/>
        <v>0</v>
      </c>
    </row>
    <row r="47" spans="1:28" ht="15.6" hidden="1" x14ac:dyDescent="0.3">
      <c r="A47" s="8"/>
      <c r="B47" s="9"/>
      <c r="C47" s="9"/>
      <c r="D47" s="9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9">
        <f t="shared" ref="Q47:AB47" si="40">P47</f>
        <v>0</v>
      </c>
      <c r="R47" s="9">
        <f t="shared" si="40"/>
        <v>0</v>
      </c>
      <c r="S47" s="9">
        <f t="shared" si="40"/>
        <v>0</v>
      </c>
      <c r="T47" s="9">
        <f t="shared" si="40"/>
        <v>0</v>
      </c>
      <c r="U47" s="9">
        <f t="shared" si="40"/>
        <v>0</v>
      </c>
      <c r="V47" s="9">
        <f t="shared" si="40"/>
        <v>0</v>
      </c>
      <c r="W47" s="9">
        <f t="shared" si="40"/>
        <v>0</v>
      </c>
      <c r="X47" s="9">
        <f t="shared" si="40"/>
        <v>0</v>
      </c>
      <c r="Y47" s="9">
        <f t="shared" si="40"/>
        <v>0</v>
      </c>
      <c r="Z47" s="9">
        <f t="shared" si="40"/>
        <v>0</v>
      </c>
      <c r="AA47" s="9">
        <f t="shared" si="40"/>
        <v>0</v>
      </c>
      <c r="AB47" s="9">
        <f t="shared" si="40"/>
        <v>0</v>
      </c>
    </row>
    <row r="48" spans="1:28" ht="15.6" x14ac:dyDescent="0.3">
      <c r="A48" s="31"/>
      <c r="B48" s="9"/>
      <c r="C48" s="9"/>
      <c r="D48" s="9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9">
        <f t="shared" ref="Q48:AB48" si="41">P48</f>
        <v>0</v>
      </c>
      <c r="R48" s="9">
        <f t="shared" si="41"/>
        <v>0</v>
      </c>
      <c r="S48" s="9">
        <f t="shared" si="41"/>
        <v>0</v>
      </c>
      <c r="T48" s="9">
        <f t="shared" si="41"/>
        <v>0</v>
      </c>
      <c r="U48" s="9">
        <f t="shared" si="41"/>
        <v>0</v>
      </c>
      <c r="V48" s="9">
        <f t="shared" si="41"/>
        <v>0</v>
      </c>
      <c r="W48" s="9">
        <f t="shared" si="41"/>
        <v>0</v>
      </c>
      <c r="X48" s="9">
        <f t="shared" si="41"/>
        <v>0</v>
      </c>
      <c r="Y48" s="9">
        <f t="shared" si="41"/>
        <v>0</v>
      </c>
      <c r="Z48" s="9">
        <f t="shared" si="41"/>
        <v>0</v>
      </c>
      <c r="AA48" s="9">
        <f t="shared" si="41"/>
        <v>0</v>
      </c>
      <c r="AB48" s="9">
        <f t="shared" si="41"/>
        <v>0</v>
      </c>
    </row>
    <row r="49" spans="1:28" ht="15.6" x14ac:dyDescent="0.3">
      <c r="A49" s="8"/>
      <c r="B49" s="9"/>
      <c r="C49" s="9"/>
      <c r="D49" s="9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9">
        <f t="shared" ref="Q49:AB49" si="42">P49</f>
        <v>0</v>
      </c>
      <c r="R49" s="9">
        <f t="shared" si="42"/>
        <v>0</v>
      </c>
      <c r="S49" s="9">
        <f t="shared" si="42"/>
        <v>0</v>
      </c>
      <c r="T49" s="9">
        <f t="shared" si="42"/>
        <v>0</v>
      </c>
      <c r="U49" s="9">
        <f t="shared" si="42"/>
        <v>0</v>
      </c>
      <c r="V49" s="9">
        <f t="shared" si="42"/>
        <v>0</v>
      </c>
      <c r="W49" s="9">
        <f t="shared" si="42"/>
        <v>0</v>
      </c>
      <c r="X49" s="9">
        <f t="shared" si="42"/>
        <v>0</v>
      </c>
      <c r="Y49" s="9">
        <f t="shared" si="42"/>
        <v>0</v>
      </c>
      <c r="Z49" s="9">
        <f t="shared" si="42"/>
        <v>0</v>
      </c>
      <c r="AA49" s="9">
        <f t="shared" si="42"/>
        <v>0</v>
      </c>
      <c r="AB49" s="9">
        <f t="shared" si="42"/>
        <v>0</v>
      </c>
    </row>
    <row r="50" spans="1:28" ht="15.6" x14ac:dyDescent="0.3">
      <c r="A50" s="8"/>
      <c r="B50" s="9"/>
      <c r="C50" s="9"/>
      <c r="D50" s="9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9">
        <f t="shared" ref="Q50:AB50" si="43">P50</f>
        <v>0</v>
      </c>
      <c r="R50" s="9">
        <f t="shared" si="43"/>
        <v>0</v>
      </c>
      <c r="S50" s="9">
        <f t="shared" si="43"/>
        <v>0</v>
      </c>
      <c r="T50" s="9">
        <f t="shared" si="43"/>
        <v>0</v>
      </c>
      <c r="U50" s="9">
        <f t="shared" si="43"/>
        <v>0</v>
      </c>
      <c r="V50" s="9">
        <f t="shared" si="43"/>
        <v>0</v>
      </c>
      <c r="W50" s="9">
        <f t="shared" si="43"/>
        <v>0</v>
      </c>
      <c r="X50" s="9">
        <f t="shared" si="43"/>
        <v>0</v>
      </c>
      <c r="Y50" s="9">
        <f t="shared" si="43"/>
        <v>0</v>
      </c>
      <c r="Z50" s="9">
        <f t="shared" si="43"/>
        <v>0</v>
      </c>
      <c r="AA50" s="9">
        <f t="shared" si="43"/>
        <v>0</v>
      </c>
      <c r="AB50" s="9">
        <f t="shared" si="43"/>
        <v>0</v>
      </c>
    </row>
    <row r="51" spans="1:28" ht="15.6" x14ac:dyDescent="0.3">
      <c r="A51" s="8"/>
      <c r="B51" s="9"/>
      <c r="C51" s="9"/>
      <c r="D51" s="9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9">
        <f t="shared" ref="Q51:AB51" si="44">P51</f>
        <v>0</v>
      </c>
      <c r="R51" s="9">
        <f t="shared" si="44"/>
        <v>0</v>
      </c>
      <c r="S51" s="9">
        <f t="shared" si="44"/>
        <v>0</v>
      </c>
      <c r="T51" s="9">
        <f t="shared" si="44"/>
        <v>0</v>
      </c>
      <c r="U51" s="9">
        <f t="shared" si="44"/>
        <v>0</v>
      </c>
      <c r="V51" s="9">
        <f t="shared" si="44"/>
        <v>0</v>
      </c>
      <c r="W51" s="9">
        <f t="shared" si="44"/>
        <v>0</v>
      </c>
      <c r="X51" s="9">
        <f t="shared" si="44"/>
        <v>0</v>
      </c>
      <c r="Y51" s="9">
        <f t="shared" si="44"/>
        <v>0</v>
      </c>
      <c r="Z51" s="9">
        <f t="shared" si="44"/>
        <v>0</v>
      </c>
      <c r="AA51" s="9">
        <f t="shared" si="44"/>
        <v>0</v>
      </c>
      <c r="AB51" s="9">
        <f t="shared" si="44"/>
        <v>0</v>
      </c>
    </row>
    <row r="52" spans="1:28" ht="15.6" x14ac:dyDescent="0.3">
      <c r="A52" s="8"/>
      <c r="B52" s="9"/>
      <c r="C52" s="9"/>
      <c r="D52" s="9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9">
        <f t="shared" ref="Q52:AB52" si="45">P52</f>
        <v>0</v>
      </c>
      <c r="R52" s="9">
        <f t="shared" si="45"/>
        <v>0</v>
      </c>
      <c r="S52" s="9">
        <f t="shared" si="45"/>
        <v>0</v>
      </c>
      <c r="T52" s="9">
        <f t="shared" si="45"/>
        <v>0</v>
      </c>
      <c r="U52" s="9">
        <f t="shared" si="45"/>
        <v>0</v>
      </c>
      <c r="V52" s="9">
        <f t="shared" si="45"/>
        <v>0</v>
      </c>
      <c r="W52" s="9">
        <f t="shared" si="45"/>
        <v>0</v>
      </c>
      <c r="X52" s="9">
        <f t="shared" si="45"/>
        <v>0</v>
      </c>
      <c r="Y52" s="9">
        <f t="shared" si="45"/>
        <v>0</v>
      </c>
      <c r="Z52" s="9">
        <f t="shared" si="45"/>
        <v>0</v>
      </c>
      <c r="AA52" s="9">
        <f t="shared" si="45"/>
        <v>0</v>
      </c>
      <c r="AB52" s="9">
        <f t="shared" si="45"/>
        <v>0</v>
      </c>
    </row>
    <row r="53" spans="1:28" ht="15.6" x14ac:dyDescent="0.3">
      <c r="A53" s="8"/>
      <c r="B53" s="9"/>
      <c r="C53" s="9"/>
      <c r="D53" s="9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9">
        <f t="shared" ref="Q53:AB53" si="46">P53</f>
        <v>0</v>
      </c>
      <c r="R53" s="9">
        <f t="shared" si="46"/>
        <v>0</v>
      </c>
      <c r="S53" s="9">
        <f t="shared" si="46"/>
        <v>0</v>
      </c>
      <c r="T53" s="9">
        <f t="shared" si="46"/>
        <v>0</v>
      </c>
      <c r="U53" s="9">
        <f t="shared" si="46"/>
        <v>0</v>
      </c>
      <c r="V53" s="9">
        <f t="shared" si="46"/>
        <v>0</v>
      </c>
      <c r="W53" s="9">
        <f t="shared" si="46"/>
        <v>0</v>
      </c>
      <c r="X53" s="9">
        <f t="shared" si="46"/>
        <v>0</v>
      </c>
      <c r="Y53" s="9">
        <f t="shared" si="46"/>
        <v>0</v>
      </c>
      <c r="Z53" s="9">
        <f t="shared" si="46"/>
        <v>0</v>
      </c>
      <c r="AA53" s="9">
        <f t="shared" si="46"/>
        <v>0</v>
      </c>
      <c r="AB53" s="9">
        <f t="shared" si="46"/>
        <v>0</v>
      </c>
    </row>
    <row r="54" spans="1:28" ht="15.6" x14ac:dyDescent="0.3">
      <c r="A54" s="8"/>
      <c r="B54" s="9"/>
      <c r="C54" s="9"/>
      <c r="D54" s="9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9">
        <f t="shared" ref="Q54:AB54" si="47">P54</f>
        <v>0</v>
      </c>
      <c r="R54" s="9">
        <f t="shared" si="47"/>
        <v>0</v>
      </c>
      <c r="S54" s="9">
        <f t="shared" si="47"/>
        <v>0</v>
      </c>
      <c r="T54" s="9">
        <f t="shared" si="47"/>
        <v>0</v>
      </c>
      <c r="U54" s="9">
        <f t="shared" si="47"/>
        <v>0</v>
      </c>
      <c r="V54" s="9">
        <f t="shared" si="47"/>
        <v>0</v>
      </c>
      <c r="W54" s="9">
        <f t="shared" si="47"/>
        <v>0</v>
      </c>
      <c r="X54" s="9">
        <f t="shared" si="47"/>
        <v>0</v>
      </c>
      <c r="Y54" s="9">
        <f t="shared" si="47"/>
        <v>0</v>
      </c>
      <c r="Z54" s="9">
        <f t="shared" si="47"/>
        <v>0</v>
      </c>
      <c r="AA54" s="9">
        <f t="shared" si="47"/>
        <v>0</v>
      </c>
      <c r="AB54" s="9">
        <f t="shared" si="47"/>
        <v>0</v>
      </c>
    </row>
    <row r="55" spans="1:28" ht="15.6" x14ac:dyDescent="0.3">
      <c r="A55" s="8"/>
      <c r="B55" s="9"/>
      <c r="C55" s="9"/>
      <c r="D55" s="9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9">
        <f t="shared" ref="Q55:AB55" si="48">P55</f>
        <v>0</v>
      </c>
      <c r="R55" s="9">
        <f t="shared" si="48"/>
        <v>0</v>
      </c>
      <c r="S55" s="9">
        <f t="shared" si="48"/>
        <v>0</v>
      </c>
      <c r="T55" s="9">
        <f t="shared" si="48"/>
        <v>0</v>
      </c>
      <c r="U55" s="9">
        <f t="shared" si="48"/>
        <v>0</v>
      </c>
      <c r="V55" s="9">
        <f t="shared" si="48"/>
        <v>0</v>
      </c>
      <c r="W55" s="9">
        <f t="shared" si="48"/>
        <v>0</v>
      </c>
      <c r="X55" s="9">
        <f t="shared" si="48"/>
        <v>0</v>
      </c>
      <c r="Y55" s="9">
        <f t="shared" si="48"/>
        <v>0</v>
      </c>
      <c r="Z55" s="9">
        <f t="shared" si="48"/>
        <v>0</v>
      </c>
      <c r="AA55" s="9">
        <f t="shared" si="48"/>
        <v>0</v>
      </c>
      <c r="AB55" s="9">
        <f t="shared" si="48"/>
        <v>0</v>
      </c>
    </row>
    <row r="56" spans="1:28" ht="15.6" x14ac:dyDescent="0.3">
      <c r="A56" s="32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</row>
    <row r="57" spans="1:28" ht="15.6" x14ac:dyDescent="0.3">
      <c r="A57" s="8" t="s">
        <v>6</v>
      </c>
      <c r="B57" s="9"/>
      <c r="C57" s="9"/>
      <c r="D57" s="9"/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9">
        <f>P57</f>
        <v>0</v>
      </c>
      <c r="R57" s="9">
        <f t="shared" ref="R57:AB57" si="49">Q57</f>
        <v>0</v>
      </c>
      <c r="S57" s="9">
        <f t="shared" si="49"/>
        <v>0</v>
      </c>
      <c r="T57" s="9">
        <f t="shared" si="49"/>
        <v>0</v>
      </c>
      <c r="U57" s="9">
        <f t="shared" si="49"/>
        <v>0</v>
      </c>
      <c r="V57" s="9">
        <f t="shared" si="49"/>
        <v>0</v>
      </c>
      <c r="W57" s="9">
        <f t="shared" si="49"/>
        <v>0</v>
      </c>
      <c r="X57" s="9">
        <f t="shared" si="49"/>
        <v>0</v>
      </c>
      <c r="Y57" s="9">
        <f t="shared" si="49"/>
        <v>0</v>
      </c>
      <c r="Z57" s="9">
        <f t="shared" si="49"/>
        <v>0</v>
      </c>
      <c r="AA57" s="9">
        <f t="shared" si="49"/>
        <v>0</v>
      </c>
      <c r="AB57" s="9">
        <f t="shared" si="49"/>
        <v>0</v>
      </c>
    </row>
    <row r="58" spans="1:28" ht="15.6" x14ac:dyDescent="0.3">
      <c r="A58" s="8"/>
      <c r="B58" s="9"/>
      <c r="C58" s="9"/>
      <c r="D58" s="9"/>
      <c r="E58" s="9"/>
      <c r="F58" s="9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 ht="15.6" x14ac:dyDescent="0.3">
      <c r="A59" s="13" t="s">
        <v>199</v>
      </c>
      <c r="B59" s="14">
        <f>SUM(B2:B58)</f>
        <v>730201.57</v>
      </c>
      <c r="C59" s="14">
        <f>SUM(C2:C58)</f>
        <v>1180201.5699999998</v>
      </c>
      <c r="D59" s="14">
        <f>SUM(D2:D58)</f>
        <v>1266101.5699999998</v>
      </c>
      <c r="E59" s="14">
        <f>SUM(E2:E58)</f>
        <v>18850</v>
      </c>
      <c r="F59" s="14">
        <f>SUM(F2:F58)</f>
        <v>17700</v>
      </c>
      <c r="G59" s="14">
        <f>SUM(G2:G58)</f>
        <v>16550</v>
      </c>
      <c r="H59" s="14">
        <f>SUM(H2:H58)</f>
        <v>15400</v>
      </c>
      <c r="I59" s="14">
        <f>SUM(I2:I58)</f>
        <v>14250</v>
      </c>
      <c r="J59" s="14">
        <f>SUM(J2:J58)</f>
        <v>132600</v>
      </c>
      <c r="K59" s="14">
        <f>SUM(K2:K58)</f>
        <v>260950</v>
      </c>
      <c r="L59" s="14">
        <f>SUM(L2:L58)</f>
        <v>379300</v>
      </c>
      <c r="M59" s="14">
        <f>SUM(M2:M58)</f>
        <v>497650</v>
      </c>
      <c r="N59" s="14">
        <f>SUM(N2:N58)</f>
        <v>616000</v>
      </c>
      <c r="O59" s="14">
        <f>SUM(O2:O58)</f>
        <v>734350</v>
      </c>
      <c r="P59" s="14">
        <f>SUM(P2:P58)</f>
        <v>852700</v>
      </c>
      <c r="Q59" s="14">
        <f>SUM(Q2:Q58)</f>
        <v>967400</v>
      </c>
      <c r="R59" s="14">
        <f>SUM(R2:R58)</f>
        <v>1117100</v>
      </c>
      <c r="S59" s="14">
        <f>SUM(S2:S58)</f>
        <v>1266800</v>
      </c>
      <c r="T59" s="14">
        <f>SUM(T2:T58)</f>
        <v>1416500</v>
      </c>
      <c r="U59" s="14">
        <f>SUM(U2:U58)</f>
        <v>1566200</v>
      </c>
      <c r="V59" s="14">
        <f>SUM(V2:V58)</f>
        <v>1715900</v>
      </c>
      <c r="W59" s="14">
        <f>SUM(W2:W58)</f>
        <v>1865600</v>
      </c>
      <c r="X59" s="14">
        <f>SUM(X2:X58)</f>
        <v>2015300</v>
      </c>
      <c r="Y59" s="14">
        <f>SUM(Y2:Y58)</f>
        <v>2165000</v>
      </c>
      <c r="Z59" s="14">
        <f>SUM(Z2:Z58)</f>
        <v>2314700</v>
      </c>
      <c r="AA59" s="14">
        <f>SUM(AA2:AA58)</f>
        <v>2464400</v>
      </c>
      <c r="AB59" s="14">
        <f>SUM(AB2:AB58)</f>
        <v>2614100</v>
      </c>
    </row>
    <row r="60" spans="1:28" ht="15.6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ht="15.6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8" ht="15.6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8" ht="15.6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8" ht="15.6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15.6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ht="15.6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15.6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15.6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ht="15.6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ht="15.6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15.6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15.6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15.6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15.6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5.6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ht="15.6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ht="15.6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ht="15.6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ht="15.6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ht="15.6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5.6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15.6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5.6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15.6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5.6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5.6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5.6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5.6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5.6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5.6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5.6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5.6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5.6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5.6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5.6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5.6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5.6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5.6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5.6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5.6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5.6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5.6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5.6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15.6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5.6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15.6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ht="15.6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15.6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5.6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5.6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5.6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15.6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15.6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ht="15.6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15.6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15.6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15.6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ht="15.6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15.6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15.6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5.6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5.6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5.6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15.6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15.6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ht="15.6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15.6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15.6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15.6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ht="15.6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15.6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15.6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15.6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15.6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15.6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 ht="15.6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15.6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 ht="15.6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 ht="15.6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15.6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15.6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ht="15.6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15.6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ht="15.6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ht="15.6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 ht="15.6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ht="15.6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ht="15.6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ht="15.6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spans="1:25" ht="15.6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ht="15.6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 ht="15.6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ht="15.6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 ht="15.6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ht="15.6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ht="15.6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15.6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ht="15.6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ht="15.6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ht="15.6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ht="15.6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ht="15.6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ht="15.6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 ht="15.6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ht="15.6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ht="15.6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ht="15.6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 ht="15.6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ht="15.6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spans="1:25" ht="15.6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ht="15.6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ht="15.6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ht="15.6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 ht="15.6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 ht="15.6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spans="1:25" ht="15.6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ht="15.6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 ht="15.6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ht="15.6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 ht="15.6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ht="15.6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 ht="15.6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ht="15.6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 ht="15.6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ht="15.6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 ht="15.6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ht="15.6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 ht="15.6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ht="15.6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ht="15.6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ht="15.6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 ht="15.6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ht="15.6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ht="15.6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15.6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ht="15.6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ht="15.6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ht="15.6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ht="15.6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ht="15.6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ht="15.6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ht="15.6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ht="15.6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5" ht="15.6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spans="1:25" ht="15.6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ht="15.6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ht="15.6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ht="15.6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ht="15.6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 ht="15.6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ht="15.6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 ht="15.6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ht="15.6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 ht="15.6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ht="15.6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spans="1:25" ht="15.6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 ht="15.6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spans="1:25" ht="15.6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ht="15.6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 ht="15.6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 ht="15.6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 ht="15.6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ht="15.6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 ht="15.6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ht="15.6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 ht="15.6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ht="15.6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 ht="15.6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 ht="15.6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 ht="15.6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ht="15.6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 ht="15.6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ht="15.6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 ht="15.6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 ht="15.6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 ht="15.6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ht="15.6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 ht="15.6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ht="15.6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 ht="15.6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spans="1:25" ht="15.6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spans="1:25" ht="15.6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 ht="15.6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spans="1:25" ht="15.6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spans="1:25" ht="15.6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spans="1:25" ht="15.6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spans="1:25" ht="15.6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spans="1:25" ht="15.6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spans="1:25" ht="15.6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spans="1:25" ht="15.6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 ht="15.6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spans="1:25" ht="15.6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 ht="15.6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spans="1:25" ht="15.6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 ht="15.6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spans="1:25" ht="15.6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 ht="15.6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spans="1:25" ht="15.6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 ht="15.6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spans="1:25" ht="15.6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 ht="15.6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spans="1:25" ht="15.6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 ht="15.6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 ht="15.6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ht="15.6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spans="1:25" ht="15.6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ht="15.6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 ht="15.6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 ht="15.6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 ht="15.6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 ht="15.6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spans="1:25" ht="15.6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 ht="15.6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 ht="15.6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 ht="15.6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 ht="15.6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ht="15.6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ht="15.6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spans="1:25" ht="15.6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 ht="15.6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 ht="15.6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 ht="15.6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spans="1:25" ht="15.6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spans="1:25" ht="15.6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 ht="15.6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 ht="15.6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 ht="15.6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spans="1:25" ht="15.6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spans="1:25" ht="15.6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spans="1:25" ht="15.6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spans="1:25" ht="15.6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 ht="15.6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spans="1:25" ht="15.6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spans="1:25" ht="15.6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spans="1:25" ht="15.6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spans="1:25" ht="15.6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spans="1:25" ht="15.6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spans="1:25" ht="15.6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spans="1:25" ht="15.6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spans="1:25" ht="15.6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spans="1:25" ht="15.6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spans="1:25" ht="15.6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spans="1:25" ht="15.6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spans="1:25" ht="15.6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spans="1:25" ht="15.6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spans="1:25" ht="15.6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spans="1:25" ht="15.6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spans="1:25" ht="15.6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spans="1:25" ht="15.6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spans="1:25" ht="15.6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spans="1:25" ht="15.6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spans="1:25" ht="15.6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spans="1:25" ht="15.6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spans="1:25" ht="15.6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spans="1:25" ht="15.6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spans="1:25" ht="15.6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spans="1:25" ht="15.6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spans="1:25" ht="15.6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spans="1:25" ht="15.6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spans="1:25" ht="15.6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spans="1:25" ht="15.6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spans="1:25" ht="15.6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spans="1:25" ht="15.6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spans="1:25" ht="15.6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spans="1:25" ht="15.6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spans="1:25" ht="15.6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spans="1:25" ht="15.6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spans="1:25" ht="15.6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spans="1:25" ht="15.6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spans="1:25" ht="15.6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spans="1:25" ht="15.6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spans="1:25" ht="15.6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spans="1:25" ht="15.6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spans="1:25" ht="15.6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spans="1:25" ht="15.6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spans="1:25" ht="15.6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spans="1:25" ht="15.6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spans="1:25" ht="15.6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spans="1:25" ht="15.6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spans="1:25" ht="15.6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spans="1:25" ht="15.6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spans="1:25" ht="15.6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spans="1:25" ht="15.6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spans="1:25" ht="15.6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spans="1:25" ht="15.6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spans="1:25" ht="15.6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spans="1:25" ht="15.6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spans="1:25" ht="15.6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spans="1:25" ht="15.6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spans="1:25" ht="15.6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spans="1:25" ht="15.6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spans="1:25" ht="15.6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spans="1:25" ht="15.6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spans="1:25" ht="15.6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spans="1:25" ht="15.6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spans="1:25" ht="15.6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spans="1:25" ht="15.6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spans="1:25" ht="15.6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spans="1:25" ht="15.6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spans="1:25" ht="15.6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spans="1:25" ht="15.6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spans="1:25" ht="15.6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spans="1:25" ht="15.6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spans="1:25" ht="15.6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spans="1:25" ht="15.6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spans="1:25" ht="15.6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spans="1:25" ht="15.6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spans="1:25" ht="15.6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spans="1:25" ht="15.6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spans="1:25" ht="15.6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spans="1:25" ht="15.6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spans="1:25" ht="15.6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spans="1:25" ht="15.6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spans="1:25" ht="15.6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spans="1:25" ht="15.6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spans="1:25" ht="15.6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spans="1:25" ht="15.6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spans="1:25" ht="15.6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spans="1:25" ht="15.6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spans="1:25" ht="15.6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spans="1:25" ht="15.6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spans="1:25" ht="15.6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spans="1:25" ht="15.6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spans="1:25" ht="15.6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spans="1:25" ht="15.6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spans="1:25" ht="15.6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spans="1:25" ht="15.6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spans="1:25" ht="15.6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spans="1:25" ht="15.6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spans="1:25" ht="15.6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spans="1:25" ht="15.6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spans="1:25" ht="15.6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spans="1:25" ht="15.6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spans="1:25" ht="15.6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 spans="1:25" ht="15.6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spans="1:25" ht="15.6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spans="1:25" ht="15.6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spans="1:25" ht="15.6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spans="1:25" ht="15.6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spans="1:25" ht="15.6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spans="1:25" ht="15.6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spans="1:25" ht="15.6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spans="1:25" ht="15.6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spans="1:25" ht="15.6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spans="1:25" ht="15.6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spans="1:25" ht="15.6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 spans="1:25" ht="15.6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spans="1:25" ht="15.6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spans="1:25" ht="15.6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spans="1:25" ht="15.6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spans="1:25" ht="15.6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spans="1:25" ht="15.6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 spans="1:25" ht="15.6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 spans="1:25" ht="15.6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 spans="1:25" ht="15.6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 spans="1:25" ht="15.6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 spans="1:25" ht="15.6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 spans="1:25" ht="15.6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 spans="1:25" ht="15.6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 spans="1:25" ht="15.6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 spans="1:25" ht="15.6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 spans="1:25" ht="15.6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 spans="1:25" ht="15.6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 spans="1:25" ht="15.6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 spans="1:25" ht="15.6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 spans="1:25" ht="15.6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 spans="1:25" ht="15.6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 spans="1:25" ht="15.6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 spans="1:25" ht="15.6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 spans="1:25" ht="15.6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 spans="1:25" ht="15.6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 spans="1:25" ht="15.6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 spans="1:25" ht="15.6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 spans="1:25" ht="15.6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 spans="1:25" ht="15.6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 spans="1:25" ht="15.6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 spans="1:25" ht="15.6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 spans="1:25" ht="15.6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 spans="1:25" ht="15.6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 spans="1:25" ht="15.6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 spans="1:25" ht="15.6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 spans="1:25" ht="15.6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 spans="1:25" ht="15.6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 spans="1:25" ht="15.6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 spans="1:25" ht="15.6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 spans="1:25" ht="15.6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 spans="1:25" ht="15.6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 spans="1:25" ht="15.6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 spans="1:25" ht="15.6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 spans="1:25" ht="15.6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 spans="1:25" ht="15.6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 spans="1:25" ht="15.6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 spans="1:25" ht="15.6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 spans="1:25" ht="15.6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 spans="1:25" ht="15.6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 spans="1:25" ht="15.6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 spans="1:25" ht="15.6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 spans="1:25" ht="15.6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 spans="1:25" ht="15.6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 spans="1:25" ht="15.6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 spans="1:25" ht="15.6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 spans="1:25" ht="15.6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 spans="1:25" ht="15.6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 spans="1:25" ht="15.6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 spans="1:25" ht="15.6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 spans="1:25" ht="15.6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 spans="1:25" ht="15.6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 spans="1:25" ht="15.6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 spans="1:25" ht="15.6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 spans="1:25" ht="15.6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 spans="1:25" ht="15.6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 spans="1:25" ht="15.6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 spans="1:25" ht="15.6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 spans="1:25" ht="15.6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 spans="1:25" ht="15.6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 spans="1:25" ht="15.6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 spans="1:25" ht="15.6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 spans="1:25" ht="15.6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 spans="1:25" ht="15.6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 spans="1:25" ht="15.6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 spans="1:25" ht="15.6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 spans="1:25" ht="15.6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 spans="1:25" ht="15.6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 spans="1:25" ht="15.6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 spans="1:25" ht="15.6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 spans="1:25" ht="15.6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 spans="1:25" ht="15.6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 spans="1:25" ht="15.6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 spans="1:25" ht="15.6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 spans="1:25" ht="15.6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 spans="1:25" ht="15.6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 spans="1:25" ht="15.6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 spans="1:25" ht="15.6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 spans="1:25" ht="15.6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 spans="1:25" ht="15.6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 spans="1:25" ht="15.6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 spans="1:25" ht="15.6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 spans="1:25" ht="15.6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 spans="1:25" ht="15.6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 spans="1:25" ht="15.6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 spans="1:25" ht="15.6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 spans="1:25" ht="15.6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 spans="1:25" ht="15.6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 spans="1:25" ht="15.6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 spans="1:25" ht="15.6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 spans="1:25" ht="15.6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 spans="1:25" ht="15.6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 spans="1:25" ht="15.6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 spans="1:25" ht="15.6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 spans="1:25" ht="15.6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 spans="1:25" ht="15.6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 spans="1:25" ht="15.6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 spans="1:25" ht="15.6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 spans="1:25" ht="15.6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 spans="1:25" ht="15.6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 spans="1:25" ht="15.6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 spans="1:25" ht="15.6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 spans="1:25" ht="15.6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 spans="1:25" ht="15.6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 spans="1:25" ht="15.6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 spans="1:25" ht="15.6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 spans="1:25" ht="15.6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 spans="1:25" ht="15.6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 spans="1:25" ht="15.6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 spans="1:25" ht="15.6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 spans="1:25" ht="15.6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 spans="1:25" ht="15.6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 spans="1:25" ht="15.6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 spans="1:25" ht="15.6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 spans="1:25" ht="15.6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 spans="1:25" ht="15.6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 spans="1:25" ht="15.6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 spans="1:25" ht="15.6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 spans="1:25" ht="15.6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 spans="1:25" ht="15.6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 spans="1:25" ht="15.6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 spans="1:25" ht="15.6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 spans="1:25" ht="15.6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 spans="1:25" ht="15.6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 spans="1:25" ht="15.6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 spans="1:25" ht="15.6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 spans="1:25" ht="15.6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 spans="1:25" ht="15.6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 spans="1:25" ht="15.6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 spans="1:25" ht="15.6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 spans="1:25" ht="15.6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 spans="1:25" ht="15.6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 spans="1:25" ht="15.6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 spans="1:25" ht="15.6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 spans="1:25" ht="15.6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 spans="1:25" ht="15.6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 spans="1:25" ht="15.6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 spans="1:25" ht="15.6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 spans="1:25" ht="15.6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 spans="1:25" ht="15.6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 spans="1:25" ht="15.6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 spans="1:25" ht="15.6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 spans="1:25" ht="15.6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 spans="1:25" ht="15.6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 spans="1:25" ht="15.6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 spans="1:25" ht="15.6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 spans="1:25" ht="15.6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 spans="1:25" ht="15.6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 spans="1:25" ht="15.6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 spans="1:25" ht="15.6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 spans="1:25" ht="15.6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 spans="1:25" ht="15.6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 spans="1:25" ht="15.6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 spans="1:25" ht="15.6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 spans="1:25" ht="15.6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 spans="1:25" ht="15.6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 spans="1:25" ht="15.6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 spans="1:25" ht="15.6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 spans="1:25" ht="15.6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 spans="1:25" ht="15.6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 spans="1:25" ht="15.6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 spans="1:25" ht="15.6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 spans="1:25" ht="15.6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 spans="1:25" ht="15.6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 spans="1:25" ht="15.6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 spans="1:25" ht="15.6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 spans="1:25" ht="15.6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 spans="1:25" ht="15.6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 spans="1:25" ht="15.6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 spans="1:25" ht="15.6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 spans="1:25" ht="15.6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 spans="1:25" ht="15.6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 spans="1:25" ht="15.6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 spans="1:25" ht="15.6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 spans="1:25" ht="15.6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 spans="1:25" ht="15.6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 spans="1:25" ht="15.6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 spans="1:25" ht="15.6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 spans="1:25" ht="15.6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 spans="1:25" ht="15.6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 spans="1:25" ht="15.6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 spans="1:25" ht="15.6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 spans="1:25" ht="15.6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 spans="1:25" ht="15.6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 spans="1:25" ht="15.6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 spans="1:25" ht="15.6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 spans="1:25" ht="15.6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 spans="1:25" ht="15.6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 spans="1:25" ht="15.6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 spans="1:25" ht="15.6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 spans="1:25" ht="15.6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 spans="1:25" ht="15.6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 spans="1:25" ht="15.6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 spans="1:25" ht="15.6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 spans="1:25" ht="15.6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 spans="1:25" ht="15.6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 spans="1:25" ht="15.6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 spans="1:25" ht="15.6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 spans="1:25" ht="15.6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 spans="1:25" ht="15.6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 spans="1:25" ht="15.6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 spans="1:25" ht="15.6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 spans="1:25" ht="15.6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 spans="1:25" ht="15.6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 spans="1:25" ht="15.6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 spans="1:25" ht="15.6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 spans="1:25" ht="15.6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 spans="1:25" ht="15.6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 spans="1:25" ht="15.6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 spans="1:25" ht="15.6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 spans="1:25" ht="15.6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 spans="1:25" ht="15.6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 spans="1:25" ht="15.6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 spans="1:25" ht="15.6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 spans="1:25" ht="15.6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 spans="1:25" ht="15.6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 spans="1:25" ht="15.6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 spans="1:25" ht="15.6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 spans="1:25" ht="15.6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 spans="1:25" ht="15.6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 spans="1:25" ht="15.6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 spans="1:25" ht="15.6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 spans="1:25" ht="15.6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 spans="1:25" ht="15.6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 spans="1:25" ht="15.6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 spans="1:25" ht="15.6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 spans="1:25" ht="15.6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 spans="1:25" ht="15.6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 spans="1:25" ht="15.6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 spans="1:25" ht="15.6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 spans="1:25" ht="15.6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 spans="1:25" ht="15.6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 spans="1:25" ht="15.6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 spans="1:25" ht="15.6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 spans="1:25" ht="15.6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 spans="1:25" ht="15.6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 spans="1:25" ht="15.6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 spans="1:25" ht="15.6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 spans="1:25" ht="15.6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 spans="1:25" ht="15.6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 spans="1:25" ht="15.6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 spans="1:25" ht="15.6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 spans="1:25" ht="15.6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 spans="1:25" ht="15.6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 spans="1:25" ht="15.6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 spans="1:25" ht="15.6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 spans="1:25" ht="15.6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 spans="1:25" ht="15.6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 spans="1:25" ht="15.6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 spans="1:25" ht="15.6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 spans="1:25" ht="15.6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 spans="1:25" ht="15.6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 spans="1:25" ht="15.6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 spans="1:25" ht="15.6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 spans="1:25" ht="15.6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 spans="1:25" ht="15.6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 spans="1:25" ht="15.6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 spans="1:25" ht="15.6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 spans="1:25" ht="15.6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 spans="1:25" ht="15.6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 spans="1:25" ht="15.6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 spans="1:25" ht="15.6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 spans="1:25" ht="15.6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 spans="1:25" ht="15.6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 spans="1:25" ht="15.6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 spans="1:25" ht="15.6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 spans="1:25" ht="15.6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 spans="1:25" ht="15.6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 spans="1:25" ht="15.6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 spans="1:25" ht="15.6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 spans="1:25" ht="15.6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 spans="1:25" ht="15.6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 spans="1:25" ht="15.6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 spans="1:25" ht="15.6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 spans="1:25" ht="15.6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 spans="1:25" ht="15.6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 spans="1:25" ht="15.6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 spans="1:25" ht="15.6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 spans="1:25" ht="15.6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 spans="1:25" ht="15.6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 spans="1:25" ht="15.6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 spans="1:25" ht="15.6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 spans="1:25" ht="15.6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 spans="1:25" ht="15.6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 spans="1:25" ht="15.6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 spans="1:25" ht="15.6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 spans="1:25" ht="15.6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 spans="1:25" ht="15.6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 spans="1:25" ht="15.6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 spans="1:25" ht="15.6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 spans="1:25" ht="15.6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 spans="1:25" ht="15.6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 spans="1:25" ht="15.6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 spans="1:25" ht="15.6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 spans="1:25" ht="15.6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 spans="1:25" ht="15.6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 spans="1:25" ht="15.6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 spans="1:25" ht="15.6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 spans="1:25" ht="15.6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 spans="1:25" ht="15.6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 spans="1:25" ht="15.6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 spans="1:25" ht="15.6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 spans="1:25" ht="15.6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 spans="1:25" ht="15.6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 spans="1:25" ht="15.6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 spans="1:25" ht="15.6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 spans="1:25" ht="15.6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 spans="1:25" ht="15.6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 spans="1:25" ht="15.6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 spans="1:25" ht="15.6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 spans="1:25" ht="15.6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 spans="1:25" ht="15.6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 spans="1:25" ht="15.6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 spans="1:25" ht="15.6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 spans="1:25" ht="15.6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 spans="1:25" ht="15.6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 spans="1:25" ht="15.6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 spans="1:25" ht="15.6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 spans="1:25" ht="15.6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 spans="1:25" ht="15.6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 spans="1:25" ht="15.6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 spans="1:25" ht="15.6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 spans="1:25" ht="15.6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 spans="1:25" ht="15.6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 spans="1:25" ht="15.6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 spans="1:25" ht="15.6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 spans="1:25" ht="15.6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 spans="1:25" ht="15.6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 spans="1:25" ht="15.6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 spans="1:25" ht="15.6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 spans="1:25" ht="15.6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 spans="1:25" ht="15.6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 spans="1:25" ht="15.6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 spans="1:25" ht="15.6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 spans="1:25" ht="15.6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 spans="1:25" ht="15.6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 spans="1:25" ht="15.6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 spans="1:25" ht="15.6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 spans="1:25" ht="15.6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 spans="1:25" ht="15.6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 spans="1:25" ht="15.6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 spans="1:25" ht="15.6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 spans="1:25" ht="15.6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 spans="1:25" ht="15.6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 spans="1:25" ht="15.6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 spans="1:25" ht="15.6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 spans="1:25" ht="15.6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 spans="1:25" ht="15.6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 spans="1:25" ht="15.6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 spans="1:25" ht="15.6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 spans="1:25" ht="15.6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 spans="1:25" ht="15.6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 spans="1:25" ht="15.6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 spans="1:25" ht="15.6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 spans="1:25" ht="15.6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 spans="1:25" ht="15.6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 spans="1:25" ht="15.6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 spans="1:25" ht="15.6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 spans="1:25" ht="15.6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 spans="1:25" ht="15.6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 spans="1:25" ht="15.6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 spans="1:25" ht="15.6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 spans="1:25" ht="15.6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 spans="1:25" ht="15.6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 spans="1:25" ht="15.6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 spans="1:25" ht="15.6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 spans="1:25" ht="15.6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 spans="1:25" ht="15.6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 spans="1:25" ht="15.6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 spans="1:25" ht="15.6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 spans="1:25" ht="15.6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 spans="1:25" ht="15.6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 spans="1:25" ht="15.6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 spans="1:25" ht="15.6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 spans="1:25" ht="15.6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 spans="1:25" ht="15.6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 spans="1:25" ht="15.6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 spans="1:25" ht="15.6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 spans="1:25" ht="15.6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 spans="1:25" ht="15.6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 spans="1:25" ht="15.6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 spans="1:25" ht="15.6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 spans="1:25" ht="15.6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 spans="1:25" ht="15.6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 spans="1:25" ht="15.6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 spans="1:25" ht="15.6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 spans="1:25" ht="15.6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 spans="1:25" ht="15.6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 spans="1:25" ht="15.6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 spans="1:25" ht="15.6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 spans="1:25" ht="15.6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 spans="1:25" ht="15.6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 spans="1:25" ht="15.6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 spans="1:25" ht="15.6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 spans="1:25" ht="15.6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 spans="1:25" ht="15.6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 spans="1:25" ht="15.6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 spans="1:25" ht="15.6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 spans="1:25" ht="15.6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 spans="1:25" ht="15.6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 spans="1:25" ht="15.6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 spans="1:25" ht="15.6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 spans="1:25" ht="15.6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 spans="1:25" ht="15.6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 spans="1:25" ht="15.6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 spans="1:25" ht="15.6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 spans="1:25" ht="15.6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 spans="1:25" ht="15.6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 spans="1:25" ht="15.6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 spans="1:25" ht="15.6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 spans="1:25" ht="15.6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 spans="1:25" ht="15.6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 spans="1:25" ht="15.6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 spans="1:25" ht="15.6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 spans="1:25" ht="15.6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 spans="1:25" ht="15.6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 spans="1:25" ht="15.6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 spans="1:25" ht="15.6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 spans="1:25" ht="15.6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 spans="1:25" ht="15.6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 spans="1:25" ht="15.6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 spans="1:25" ht="15.6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 spans="1:25" ht="15.6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 spans="1:25" ht="15.6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 spans="1:25" ht="15.6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 spans="1:25" ht="15.6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 spans="1:25" ht="15.6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 spans="1:25" ht="15.6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 spans="1:25" ht="15.6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 spans="1:25" ht="15.6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 spans="1:25" ht="15.6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 spans="1:25" ht="15.6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 spans="1:25" ht="15.6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 spans="1:25" ht="15.6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 spans="1:25" ht="15.6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 spans="1:25" ht="15.6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 spans="1:25" ht="15.6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 spans="1:25" ht="15.6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 spans="1:25" ht="15.6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 spans="1:25" ht="15.6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 spans="1:25" ht="15.6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 spans="1:25" ht="15.6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 spans="1:25" ht="15.6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 spans="1:25" ht="15.6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 spans="1:25" ht="15.6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 spans="1:25" ht="15.6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 spans="1:25" ht="15.6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 spans="1:25" ht="15.6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 spans="1:25" ht="15.6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 spans="1:25" ht="15.6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 spans="1:25" ht="15.6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 spans="1:25" ht="15.6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 spans="1:25" ht="15.6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 spans="1:25" ht="15.6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 spans="1:25" ht="15.6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 spans="1:25" ht="15.6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 spans="1:25" ht="15.6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 spans="1:25" ht="15.6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 spans="1:25" ht="15.6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 spans="1:25" ht="15.6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 spans="1:25" ht="15.6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 spans="1:25" ht="15.6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 spans="1:25" ht="15.6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 spans="1:25" ht="15.6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 spans="1:25" ht="15.6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 spans="1:25" ht="15.6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 spans="1:25" ht="15.6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 spans="1:25" ht="15.6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 spans="1:25" ht="15.6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 spans="1:25" ht="15.6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 spans="1:25" ht="15.6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 spans="1:25" ht="15.6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 spans="1:25" ht="15.6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 spans="1:25" ht="15.6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 spans="1:25" ht="15.6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 spans="1:25" ht="15.6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 spans="1:25" ht="15.6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 spans="1:25" ht="15.6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 spans="1:25" ht="15.6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 spans="1:25" ht="15.6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 spans="1:25" ht="15.6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 spans="1:25" ht="15.6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 spans="1:25" ht="15.6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 spans="1:25" ht="15.6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</row>
  </sheetData>
  <phoneticPr fontId="9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workbookViewId="0"/>
  </sheetViews>
  <sheetFormatPr defaultColWidth="11.19921875" defaultRowHeight="15" customHeight="1" x14ac:dyDescent="0.3"/>
  <cols>
    <col min="1" max="1" width="36.09765625" customWidth="1"/>
    <col min="2" max="2" width="15.09765625" customWidth="1"/>
    <col min="3" max="3" width="10.296875" customWidth="1"/>
    <col min="4" max="4" width="9.296875" customWidth="1"/>
    <col min="5" max="5" width="9.796875" customWidth="1"/>
    <col min="6" max="6" width="10.296875" customWidth="1"/>
    <col min="7" max="7" width="11.19921875" customWidth="1"/>
    <col min="8" max="26" width="8.59765625" customWidth="1"/>
  </cols>
  <sheetData>
    <row r="1" spans="1:7" x14ac:dyDescent="0.3"/>
    <row r="2" spans="1:7" x14ac:dyDescent="0.3"/>
    <row r="3" spans="1:7" x14ac:dyDescent="0.3">
      <c r="A3" s="21" t="s">
        <v>10</v>
      </c>
      <c r="B3" s="21" t="s">
        <v>11</v>
      </c>
      <c r="C3" s="22"/>
      <c r="D3" s="22"/>
      <c r="E3" s="22"/>
      <c r="F3" s="22"/>
      <c r="G3" s="23"/>
    </row>
    <row r="4" spans="1:7" x14ac:dyDescent="0.3">
      <c r="A4" s="21" t="s">
        <v>12</v>
      </c>
      <c r="B4" s="24">
        <v>10</v>
      </c>
      <c r="C4" s="25">
        <v>11</v>
      </c>
      <c r="D4" s="25">
        <v>12</v>
      </c>
      <c r="E4" s="25">
        <v>111</v>
      </c>
      <c r="F4" s="25">
        <v>222</v>
      </c>
      <c r="G4" s="26" t="s">
        <v>13</v>
      </c>
    </row>
    <row r="5" spans="1:7" x14ac:dyDescent="0.3">
      <c r="A5" s="24" t="s">
        <v>14</v>
      </c>
      <c r="B5" s="33">
        <v>-11400</v>
      </c>
      <c r="C5" s="34"/>
      <c r="D5" s="34"/>
      <c r="E5" s="34"/>
      <c r="F5" s="34"/>
      <c r="G5" s="35">
        <v>-11400</v>
      </c>
    </row>
    <row r="6" spans="1:7" x14ac:dyDescent="0.3">
      <c r="A6" s="27" t="s">
        <v>15</v>
      </c>
      <c r="B6" s="36">
        <v>-20</v>
      </c>
      <c r="C6" s="37"/>
      <c r="D6" s="37"/>
      <c r="E6" s="37">
        <v>0</v>
      </c>
      <c r="F6" s="37"/>
      <c r="G6" s="38">
        <v>-20</v>
      </c>
    </row>
    <row r="7" spans="1:7" x14ac:dyDescent="0.3">
      <c r="A7" s="27" t="s">
        <v>16</v>
      </c>
      <c r="B7" s="36"/>
      <c r="C7" s="37">
        <v>-20000</v>
      </c>
      <c r="D7" s="37">
        <v>-4000</v>
      </c>
      <c r="E7" s="37"/>
      <c r="F7" s="37"/>
      <c r="G7" s="38">
        <v>-24000</v>
      </c>
    </row>
    <row r="8" spans="1:7" x14ac:dyDescent="0.3">
      <c r="A8" s="27" t="s">
        <v>17</v>
      </c>
      <c r="B8" s="36">
        <v>-167000</v>
      </c>
      <c r="C8" s="37">
        <v>-93500</v>
      </c>
      <c r="D8" s="37">
        <v>-47500</v>
      </c>
      <c r="E8" s="37">
        <v>-59500</v>
      </c>
      <c r="F8" s="37"/>
      <c r="G8" s="38">
        <v>-367500</v>
      </c>
    </row>
    <row r="9" spans="1:7" x14ac:dyDescent="0.3">
      <c r="A9" s="27" t="s">
        <v>18</v>
      </c>
      <c r="B9" s="36">
        <v>-72650</v>
      </c>
      <c r="C9" s="37">
        <v>-43415</v>
      </c>
      <c r="D9" s="37"/>
      <c r="E9" s="37"/>
      <c r="F9" s="37"/>
      <c r="G9" s="38">
        <v>-116065</v>
      </c>
    </row>
    <row r="10" spans="1:7" x14ac:dyDescent="0.3">
      <c r="A10" s="27" t="s">
        <v>19</v>
      </c>
      <c r="B10" s="36">
        <v>-7296.5</v>
      </c>
      <c r="C10" s="37"/>
      <c r="D10" s="37"/>
      <c r="E10" s="37"/>
      <c r="F10" s="37"/>
      <c r="G10" s="38">
        <v>-7296.5</v>
      </c>
    </row>
    <row r="11" spans="1:7" x14ac:dyDescent="0.3">
      <c r="A11" s="27" t="s">
        <v>9</v>
      </c>
      <c r="B11" s="36">
        <v>-1500</v>
      </c>
      <c r="C11" s="37">
        <v>-1500</v>
      </c>
      <c r="D11" s="37"/>
      <c r="E11" s="37">
        <v>-3000</v>
      </c>
      <c r="F11" s="37"/>
      <c r="G11" s="38">
        <v>-6000</v>
      </c>
    </row>
    <row r="12" spans="1:7" x14ac:dyDescent="0.3">
      <c r="A12" s="27" t="s">
        <v>20</v>
      </c>
      <c r="B12" s="36">
        <v>-1500</v>
      </c>
      <c r="C12" s="37"/>
      <c r="D12" s="37"/>
      <c r="E12" s="37"/>
      <c r="F12" s="37"/>
      <c r="G12" s="38">
        <v>-1500</v>
      </c>
    </row>
    <row r="13" spans="1:7" x14ac:dyDescent="0.3">
      <c r="A13" s="27" t="s">
        <v>21</v>
      </c>
      <c r="B13" s="36"/>
      <c r="C13" s="37">
        <v>-575.16999999999996</v>
      </c>
      <c r="D13" s="37"/>
      <c r="E13" s="37"/>
      <c r="F13" s="37"/>
      <c r="G13" s="38">
        <v>-575.16999999999996</v>
      </c>
    </row>
    <row r="14" spans="1:7" x14ac:dyDescent="0.3">
      <c r="A14" s="27" t="s">
        <v>22</v>
      </c>
      <c r="B14" s="36"/>
      <c r="C14" s="37">
        <v>-2000</v>
      </c>
      <c r="D14" s="37"/>
      <c r="E14" s="37"/>
      <c r="F14" s="37"/>
      <c r="G14" s="38">
        <v>-2000</v>
      </c>
    </row>
    <row r="15" spans="1:7" x14ac:dyDescent="0.3">
      <c r="A15" s="27" t="s">
        <v>23</v>
      </c>
      <c r="B15" s="36"/>
      <c r="C15" s="37">
        <v>-25302.99</v>
      </c>
      <c r="D15" s="37"/>
      <c r="E15" s="37"/>
      <c r="F15" s="37"/>
      <c r="G15" s="38">
        <v>-25302.99</v>
      </c>
    </row>
    <row r="16" spans="1:7" x14ac:dyDescent="0.3">
      <c r="A16" s="27" t="s">
        <v>5</v>
      </c>
      <c r="B16" s="36">
        <v>-13976.17</v>
      </c>
      <c r="C16" s="37">
        <v>-2501.92</v>
      </c>
      <c r="D16" s="37">
        <v>-18500</v>
      </c>
      <c r="E16" s="37">
        <v>-8484.99</v>
      </c>
      <c r="F16" s="37"/>
      <c r="G16" s="38">
        <v>-43463.079999999994</v>
      </c>
    </row>
    <row r="17" spans="1:7" x14ac:dyDescent="0.3">
      <c r="A17" s="27" t="s">
        <v>24</v>
      </c>
      <c r="B17" s="36"/>
      <c r="C17" s="37"/>
      <c r="D17" s="37"/>
      <c r="E17" s="37"/>
      <c r="F17" s="37">
        <v>-1000</v>
      </c>
      <c r="G17" s="38">
        <v>-1000</v>
      </c>
    </row>
    <row r="18" spans="1:7" x14ac:dyDescent="0.3">
      <c r="A18" s="27" t="s">
        <v>25</v>
      </c>
      <c r="B18" s="36">
        <v>-202000</v>
      </c>
      <c r="C18" s="37">
        <v>-100000</v>
      </c>
      <c r="D18" s="37">
        <v>-15000</v>
      </c>
      <c r="E18" s="37">
        <v>-22000</v>
      </c>
      <c r="F18" s="37">
        <v>-171481.04</v>
      </c>
      <c r="G18" s="38">
        <v>-510481.04000000004</v>
      </c>
    </row>
    <row r="19" spans="1:7" x14ac:dyDescent="0.3">
      <c r="A19" s="27" t="s">
        <v>26</v>
      </c>
      <c r="B19" s="36"/>
      <c r="C19" s="37">
        <v>-5000</v>
      </c>
      <c r="D19" s="37"/>
      <c r="E19" s="37"/>
      <c r="F19" s="37"/>
      <c r="G19" s="38">
        <v>-5000</v>
      </c>
    </row>
    <row r="20" spans="1:7" x14ac:dyDescent="0.3">
      <c r="A20" s="27" t="s">
        <v>3</v>
      </c>
      <c r="B20" s="36">
        <v>7955</v>
      </c>
      <c r="C20" s="37">
        <v>7770</v>
      </c>
      <c r="D20" s="37"/>
      <c r="E20" s="37"/>
      <c r="F20" s="37">
        <v>8789.49</v>
      </c>
      <c r="G20" s="38">
        <v>24514.489999999998</v>
      </c>
    </row>
    <row r="21" spans="1:7" x14ac:dyDescent="0.3">
      <c r="A21" s="27" t="s">
        <v>27</v>
      </c>
      <c r="B21" s="36">
        <v>-84400</v>
      </c>
      <c r="C21" s="37">
        <v>-37390</v>
      </c>
      <c r="D21" s="37">
        <v>-34400</v>
      </c>
      <c r="E21" s="37">
        <v>-34400</v>
      </c>
      <c r="F21" s="37"/>
      <c r="G21" s="38">
        <v>-190590</v>
      </c>
    </row>
    <row r="22" spans="1:7" x14ac:dyDescent="0.3">
      <c r="A22" s="27" t="s">
        <v>28</v>
      </c>
      <c r="B22" s="36">
        <v>-3112.67</v>
      </c>
      <c r="C22" s="37">
        <v>-3112.67</v>
      </c>
      <c r="D22" s="37">
        <v>-3112.67</v>
      </c>
      <c r="E22" s="37">
        <v>-3112.67</v>
      </c>
      <c r="F22" s="37"/>
      <c r="G22" s="38">
        <v>-12450.68</v>
      </c>
    </row>
    <row r="23" spans="1:7" x14ac:dyDescent="0.3">
      <c r="A23" s="27" t="s">
        <v>2</v>
      </c>
      <c r="B23" s="36">
        <v>723772.5</v>
      </c>
      <c r="C23" s="37">
        <v>450000</v>
      </c>
      <c r="D23" s="37">
        <v>85900</v>
      </c>
      <c r="E23" s="37">
        <v>132500</v>
      </c>
      <c r="F23" s="37">
        <v>455012.17</v>
      </c>
      <c r="G23" s="38">
        <v>1847184.67</v>
      </c>
    </row>
    <row r="24" spans="1:7" x14ac:dyDescent="0.3">
      <c r="A24" s="27" t="s">
        <v>29</v>
      </c>
      <c r="B24" s="36">
        <v>-660</v>
      </c>
      <c r="C24" s="37"/>
      <c r="D24" s="37">
        <v>-1325</v>
      </c>
      <c r="E24" s="37">
        <v>-665</v>
      </c>
      <c r="F24" s="37">
        <v>-800</v>
      </c>
      <c r="G24" s="38">
        <v>-3450</v>
      </c>
    </row>
    <row r="25" spans="1:7" x14ac:dyDescent="0.3">
      <c r="A25" s="27" t="s">
        <v>30</v>
      </c>
      <c r="B25" s="36"/>
      <c r="C25" s="37"/>
      <c r="D25" s="37">
        <v>-4000</v>
      </c>
      <c r="E25" s="37"/>
      <c r="F25" s="37">
        <v>-4000</v>
      </c>
      <c r="G25" s="38">
        <v>-8000</v>
      </c>
    </row>
    <row r="26" spans="1:7" x14ac:dyDescent="0.3">
      <c r="A26" s="27" t="s">
        <v>31</v>
      </c>
      <c r="B26" s="36"/>
      <c r="C26" s="37">
        <v>-1560</v>
      </c>
      <c r="D26" s="37">
        <v>-400</v>
      </c>
      <c r="E26" s="37"/>
      <c r="F26" s="37"/>
      <c r="G26" s="38">
        <v>-1960</v>
      </c>
    </row>
    <row r="27" spans="1:7" x14ac:dyDescent="0.3">
      <c r="A27" s="27" t="s">
        <v>32</v>
      </c>
      <c r="B27" s="36"/>
      <c r="C27" s="37"/>
      <c r="D27" s="37"/>
      <c r="E27" s="37">
        <v>-977.09</v>
      </c>
      <c r="F27" s="37"/>
      <c r="G27" s="38">
        <v>-977.09</v>
      </c>
    </row>
    <row r="28" spans="1:7" x14ac:dyDescent="0.3">
      <c r="A28" s="27" t="s">
        <v>33</v>
      </c>
      <c r="B28" s="36">
        <v>-289.14999999999998</v>
      </c>
      <c r="C28" s="37">
        <v>-187.13</v>
      </c>
      <c r="D28" s="37">
        <v>-156.6</v>
      </c>
      <c r="E28" s="37">
        <v>-93.83</v>
      </c>
      <c r="F28" s="37"/>
      <c r="G28" s="38">
        <v>-726.71</v>
      </c>
    </row>
    <row r="29" spans="1:7" x14ac:dyDescent="0.3">
      <c r="A29" s="27" t="s">
        <v>7</v>
      </c>
      <c r="B29" s="36">
        <v>-37459.550000000003</v>
      </c>
      <c r="C29" s="37"/>
      <c r="D29" s="37"/>
      <c r="E29" s="37"/>
      <c r="F29" s="37"/>
      <c r="G29" s="38">
        <v>-37459.550000000003</v>
      </c>
    </row>
    <row r="30" spans="1:7" x14ac:dyDescent="0.3">
      <c r="A30" s="27" t="s">
        <v>34</v>
      </c>
      <c r="B30" s="36">
        <v>-14000</v>
      </c>
      <c r="C30" s="37"/>
      <c r="D30" s="37"/>
      <c r="E30" s="37"/>
      <c r="F30" s="37"/>
      <c r="G30" s="38">
        <v>-14000</v>
      </c>
    </row>
    <row r="31" spans="1:7" x14ac:dyDescent="0.3">
      <c r="A31" s="27" t="s">
        <v>35</v>
      </c>
      <c r="B31" s="36">
        <v>-100000</v>
      </c>
      <c r="C31" s="37">
        <v>-50000</v>
      </c>
      <c r="D31" s="37">
        <v>-50000</v>
      </c>
      <c r="E31" s="37"/>
      <c r="F31" s="37"/>
      <c r="G31" s="38">
        <v>-200000</v>
      </c>
    </row>
    <row r="32" spans="1:7" x14ac:dyDescent="0.3">
      <c r="A32" s="28" t="s">
        <v>13</v>
      </c>
      <c r="B32" s="39">
        <v>14463.460000000036</v>
      </c>
      <c r="C32" s="40">
        <v>71725.119999999995</v>
      </c>
      <c r="D32" s="40">
        <v>-92494.26999999999</v>
      </c>
      <c r="E32" s="40">
        <v>266.41999999999649</v>
      </c>
      <c r="F32" s="40">
        <v>286520.62</v>
      </c>
      <c r="G32" s="41">
        <v>280481.35000000003</v>
      </c>
    </row>
  </sheetData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00"/>
  <sheetViews>
    <sheetView workbookViewId="0"/>
  </sheetViews>
  <sheetFormatPr defaultColWidth="11.19921875" defaultRowHeight="15" customHeight="1" outlineLevelRow="1" x14ac:dyDescent="0.3"/>
  <cols>
    <col min="1" max="1" width="35.796875" customWidth="1"/>
    <col min="2" max="2" width="15.19921875" customWidth="1"/>
    <col min="3" max="3" width="14.296875" customWidth="1"/>
    <col min="4" max="4" width="7.3984375" customWidth="1"/>
    <col min="5" max="5" width="29.796875" customWidth="1"/>
    <col min="6" max="6" width="41.796875" customWidth="1"/>
    <col min="7" max="9" width="27.19921875" customWidth="1"/>
    <col min="10" max="10" width="17" customWidth="1"/>
    <col min="11" max="11" width="10.09765625" customWidth="1"/>
    <col min="12" max="12" width="29.796875" customWidth="1"/>
  </cols>
  <sheetData>
    <row r="1" spans="1:12" x14ac:dyDescent="0.3">
      <c r="A1" s="15" t="s">
        <v>36</v>
      </c>
      <c r="B1" s="16" t="s">
        <v>37</v>
      </c>
      <c r="C1" s="16" t="s">
        <v>38</v>
      </c>
      <c r="D1" s="16" t="s">
        <v>11</v>
      </c>
      <c r="E1" s="16" t="s">
        <v>39</v>
      </c>
      <c r="F1" s="16" t="s">
        <v>40</v>
      </c>
      <c r="G1" s="16" t="s">
        <v>41</v>
      </c>
      <c r="H1" s="16" t="s">
        <v>42</v>
      </c>
      <c r="I1" s="16" t="s">
        <v>43</v>
      </c>
      <c r="J1" s="16" t="s">
        <v>44</v>
      </c>
      <c r="K1" s="16" t="s">
        <v>45</v>
      </c>
      <c r="L1" s="16" t="s">
        <v>12</v>
      </c>
    </row>
    <row r="2" spans="1:12" outlineLevel="1" x14ac:dyDescent="0.3">
      <c r="A2" s="17" t="s">
        <v>46</v>
      </c>
      <c r="B2" s="18">
        <v>45566</v>
      </c>
      <c r="C2" s="19" t="s">
        <v>47</v>
      </c>
      <c r="D2" s="19">
        <f t="shared" ref="D2:D85" si="0">MONTH(B2)</f>
        <v>10</v>
      </c>
      <c r="E2" s="19" t="s">
        <v>2</v>
      </c>
      <c r="F2" s="19" t="s">
        <v>48</v>
      </c>
      <c r="G2" s="19" t="s">
        <v>49</v>
      </c>
      <c r="H2" s="19" t="s">
        <v>50</v>
      </c>
      <c r="I2" s="20">
        <v>273772.5</v>
      </c>
      <c r="J2" s="20">
        <v>280201.57</v>
      </c>
      <c r="K2" s="19" t="s">
        <v>2</v>
      </c>
      <c r="L2" s="19" t="s">
        <v>2</v>
      </c>
    </row>
    <row r="3" spans="1:12" outlineLevel="1" x14ac:dyDescent="0.3">
      <c r="A3" s="17" t="s">
        <v>51</v>
      </c>
      <c r="B3" s="18">
        <v>45566</v>
      </c>
      <c r="C3" s="19" t="s">
        <v>52</v>
      </c>
      <c r="D3" s="19">
        <f t="shared" si="0"/>
        <v>10</v>
      </c>
      <c r="E3" s="19" t="s">
        <v>48</v>
      </c>
      <c r="F3" s="19" t="s">
        <v>53</v>
      </c>
      <c r="G3" s="19" t="s">
        <v>49</v>
      </c>
      <c r="H3" s="19" t="s">
        <v>25</v>
      </c>
      <c r="I3" s="20">
        <v>-100000</v>
      </c>
      <c r="J3" s="20">
        <v>180201.57</v>
      </c>
      <c r="K3" s="19" t="s">
        <v>48</v>
      </c>
      <c r="L3" s="19" t="str">
        <f>H3</f>
        <v>Loan from Steven Jenkins</v>
      </c>
    </row>
    <row r="4" spans="1:12" outlineLevel="1" x14ac:dyDescent="0.3">
      <c r="A4" s="17" t="s">
        <v>54</v>
      </c>
      <c r="B4" s="18">
        <v>45567</v>
      </c>
      <c r="C4" s="19" t="s">
        <v>55</v>
      </c>
      <c r="D4" s="19">
        <f t="shared" si="0"/>
        <v>10</v>
      </c>
      <c r="E4" s="19" t="s">
        <v>33</v>
      </c>
      <c r="F4" s="19" t="s">
        <v>56</v>
      </c>
      <c r="G4" s="19" t="s">
        <v>49</v>
      </c>
      <c r="H4" s="19" t="s">
        <v>15</v>
      </c>
      <c r="I4" s="20">
        <v>-30</v>
      </c>
      <c r="J4" s="20">
        <v>180171.57</v>
      </c>
      <c r="K4" s="19" t="s">
        <v>48</v>
      </c>
      <c r="L4" s="19" t="s">
        <v>33</v>
      </c>
    </row>
    <row r="5" spans="1:12" outlineLevel="1" x14ac:dyDescent="0.3">
      <c r="A5" s="17" t="s">
        <v>57</v>
      </c>
      <c r="B5" s="18">
        <v>45567</v>
      </c>
      <c r="C5" s="19" t="s">
        <v>55</v>
      </c>
      <c r="D5" s="19">
        <f t="shared" si="0"/>
        <v>10</v>
      </c>
      <c r="E5" s="19" t="s">
        <v>5</v>
      </c>
      <c r="F5" s="19" t="s">
        <v>48</v>
      </c>
      <c r="G5" s="19" t="s">
        <v>49</v>
      </c>
      <c r="H5" s="19" t="s">
        <v>58</v>
      </c>
      <c r="I5" s="20">
        <v>-7500</v>
      </c>
      <c r="J5" s="20">
        <v>172671.57</v>
      </c>
      <c r="K5" s="19" t="s">
        <v>48</v>
      </c>
      <c r="L5" s="19" t="s">
        <v>5</v>
      </c>
    </row>
    <row r="6" spans="1:12" outlineLevel="1" x14ac:dyDescent="0.3">
      <c r="A6" s="17" t="s">
        <v>59</v>
      </c>
      <c r="B6" s="18">
        <v>45567</v>
      </c>
      <c r="C6" s="19" t="s">
        <v>55</v>
      </c>
      <c r="D6" s="19">
        <f t="shared" si="0"/>
        <v>10</v>
      </c>
      <c r="E6" s="19" t="s">
        <v>18</v>
      </c>
      <c r="F6" s="19" t="s">
        <v>48</v>
      </c>
      <c r="G6" s="19" t="s">
        <v>49</v>
      </c>
      <c r="H6" s="19" t="s">
        <v>60</v>
      </c>
      <c r="I6" s="20">
        <v>-72650</v>
      </c>
      <c r="J6" s="20">
        <v>100021.57</v>
      </c>
      <c r="K6" s="19" t="s">
        <v>48</v>
      </c>
      <c r="L6" s="19" t="s">
        <v>18</v>
      </c>
    </row>
    <row r="7" spans="1:12" outlineLevel="1" x14ac:dyDescent="0.3">
      <c r="A7" s="17" t="s">
        <v>61</v>
      </c>
      <c r="B7" s="18">
        <v>45567</v>
      </c>
      <c r="C7" s="19" t="s">
        <v>55</v>
      </c>
      <c r="D7" s="19">
        <f t="shared" si="0"/>
        <v>10</v>
      </c>
      <c r="E7" s="19" t="s">
        <v>35</v>
      </c>
      <c r="F7" s="19" t="s">
        <v>48</v>
      </c>
      <c r="G7" s="19" t="s">
        <v>49</v>
      </c>
      <c r="H7" s="19" t="s">
        <v>60</v>
      </c>
      <c r="I7" s="20">
        <v>-50000</v>
      </c>
      <c r="J7" s="20">
        <v>50021.570000000007</v>
      </c>
      <c r="K7" s="19" t="s">
        <v>48</v>
      </c>
      <c r="L7" s="19" t="s">
        <v>35</v>
      </c>
    </row>
    <row r="8" spans="1:12" outlineLevel="1" x14ac:dyDescent="0.3">
      <c r="A8" s="17" t="s">
        <v>62</v>
      </c>
      <c r="B8" s="18">
        <v>45568</v>
      </c>
      <c r="C8" s="19" t="s">
        <v>47</v>
      </c>
      <c r="D8" s="19">
        <f t="shared" si="0"/>
        <v>10</v>
      </c>
      <c r="E8" s="19" t="s">
        <v>2</v>
      </c>
      <c r="F8" s="19" t="s">
        <v>48</v>
      </c>
      <c r="G8" s="19" t="s">
        <v>49</v>
      </c>
      <c r="H8" s="19" t="s">
        <v>50</v>
      </c>
      <c r="I8" s="20">
        <v>450000</v>
      </c>
      <c r="J8" s="20">
        <v>500021.57</v>
      </c>
      <c r="K8" s="19" t="s">
        <v>2</v>
      </c>
      <c r="L8" s="19" t="s">
        <v>2</v>
      </c>
    </row>
    <row r="9" spans="1:12" outlineLevel="1" x14ac:dyDescent="0.3">
      <c r="A9" s="17" t="s">
        <v>63</v>
      </c>
      <c r="B9" s="18">
        <v>45568</v>
      </c>
      <c r="C9" s="19" t="s">
        <v>55</v>
      </c>
      <c r="D9" s="19">
        <f t="shared" si="0"/>
        <v>10</v>
      </c>
      <c r="E9" s="19" t="s">
        <v>27</v>
      </c>
      <c r="F9" s="19" t="s">
        <v>48</v>
      </c>
      <c r="G9" s="19" t="s">
        <v>49</v>
      </c>
      <c r="H9" s="19" t="s">
        <v>58</v>
      </c>
      <c r="I9" s="20">
        <v>-50000</v>
      </c>
      <c r="J9" s="20">
        <v>450021.57</v>
      </c>
      <c r="K9" s="19" t="s">
        <v>48</v>
      </c>
      <c r="L9" s="19" t="s">
        <v>27</v>
      </c>
    </row>
    <row r="10" spans="1:12" outlineLevel="1" x14ac:dyDescent="0.3">
      <c r="A10" s="17" t="s">
        <v>64</v>
      </c>
      <c r="B10" s="18">
        <v>45572</v>
      </c>
      <c r="C10" s="19" t="s">
        <v>55</v>
      </c>
      <c r="D10" s="19">
        <f t="shared" si="0"/>
        <v>10</v>
      </c>
      <c r="E10" s="19" t="s">
        <v>33</v>
      </c>
      <c r="F10" s="19" t="s">
        <v>56</v>
      </c>
      <c r="G10" s="19" t="s">
        <v>49</v>
      </c>
      <c r="H10" s="19" t="s">
        <v>15</v>
      </c>
      <c r="I10" s="20">
        <v>-50</v>
      </c>
      <c r="J10" s="20">
        <v>449971.57</v>
      </c>
      <c r="K10" s="19" t="s">
        <v>48</v>
      </c>
      <c r="L10" s="19" t="s">
        <v>33</v>
      </c>
    </row>
    <row r="11" spans="1:12" outlineLevel="1" x14ac:dyDescent="0.3">
      <c r="A11" s="17" t="s">
        <v>65</v>
      </c>
      <c r="B11" s="18">
        <v>45572</v>
      </c>
      <c r="C11" s="19" t="s">
        <v>66</v>
      </c>
      <c r="D11" s="19">
        <f t="shared" si="0"/>
        <v>10</v>
      </c>
      <c r="E11" s="19" t="s">
        <v>19</v>
      </c>
      <c r="F11" s="19" t="s">
        <v>67</v>
      </c>
      <c r="G11" s="19" t="s">
        <v>49</v>
      </c>
      <c r="H11" s="19" t="s">
        <v>68</v>
      </c>
      <c r="I11" s="20">
        <v>-2647.75</v>
      </c>
      <c r="J11" s="20">
        <v>447323.82</v>
      </c>
      <c r="K11" s="19" t="s">
        <v>48</v>
      </c>
      <c r="L11" s="19" t="s">
        <v>19</v>
      </c>
    </row>
    <row r="12" spans="1:12" outlineLevel="1" x14ac:dyDescent="0.3">
      <c r="A12" s="17" t="s">
        <v>69</v>
      </c>
      <c r="B12" s="18">
        <v>45572</v>
      </c>
      <c r="C12" s="19" t="s">
        <v>66</v>
      </c>
      <c r="D12" s="19">
        <f t="shared" si="0"/>
        <v>10</v>
      </c>
      <c r="E12" s="19" t="s">
        <v>19</v>
      </c>
      <c r="F12" s="19" t="s">
        <v>67</v>
      </c>
      <c r="G12" s="19" t="s">
        <v>49</v>
      </c>
      <c r="H12" s="19" t="s">
        <v>68</v>
      </c>
      <c r="I12" s="20">
        <v>-4648.75</v>
      </c>
      <c r="J12" s="20">
        <v>442675.07</v>
      </c>
      <c r="K12" s="19" t="s">
        <v>48</v>
      </c>
      <c r="L12" s="19" t="s">
        <v>19</v>
      </c>
    </row>
    <row r="13" spans="1:12" outlineLevel="1" x14ac:dyDescent="0.3">
      <c r="A13" s="17" t="s">
        <v>70</v>
      </c>
      <c r="B13" s="18">
        <v>45572</v>
      </c>
      <c r="C13" s="19" t="s">
        <v>55</v>
      </c>
      <c r="D13" s="19">
        <f t="shared" si="0"/>
        <v>10</v>
      </c>
      <c r="E13" s="19" t="s">
        <v>14</v>
      </c>
      <c r="F13" s="19" t="s">
        <v>48</v>
      </c>
      <c r="G13" s="19" t="s">
        <v>49</v>
      </c>
      <c r="H13" s="19" t="s">
        <v>71</v>
      </c>
      <c r="I13" s="20">
        <v>-10075</v>
      </c>
      <c r="J13" s="20">
        <v>432600.07</v>
      </c>
      <c r="K13" s="19" t="s">
        <v>48</v>
      </c>
      <c r="L13" s="19" t="s">
        <v>14</v>
      </c>
    </row>
    <row r="14" spans="1:12" outlineLevel="1" x14ac:dyDescent="0.3">
      <c r="A14" s="17" t="s">
        <v>72</v>
      </c>
      <c r="B14" s="18">
        <v>45572</v>
      </c>
      <c r="C14" s="19" t="s">
        <v>55</v>
      </c>
      <c r="D14" s="19">
        <f t="shared" si="0"/>
        <v>10</v>
      </c>
      <c r="E14" s="19" t="s">
        <v>5</v>
      </c>
      <c r="F14" s="19" t="s">
        <v>48</v>
      </c>
      <c r="G14" s="19" t="s">
        <v>49</v>
      </c>
      <c r="H14" s="19" t="s">
        <v>73</v>
      </c>
      <c r="I14" s="20">
        <v>-2476.17</v>
      </c>
      <c r="J14" s="20">
        <v>430123.9</v>
      </c>
      <c r="K14" s="19" t="s">
        <v>48</v>
      </c>
      <c r="L14" s="19" t="s">
        <v>5</v>
      </c>
    </row>
    <row r="15" spans="1:12" outlineLevel="1" x14ac:dyDescent="0.3">
      <c r="A15" s="17" t="s">
        <v>74</v>
      </c>
      <c r="B15" s="18">
        <v>45580</v>
      </c>
      <c r="C15" s="19" t="s">
        <v>55</v>
      </c>
      <c r="D15" s="19">
        <f t="shared" si="0"/>
        <v>10</v>
      </c>
      <c r="E15" s="19" t="s">
        <v>33</v>
      </c>
      <c r="F15" s="19" t="s">
        <v>56</v>
      </c>
      <c r="G15" s="19" t="s">
        <v>49</v>
      </c>
      <c r="H15" s="19" t="s">
        <v>15</v>
      </c>
      <c r="I15" s="20">
        <v>-30</v>
      </c>
      <c r="J15" s="20">
        <v>430093.9</v>
      </c>
      <c r="K15" s="19" t="s">
        <v>48</v>
      </c>
      <c r="L15" s="19" t="s">
        <v>33</v>
      </c>
    </row>
    <row r="16" spans="1:12" outlineLevel="1" x14ac:dyDescent="0.3">
      <c r="A16" s="17" t="s">
        <v>75</v>
      </c>
      <c r="B16" s="18">
        <v>45580</v>
      </c>
      <c r="C16" s="19" t="s">
        <v>55</v>
      </c>
      <c r="D16" s="19">
        <f t="shared" si="0"/>
        <v>10</v>
      </c>
      <c r="E16" s="19" t="s">
        <v>5</v>
      </c>
      <c r="F16" s="19" t="s">
        <v>48</v>
      </c>
      <c r="G16" s="19" t="s">
        <v>49</v>
      </c>
      <c r="H16" s="19" t="s">
        <v>58</v>
      </c>
      <c r="I16" s="20">
        <v>-2500</v>
      </c>
      <c r="J16" s="20">
        <v>427593.9</v>
      </c>
      <c r="K16" s="19" t="s">
        <v>48</v>
      </c>
      <c r="L16" s="19" t="s">
        <v>5</v>
      </c>
    </row>
    <row r="17" spans="1:12" outlineLevel="1" x14ac:dyDescent="0.3">
      <c r="A17" s="17" t="s">
        <v>76</v>
      </c>
      <c r="B17" s="18">
        <v>45580</v>
      </c>
      <c r="C17" s="19" t="s">
        <v>55</v>
      </c>
      <c r="D17" s="19">
        <f t="shared" si="0"/>
        <v>10</v>
      </c>
      <c r="E17" s="19" t="s">
        <v>5</v>
      </c>
      <c r="F17" s="19" t="s">
        <v>48</v>
      </c>
      <c r="G17" s="19" t="s">
        <v>49</v>
      </c>
      <c r="H17" s="19" t="s">
        <v>58</v>
      </c>
      <c r="I17" s="20">
        <v>-1500</v>
      </c>
      <c r="J17" s="20">
        <v>426093.9</v>
      </c>
      <c r="K17" s="19" t="s">
        <v>48</v>
      </c>
      <c r="L17" s="19" t="s">
        <v>5</v>
      </c>
    </row>
    <row r="18" spans="1:12" outlineLevel="1" x14ac:dyDescent="0.3">
      <c r="A18" s="17" t="s">
        <v>77</v>
      </c>
      <c r="B18" s="18">
        <v>45580</v>
      </c>
      <c r="C18" s="19" t="s">
        <v>55</v>
      </c>
      <c r="D18" s="19">
        <f t="shared" si="0"/>
        <v>10</v>
      </c>
      <c r="E18" s="19" t="s">
        <v>7</v>
      </c>
      <c r="F18" s="19" t="s">
        <v>48</v>
      </c>
      <c r="G18" s="19" t="s">
        <v>49</v>
      </c>
      <c r="H18" s="19" t="s">
        <v>48</v>
      </c>
      <c r="I18" s="20">
        <v>-37459.550000000003</v>
      </c>
      <c r="J18" s="20">
        <v>388634.35000000003</v>
      </c>
      <c r="K18" s="19" t="s">
        <v>48</v>
      </c>
      <c r="L18" s="19" t="s">
        <v>7</v>
      </c>
    </row>
    <row r="19" spans="1:12" outlineLevel="1" x14ac:dyDescent="0.3">
      <c r="A19" s="17" t="s">
        <v>78</v>
      </c>
      <c r="B19" s="18">
        <v>45580</v>
      </c>
      <c r="C19" s="19" t="s">
        <v>52</v>
      </c>
      <c r="D19" s="19">
        <f t="shared" si="0"/>
        <v>10</v>
      </c>
      <c r="E19" s="19" t="s">
        <v>48</v>
      </c>
      <c r="F19" s="19" t="s">
        <v>79</v>
      </c>
      <c r="G19" s="19" t="s">
        <v>49</v>
      </c>
      <c r="H19" s="19" t="s">
        <v>25</v>
      </c>
      <c r="I19" s="20">
        <v>-50000</v>
      </c>
      <c r="J19" s="20">
        <v>338634.35000000003</v>
      </c>
      <c r="K19" s="19" t="s">
        <v>48</v>
      </c>
      <c r="L19" s="19" t="str">
        <f>H19</f>
        <v>Loan from Steven Jenkins</v>
      </c>
    </row>
    <row r="20" spans="1:12" outlineLevel="1" x14ac:dyDescent="0.3">
      <c r="A20" s="17" t="s">
        <v>80</v>
      </c>
      <c r="B20" s="18">
        <v>45581</v>
      </c>
      <c r="C20" s="19" t="s">
        <v>55</v>
      </c>
      <c r="D20" s="19">
        <f t="shared" si="0"/>
        <v>10</v>
      </c>
      <c r="E20" s="19" t="s">
        <v>33</v>
      </c>
      <c r="F20" s="19" t="s">
        <v>56</v>
      </c>
      <c r="G20" s="19" t="s">
        <v>49</v>
      </c>
      <c r="H20" s="19" t="s">
        <v>15</v>
      </c>
      <c r="I20" s="20">
        <v>-30</v>
      </c>
      <c r="J20" s="20">
        <v>338604.35000000003</v>
      </c>
      <c r="K20" s="19" t="s">
        <v>48</v>
      </c>
      <c r="L20" s="19" t="s">
        <v>33</v>
      </c>
    </row>
    <row r="21" spans="1:12" outlineLevel="1" x14ac:dyDescent="0.3">
      <c r="A21" s="17" t="s">
        <v>81</v>
      </c>
      <c r="B21" s="18">
        <v>45581</v>
      </c>
      <c r="C21" s="19" t="s">
        <v>55</v>
      </c>
      <c r="D21" s="19">
        <f t="shared" si="0"/>
        <v>10</v>
      </c>
      <c r="E21" s="19" t="s">
        <v>35</v>
      </c>
      <c r="F21" s="19" t="s">
        <v>48</v>
      </c>
      <c r="G21" s="19" t="s">
        <v>49</v>
      </c>
      <c r="H21" s="19" t="s">
        <v>60</v>
      </c>
      <c r="I21" s="20">
        <v>-50000</v>
      </c>
      <c r="J21" s="20">
        <v>288604.35000000003</v>
      </c>
      <c r="K21" s="19" t="s">
        <v>48</v>
      </c>
      <c r="L21" s="19" t="s">
        <v>35</v>
      </c>
    </row>
    <row r="22" spans="1:12" outlineLevel="1" x14ac:dyDescent="0.3">
      <c r="A22" s="17" t="s">
        <v>82</v>
      </c>
      <c r="B22" s="18">
        <v>45583</v>
      </c>
      <c r="C22" s="19" t="s">
        <v>55</v>
      </c>
      <c r="D22" s="19">
        <f t="shared" si="0"/>
        <v>10</v>
      </c>
      <c r="E22" s="19" t="s">
        <v>29</v>
      </c>
      <c r="F22" s="19" t="s">
        <v>48</v>
      </c>
      <c r="G22" s="19" t="s">
        <v>49</v>
      </c>
      <c r="H22" s="19" t="s">
        <v>48</v>
      </c>
      <c r="I22" s="20">
        <v>-660</v>
      </c>
      <c r="J22" s="20">
        <v>287944.35000000003</v>
      </c>
      <c r="K22" s="19" t="s">
        <v>48</v>
      </c>
      <c r="L22" s="19" t="s">
        <v>29</v>
      </c>
    </row>
    <row r="23" spans="1:12" outlineLevel="1" x14ac:dyDescent="0.3">
      <c r="A23" s="17" t="s">
        <v>83</v>
      </c>
      <c r="B23" s="18">
        <v>45586</v>
      </c>
      <c r="C23" s="19" t="s">
        <v>55</v>
      </c>
      <c r="D23" s="19">
        <f t="shared" si="0"/>
        <v>10</v>
      </c>
      <c r="E23" s="19" t="s">
        <v>27</v>
      </c>
      <c r="F23" s="19" t="s">
        <v>48</v>
      </c>
      <c r="G23" s="19" t="s">
        <v>49</v>
      </c>
      <c r="H23" s="19" t="s">
        <v>58</v>
      </c>
      <c r="I23" s="20">
        <v>-34400</v>
      </c>
      <c r="J23" s="20">
        <v>253544.35000000003</v>
      </c>
      <c r="K23" s="19" t="s">
        <v>48</v>
      </c>
      <c r="L23" s="19" t="s">
        <v>27</v>
      </c>
    </row>
    <row r="24" spans="1:12" outlineLevel="1" x14ac:dyDescent="0.3">
      <c r="A24" s="17" t="s">
        <v>84</v>
      </c>
      <c r="B24" s="18">
        <v>45587</v>
      </c>
      <c r="C24" s="19" t="s">
        <v>55</v>
      </c>
      <c r="D24" s="19">
        <f t="shared" si="0"/>
        <v>10</v>
      </c>
      <c r="E24" s="19" t="s">
        <v>17</v>
      </c>
      <c r="F24" s="19" t="s">
        <v>48</v>
      </c>
      <c r="G24" s="19" t="s">
        <v>49</v>
      </c>
      <c r="H24" s="19" t="s">
        <v>58</v>
      </c>
      <c r="I24" s="20">
        <v>-146500</v>
      </c>
      <c r="J24" s="20">
        <v>107044.35000000003</v>
      </c>
      <c r="K24" s="19" t="s">
        <v>48</v>
      </c>
      <c r="L24" s="19" t="s">
        <v>17</v>
      </c>
    </row>
    <row r="25" spans="1:12" outlineLevel="1" x14ac:dyDescent="0.3">
      <c r="A25" s="17" t="s">
        <v>85</v>
      </c>
      <c r="B25" s="18">
        <v>45587</v>
      </c>
      <c r="C25" s="19" t="s">
        <v>55</v>
      </c>
      <c r="D25" s="19">
        <f t="shared" si="0"/>
        <v>10</v>
      </c>
      <c r="E25" s="19" t="s">
        <v>17</v>
      </c>
      <c r="F25" s="19" t="s">
        <v>48</v>
      </c>
      <c r="G25" s="19" t="s">
        <v>49</v>
      </c>
      <c r="H25" s="19" t="s">
        <v>58</v>
      </c>
      <c r="I25" s="20">
        <v>-8000</v>
      </c>
      <c r="J25" s="20">
        <v>99044.350000000035</v>
      </c>
      <c r="K25" s="19" t="s">
        <v>48</v>
      </c>
      <c r="L25" s="19" t="s">
        <v>17</v>
      </c>
    </row>
    <row r="26" spans="1:12" outlineLevel="1" x14ac:dyDescent="0.3">
      <c r="A26" s="17" t="s">
        <v>86</v>
      </c>
      <c r="B26" s="18">
        <v>45587</v>
      </c>
      <c r="C26" s="19" t="s">
        <v>55</v>
      </c>
      <c r="D26" s="19">
        <f t="shared" si="0"/>
        <v>10</v>
      </c>
      <c r="E26" s="19" t="s">
        <v>33</v>
      </c>
      <c r="F26" s="19" t="s">
        <v>56</v>
      </c>
      <c r="G26" s="19" t="s">
        <v>49</v>
      </c>
      <c r="H26" s="19" t="s">
        <v>15</v>
      </c>
      <c r="I26" s="20">
        <v>-30</v>
      </c>
      <c r="J26" s="20">
        <v>99014.350000000035</v>
      </c>
      <c r="K26" s="19" t="s">
        <v>48</v>
      </c>
      <c r="L26" s="19" t="s">
        <v>33</v>
      </c>
    </row>
    <row r="27" spans="1:12" outlineLevel="1" x14ac:dyDescent="0.3">
      <c r="A27" s="17" t="s">
        <v>87</v>
      </c>
      <c r="B27" s="18">
        <v>45587</v>
      </c>
      <c r="C27" s="19" t="s">
        <v>55</v>
      </c>
      <c r="D27" s="19">
        <f t="shared" si="0"/>
        <v>10</v>
      </c>
      <c r="E27" s="19" t="s">
        <v>33</v>
      </c>
      <c r="F27" s="19" t="s">
        <v>56</v>
      </c>
      <c r="G27" s="19" t="s">
        <v>49</v>
      </c>
      <c r="H27" s="19" t="s">
        <v>15</v>
      </c>
      <c r="I27" s="20">
        <v>-50</v>
      </c>
      <c r="J27" s="20">
        <v>98964.350000000035</v>
      </c>
      <c r="K27" s="19" t="s">
        <v>48</v>
      </c>
      <c r="L27" s="19" t="s">
        <v>33</v>
      </c>
    </row>
    <row r="28" spans="1:12" outlineLevel="1" x14ac:dyDescent="0.3">
      <c r="A28" s="17" t="s">
        <v>88</v>
      </c>
      <c r="B28" s="18">
        <v>45587</v>
      </c>
      <c r="C28" s="19" t="s">
        <v>55</v>
      </c>
      <c r="D28" s="19">
        <f t="shared" si="0"/>
        <v>10</v>
      </c>
      <c r="E28" s="19" t="s">
        <v>33</v>
      </c>
      <c r="F28" s="19" t="s">
        <v>56</v>
      </c>
      <c r="G28" s="19" t="s">
        <v>49</v>
      </c>
      <c r="H28" s="19" t="s">
        <v>15</v>
      </c>
      <c r="I28" s="20">
        <v>-30</v>
      </c>
      <c r="J28" s="20">
        <v>98934.350000000035</v>
      </c>
      <c r="K28" s="19" t="s">
        <v>48</v>
      </c>
      <c r="L28" s="19" t="s">
        <v>33</v>
      </c>
    </row>
    <row r="29" spans="1:12" outlineLevel="1" x14ac:dyDescent="0.3">
      <c r="A29" s="17" t="s">
        <v>89</v>
      </c>
      <c r="B29" s="18">
        <v>45587</v>
      </c>
      <c r="C29" s="19" t="s">
        <v>55</v>
      </c>
      <c r="D29" s="19">
        <f t="shared" si="0"/>
        <v>10</v>
      </c>
      <c r="E29" s="19" t="s">
        <v>33</v>
      </c>
      <c r="F29" s="19" t="s">
        <v>56</v>
      </c>
      <c r="G29" s="19" t="s">
        <v>49</v>
      </c>
      <c r="H29" s="19" t="s">
        <v>15</v>
      </c>
      <c r="I29" s="20">
        <v>-50</v>
      </c>
      <c r="J29" s="20">
        <v>98884.350000000035</v>
      </c>
      <c r="K29" s="19" t="s">
        <v>48</v>
      </c>
      <c r="L29" s="19" t="s">
        <v>33</v>
      </c>
    </row>
    <row r="30" spans="1:12" outlineLevel="1" x14ac:dyDescent="0.3">
      <c r="A30" s="17" t="s">
        <v>90</v>
      </c>
      <c r="B30" s="18">
        <v>45587</v>
      </c>
      <c r="C30" s="19" t="s">
        <v>47</v>
      </c>
      <c r="D30" s="19">
        <f t="shared" si="0"/>
        <v>10</v>
      </c>
      <c r="E30" s="19" t="s">
        <v>3</v>
      </c>
      <c r="F30" s="19" t="s">
        <v>48</v>
      </c>
      <c r="G30" s="19" t="s">
        <v>49</v>
      </c>
      <c r="H30" s="19" t="s">
        <v>50</v>
      </c>
      <c r="I30" s="20">
        <v>7955</v>
      </c>
      <c r="J30" s="20">
        <v>106839.35000000003</v>
      </c>
      <c r="K30" s="19" t="s">
        <v>3</v>
      </c>
      <c r="L30" s="19" t="s">
        <v>3</v>
      </c>
    </row>
    <row r="31" spans="1:12" outlineLevel="1" x14ac:dyDescent="0.3">
      <c r="A31" s="17" t="s">
        <v>91</v>
      </c>
      <c r="B31" s="18">
        <v>45587</v>
      </c>
      <c r="C31" s="19" t="s">
        <v>55</v>
      </c>
      <c r="D31" s="19">
        <f t="shared" si="0"/>
        <v>10</v>
      </c>
      <c r="E31" s="19" t="s">
        <v>14</v>
      </c>
      <c r="F31" s="19" t="s">
        <v>48</v>
      </c>
      <c r="G31" s="19" t="s">
        <v>49</v>
      </c>
      <c r="H31" s="19" t="s">
        <v>71</v>
      </c>
      <c r="I31" s="20">
        <v>-1325</v>
      </c>
      <c r="J31" s="20">
        <v>105514.35000000003</v>
      </c>
      <c r="K31" s="19" t="s">
        <v>48</v>
      </c>
      <c r="L31" s="19" t="s">
        <v>14</v>
      </c>
    </row>
    <row r="32" spans="1:12" outlineLevel="1" x14ac:dyDescent="0.3">
      <c r="A32" s="17" t="s">
        <v>92</v>
      </c>
      <c r="B32" s="18">
        <v>45587</v>
      </c>
      <c r="C32" s="19" t="s">
        <v>52</v>
      </c>
      <c r="D32" s="19">
        <f t="shared" si="0"/>
        <v>10</v>
      </c>
      <c r="E32" s="19" t="s">
        <v>48</v>
      </c>
      <c r="F32" s="19" t="s">
        <v>34</v>
      </c>
      <c r="G32" s="19" t="s">
        <v>49</v>
      </c>
      <c r="H32" s="19" t="s">
        <v>16</v>
      </c>
      <c r="I32" s="20">
        <v>-14000</v>
      </c>
      <c r="J32" s="20">
        <v>91514.350000000035</v>
      </c>
      <c r="K32" s="19" t="s">
        <v>48</v>
      </c>
      <c r="L32" s="19" t="str">
        <f>F32</f>
        <v>transfer to BOA</v>
      </c>
    </row>
    <row r="33" spans="1:12" outlineLevel="1" x14ac:dyDescent="0.3">
      <c r="A33" s="17" t="s">
        <v>93</v>
      </c>
      <c r="B33" s="18">
        <v>45588</v>
      </c>
      <c r="C33" s="19" t="s">
        <v>47</v>
      </c>
      <c r="D33" s="19">
        <f t="shared" si="0"/>
        <v>10</v>
      </c>
      <c r="E33" s="19" t="s">
        <v>48</v>
      </c>
      <c r="F33" s="19" t="s">
        <v>94</v>
      </c>
      <c r="G33" s="19" t="s">
        <v>49</v>
      </c>
      <c r="H33" s="19" t="s">
        <v>15</v>
      </c>
      <c r="I33" s="20">
        <v>30</v>
      </c>
      <c r="J33" s="20">
        <v>91544.350000000035</v>
      </c>
      <c r="K33" s="19" t="s">
        <v>48</v>
      </c>
      <c r="L33" s="19" t="str">
        <f>H33</f>
        <v>Bank fees &amp; service charges</v>
      </c>
    </row>
    <row r="34" spans="1:12" outlineLevel="1" x14ac:dyDescent="0.3">
      <c r="A34" s="17" t="s">
        <v>95</v>
      </c>
      <c r="B34" s="18">
        <v>45589</v>
      </c>
      <c r="C34" s="19" t="s">
        <v>55</v>
      </c>
      <c r="D34" s="19">
        <f t="shared" si="0"/>
        <v>10</v>
      </c>
      <c r="E34" s="19" t="s">
        <v>33</v>
      </c>
      <c r="F34" s="19" t="s">
        <v>56</v>
      </c>
      <c r="G34" s="19" t="s">
        <v>49</v>
      </c>
      <c r="H34" s="19" t="s">
        <v>15</v>
      </c>
      <c r="I34" s="20">
        <v>-50</v>
      </c>
      <c r="J34" s="20">
        <v>91494.350000000035</v>
      </c>
      <c r="K34" s="19" t="s">
        <v>48</v>
      </c>
      <c r="L34" s="19" t="str">
        <f>H34</f>
        <v>Bank fees &amp; service charges</v>
      </c>
    </row>
    <row r="35" spans="1:12" outlineLevel="1" x14ac:dyDescent="0.3">
      <c r="A35" s="17" t="s">
        <v>96</v>
      </c>
      <c r="B35" s="18">
        <v>45589</v>
      </c>
      <c r="C35" s="19" t="s">
        <v>55</v>
      </c>
      <c r="D35" s="19">
        <f t="shared" si="0"/>
        <v>10</v>
      </c>
      <c r="E35" s="19" t="s">
        <v>17</v>
      </c>
      <c r="F35" s="19" t="s">
        <v>48</v>
      </c>
      <c r="G35" s="19" t="s">
        <v>49</v>
      </c>
      <c r="H35" s="19" t="s">
        <v>58</v>
      </c>
      <c r="I35" s="20">
        <v>-12500</v>
      </c>
      <c r="J35" s="20">
        <v>78994.350000000035</v>
      </c>
      <c r="K35" s="19" t="s">
        <v>48</v>
      </c>
      <c r="L35" s="19" t="s">
        <v>17</v>
      </c>
    </row>
    <row r="36" spans="1:12" outlineLevel="1" x14ac:dyDescent="0.3">
      <c r="A36" s="17" t="s">
        <v>97</v>
      </c>
      <c r="B36" s="18">
        <v>45590</v>
      </c>
      <c r="C36" s="19" t="s">
        <v>52</v>
      </c>
      <c r="D36" s="19">
        <f t="shared" si="0"/>
        <v>10</v>
      </c>
      <c r="E36" s="19" t="s">
        <v>48</v>
      </c>
      <c r="F36" s="19" t="s">
        <v>53</v>
      </c>
      <c r="G36" s="19" t="s">
        <v>49</v>
      </c>
      <c r="H36" s="19" t="s">
        <v>25</v>
      </c>
      <c r="I36" s="20">
        <v>-50000</v>
      </c>
      <c r="J36" s="20">
        <v>28994.350000000035</v>
      </c>
      <c r="K36" s="19" t="s">
        <v>48</v>
      </c>
      <c r="L36" s="19" t="str">
        <f>H36</f>
        <v>Loan from Steven Jenkins</v>
      </c>
    </row>
    <row r="37" spans="1:12" outlineLevel="1" x14ac:dyDescent="0.3">
      <c r="A37" s="17" t="s">
        <v>98</v>
      </c>
      <c r="B37" s="18">
        <v>45593</v>
      </c>
      <c r="C37" s="19" t="s">
        <v>55</v>
      </c>
      <c r="D37" s="19">
        <f t="shared" si="0"/>
        <v>10</v>
      </c>
      <c r="E37" s="19" t="s">
        <v>28</v>
      </c>
      <c r="F37" s="19" t="s">
        <v>99</v>
      </c>
      <c r="G37" s="19" t="s">
        <v>49</v>
      </c>
      <c r="H37" s="19" t="s">
        <v>100</v>
      </c>
      <c r="I37" s="20">
        <v>-3112.67</v>
      </c>
      <c r="J37" s="20">
        <v>25881.680000000037</v>
      </c>
      <c r="K37" s="19" t="s">
        <v>48</v>
      </c>
      <c r="L37" s="19" t="s">
        <v>28</v>
      </c>
    </row>
    <row r="38" spans="1:12" outlineLevel="1" x14ac:dyDescent="0.3">
      <c r="A38" s="17" t="s">
        <v>101</v>
      </c>
      <c r="B38" s="18">
        <v>45593</v>
      </c>
      <c r="C38" s="19" t="s">
        <v>55</v>
      </c>
      <c r="D38" s="19">
        <f t="shared" si="0"/>
        <v>10</v>
      </c>
      <c r="E38" s="19" t="s">
        <v>9</v>
      </c>
      <c r="F38" s="19" t="s">
        <v>48</v>
      </c>
      <c r="G38" s="19" t="s">
        <v>49</v>
      </c>
      <c r="H38" s="19" t="s">
        <v>58</v>
      </c>
      <c r="I38" s="20">
        <v>-1500</v>
      </c>
      <c r="J38" s="20">
        <v>24381.680000000037</v>
      </c>
      <c r="K38" s="19" t="s">
        <v>48</v>
      </c>
      <c r="L38" s="19" t="s">
        <v>9</v>
      </c>
    </row>
    <row r="39" spans="1:12" outlineLevel="1" x14ac:dyDescent="0.3">
      <c r="A39" s="17" t="s">
        <v>102</v>
      </c>
      <c r="B39" s="18">
        <v>45594</v>
      </c>
      <c r="C39" s="19" t="s">
        <v>55</v>
      </c>
      <c r="D39" s="19">
        <f t="shared" si="0"/>
        <v>10</v>
      </c>
      <c r="E39" s="19" t="s">
        <v>20</v>
      </c>
      <c r="F39" s="19" t="s">
        <v>48</v>
      </c>
      <c r="G39" s="19" t="s">
        <v>49</v>
      </c>
      <c r="H39" s="19" t="s">
        <v>58</v>
      </c>
      <c r="I39" s="20">
        <v>-1500</v>
      </c>
      <c r="J39" s="20">
        <v>22881.680000000037</v>
      </c>
      <c r="K39" s="19" t="s">
        <v>48</v>
      </c>
      <c r="L39" s="19" t="s">
        <v>20</v>
      </c>
    </row>
    <row r="40" spans="1:12" outlineLevel="1" x14ac:dyDescent="0.3">
      <c r="A40" s="17" t="s">
        <v>103</v>
      </c>
      <c r="B40" s="18">
        <v>45594</v>
      </c>
      <c r="C40" s="19" t="s">
        <v>52</v>
      </c>
      <c r="D40" s="19">
        <f t="shared" si="0"/>
        <v>10</v>
      </c>
      <c r="E40" s="19" t="s">
        <v>48</v>
      </c>
      <c r="F40" s="19" t="s">
        <v>104</v>
      </c>
      <c r="G40" s="19" t="s">
        <v>49</v>
      </c>
      <c r="H40" s="19" t="s">
        <v>25</v>
      </c>
      <c r="I40" s="20">
        <v>-2000</v>
      </c>
      <c r="J40" s="20">
        <v>20881.680000000037</v>
      </c>
      <c r="K40" s="19" t="s">
        <v>48</v>
      </c>
      <c r="L40" s="19" t="str">
        <f>H40</f>
        <v>Loan from Steven Jenkins</v>
      </c>
    </row>
    <row r="41" spans="1:12" outlineLevel="1" x14ac:dyDescent="0.3">
      <c r="A41" s="17" t="s">
        <v>105</v>
      </c>
      <c r="B41" s="18">
        <v>45596</v>
      </c>
      <c r="C41" s="19" t="s">
        <v>47</v>
      </c>
      <c r="D41" s="19">
        <f t="shared" si="0"/>
        <v>10</v>
      </c>
      <c r="E41" s="19" t="s">
        <v>33</v>
      </c>
      <c r="F41" s="19" t="s">
        <v>106</v>
      </c>
      <c r="G41" s="19" t="s">
        <v>49</v>
      </c>
      <c r="H41" s="19" t="s">
        <v>107</v>
      </c>
      <c r="I41" s="20">
        <v>10.85</v>
      </c>
      <c r="J41" s="20">
        <v>20892.530000000035</v>
      </c>
      <c r="K41" s="19" t="s">
        <v>48</v>
      </c>
      <c r="L41" s="19" t="s">
        <v>33</v>
      </c>
    </row>
    <row r="42" spans="1:12" outlineLevel="1" x14ac:dyDescent="0.3">
      <c r="A42" s="17" t="s">
        <v>108</v>
      </c>
      <c r="B42" s="18">
        <v>45601</v>
      </c>
      <c r="C42" s="19" t="s">
        <v>55</v>
      </c>
      <c r="D42" s="19">
        <f t="shared" si="0"/>
        <v>11</v>
      </c>
      <c r="E42" s="19" t="s">
        <v>5</v>
      </c>
      <c r="F42" s="19" t="s">
        <v>48</v>
      </c>
      <c r="G42" s="19" t="s">
        <v>49</v>
      </c>
      <c r="H42" s="19" t="s">
        <v>48</v>
      </c>
      <c r="I42" s="20">
        <v>-2501.92</v>
      </c>
      <c r="J42" s="20">
        <v>18390.610000000037</v>
      </c>
      <c r="K42" s="19" t="s">
        <v>48</v>
      </c>
      <c r="L42" s="19" t="s">
        <v>5</v>
      </c>
    </row>
    <row r="43" spans="1:12" outlineLevel="1" x14ac:dyDescent="0.3">
      <c r="A43" s="17" t="s">
        <v>109</v>
      </c>
      <c r="B43" s="18">
        <v>45601</v>
      </c>
      <c r="C43" s="19" t="s">
        <v>55</v>
      </c>
      <c r="D43" s="19">
        <f t="shared" si="0"/>
        <v>11</v>
      </c>
      <c r="E43" s="19" t="s">
        <v>21</v>
      </c>
      <c r="F43" s="19" t="s">
        <v>48</v>
      </c>
      <c r="G43" s="19" t="s">
        <v>49</v>
      </c>
      <c r="H43" s="19" t="s">
        <v>73</v>
      </c>
      <c r="I43" s="20">
        <v>-575.16999999999996</v>
      </c>
      <c r="J43" s="20">
        <v>17815.440000000039</v>
      </c>
      <c r="K43" s="19" t="s">
        <v>48</v>
      </c>
      <c r="L43" s="19" t="s">
        <v>21</v>
      </c>
    </row>
    <row r="44" spans="1:12" outlineLevel="1" x14ac:dyDescent="0.3">
      <c r="A44" s="17" t="s">
        <v>110</v>
      </c>
      <c r="B44" s="18">
        <v>45601</v>
      </c>
      <c r="C44" s="19" t="s">
        <v>55</v>
      </c>
      <c r="D44" s="19">
        <f t="shared" si="0"/>
        <v>11</v>
      </c>
      <c r="E44" s="19" t="s">
        <v>31</v>
      </c>
      <c r="F44" s="19" t="s">
        <v>111</v>
      </c>
      <c r="G44" s="19" t="s">
        <v>49</v>
      </c>
      <c r="H44" s="19" t="s">
        <v>112</v>
      </c>
      <c r="I44" s="20">
        <v>-1560</v>
      </c>
      <c r="J44" s="20">
        <v>16255.440000000039</v>
      </c>
      <c r="K44" s="19" t="s">
        <v>48</v>
      </c>
      <c r="L44" s="19" t="s">
        <v>31</v>
      </c>
    </row>
    <row r="45" spans="1:12" outlineLevel="1" x14ac:dyDescent="0.3">
      <c r="A45" s="17" t="s">
        <v>113</v>
      </c>
      <c r="B45" s="18">
        <v>45609</v>
      </c>
      <c r="C45" s="19" t="s">
        <v>55</v>
      </c>
      <c r="D45" s="19">
        <f t="shared" si="0"/>
        <v>11</v>
      </c>
      <c r="E45" s="19" t="s">
        <v>9</v>
      </c>
      <c r="F45" s="19" t="s">
        <v>48</v>
      </c>
      <c r="G45" s="19" t="s">
        <v>49</v>
      </c>
      <c r="H45" s="19" t="s">
        <v>58</v>
      </c>
      <c r="I45" s="20">
        <v>-1500</v>
      </c>
      <c r="J45" s="20">
        <v>14755.440000000039</v>
      </c>
      <c r="K45" s="19" t="s">
        <v>48</v>
      </c>
      <c r="L45" s="19" t="s">
        <v>9</v>
      </c>
    </row>
    <row r="46" spans="1:12" outlineLevel="1" x14ac:dyDescent="0.3">
      <c r="A46" s="17" t="s">
        <v>114</v>
      </c>
      <c r="B46" s="18">
        <v>45614</v>
      </c>
      <c r="C46" s="19" t="s">
        <v>52</v>
      </c>
      <c r="D46" s="19">
        <f t="shared" si="0"/>
        <v>11</v>
      </c>
      <c r="E46" s="19" t="s">
        <v>48</v>
      </c>
      <c r="F46" s="19" t="s">
        <v>115</v>
      </c>
      <c r="G46" s="19" t="s">
        <v>49</v>
      </c>
      <c r="H46" s="19" t="s">
        <v>26</v>
      </c>
      <c r="I46" s="20">
        <v>-5000</v>
      </c>
      <c r="J46" s="20">
        <v>9755.4400000000387</v>
      </c>
      <c r="K46" s="19" t="s">
        <v>48</v>
      </c>
      <c r="L46" s="19" t="str">
        <f>H46</f>
        <v>Loan to Q2i</v>
      </c>
    </row>
    <row r="47" spans="1:12" outlineLevel="1" x14ac:dyDescent="0.3">
      <c r="A47" s="17" t="s">
        <v>116</v>
      </c>
      <c r="B47" s="18">
        <v>45617</v>
      </c>
      <c r="C47" s="19" t="s">
        <v>47</v>
      </c>
      <c r="D47" s="19">
        <f t="shared" si="0"/>
        <v>11</v>
      </c>
      <c r="E47" s="19" t="s">
        <v>3</v>
      </c>
      <c r="F47" s="19" t="s">
        <v>48</v>
      </c>
      <c r="G47" s="19" t="s">
        <v>49</v>
      </c>
      <c r="H47" s="19" t="s">
        <v>50</v>
      </c>
      <c r="I47" s="20">
        <v>7770</v>
      </c>
      <c r="J47" s="20">
        <v>17525.440000000039</v>
      </c>
      <c r="K47" s="19" t="s">
        <v>3</v>
      </c>
      <c r="L47" s="19" t="str">
        <f>K47</f>
        <v>MaineHealth</v>
      </c>
    </row>
    <row r="48" spans="1:12" outlineLevel="1" x14ac:dyDescent="0.3">
      <c r="A48" s="17" t="s">
        <v>117</v>
      </c>
      <c r="B48" s="18">
        <v>45618</v>
      </c>
      <c r="C48" s="19" t="s">
        <v>47</v>
      </c>
      <c r="D48" s="19">
        <f t="shared" si="0"/>
        <v>11</v>
      </c>
      <c r="E48" s="19" t="s">
        <v>2</v>
      </c>
      <c r="F48" s="19" t="s">
        <v>48</v>
      </c>
      <c r="G48" s="19" t="s">
        <v>49</v>
      </c>
      <c r="H48" s="19" t="s">
        <v>50</v>
      </c>
      <c r="I48" s="20">
        <v>450000</v>
      </c>
      <c r="J48" s="20">
        <v>467525.44000000006</v>
      </c>
      <c r="K48" s="19" t="s">
        <v>2</v>
      </c>
      <c r="L48" s="19" t="str">
        <f>K48</f>
        <v>Q2i LLC</v>
      </c>
    </row>
    <row r="49" spans="1:12" outlineLevel="1" x14ac:dyDescent="0.3">
      <c r="A49" s="17" t="s">
        <v>118</v>
      </c>
      <c r="B49" s="18">
        <v>45618</v>
      </c>
      <c r="C49" s="19" t="s">
        <v>55</v>
      </c>
      <c r="D49" s="19">
        <f t="shared" si="0"/>
        <v>11</v>
      </c>
      <c r="E49" s="19" t="s">
        <v>27</v>
      </c>
      <c r="F49" s="19" t="s">
        <v>48</v>
      </c>
      <c r="G49" s="19" t="s">
        <v>49</v>
      </c>
      <c r="H49" s="19" t="s">
        <v>58</v>
      </c>
      <c r="I49" s="20">
        <v>-37390</v>
      </c>
      <c r="J49" s="20">
        <v>430135.44000000006</v>
      </c>
      <c r="K49" s="19" t="s">
        <v>48</v>
      </c>
      <c r="L49" s="19" t="s">
        <v>27</v>
      </c>
    </row>
    <row r="50" spans="1:12" outlineLevel="1" x14ac:dyDescent="0.3">
      <c r="A50" s="17" t="s">
        <v>119</v>
      </c>
      <c r="B50" s="18">
        <v>45618</v>
      </c>
      <c r="C50" s="19" t="s">
        <v>52</v>
      </c>
      <c r="D50" s="19">
        <f t="shared" si="0"/>
        <v>11</v>
      </c>
      <c r="E50" s="19" t="s">
        <v>48</v>
      </c>
      <c r="F50" s="19" t="s">
        <v>53</v>
      </c>
      <c r="G50" s="19" t="s">
        <v>49</v>
      </c>
      <c r="H50" s="19" t="s">
        <v>25</v>
      </c>
      <c r="I50" s="20">
        <v>-100000</v>
      </c>
      <c r="J50" s="20">
        <v>330135.44000000006</v>
      </c>
      <c r="K50" s="19" t="s">
        <v>48</v>
      </c>
      <c r="L50" s="19" t="str">
        <f>H50</f>
        <v>Loan from Steven Jenkins</v>
      </c>
    </row>
    <row r="51" spans="1:12" outlineLevel="1" x14ac:dyDescent="0.3">
      <c r="A51" s="17" t="s">
        <v>120</v>
      </c>
      <c r="B51" s="18">
        <v>45621</v>
      </c>
      <c r="C51" s="19" t="s">
        <v>55</v>
      </c>
      <c r="D51" s="19">
        <f t="shared" si="0"/>
        <v>11</v>
      </c>
      <c r="E51" s="19" t="s">
        <v>33</v>
      </c>
      <c r="F51" s="19" t="s">
        <v>56</v>
      </c>
      <c r="G51" s="19" t="s">
        <v>49</v>
      </c>
      <c r="H51" s="19" t="s">
        <v>15</v>
      </c>
      <c r="I51" s="20">
        <v>-50</v>
      </c>
      <c r="J51" s="20">
        <v>330085.44000000006</v>
      </c>
      <c r="K51" s="19" t="s">
        <v>48</v>
      </c>
      <c r="L51" s="19" t="s">
        <v>33</v>
      </c>
    </row>
    <row r="52" spans="1:12" outlineLevel="1" x14ac:dyDescent="0.3">
      <c r="A52" s="17" t="s">
        <v>121</v>
      </c>
      <c r="B52" s="18">
        <v>45621</v>
      </c>
      <c r="C52" s="19" t="s">
        <v>55</v>
      </c>
      <c r="D52" s="19">
        <f t="shared" si="0"/>
        <v>11</v>
      </c>
      <c r="E52" s="19" t="s">
        <v>33</v>
      </c>
      <c r="F52" s="19" t="s">
        <v>56</v>
      </c>
      <c r="G52" s="19" t="s">
        <v>49</v>
      </c>
      <c r="H52" s="19" t="s">
        <v>15</v>
      </c>
      <c r="I52" s="20">
        <v>-30</v>
      </c>
      <c r="J52" s="20">
        <v>330055.44000000006</v>
      </c>
      <c r="K52" s="19" t="s">
        <v>48</v>
      </c>
      <c r="L52" s="19" t="s">
        <v>33</v>
      </c>
    </row>
    <row r="53" spans="1:12" outlineLevel="1" x14ac:dyDescent="0.3">
      <c r="A53" s="17" t="s">
        <v>122</v>
      </c>
      <c r="B53" s="18">
        <v>45621</v>
      </c>
      <c r="C53" s="19" t="s">
        <v>52</v>
      </c>
      <c r="D53" s="19">
        <f t="shared" si="0"/>
        <v>11</v>
      </c>
      <c r="E53" s="19" t="s">
        <v>48</v>
      </c>
      <c r="F53" s="19" t="s">
        <v>123</v>
      </c>
      <c r="G53" s="19" t="s">
        <v>49</v>
      </c>
      <c r="H53" s="19" t="s">
        <v>16</v>
      </c>
      <c r="I53" s="20">
        <v>-20000</v>
      </c>
      <c r="J53" s="20">
        <v>310055.44000000006</v>
      </c>
      <c r="K53" s="19" t="s">
        <v>48</v>
      </c>
      <c r="L53" s="19" t="str">
        <f>H53</f>
        <v>BOA Checking #5965</v>
      </c>
    </row>
    <row r="54" spans="1:12" outlineLevel="1" x14ac:dyDescent="0.3">
      <c r="A54" s="17" t="s">
        <v>124</v>
      </c>
      <c r="B54" s="18">
        <v>45622</v>
      </c>
      <c r="C54" s="19" t="s">
        <v>55</v>
      </c>
      <c r="D54" s="19">
        <f t="shared" si="0"/>
        <v>11</v>
      </c>
      <c r="E54" s="19" t="s">
        <v>33</v>
      </c>
      <c r="F54" s="19" t="s">
        <v>56</v>
      </c>
      <c r="G54" s="19" t="s">
        <v>49</v>
      </c>
      <c r="H54" s="19" t="s">
        <v>15</v>
      </c>
      <c r="I54" s="20">
        <v>-50</v>
      </c>
      <c r="J54" s="20">
        <v>310005.44000000006</v>
      </c>
      <c r="K54" s="19" t="s">
        <v>48</v>
      </c>
      <c r="L54" s="19" t="s">
        <v>33</v>
      </c>
    </row>
    <row r="55" spans="1:12" outlineLevel="1" x14ac:dyDescent="0.3">
      <c r="A55" s="17" t="s">
        <v>125</v>
      </c>
      <c r="B55" s="18">
        <v>45622</v>
      </c>
      <c r="C55" s="19" t="s">
        <v>55</v>
      </c>
      <c r="D55" s="19">
        <f t="shared" si="0"/>
        <v>11</v>
      </c>
      <c r="E55" s="19" t="s">
        <v>33</v>
      </c>
      <c r="F55" s="19" t="s">
        <v>56</v>
      </c>
      <c r="G55" s="19" t="s">
        <v>49</v>
      </c>
      <c r="H55" s="19" t="s">
        <v>15</v>
      </c>
      <c r="I55" s="20">
        <v>-30</v>
      </c>
      <c r="J55" s="20">
        <v>309975.44000000006</v>
      </c>
      <c r="K55" s="19" t="s">
        <v>48</v>
      </c>
      <c r="L55" s="19" t="s">
        <v>33</v>
      </c>
    </row>
    <row r="56" spans="1:12" outlineLevel="1" x14ac:dyDescent="0.3">
      <c r="A56" s="17" t="s">
        <v>126</v>
      </c>
      <c r="B56" s="18">
        <v>45622</v>
      </c>
      <c r="C56" s="19" t="s">
        <v>55</v>
      </c>
      <c r="D56" s="19">
        <f t="shared" si="0"/>
        <v>11</v>
      </c>
      <c r="E56" s="19" t="s">
        <v>33</v>
      </c>
      <c r="F56" s="19" t="s">
        <v>56</v>
      </c>
      <c r="G56" s="19" t="s">
        <v>49</v>
      </c>
      <c r="H56" s="19" t="s">
        <v>15</v>
      </c>
      <c r="I56" s="20">
        <v>-30</v>
      </c>
      <c r="J56" s="20">
        <v>309945.44000000006</v>
      </c>
      <c r="K56" s="19" t="s">
        <v>48</v>
      </c>
      <c r="L56" s="19" t="s">
        <v>33</v>
      </c>
    </row>
    <row r="57" spans="1:12" outlineLevel="1" x14ac:dyDescent="0.3">
      <c r="A57" s="17" t="s">
        <v>127</v>
      </c>
      <c r="B57" s="18">
        <v>45622</v>
      </c>
      <c r="C57" s="19" t="s">
        <v>55</v>
      </c>
      <c r="D57" s="19">
        <f t="shared" si="0"/>
        <v>11</v>
      </c>
      <c r="E57" s="19" t="s">
        <v>18</v>
      </c>
      <c r="F57" s="19" t="s">
        <v>48</v>
      </c>
      <c r="G57" s="19" t="s">
        <v>49</v>
      </c>
      <c r="H57" s="19" t="s">
        <v>60</v>
      </c>
      <c r="I57" s="20">
        <v>-43415</v>
      </c>
      <c r="J57" s="20">
        <v>266530.44000000006</v>
      </c>
      <c r="K57" s="19" t="s">
        <v>48</v>
      </c>
      <c r="L57" s="19" t="s">
        <v>18</v>
      </c>
    </row>
    <row r="58" spans="1:12" outlineLevel="1" x14ac:dyDescent="0.3">
      <c r="A58" s="17" t="s">
        <v>128</v>
      </c>
      <c r="B58" s="18">
        <v>45622</v>
      </c>
      <c r="C58" s="19" t="s">
        <v>55</v>
      </c>
      <c r="D58" s="19">
        <f t="shared" si="0"/>
        <v>11</v>
      </c>
      <c r="E58" s="19" t="s">
        <v>17</v>
      </c>
      <c r="F58" s="19" t="s">
        <v>48</v>
      </c>
      <c r="G58" s="19" t="s">
        <v>49</v>
      </c>
      <c r="H58" s="19" t="s">
        <v>58</v>
      </c>
      <c r="I58" s="20">
        <v>-93500</v>
      </c>
      <c r="J58" s="20">
        <v>173030.44000000006</v>
      </c>
      <c r="K58" s="19" t="s">
        <v>48</v>
      </c>
      <c r="L58" s="19" t="s">
        <v>17</v>
      </c>
    </row>
    <row r="59" spans="1:12" outlineLevel="1" x14ac:dyDescent="0.3">
      <c r="A59" s="17" t="s">
        <v>129</v>
      </c>
      <c r="B59" s="18">
        <v>45622</v>
      </c>
      <c r="C59" s="19" t="s">
        <v>55</v>
      </c>
      <c r="D59" s="19">
        <f t="shared" si="0"/>
        <v>11</v>
      </c>
      <c r="E59" s="19" t="s">
        <v>35</v>
      </c>
      <c r="F59" s="19" t="s">
        <v>48</v>
      </c>
      <c r="G59" s="19" t="s">
        <v>49</v>
      </c>
      <c r="H59" s="19" t="s">
        <v>60</v>
      </c>
      <c r="I59" s="20">
        <v>-50000</v>
      </c>
      <c r="J59" s="20">
        <v>123030.44000000006</v>
      </c>
      <c r="K59" s="19" t="s">
        <v>48</v>
      </c>
      <c r="L59" s="19" t="s">
        <v>35</v>
      </c>
    </row>
    <row r="60" spans="1:12" outlineLevel="1" x14ac:dyDescent="0.3">
      <c r="A60" s="17" t="s">
        <v>130</v>
      </c>
      <c r="B60" s="18">
        <v>45622</v>
      </c>
      <c r="C60" s="19" t="s">
        <v>55</v>
      </c>
      <c r="D60" s="19">
        <f t="shared" si="0"/>
        <v>11</v>
      </c>
      <c r="E60" s="19" t="s">
        <v>22</v>
      </c>
      <c r="F60" s="19" t="s">
        <v>48</v>
      </c>
      <c r="G60" s="19" t="s">
        <v>49</v>
      </c>
      <c r="H60" s="19" t="s">
        <v>131</v>
      </c>
      <c r="I60" s="20">
        <v>-2000</v>
      </c>
      <c r="J60" s="20">
        <v>121030.44000000006</v>
      </c>
      <c r="K60" s="19" t="s">
        <v>48</v>
      </c>
      <c r="L60" s="19" t="s">
        <v>22</v>
      </c>
    </row>
    <row r="61" spans="1:12" outlineLevel="1" x14ac:dyDescent="0.3">
      <c r="A61" s="17" t="s">
        <v>132</v>
      </c>
      <c r="B61" s="18">
        <v>45622</v>
      </c>
      <c r="C61" s="19" t="s">
        <v>55</v>
      </c>
      <c r="D61" s="19">
        <f t="shared" si="0"/>
        <v>11</v>
      </c>
      <c r="E61" s="19" t="s">
        <v>23</v>
      </c>
      <c r="F61" s="19" t="s">
        <v>48</v>
      </c>
      <c r="G61" s="19" t="s">
        <v>49</v>
      </c>
      <c r="H61" s="19" t="s">
        <v>48</v>
      </c>
      <c r="I61" s="20">
        <v>-25302.99</v>
      </c>
      <c r="J61" s="20">
        <v>95727.450000000055</v>
      </c>
      <c r="K61" s="19" t="s">
        <v>48</v>
      </c>
      <c r="L61" s="19" t="s">
        <v>23</v>
      </c>
    </row>
    <row r="62" spans="1:12" outlineLevel="1" x14ac:dyDescent="0.3">
      <c r="A62" s="17" t="s">
        <v>133</v>
      </c>
      <c r="B62" s="18">
        <v>45625</v>
      </c>
      <c r="C62" s="19" t="s">
        <v>47</v>
      </c>
      <c r="D62" s="19">
        <f t="shared" si="0"/>
        <v>11</v>
      </c>
      <c r="E62" s="19" t="s">
        <v>33</v>
      </c>
      <c r="F62" s="19" t="s">
        <v>106</v>
      </c>
      <c r="G62" s="19" t="s">
        <v>49</v>
      </c>
      <c r="H62" s="19" t="s">
        <v>107</v>
      </c>
      <c r="I62" s="20">
        <v>2.87</v>
      </c>
      <c r="J62" s="20">
        <v>95730.320000000051</v>
      </c>
      <c r="K62" s="19" t="s">
        <v>48</v>
      </c>
      <c r="L62" s="19" t="s">
        <v>33</v>
      </c>
    </row>
    <row r="63" spans="1:12" outlineLevel="1" x14ac:dyDescent="0.3">
      <c r="A63" s="17" t="s">
        <v>134</v>
      </c>
      <c r="B63" s="18">
        <v>45625</v>
      </c>
      <c r="C63" s="19" t="s">
        <v>55</v>
      </c>
      <c r="D63" s="19">
        <f t="shared" si="0"/>
        <v>11</v>
      </c>
      <c r="E63" s="19" t="s">
        <v>28</v>
      </c>
      <c r="F63" s="19" t="s">
        <v>99</v>
      </c>
      <c r="G63" s="19" t="s">
        <v>49</v>
      </c>
      <c r="H63" s="19" t="s">
        <v>100</v>
      </c>
      <c r="I63" s="20">
        <v>-3112.67</v>
      </c>
      <c r="J63" s="20">
        <v>92617.650000000052</v>
      </c>
      <c r="K63" s="19" t="s">
        <v>48</v>
      </c>
      <c r="L63" s="19" t="s">
        <v>28</v>
      </c>
    </row>
    <row r="64" spans="1:12" outlineLevel="1" x14ac:dyDescent="0.3">
      <c r="A64" s="17" t="s">
        <v>135</v>
      </c>
      <c r="B64" s="18">
        <v>45628</v>
      </c>
      <c r="C64" s="19" t="s">
        <v>55</v>
      </c>
      <c r="D64" s="19">
        <f t="shared" si="0"/>
        <v>12</v>
      </c>
      <c r="E64" s="19" t="s">
        <v>5</v>
      </c>
      <c r="F64" s="19" t="s">
        <v>48</v>
      </c>
      <c r="G64" s="19" t="s">
        <v>49</v>
      </c>
      <c r="H64" s="19" t="s">
        <v>58</v>
      </c>
      <c r="I64" s="20">
        <v>-7500</v>
      </c>
      <c r="J64" s="20">
        <v>85117.650000000052</v>
      </c>
      <c r="K64" s="19" t="s">
        <v>48</v>
      </c>
      <c r="L64" s="19" t="s">
        <v>5</v>
      </c>
    </row>
    <row r="65" spans="1:12" outlineLevel="1" x14ac:dyDescent="0.3">
      <c r="A65" s="17" t="s">
        <v>136</v>
      </c>
      <c r="B65" s="18">
        <v>45628</v>
      </c>
      <c r="C65" s="19" t="s">
        <v>55</v>
      </c>
      <c r="D65" s="19">
        <f t="shared" si="0"/>
        <v>12</v>
      </c>
      <c r="E65" s="19" t="s">
        <v>5</v>
      </c>
      <c r="F65" s="19" t="s">
        <v>48</v>
      </c>
      <c r="G65" s="19" t="s">
        <v>49</v>
      </c>
      <c r="H65" s="19" t="s">
        <v>58</v>
      </c>
      <c r="I65" s="20">
        <v>-3500</v>
      </c>
      <c r="J65" s="20">
        <v>81617.650000000052</v>
      </c>
      <c r="K65" s="19" t="s">
        <v>48</v>
      </c>
      <c r="L65" s="19" t="s">
        <v>5</v>
      </c>
    </row>
    <row r="66" spans="1:12" outlineLevel="1" x14ac:dyDescent="0.3">
      <c r="A66" s="17" t="s">
        <v>137</v>
      </c>
      <c r="B66" s="18">
        <v>45632</v>
      </c>
      <c r="C66" s="19" t="s">
        <v>55</v>
      </c>
      <c r="D66" s="19">
        <f t="shared" si="0"/>
        <v>12</v>
      </c>
      <c r="E66" s="19" t="s">
        <v>29</v>
      </c>
      <c r="F66" s="19" t="s">
        <v>48</v>
      </c>
      <c r="G66" s="19" t="s">
        <v>49</v>
      </c>
      <c r="H66" s="19" t="s">
        <v>48</v>
      </c>
      <c r="I66" s="20">
        <v>-1325</v>
      </c>
      <c r="J66" s="20">
        <v>80292.650000000052</v>
      </c>
      <c r="K66" s="19" t="s">
        <v>48</v>
      </c>
      <c r="L66" s="19" t="s">
        <v>29</v>
      </c>
    </row>
    <row r="67" spans="1:12" outlineLevel="1" x14ac:dyDescent="0.3">
      <c r="A67" s="17" t="s">
        <v>138</v>
      </c>
      <c r="B67" s="18">
        <v>45636</v>
      </c>
      <c r="C67" s="19" t="s">
        <v>55</v>
      </c>
      <c r="D67" s="19">
        <f t="shared" si="0"/>
        <v>12</v>
      </c>
      <c r="E67" s="19" t="s">
        <v>33</v>
      </c>
      <c r="F67" s="19" t="s">
        <v>56</v>
      </c>
      <c r="G67" s="19" t="s">
        <v>49</v>
      </c>
      <c r="H67" s="19" t="s">
        <v>15</v>
      </c>
      <c r="I67" s="20">
        <v>-30</v>
      </c>
      <c r="J67" s="20">
        <v>80262.650000000052</v>
      </c>
      <c r="K67" s="19" t="s">
        <v>48</v>
      </c>
      <c r="L67" s="19" t="s">
        <v>33</v>
      </c>
    </row>
    <row r="68" spans="1:12" outlineLevel="1" x14ac:dyDescent="0.3">
      <c r="A68" s="17" t="s">
        <v>139</v>
      </c>
      <c r="B68" s="18">
        <v>45636</v>
      </c>
      <c r="C68" s="19" t="s">
        <v>55</v>
      </c>
      <c r="D68" s="19">
        <f t="shared" si="0"/>
        <v>12</v>
      </c>
      <c r="E68" s="19" t="s">
        <v>33</v>
      </c>
      <c r="F68" s="19" t="s">
        <v>56</v>
      </c>
      <c r="G68" s="19" t="s">
        <v>49</v>
      </c>
      <c r="H68" s="19" t="s">
        <v>15</v>
      </c>
      <c r="I68" s="20">
        <v>-30</v>
      </c>
      <c r="J68" s="20">
        <v>80232.650000000052</v>
      </c>
      <c r="K68" s="19" t="s">
        <v>48</v>
      </c>
      <c r="L68" s="19" t="s">
        <v>33</v>
      </c>
    </row>
    <row r="69" spans="1:12" outlineLevel="1" x14ac:dyDescent="0.3">
      <c r="A69" s="17" t="s">
        <v>140</v>
      </c>
      <c r="B69" s="18">
        <v>45636</v>
      </c>
      <c r="C69" s="19" t="s">
        <v>55</v>
      </c>
      <c r="D69" s="19">
        <f t="shared" si="0"/>
        <v>12</v>
      </c>
      <c r="E69" s="19" t="s">
        <v>5</v>
      </c>
      <c r="F69" s="19" t="s">
        <v>48</v>
      </c>
      <c r="G69" s="19" t="s">
        <v>49</v>
      </c>
      <c r="H69" s="19" t="s">
        <v>58</v>
      </c>
      <c r="I69" s="20">
        <v>-7500</v>
      </c>
      <c r="J69" s="20">
        <v>72732.650000000052</v>
      </c>
      <c r="K69" s="19" t="s">
        <v>48</v>
      </c>
      <c r="L69" s="19" t="s">
        <v>5</v>
      </c>
    </row>
    <row r="70" spans="1:12" outlineLevel="1" x14ac:dyDescent="0.3">
      <c r="A70" s="17" t="s">
        <v>141</v>
      </c>
      <c r="B70" s="18">
        <v>45636</v>
      </c>
      <c r="C70" s="19" t="s">
        <v>55</v>
      </c>
      <c r="D70" s="19">
        <f t="shared" si="0"/>
        <v>12</v>
      </c>
      <c r="E70" s="19" t="s">
        <v>35</v>
      </c>
      <c r="F70" s="19" t="s">
        <v>48</v>
      </c>
      <c r="G70" s="19" t="s">
        <v>49</v>
      </c>
      <c r="H70" s="19" t="s">
        <v>60</v>
      </c>
      <c r="I70" s="20">
        <v>-50000</v>
      </c>
      <c r="J70" s="20">
        <v>22732.650000000052</v>
      </c>
      <c r="K70" s="19" t="s">
        <v>48</v>
      </c>
      <c r="L70" s="19" t="s">
        <v>35</v>
      </c>
    </row>
    <row r="71" spans="1:12" outlineLevel="1" x14ac:dyDescent="0.3">
      <c r="A71" s="17" t="s">
        <v>142</v>
      </c>
      <c r="B71" s="18">
        <v>45636</v>
      </c>
      <c r="C71" s="19" t="s">
        <v>52</v>
      </c>
      <c r="D71" s="19">
        <f t="shared" si="0"/>
        <v>12</v>
      </c>
      <c r="E71" s="19" t="s">
        <v>48</v>
      </c>
      <c r="F71" s="19" t="s">
        <v>123</v>
      </c>
      <c r="G71" s="19" t="s">
        <v>49</v>
      </c>
      <c r="H71" s="19" t="s">
        <v>16</v>
      </c>
      <c r="I71" s="20">
        <v>-10000</v>
      </c>
      <c r="J71" s="20">
        <v>12732.650000000052</v>
      </c>
      <c r="K71" s="19" t="s">
        <v>48</v>
      </c>
      <c r="L71" s="19" t="str">
        <f>H71</f>
        <v>BOA Checking #5965</v>
      </c>
    </row>
    <row r="72" spans="1:12" outlineLevel="1" x14ac:dyDescent="0.3">
      <c r="A72" s="17" t="s">
        <v>143</v>
      </c>
      <c r="B72" s="18">
        <v>45643</v>
      </c>
      <c r="C72" s="19" t="s">
        <v>55</v>
      </c>
      <c r="D72" s="19">
        <f t="shared" si="0"/>
        <v>12</v>
      </c>
      <c r="E72" s="19" t="s">
        <v>27</v>
      </c>
      <c r="F72" s="19" t="s">
        <v>48</v>
      </c>
      <c r="G72" s="19" t="s">
        <v>49</v>
      </c>
      <c r="H72" s="19" t="s">
        <v>58</v>
      </c>
      <c r="I72" s="20">
        <v>-34400</v>
      </c>
      <c r="J72" s="20">
        <v>-21667.349999999948</v>
      </c>
      <c r="K72" s="19" t="s">
        <v>48</v>
      </c>
      <c r="L72" s="19" t="s">
        <v>27</v>
      </c>
    </row>
    <row r="73" spans="1:12" outlineLevel="1" x14ac:dyDescent="0.3">
      <c r="A73" s="17" t="s">
        <v>144</v>
      </c>
      <c r="B73" s="18">
        <v>45643</v>
      </c>
      <c r="C73" s="19" t="s">
        <v>47</v>
      </c>
      <c r="D73" s="19">
        <f t="shared" si="0"/>
        <v>12</v>
      </c>
      <c r="E73" s="19" t="s">
        <v>2</v>
      </c>
      <c r="F73" s="19" t="s">
        <v>48</v>
      </c>
      <c r="G73" s="19" t="s">
        <v>49</v>
      </c>
      <c r="H73" s="19" t="s">
        <v>50</v>
      </c>
      <c r="I73" s="20">
        <v>34400</v>
      </c>
      <c r="J73" s="20">
        <v>12732.650000000052</v>
      </c>
      <c r="K73" s="19" t="s">
        <v>2</v>
      </c>
      <c r="L73" s="19" t="s">
        <v>2</v>
      </c>
    </row>
    <row r="74" spans="1:12" outlineLevel="1" x14ac:dyDescent="0.3">
      <c r="A74" s="17" t="s">
        <v>145</v>
      </c>
      <c r="B74" s="18">
        <v>45644</v>
      </c>
      <c r="C74" s="19" t="s">
        <v>55</v>
      </c>
      <c r="D74" s="19">
        <f t="shared" si="0"/>
        <v>12</v>
      </c>
      <c r="E74" s="19" t="s">
        <v>33</v>
      </c>
      <c r="F74" s="19" t="s">
        <v>56</v>
      </c>
      <c r="G74" s="19" t="s">
        <v>49</v>
      </c>
      <c r="H74" s="19" t="s">
        <v>15</v>
      </c>
      <c r="I74" s="20">
        <v>-50</v>
      </c>
      <c r="J74" s="20">
        <v>12682.650000000052</v>
      </c>
      <c r="K74" s="19" t="s">
        <v>48</v>
      </c>
      <c r="L74" s="19" t="s">
        <v>33</v>
      </c>
    </row>
    <row r="75" spans="1:12" outlineLevel="1" x14ac:dyDescent="0.3">
      <c r="A75" s="17" t="s">
        <v>146</v>
      </c>
      <c r="B75" s="18">
        <v>45644</v>
      </c>
      <c r="C75" s="19" t="s">
        <v>55</v>
      </c>
      <c r="D75" s="19">
        <f t="shared" si="0"/>
        <v>12</v>
      </c>
      <c r="E75" s="19" t="s">
        <v>33</v>
      </c>
      <c r="F75" s="19" t="s">
        <v>56</v>
      </c>
      <c r="G75" s="19" t="s">
        <v>49</v>
      </c>
      <c r="H75" s="19" t="s">
        <v>15</v>
      </c>
      <c r="I75" s="20">
        <v>-30</v>
      </c>
      <c r="J75" s="20">
        <v>12652.650000000052</v>
      </c>
      <c r="K75" s="19" t="s">
        <v>48</v>
      </c>
      <c r="L75" s="19" t="s">
        <v>33</v>
      </c>
    </row>
    <row r="76" spans="1:12" outlineLevel="1" x14ac:dyDescent="0.3">
      <c r="A76" s="17" t="s">
        <v>147</v>
      </c>
      <c r="B76" s="18">
        <v>45644</v>
      </c>
      <c r="C76" s="19" t="s">
        <v>55</v>
      </c>
      <c r="D76" s="19">
        <f t="shared" si="0"/>
        <v>12</v>
      </c>
      <c r="E76" s="19" t="s">
        <v>30</v>
      </c>
      <c r="F76" s="19" t="s">
        <v>48</v>
      </c>
      <c r="G76" s="19" t="s">
        <v>49</v>
      </c>
      <c r="H76" s="19" t="s">
        <v>58</v>
      </c>
      <c r="I76" s="20">
        <v>-4000</v>
      </c>
      <c r="J76" s="20">
        <v>8652.6500000000524</v>
      </c>
      <c r="K76" s="19" t="s">
        <v>48</v>
      </c>
      <c r="L76" s="19" t="s">
        <v>30</v>
      </c>
    </row>
    <row r="77" spans="1:12" outlineLevel="1" x14ac:dyDescent="0.3">
      <c r="A77" s="17" t="s">
        <v>148</v>
      </c>
      <c r="B77" s="18">
        <v>45644</v>
      </c>
      <c r="C77" s="19" t="s">
        <v>55</v>
      </c>
      <c r="D77" s="19">
        <f t="shared" si="0"/>
        <v>12</v>
      </c>
      <c r="E77" s="19" t="s">
        <v>17</v>
      </c>
      <c r="F77" s="19" t="s">
        <v>48</v>
      </c>
      <c r="G77" s="19" t="s">
        <v>49</v>
      </c>
      <c r="H77" s="19" t="s">
        <v>58</v>
      </c>
      <c r="I77" s="20">
        <v>-47500</v>
      </c>
      <c r="J77" s="20">
        <v>-38847.349999999948</v>
      </c>
      <c r="K77" s="19" t="s">
        <v>48</v>
      </c>
      <c r="L77" s="19" t="s">
        <v>17</v>
      </c>
    </row>
    <row r="78" spans="1:12" outlineLevel="1" x14ac:dyDescent="0.3">
      <c r="A78" s="17" t="s">
        <v>149</v>
      </c>
      <c r="B78" s="18">
        <v>45644</v>
      </c>
      <c r="C78" s="19" t="s">
        <v>47</v>
      </c>
      <c r="D78" s="19">
        <f t="shared" si="0"/>
        <v>12</v>
      </c>
      <c r="E78" s="19" t="s">
        <v>2</v>
      </c>
      <c r="F78" s="19" t="s">
        <v>48</v>
      </c>
      <c r="G78" s="19" t="s">
        <v>49</v>
      </c>
      <c r="H78" s="19" t="s">
        <v>50</v>
      </c>
      <c r="I78" s="20">
        <v>51500</v>
      </c>
      <c r="J78" s="20">
        <v>12652.650000000052</v>
      </c>
      <c r="K78" s="19" t="s">
        <v>2</v>
      </c>
      <c r="L78" s="19" t="s">
        <v>2</v>
      </c>
    </row>
    <row r="79" spans="1:12" outlineLevel="1" x14ac:dyDescent="0.3">
      <c r="A79" s="17" t="s">
        <v>150</v>
      </c>
      <c r="B79" s="18">
        <v>45645</v>
      </c>
      <c r="C79" s="19" t="s">
        <v>55</v>
      </c>
      <c r="D79" s="19">
        <f t="shared" si="0"/>
        <v>12</v>
      </c>
      <c r="E79" s="19" t="s">
        <v>31</v>
      </c>
      <c r="F79" s="19" t="s">
        <v>111</v>
      </c>
      <c r="G79" s="19" t="s">
        <v>49</v>
      </c>
      <c r="H79" s="19" t="s">
        <v>112</v>
      </c>
      <c r="I79" s="20">
        <v>-400</v>
      </c>
      <c r="J79" s="20">
        <v>12252.650000000052</v>
      </c>
      <c r="K79" s="19" t="s">
        <v>48</v>
      </c>
      <c r="L79" s="19" t="s">
        <v>31</v>
      </c>
    </row>
    <row r="80" spans="1:12" outlineLevel="1" x14ac:dyDescent="0.3">
      <c r="A80" s="17" t="s">
        <v>151</v>
      </c>
      <c r="B80" s="18">
        <v>45653</v>
      </c>
      <c r="C80" s="19" t="s">
        <v>52</v>
      </c>
      <c r="D80" s="19">
        <f t="shared" si="0"/>
        <v>12</v>
      </c>
      <c r="E80" s="19" t="s">
        <v>48</v>
      </c>
      <c r="F80" s="19" t="s">
        <v>123</v>
      </c>
      <c r="G80" s="19" t="s">
        <v>49</v>
      </c>
      <c r="H80" s="19" t="s">
        <v>16</v>
      </c>
      <c r="I80" s="20">
        <v>6000</v>
      </c>
      <c r="J80" s="20">
        <v>18252.650000000052</v>
      </c>
      <c r="K80" s="19" t="s">
        <v>48</v>
      </c>
      <c r="L80" s="19" t="str">
        <f>H80</f>
        <v>BOA Checking #5965</v>
      </c>
    </row>
    <row r="81" spans="1:12" outlineLevel="1" x14ac:dyDescent="0.3">
      <c r="A81" s="17" t="s">
        <v>152</v>
      </c>
      <c r="B81" s="18">
        <v>45656</v>
      </c>
      <c r="C81" s="19" t="s">
        <v>55</v>
      </c>
      <c r="D81" s="19">
        <f t="shared" si="0"/>
        <v>12</v>
      </c>
      <c r="E81" s="19" t="s">
        <v>28</v>
      </c>
      <c r="F81" s="19" t="s">
        <v>99</v>
      </c>
      <c r="G81" s="19" t="s">
        <v>49</v>
      </c>
      <c r="H81" s="19" t="s">
        <v>100</v>
      </c>
      <c r="I81" s="20">
        <v>-3112.67</v>
      </c>
      <c r="J81" s="20">
        <v>15139.980000000052</v>
      </c>
      <c r="K81" s="19" t="s">
        <v>48</v>
      </c>
      <c r="L81" s="19" t="s">
        <v>28</v>
      </c>
    </row>
    <row r="82" spans="1:12" outlineLevel="1" x14ac:dyDescent="0.3">
      <c r="A82" s="17" t="s">
        <v>153</v>
      </c>
      <c r="B82" s="18">
        <v>45657</v>
      </c>
      <c r="C82" s="19" t="s">
        <v>47</v>
      </c>
      <c r="D82" s="19">
        <f t="shared" si="0"/>
        <v>12</v>
      </c>
      <c r="E82" s="19" t="s">
        <v>33</v>
      </c>
      <c r="F82" s="19" t="s">
        <v>106</v>
      </c>
      <c r="G82" s="19" t="s">
        <v>49</v>
      </c>
      <c r="H82" s="19" t="s">
        <v>107</v>
      </c>
      <c r="I82" s="20">
        <v>1.4</v>
      </c>
      <c r="J82" s="20">
        <v>15141.380000000052</v>
      </c>
      <c r="K82" s="19" t="s">
        <v>48</v>
      </c>
      <c r="L82" s="19" t="s">
        <v>33</v>
      </c>
    </row>
    <row r="83" spans="1:12" outlineLevel="1" x14ac:dyDescent="0.3">
      <c r="A83" s="17" t="s">
        <v>154</v>
      </c>
      <c r="B83" s="18">
        <v>45657</v>
      </c>
      <c r="C83" s="19" t="s">
        <v>55</v>
      </c>
      <c r="D83" s="19">
        <f t="shared" si="0"/>
        <v>12</v>
      </c>
      <c r="E83" s="19" t="s">
        <v>33</v>
      </c>
      <c r="F83" s="19" t="s">
        <v>155</v>
      </c>
      <c r="G83" s="19" t="s">
        <v>49</v>
      </c>
      <c r="H83" s="19" t="s">
        <v>15</v>
      </c>
      <c r="I83" s="20">
        <v>-15</v>
      </c>
      <c r="J83" s="20">
        <v>15126.380000000052</v>
      </c>
      <c r="K83" s="19" t="s">
        <v>48</v>
      </c>
      <c r="L83" s="19" t="s">
        <v>33</v>
      </c>
    </row>
    <row r="84" spans="1:12" outlineLevel="1" x14ac:dyDescent="0.3">
      <c r="A84" s="17" t="s">
        <v>156</v>
      </c>
      <c r="B84" s="18">
        <v>45657</v>
      </c>
      <c r="C84" s="19" t="s">
        <v>55</v>
      </c>
      <c r="D84" s="19">
        <f t="shared" si="0"/>
        <v>12</v>
      </c>
      <c r="E84" s="19" t="s">
        <v>33</v>
      </c>
      <c r="F84" s="19" t="s">
        <v>157</v>
      </c>
      <c r="G84" s="19" t="s">
        <v>49</v>
      </c>
      <c r="H84" s="19" t="s">
        <v>15</v>
      </c>
      <c r="I84" s="20">
        <v>-3</v>
      </c>
      <c r="J84" s="20">
        <v>15123.380000000052</v>
      </c>
      <c r="K84" s="19" t="s">
        <v>48</v>
      </c>
      <c r="L84" s="19" t="s">
        <v>33</v>
      </c>
    </row>
    <row r="85" spans="1:12" outlineLevel="1" x14ac:dyDescent="0.3">
      <c r="A85" s="17" t="s">
        <v>158</v>
      </c>
      <c r="B85" s="18">
        <v>45657</v>
      </c>
      <c r="C85" s="19" t="s">
        <v>52</v>
      </c>
      <c r="D85" s="19">
        <f t="shared" si="0"/>
        <v>12</v>
      </c>
      <c r="E85" s="19" t="s">
        <v>48</v>
      </c>
      <c r="F85" s="19" t="s">
        <v>159</v>
      </c>
      <c r="G85" s="19" t="s">
        <v>49</v>
      </c>
      <c r="H85" s="19" t="s">
        <v>25</v>
      </c>
      <c r="I85" s="20">
        <v>-15000</v>
      </c>
      <c r="J85" s="20">
        <v>123.38000000005195</v>
      </c>
      <c r="K85" s="19" t="s">
        <v>48</v>
      </c>
      <c r="L85" s="19" t="str">
        <f>H85</f>
        <v>Loan from Steven Jenkins</v>
      </c>
    </row>
    <row r="86" spans="1:12" outlineLevel="1" x14ac:dyDescent="0.3">
      <c r="A86" s="17" t="s">
        <v>160</v>
      </c>
      <c r="B86" s="18">
        <v>45663</v>
      </c>
      <c r="C86" s="19" t="s">
        <v>55</v>
      </c>
      <c r="D86" s="19">
        <v>111</v>
      </c>
      <c r="E86" s="19" t="s">
        <v>5</v>
      </c>
      <c r="F86" s="19" t="s">
        <v>48</v>
      </c>
      <c r="G86" s="19" t="s">
        <v>49</v>
      </c>
      <c r="H86" s="19" t="s">
        <v>58</v>
      </c>
      <c r="I86" s="20">
        <v>-7500</v>
      </c>
      <c r="J86" s="20">
        <v>-7376.619999999948</v>
      </c>
      <c r="K86" s="19" t="s">
        <v>48</v>
      </c>
      <c r="L86" s="19" t="s">
        <v>5</v>
      </c>
    </row>
    <row r="87" spans="1:12" outlineLevel="1" x14ac:dyDescent="0.3">
      <c r="A87" s="17" t="s">
        <v>161</v>
      </c>
      <c r="B87" s="18">
        <v>45663</v>
      </c>
      <c r="C87" s="19" t="s">
        <v>47</v>
      </c>
      <c r="D87" s="19">
        <v>111</v>
      </c>
      <c r="E87" s="19" t="s">
        <v>2</v>
      </c>
      <c r="F87" s="19" t="s">
        <v>48</v>
      </c>
      <c r="G87" s="19" t="s">
        <v>49</v>
      </c>
      <c r="H87" s="19" t="s">
        <v>50</v>
      </c>
      <c r="I87" s="20">
        <v>70000</v>
      </c>
      <c r="J87" s="20">
        <v>62623.380000000048</v>
      </c>
      <c r="K87" s="19" t="s">
        <v>2</v>
      </c>
      <c r="L87" s="19" t="s">
        <v>2</v>
      </c>
    </row>
    <row r="88" spans="1:12" outlineLevel="1" x14ac:dyDescent="0.3">
      <c r="A88" s="17" t="s">
        <v>162</v>
      </c>
      <c r="B88" s="18">
        <v>45664</v>
      </c>
      <c r="C88" s="19" t="s">
        <v>55</v>
      </c>
      <c r="D88" s="19">
        <v>111</v>
      </c>
      <c r="E88" s="19" t="s">
        <v>29</v>
      </c>
      <c r="F88" s="19" t="s">
        <v>48</v>
      </c>
      <c r="G88" s="19" t="s">
        <v>49</v>
      </c>
      <c r="H88" s="19" t="s">
        <v>48</v>
      </c>
      <c r="I88" s="20">
        <v>-665</v>
      </c>
      <c r="J88" s="20">
        <v>61958.380000000048</v>
      </c>
      <c r="K88" s="19" t="s">
        <v>48</v>
      </c>
      <c r="L88" s="19" t="s">
        <v>29</v>
      </c>
    </row>
    <row r="89" spans="1:12" outlineLevel="1" x14ac:dyDescent="0.3">
      <c r="A89" s="17" t="s">
        <v>163</v>
      </c>
      <c r="B89" s="18">
        <v>45664</v>
      </c>
      <c r="C89" s="19" t="s">
        <v>55</v>
      </c>
      <c r="D89" s="19">
        <v>111</v>
      </c>
      <c r="E89" s="19" t="s">
        <v>5</v>
      </c>
      <c r="F89" s="19" t="s">
        <v>48</v>
      </c>
      <c r="G89" s="19" t="s">
        <v>49</v>
      </c>
      <c r="H89" s="19" t="s">
        <v>48</v>
      </c>
      <c r="I89" s="20">
        <v>-984.99</v>
      </c>
      <c r="J89" s="20">
        <v>60973.39000000005</v>
      </c>
      <c r="K89" s="19" t="s">
        <v>48</v>
      </c>
      <c r="L89" s="19" t="s">
        <v>5</v>
      </c>
    </row>
    <row r="90" spans="1:12" outlineLevel="1" x14ac:dyDescent="0.3">
      <c r="A90" s="17" t="s">
        <v>164</v>
      </c>
      <c r="B90" s="18">
        <v>45664</v>
      </c>
      <c r="C90" s="19" t="s">
        <v>55</v>
      </c>
      <c r="D90" s="19">
        <v>111</v>
      </c>
      <c r="E90" s="19" t="s">
        <v>32</v>
      </c>
      <c r="F90" s="19" t="s">
        <v>48</v>
      </c>
      <c r="G90" s="19" t="s">
        <v>49</v>
      </c>
      <c r="H90" s="19" t="s">
        <v>71</v>
      </c>
      <c r="I90" s="20">
        <v>-977.09</v>
      </c>
      <c r="J90" s="20">
        <v>59996.300000000054</v>
      </c>
      <c r="K90" s="19" t="s">
        <v>48</v>
      </c>
      <c r="L90" s="19" t="s">
        <v>32</v>
      </c>
    </row>
    <row r="91" spans="1:12" outlineLevel="1" x14ac:dyDescent="0.3">
      <c r="A91" s="17" t="s">
        <v>165</v>
      </c>
      <c r="B91" s="18">
        <v>45665</v>
      </c>
      <c r="C91" s="19" t="s">
        <v>55</v>
      </c>
      <c r="D91" s="19">
        <v>111</v>
      </c>
      <c r="E91" s="19" t="s">
        <v>9</v>
      </c>
      <c r="F91" s="19" t="s">
        <v>48</v>
      </c>
      <c r="G91" s="19" t="s">
        <v>49</v>
      </c>
      <c r="H91" s="19" t="s">
        <v>58</v>
      </c>
      <c r="I91" s="20">
        <v>-3000</v>
      </c>
      <c r="J91" s="20">
        <v>56996.300000000054</v>
      </c>
      <c r="K91" s="19" t="s">
        <v>48</v>
      </c>
      <c r="L91" s="19" t="s">
        <v>9</v>
      </c>
    </row>
    <row r="92" spans="1:12" outlineLevel="1" x14ac:dyDescent="0.3">
      <c r="A92" s="17" t="s">
        <v>166</v>
      </c>
      <c r="B92" s="18">
        <v>45672</v>
      </c>
      <c r="C92" s="19" t="s">
        <v>52</v>
      </c>
      <c r="D92" s="19">
        <v>111</v>
      </c>
      <c r="E92" s="19" t="s">
        <v>48</v>
      </c>
      <c r="F92" s="19" t="s">
        <v>167</v>
      </c>
      <c r="G92" s="19" t="s">
        <v>49</v>
      </c>
      <c r="H92" s="19" t="s">
        <v>25</v>
      </c>
      <c r="I92" s="20">
        <v>-20000</v>
      </c>
      <c r="J92" s="20">
        <v>36996.300000000054</v>
      </c>
      <c r="K92" s="19" t="s">
        <v>48</v>
      </c>
      <c r="L92" s="19" t="str">
        <f>H92</f>
        <v>Loan from Steven Jenkins</v>
      </c>
    </row>
    <row r="93" spans="1:12" outlineLevel="1" x14ac:dyDescent="0.3">
      <c r="A93" s="17" t="s">
        <v>168</v>
      </c>
      <c r="B93" s="18">
        <v>45678</v>
      </c>
      <c r="C93" s="19" t="s">
        <v>52</v>
      </c>
      <c r="D93" s="19">
        <v>111</v>
      </c>
      <c r="E93" s="19" t="s">
        <v>48</v>
      </c>
      <c r="F93" s="19" t="s">
        <v>53</v>
      </c>
      <c r="G93" s="19" t="s">
        <v>49</v>
      </c>
      <c r="H93" s="19" t="s">
        <v>25</v>
      </c>
      <c r="I93" s="20">
        <v>-2000</v>
      </c>
      <c r="J93" s="20">
        <v>34996.300000000054</v>
      </c>
      <c r="K93" s="19" t="s">
        <v>48</v>
      </c>
      <c r="L93" s="19" t="str">
        <f>H93</f>
        <v>Loan from Steven Jenkins</v>
      </c>
    </row>
    <row r="94" spans="1:12" outlineLevel="1" x14ac:dyDescent="0.3">
      <c r="A94" s="17" t="s">
        <v>169</v>
      </c>
      <c r="B94" s="18">
        <v>45681</v>
      </c>
      <c r="C94" s="19" t="s">
        <v>55</v>
      </c>
      <c r="D94" s="19">
        <v>111</v>
      </c>
      <c r="E94" s="19" t="s">
        <v>33</v>
      </c>
      <c r="F94" s="19" t="s">
        <v>56</v>
      </c>
      <c r="G94" s="19" t="s">
        <v>49</v>
      </c>
      <c r="H94" s="19" t="s">
        <v>15</v>
      </c>
      <c r="I94" s="20">
        <v>-50</v>
      </c>
      <c r="J94" s="20">
        <v>34946.300000000054</v>
      </c>
      <c r="K94" s="19" t="s">
        <v>48</v>
      </c>
      <c r="L94" s="19" t="s">
        <v>33</v>
      </c>
    </row>
    <row r="95" spans="1:12" outlineLevel="1" x14ac:dyDescent="0.3">
      <c r="A95" s="17" t="s">
        <v>170</v>
      </c>
      <c r="B95" s="18">
        <v>45681</v>
      </c>
      <c r="C95" s="19" t="s">
        <v>55</v>
      </c>
      <c r="D95" s="19">
        <v>111</v>
      </c>
      <c r="E95" s="19" t="s">
        <v>33</v>
      </c>
      <c r="F95" s="19" t="s">
        <v>56</v>
      </c>
      <c r="G95" s="19" t="s">
        <v>49</v>
      </c>
      <c r="H95" s="19" t="s">
        <v>15</v>
      </c>
      <c r="I95" s="20">
        <v>-30</v>
      </c>
      <c r="J95" s="20">
        <v>34916.300000000054</v>
      </c>
      <c r="K95" s="19" t="s">
        <v>48</v>
      </c>
      <c r="L95" s="19" t="s">
        <v>33</v>
      </c>
    </row>
    <row r="96" spans="1:12" outlineLevel="1" x14ac:dyDescent="0.3">
      <c r="A96" s="17" t="s">
        <v>171</v>
      </c>
      <c r="B96" s="18">
        <v>45681</v>
      </c>
      <c r="C96" s="19" t="s">
        <v>47</v>
      </c>
      <c r="D96" s="19">
        <v>111</v>
      </c>
      <c r="E96" s="19" t="s">
        <v>2</v>
      </c>
      <c r="F96" s="19" t="s">
        <v>48</v>
      </c>
      <c r="G96" s="19" t="s">
        <v>49</v>
      </c>
      <c r="H96" s="19" t="s">
        <v>50</v>
      </c>
      <c r="I96" s="20">
        <v>47000</v>
      </c>
      <c r="J96" s="20">
        <v>81916.300000000047</v>
      </c>
      <c r="K96" s="19" t="s">
        <v>2</v>
      </c>
      <c r="L96" s="19" t="s">
        <v>2</v>
      </c>
    </row>
    <row r="97" spans="1:12" outlineLevel="1" x14ac:dyDescent="0.3">
      <c r="A97" s="17" t="s">
        <v>172</v>
      </c>
      <c r="B97" s="18">
        <v>45681</v>
      </c>
      <c r="C97" s="19" t="s">
        <v>47</v>
      </c>
      <c r="D97" s="19">
        <v>111</v>
      </c>
      <c r="E97" s="19" t="s">
        <v>2</v>
      </c>
      <c r="F97" s="19" t="s">
        <v>48</v>
      </c>
      <c r="G97" s="19" t="s">
        <v>49</v>
      </c>
      <c r="H97" s="19" t="s">
        <v>50</v>
      </c>
      <c r="I97" s="20">
        <v>12500</v>
      </c>
      <c r="J97" s="20">
        <v>94416.300000000047</v>
      </c>
      <c r="K97" s="19" t="s">
        <v>2</v>
      </c>
      <c r="L97" s="19" t="s">
        <v>2</v>
      </c>
    </row>
    <row r="98" spans="1:12" outlineLevel="1" x14ac:dyDescent="0.3">
      <c r="A98" s="17" t="s">
        <v>173</v>
      </c>
      <c r="B98" s="18">
        <v>45681</v>
      </c>
      <c r="C98" s="19" t="s">
        <v>55</v>
      </c>
      <c r="D98" s="19">
        <v>111</v>
      </c>
      <c r="E98" s="19" t="s">
        <v>27</v>
      </c>
      <c r="F98" s="19" t="s">
        <v>48</v>
      </c>
      <c r="G98" s="19" t="s">
        <v>49</v>
      </c>
      <c r="H98" s="19" t="s">
        <v>58</v>
      </c>
      <c r="I98" s="20">
        <v>-34400</v>
      </c>
      <c r="J98" s="20">
        <v>60016.300000000047</v>
      </c>
      <c r="K98" s="19" t="s">
        <v>48</v>
      </c>
      <c r="L98" s="19" t="s">
        <v>27</v>
      </c>
    </row>
    <row r="99" spans="1:12" outlineLevel="1" x14ac:dyDescent="0.3">
      <c r="A99" s="17" t="s">
        <v>174</v>
      </c>
      <c r="B99" s="18">
        <v>45681</v>
      </c>
      <c r="C99" s="19" t="s">
        <v>55</v>
      </c>
      <c r="D99" s="19">
        <v>111</v>
      </c>
      <c r="E99" s="19" t="s">
        <v>17</v>
      </c>
      <c r="F99" s="19" t="s">
        <v>48</v>
      </c>
      <c r="G99" s="19" t="s">
        <v>49</v>
      </c>
      <c r="H99" s="19" t="s">
        <v>58</v>
      </c>
      <c r="I99" s="20">
        <v>-47000</v>
      </c>
      <c r="J99" s="20">
        <v>13016.300000000047</v>
      </c>
      <c r="K99" s="19" t="s">
        <v>48</v>
      </c>
      <c r="L99" s="19" t="s">
        <v>17</v>
      </c>
    </row>
    <row r="100" spans="1:12" outlineLevel="1" x14ac:dyDescent="0.3">
      <c r="A100" s="17" t="s">
        <v>175</v>
      </c>
      <c r="B100" s="18">
        <v>45681</v>
      </c>
      <c r="C100" s="19" t="s">
        <v>55</v>
      </c>
      <c r="D100" s="19">
        <v>111</v>
      </c>
      <c r="E100" s="19" t="s">
        <v>17</v>
      </c>
      <c r="F100" s="19" t="s">
        <v>48</v>
      </c>
      <c r="G100" s="19" t="s">
        <v>49</v>
      </c>
      <c r="H100" s="19" t="s">
        <v>58</v>
      </c>
      <c r="I100" s="20">
        <v>-12500</v>
      </c>
      <c r="J100" s="20">
        <v>516.30000000004657</v>
      </c>
      <c r="K100" s="19" t="s">
        <v>48</v>
      </c>
      <c r="L100" s="19" t="s">
        <v>17</v>
      </c>
    </row>
    <row r="101" spans="1:12" outlineLevel="1" x14ac:dyDescent="0.3">
      <c r="A101" s="17" t="s">
        <v>176</v>
      </c>
      <c r="B101" s="18">
        <v>45685</v>
      </c>
      <c r="C101" s="19" t="s">
        <v>55</v>
      </c>
      <c r="D101" s="19">
        <v>111</v>
      </c>
      <c r="E101" s="19" t="s">
        <v>28</v>
      </c>
      <c r="F101" s="19" t="s">
        <v>99</v>
      </c>
      <c r="G101" s="19" t="s">
        <v>49</v>
      </c>
      <c r="H101" s="19" t="s">
        <v>100</v>
      </c>
      <c r="I101" s="20">
        <v>-3112.67</v>
      </c>
      <c r="J101" s="20">
        <v>-2596.3699999999535</v>
      </c>
      <c r="K101" s="19" t="s">
        <v>48</v>
      </c>
      <c r="L101" s="19" t="s">
        <v>28</v>
      </c>
    </row>
    <row r="102" spans="1:12" outlineLevel="1" x14ac:dyDescent="0.3">
      <c r="A102" s="17" t="s">
        <v>177</v>
      </c>
      <c r="B102" s="18">
        <v>45686</v>
      </c>
      <c r="C102" s="19" t="s">
        <v>47</v>
      </c>
      <c r="D102" s="19">
        <v>111</v>
      </c>
      <c r="E102" s="19" t="s">
        <v>2</v>
      </c>
      <c r="F102" s="19" t="s">
        <v>48</v>
      </c>
      <c r="G102" s="19" t="s">
        <v>49</v>
      </c>
      <c r="H102" s="19" t="s">
        <v>50</v>
      </c>
      <c r="I102" s="20">
        <v>3000</v>
      </c>
      <c r="J102" s="20">
        <v>403.63000000004649</v>
      </c>
      <c r="K102" s="19" t="s">
        <v>2</v>
      </c>
      <c r="L102" s="19" t="s">
        <v>2</v>
      </c>
    </row>
    <row r="103" spans="1:12" outlineLevel="1" x14ac:dyDescent="0.3">
      <c r="A103" s="17" t="s">
        <v>178</v>
      </c>
      <c r="B103" s="18">
        <v>45686</v>
      </c>
      <c r="C103" s="19" t="s">
        <v>55</v>
      </c>
      <c r="D103" s="19">
        <v>111</v>
      </c>
      <c r="E103" s="19" t="s">
        <v>179</v>
      </c>
      <c r="F103" s="19" t="s">
        <v>180</v>
      </c>
      <c r="G103" s="19" t="s">
        <v>49</v>
      </c>
      <c r="H103" s="19" t="s">
        <v>15</v>
      </c>
      <c r="I103" s="20">
        <v>-35</v>
      </c>
      <c r="J103" s="20">
        <v>368.63000000004649</v>
      </c>
      <c r="K103" s="19" t="s">
        <v>48</v>
      </c>
      <c r="L103" s="19" t="str">
        <f>H103</f>
        <v>Bank fees &amp; service charges</v>
      </c>
    </row>
    <row r="104" spans="1:12" outlineLevel="1" x14ac:dyDescent="0.3">
      <c r="A104" s="17" t="s">
        <v>181</v>
      </c>
      <c r="B104" s="18">
        <v>45687</v>
      </c>
      <c r="C104" s="19" t="s">
        <v>47</v>
      </c>
      <c r="D104" s="19">
        <v>111</v>
      </c>
      <c r="E104" s="19" t="s">
        <v>48</v>
      </c>
      <c r="F104" s="19" t="s">
        <v>182</v>
      </c>
      <c r="G104" s="19" t="s">
        <v>49</v>
      </c>
      <c r="H104" s="19" t="s">
        <v>15</v>
      </c>
      <c r="I104" s="20">
        <v>35</v>
      </c>
      <c r="J104" s="20">
        <v>403.63000000004649</v>
      </c>
      <c r="K104" s="19" t="s">
        <v>48</v>
      </c>
      <c r="L104" s="19" t="str">
        <f>H104</f>
        <v>Bank fees &amp; service charges</v>
      </c>
    </row>
    <row r="105" spans="1:12" outlineLevel="1" x14ac:dyDescent="0.3">
      <c r="A105" s="17" t="s">
        <v>183</v>
      </c>
      <c r="B105" s="18">
        <v>45688</v>
      </c>
      <c r="C105" s="19" t="s">
        <v>47</v>
      </c>
      <c r="D105" s="19">
        <v>111</v>
      </c>
      <c r="E105" s="19" t="s">
        <v>33</v>
      </c>
      <c r="F105" s="19" t="s">
        <v>106</v>
      </c>
      <c r="G105" s="19" t="s">
        <v>49</v>
      </c>
      <c r="H105" s="19" t="s">
        <v>107</v>
      </c>
      <c r="I105" s="20">
        <v>1.17</v>
      </c>
      <c r="J105" s="20">
        <v>404.80000000004651</v>
      </c>
      <c r="K105" s="19" t="s">
        <v>48</v>
      </c>
      <c r="L105" s="19" t="s">
        <v>33</v>
      </c>
    </row>
    <row r="106" spans="1:12" outlineLevel="1" x14ac:dyDescent="0.3">
      <c r="A106" s="17" t="s">
        <v>184</v>
      </c>
      <c r="B106" s="18">
        <v>45688</v>
      </c>
      <c r="C106" s="19" t="s">
        <v>55</v>
      </c>
      <c r="D106" s="19">
        <v>111</v>
      </c>
      <c r="E106" s="19" t="s">
        <v>33</v>
      </c>
      <c r="F106" s="19" t="s">
        <v>155</v>
      </c>
      <c r="G106" s="19" t="s">
        <v>49</v>
      </c>
      <c r="H106" s="19" t="s">
        <v>15</v>
      </c>
      <c r="I106" s="20">
        <v>-15</v>
      </c>
      <c r="J106" s="20">
        <v>389.80000000004651</v>
      </c>
      <c r="K106" s="19" t="s">
        <v>48</v>
      </c>
      <c r="L106" s="19" t="s">
        <v>33</v>
      </c>
    </row>
    <row r="107" spans="1:12" outlineLevel="1" x14ac:dyDescent="0.3">
      <c r="A107" s="17" t="s">
        <v>185</v>
      </c>
      <c r="B107" s="18">
        <v>45692</v>
      </c>
      <c r="C107" s="19" t="s">
        <v>47</v>
      </c>
      <c r="D107" s="19">
        <v>222</v>
      </c>
      <c r="E107" s="19" t="s">
        <v>3</v>
      </c>
      <c r="F107" s="19" t="s">
        <v>48</v>
      </c>
      <c r="G107" s="19" t="s">
        <v>49</v>
      </c>
      <c r="H107" s="19" t="s">
        <v>50</v>
      </c>
      <c r="I107" s="20">
        <v>8789.49</v>
      </c>
      <c r="J107" s="20">
        <v>9179.2900000000463</v>
      </c>
      <c r="K107" s="19" t="s">
        <v>3</v>
      </c>
      <c r="L107" s="19" t="s">
        <v>3</v>
      </c>
    </row>
    <row r="108" spans="1:12" outlineLevel="1" x14ac:dyDescent="0.3">
      <c r="A108" s="17" t="s">
        <v>186</v>
      </c>
      <c r="B108" s="18">
        <v>45694</v>
      </c>
      <c r="C108" s="19" t="s">
        <v>52</v>
      </c>
      <c r="D108" s="19">
        <v>222</v>
      </c>
      <c r="E108" s="19" t="s">
        <v>48</v>
      </c>
      <c r="F108" s="19" t="s">
        <v>53</v>
      </c>
      <c r="G108" s="19" t="s">
        <v>49</v>
      </c>
      <c r="H108" s="19" t="s">
        <v>25</v>
      </c>
      <c r="I108" s="20">
        <v>-8000</v>
      </c>
      <c r="J108" s="20">
        <v>1179.2900000000463</v>
      </c>
      <c r="K108" s="19" t="s">
        <v>48</v>
      </c>
      <c r="L108" s="19" t="str">
        <f>H108</f>
        <v>Loan from Steven Jenkins</v>
      </c>
    </row>
    <row r="109" spans="1:12" outlineLevel="1" x14ac:dyDescent="0.3">
      <c r="A109" s="17" t="s">
        <v>187</v>
      </c>
      <c r="B109" s="18">
        <v>45695</v>
      </c>
      <c r="C109" s="19" t="s">
        <v>52</v>
      </c>
      <c r="D109" s="19">
        <v>222</v>
      </c>
      <c r="E109" s="19" t="s">
        <v>48</v>
      </c>
      <c r="F109" s="19" t="s">
        <v>188</v>
      </c>
      <c r="G109" s="19" t="s">
        <v>49</v>
      </c>
      <c r="H109" s="19" t="s">
        <v>24</v>
      </c>
      <c r="I109" s="20">
        <v>-1000</v>
      </c>
      <c r="J109" s="20">
        <v>179.29000000004635</v>
      </c>
      <c r="K109" s="19" t="s">
        <v>48</v>
      </c>
      <c r="L109" s="19" t="str">
        <f>H109</f>
        <v>Loan from Q2i</v>
      </c>
    </row>
    <row r="110" spans="1:12" outlineLevel="1" x14ac:dyDescent="0.3">
      <c r="A110" s="17" t="s">
        <v>189</v>
      </c>
      <c r="B110" s="18">
        <v>45702</v>
      </c>
      <c r="C110" s="19" t="s">
        <v>47</v>
      </c>
      <c r="D110" s="19">
        <v>222</v>
      </c>
      <c r="E110" s="19" t="s">
        <v>2</v>
      </c>
      <c r="F110" s="19" t="s">
        <v>48</v>
      </c>
      <c r="G110" s="19" t="s">
        <v>49</v>
      </c>
      <c r="H110" s="19" t="s">
        <v>50</v>
      </c>
      <c r="I110" s="20">
        <v>450000</v>
      </c>
      <c r="J110" s="20">
        <v>450179.29000000004</v>
      </c>
      <c r="K110" s="19" t="s">
        <v>2</v>
      </c>
      <c r="L110" s="19" t="s">
        <v>2</v>
      </c>
    </row>
    <row r="111" spans="1:12" outlineLevel="1" x14ac:dyDescent="0.3">
      <c r="A111" s="17" t="s">
        <v>190</v>
      </c>
      <c r="B111" s="18">
        <v>45702</v>
      </c>
      <c r="C111" s="19" t="s">
        <v>52</v>
      </c>
      <c r="D111" s="19">
        <v>222</v>
      </c>
      <c r="E111" s="19" t="s">
        <v>48</v>
      </c>
      <c r="F111" s="19" t="s">
        <v>53</v>
      </c>
      <c r="G111" s="19" t="s">
        <v>49</v>
      </c>
      <c r="H111" s="19" t="s">
        <v>25</v>
      </c>
      <c r="I111" s="20">
        <v>-150000</v>
      </c>
      <c r="J111" s="20">
        <v>300179.29000000004</v>
      </c>
      <c r="K111" s="19" t="s">
        <v>48</v>
      </c>
      <c r="L111" s="19" t="str">
        <f>H111</f>
        <v>Loan from Steven Jenkins</v>
      </c>
    </row>
    <row r="112" spans="1:12" outlineLevel="1" x14ac:dyDescent="0.3">
      <c r="A112" s="17" t="s">
        <v>191</v>
      </c>
      <c r="B112" s="18">
        <v>45706</v>
      </c>
      <c r="C112" s="19" t="s">
        <v>47</v>
      </c>
      <c r="D112" s="19">
        <v>222</v>
      </c>
      <c r="E112" s="19" t="s">
        <v>2</v>
      </c>
      <c r="F112" s="19" t="s">
        <v>48</v>
      </c>
      <c r="G112" s="19" t="s">
        <v>49</v>
      </c>
      <c r="H112" s="19" t="s">
        <v>192</v>
      </c>
      <c r="I112" s="20">
        <v>5012.17</v>
      </c>
      <c r="J112" s="20">
        <v>305191.46000000002</v>
      </c>
      <c r="K112" s="19" t="s">
        <v>2</v>
      </c>
      <c r="L112" s="19" t="s">
        <v>2</v>
      </c>
    </row>
    <row r="113" spans="1:12" outlineLevel="1" x14ac:dyDescent="0.3">
      <c r="A113" s="17" t="s">
        <v>193</v>
      </c>
      <c r="B113" s="18">
        <v>45706</v>
      </c>
      <c r="C113" s="19" t="s">
        <v>55</v>
      </c>
      <c r="D113" s="19">
        <v>222</v>
      </c>
      <c r="E113" s="19" t="s">
        <v>30</v>
      </c>
      <c r="F113" s="19" t="s">
        <v>48</v>
      </c>
      <c r="G113" s="19" t="s">
        <v>49</v>
      </c>
      <c r="H113" s="19" t="s">
        <v>58</v>
      </c>
      <c r="I113" s="20">
        <v>-4000</v>
      </c>
      <c r="J113" s="20">
        <v>301191.46000000002</v>
      </c>
      <c r="K113" s="19" t="s">
        <v>48</v>
      </c>
      <c r="L113" s="19" t="s">
        <v>30</v>
      </c>
    </row>
    <row r="114" spans="1:12" outlineLevel="1" x14ac:dyDescent="0.3">
      <c r="A114" s="17" t="s">
        <v>194</v>
      </c>
      <c r="B114" s="18">
        <v>45706</v>
      </c>
      <c r="C114" s="19" t="s">
        <v>55</v>
      </c>
      <c r="D114" s="19">
        <v>222</v>
      </c>
      <c r="E114" s="19" t="s">
        <v>29</v>
      </c>
      <c r="F114" s="19" t="s">
        <v>48</v>
      </c>
      <c r="G114" s="19" t="s">
        <v>49</v>
      </c>
      <c r="H114" s="19" t="s">
        <v>195</v>
      </c>
      <c r="I114" s="20">
        <v>-800</v>
      </c>
      <c r="J114" s="20">
        <v>300391.46000000002</v>
      </c>
      <c r="K114" s="19" t="s">
        <v>48</v>
      </c>
      <c r="L114" s="19" t="s">
        <v>29</v>
      </c>
    </row>
    <row r="115" spans="1:12" outlineLevel="1" x14ac:dyDescent="0.3">
      <c r="A115" s="17" t="s">
        <v>196</v>
      </c>
      <c r="B115" s="18">
        <v>45706</v>
      </c>
      <c r="C115" s="19" t="s">
        <v>52</v>
      </c>
      <c r="D115" s="19">
        <v>222</v>
      </c>
      <c r="E115" s="19" t="s">
        <v>48</v>
      </c>
      <c r="F115" s="19" t="s">
        <v>197</v>
      </c>
      <c r="G115" s="19" t="s">
        <v>49</v>
      </c>
      <c r="H115" s="19" t="s">
        <v>25</v>
      </c>
      <c r="I115" s="20">
        <v>-13481.04</v>
      </c>
      <c r="J115" s="20">
        <v>286910.42000000004</v>
      </c>
      <c r="K115" s="19" t="s">
        <v>48</v>
      </c>
      <c r="L115" s="19" t="str">
        <f>H115</f>
        <v>Loan from Steven Jenkins</v>
      </c>
    </row>
    <row r="116" spans="1:12" x14ac:dyDescent="0.3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</row>
    <row r="117" spans="1:12" x14ac:dyDescent="0.3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</row>
    <row r="118" spans="1:12" x14ac:dyDescent="0.3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</row>
    <row r="119" spans="1:12" x14ac:dyDescent="0.3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</row>
    <row r="120" spans="1:12" x14ac:dyDescent="0.3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</row>
    <row r="121" spans="1:12" x14ac:dyDescent="0.3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</row>
    <row r="122" spans="1:12" x14ac:dyDescent="0.3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</row>
    <row r="123" spans="1:12" x14ac:dyDescent="0.3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</row>
    <row r="124" spans="1:12" x14ac:dyDescent="0.3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</row>
    <row r="125" spans="1:12" x14ac:dyDescent="0.3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</row>
    <row r="126" spans="1:12" x14ac:dyDescent="0.3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</row>
    <row r="127" spans="1:12" x14ac:dyDescent="0.3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</row>
    <row r="128" spans="1:12" x14ac:dyDescent="0.3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</row>
    <row r="129" spans="1:12" x14ac:dyDescent="0.3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</row>
    <row r="130" spans="1:12" x14ac:dyDescent="0.3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</row>
    <row r="131" spans="1:12" x14ac:dyDescent="0.3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</row>
    <row r="132" spans="1:12" x14ac:dyDescent="0.3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</row>
    <row r="133" spans="1:12" x14ac:dyDescent="0.3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</row>
    <row r="134" spans="1:12" x14ac:dyDescent="0.3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</row>
    <row r="135" spans="1:12" x14ac:dyDescent="0.3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</row>
    <row r="136" spans="1:12" x14ac:dyDescent="0.3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</row>
    <row r="137" spans="1:12" x14ac:dyDescent="0.3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</row>
    <row r="138" spans="1:12" x14ac:dyDescent="0.3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</row>
    <row r="139" spans="1:12" x14ac:dyDescent="0.3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</row>
    <row r="140" spans="1:12" x14ac:dyDescent="0.3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</row>
    <row r="141" spans="1:12" x14ac:dyDescent="0.3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</row>
    <row r="142" spans="1:12" x14ac:dyDescent="0.3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</row>
    <row r="143" spans="1:12" x14ac:dyDescent="0.3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</row>
    <row r="144" spans="1:12" x14ac:dyDescent="0.3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</row>
    <row r="145" spans="1:12" x14ac:dyDescent="0.3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</row>
    <row r="146" spans="1:12" x14ac:dyDescent="0.3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</row>
    <row r="147" spans="1:12" x14ac:dyDescent="0.3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</row>
    <row r="148" spans="1:12" x14ac:dyDescent="0.3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</row>
    <row r="149" spans="1:12" x14ac:dyDescent="0.3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</row>
    <row r="150" spans="1:12" x14ac:dyDescent="0.3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</row>
    <row r="151" spans="1:12" x14ac:dyDescent="0.3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</row>
    <row r="152" spans="1:12" x14ac:dyDescent="0.3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</row>
    <row r="153" spans="1:12" x14ac:dyDescent="0.3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</row>
    <row r="154" spans="1:12" x14ac:dyDescent="0.3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</row>
    <row r="155" spans="1:12" x14ac:dyDescent="0.3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</row>
    <row r="156" spans="1:12" x14ac:dyDescent="0.3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</row>
    <row r="157" spans="1:12" x14ac:dyDescent="0.3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</row>
    <row r="158" spans="1:12" x14ac:dyDescent="0.3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</row>
    <row r="159" spans="1:12" x14ac:dyDescent="0.3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</row>
    <row r="160" spans="1:12" x14ac:dyDescent="0.3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</row>
    <row r="161" spans="1:12" x14ac:dyDescent="0.3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</row>
    <row r="162" spans="1:12" x14ac:dyDescent="0.3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</row>
    <row r="163" spans="1:12" x14ac:dyDescent="0.3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</row>
    <row r="164" spans="1:12" x14ac:dyDescent="0.3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</row>
    <row r="165" spans="1:12" x14ac:dyDescent="0.3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</row>
    <row r="166" spans="1:12" x14ac:dyDescent="0.3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</row>
    <row r="167" spans="1:12" x14ac:dyDescent="0.3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</row>
    <row r="168" spans="1:12" x14ac:dyDescent="0.3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</row>
    <row r="169" spans="1:12" x14ac:dyDescent="0.3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</row>
    <row r="170" spans="1:12" x14ac:dyDescent="0.3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</row>
    <row r="171" spans="1:12" x14ac:dyDescent="0.3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</row>
    <row r="172" spans="1:12" x14ac:dyDescent="0.3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</row>
    <row r="173" spans="1:12" x14ac:dyDescent="0.3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</row>
    <row r="174" spans="1:12" x14ac:dyDescent="0.3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</row>
    <row r="175" spans="1:12" x14ac:dyDescent="0.3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</row>
    <row r="176" spans="1:12" x14ac:dyDescent="0.3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</row>
    <row r="177" spans="1:12" x14ac:dyDescent="0.3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</row>
    <row r="178" spans="1:12" x14ac:dyDescent="0.3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</row>
    <row r="179" spans="1:12" x14ac:dyDescent="0.3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</row>
    <row r="180" spans="1:12" x14ac:dyDescent="0.3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</row>
    <row r="181" spans="1:12" x14ac:dyDescent="0.3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</row>
    <row r="182" spans="1:12" x14ac:dyDescent="0.3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</row>
    <row r="183" spans="1:12" x14ac:dyDescent="0.3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</row>
    <row r="184" spans="1:12" x14ac:dyDescent="0.3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</row>
    <row r="185" spans="1:12" x14ac:dyDescent="0.3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</row>
    <row r="186" spans="1:12" x14ac:dyDescent="0.3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</row>
    <row r="187" spans="1:12" x14ac:dyDescent="0.3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</row>
    <row r="188" spans="1:12" x14ac:dyDescent="0.3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</row>
    <row r="189" spans="1:12" x14ac:dyDescent="0.3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</row>
    <row r="190" spans="1:12" x14ac:dyDescent="0.3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</row>
    <row r="191" spans="1:12" x14ac:dyDescent="0.3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</row>
    <row r="192" spans="1:12" x14ac:dyDescent="0.3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</row>
    <row r="193" spans="1:12" x14ac:dyDescent="0.3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</row>
    <row r="194" spans="1:12" x14ac:dyDescent="0.3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</row>
    <row r="195" spans="1:12" x14ac:dyDescent="0.3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</row>
    <row r="196" spans="1:12" x14ac:dyDescent="0.3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</row>
    <row r="197" spans="1:12" x14ac:dyDescent="0.3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</row>
    <row r="198" spans="1:12" x14ac:dyDescent="0.3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</row>
    <row r="199" spans="1:12" x14ac:dyDescent="0.3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</row>
    <row r="200" spans="1:12" x14ac:dyDescent="0.3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</row>
    <row r="201" spans="1:12" x14ac:dyDescent="0.3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</row>
    <row r="202" spans="1:12" x14ac:dyDescent="0.3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</row>
    <row r="203" spans="1:12" x14ac:dyDescent="0.3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</row>
    <row r="204" spans="1:12" x14ac:dyDescent="0.3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</row>
    <row r="205" spans="1:12" x14ac:dyDescent="0.3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</row>
    <row r="206" spans="1:12" x14ac:dyDescent="0.3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</row>
    <row r="207" spans="1:12" x14ac:dyDescent="0.3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</row>
    <row r="208" spans="1:12" x14ac:dyDescent="0.3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</row>
    <row r="209" spans="1:12" x14ac:dyDescent="0.3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</row>
    <row r="210" spans="1:12" x14ac:dyDescent="0.3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</row>
    <row r="211" spans="1:12" x14ac:dyDescent="0.3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</row>
    <row r="212" spans="1:12" x14ac:dyDescent="0.3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</row>
    <row r="213" spans="1:12" x14ac:dyDescent="0.3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</row>
    <row r="214" spans="1:12" x14ac:dyDescent="0.3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</row>
    <row r="215" spans="1:12" x14ac:dyDescent="0.3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</row>
    <row r="216" spans="1:12" x14ac:dyDescent="0.3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</row>
    <row r="217" spans="1:12" x14ac:dyDescent="0.3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</row>
    <row r="218" spans="1:12" x14ac:dyDescent="0.3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</row>
    <row r="219" spans="1:12" x14ac:dyDescent="0.3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</row>
    <row r="220" spans="1:12" x14ac:dyDescent="0.3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</row>
    <row r="221" spans="1:12" x14ac:dyDescent="0.3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</row>
    <row r="222" spans="1:12" x14ac:dyDescent="0.3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</row>
    <row r="223" spans="1:12" x14ac:dyDescent="0.3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</row>
    <row r="224" spans="1:12" x14ac:dyDescent="0.3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</row>
    <row r="225" spans="1:12" x14ac:dyDescent="0.3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</row>
    <row r="226" spans="1:12" x14ac:dyDescent="0.3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</row>
    <row r="227" spans="1:12" x14ac:dyDescent="0.3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</row>
    <row r="228" spans="1:12" x14ac:dyDescent="0.3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</row>
    <row r="229" spans="1:12" x14ac:dyDescent="0.3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</row>
    <row r="230" spans="1:12" x14ac:dyDescent="0.3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</row>
    <row r="231" spans="1:12" x14ac:dyDescent="0.3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</row>
    <row r="232" spans="1:12" x14ac:dyDescent="0.3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</row>
    <row r="233" spans="1:12" x14ac:dyDescent="0.3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</row>
    <row r="234" spans="1:12" x14ac:dyDescent="0.3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</row>
    <row r="235" spans="1:12" x14ac:dyDescent="0.3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</row>
    <row r="236" spans="1:12" x14ac:dyDescent="0.3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</row>
    <row r="237" spans="1:12" x14ac:dyDescent="0.3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</row>
    <row r="238" spans="1:12" x14ac:dyDescent="0.3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</row>
    <row r="239" spans="1:12" x14ac:dyDescent="0.3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</row>
    <row r="240" spans="1:12" x14ac:dyDescent="0.3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</row>
    <row r="241" spans="1:12" x14ac:dyDescent="0.3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</row>
    <row r="242" spans="1:12" x14ac:dyDescent="0.3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</row>
    <row r="243" spans="1:12" x14ac:dyDescent="0.3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</row>
    <row r="244" spans="1:12" x14ac:dyDescent="0.3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</row>
    <row r="245" spans="1:12" x14ac:dyDescent="0.3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</row>
    <row r="246" spans="1:12" x14ac:dyDescent="0.3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</row>
    <row r="247" spans="1:12" x14ac:dyDescent="0.3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</row>
    <row r="248" spans="1:12" x14ac:dyDescent="0.3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</row>
    <row r="249" spans="1:12" x14ac:dyDescent="0.3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</row>
    <row r="250" spans="1:12" x14ac:dyDescent="0.3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</row>
    <row r="251" spans="1:12" x14ac:dyDescent="0.3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</row>
    <row r="252" spans="1:12" x14ac:dyDescent="0.3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</row>
    <row r="253" spans="1:12" x14ac:dyDescent="0.3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</row>
    <row r="254" spans="1:12" x14ac:dyDescent="0.3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</row>
    <row r="255" spans="1:12" x14ac:dyDescent="0.3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</row>
    <row r="256" spans="1:12" x14ac:dyDescent="0.3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</row>
    <row r="257" spans="1:12" x14ac:dyDescent="0.3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</row>
    <row r="258" spans="1:12" x14ac:dyDescent="0.3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</row>
    <row r="259" spans="1:12" x14ac:dyDescent="0.3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</row>
    <row r="260" spans="1:12" x14ac:dyDescent="0.3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</row>
    <row r="261" spans="1:12" x14ac:dyDescent="0.3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</row>
    <row r="262" spans="1:12" x14ac:dyDescent="0.3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</row>
    <row r="263" spans="1:12" x14ac:dyDescent="0.3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</row>
    <row r="264" spans="1:12" x14ac:dyDescent="0.3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</row>
    <row r="265" spans="1:12" x14ac:dyDescent="0.3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</row>
    <row r="266" spans="1:12" x14ac:dyDescent="0.3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</row>
    <row r="267" spans="1:12" x14ac:dyDescent="0.3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</row>
    <row r="268" spans="1:12" x14ac:dyDescent="0.3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</row>
    <row r="269" spans="1:12" x14ac:dyDescent="0.3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</row>
    <row r="270" spans="1:12" x14ac:dyDescent="0.3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</row>
    <row r="271" spans="1:12" x14ac:dyDescent="0.3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</row>
    <row r="272" spans="1:12" x14ac:dyDescent="0.3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</row>
    <row r="273" spans="1:12" x14ac:dyDescent="0.3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</row>
    <row r="274" spans="1:12" x14ac:dyDescent="0.3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</row>
    <row r="275" spans="1:12" x14ac:dyDescent="0.3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</row>
    <row r="276" spans="1:12" x14ac:dyDescent="0.3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</row>
    <row r="277" spans="1:12" x14ac:dyDescent="0.3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</row>
    <row r="278" spans="1:12" x14ac:dyDescent="0.3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</row>
    <row r="279" spans="1:12" x14ac:dyDescent="0.3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</row>
    <row r="280" spans="1:12" x14ac:dyDescent="0.3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3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3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3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3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3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3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3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3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3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3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3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3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3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3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3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3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3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3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3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  <row r="300" spans="1:12" x14ac:dyDescent="0.3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</row>
    <row r="301" spans="1:12" x14ac:dyDescent="0.3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</row>
    <row r="302" spans="1:12" x14ac:dyDescent="0.3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</row>
    <row r="303" spans="1:12" x14ac:dyDescent="0.3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</row>
    <row r="304" spans="1:12" x14ac:dyDescent="0.3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</row>
    <row r="305" spans="1:12" x14ac:dyDescent="0.3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</row>
    <row r="306" spans="1:12" x14ac:dyDescent="0.3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</row>
    <row r="307" spans="1:12" x14ac:dyDescent="0.3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</row>
    <row r="308" spans="1:12" x14ac:dyDescent="0.3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</row>
    <row r="309" spans="1:12" x14ac:dyDescent="0.3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</row>
    <row r="310" spans="1:12" x14ac:dyDescent="0.3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</row>
    <row r="311" spans="1:12" x14ac:dyDescent="0.3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</row>
    <row r="312" spans="1:12" x14ac:dyDescent="0.3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</row>
    <row r="313" spans="1:12" x14ac:dyDescent="0.3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</row>
    <row r="314" spans="1:12" x14ac:dyDescent="0.3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</row>
    <row r="315" spans="1:12" x14ac:dyDescent="0.3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</row>
    <row r="316" spans="1:12" x14ac:dyDescent="0.3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</row>
    <row r="317" spans="1:12" x14ac:dyDescent="0.3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</row>
    <row r="318" spans="1:12" x14ac:dyDescent="0.3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</row>
    <row r="319" spans="1:12" x14ac:dyDescent="0.3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</row>
    <row r="320" spans="1:12" x14ac:dyDescent="0.3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</row>
    <row r="321" spans="1:12" x14ac:dyDescent="0.3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</row>
    <row r="322" spans="1:12" x14ac:dyDescent="0.3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</row>
    <row r="323" spans="1:12" x14ac:dyDescent="0.3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</row>
    <row r="324" spans="1:12" x14ac:dyDescent="0.3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</row>
    <row r="325" spans="1:12" x14ac:dyDescent="0.3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</row>
    <row r="326" spans="1:12" x14ac:dyDescent="0.3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</row>
    <row r="327" spans="1:12" x14ac:dyDescent="0.3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</row>
    <row r="328" spans="1:12" x14ac:dyDescent="0.3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</row>
    <row r="329" spans="1:12" x14ac:dyDescent="0.3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</row>
    <row r="330" spans="1:12" x14ac:dyDescent="0.3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</row>
    <row r="331" spans="1:12" x14ac:dyDescent="0.3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</row>
    <row r="332" spans="1:12" x14ac:dyDescent="0.3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</row>
    <row r="333" spans="1:12" x14ac:dyDescent="0.3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</row>
    <row r="334" spans="1:12" x14ac:dyDescent="0.3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</row>
    <row r="335" spans="1:12" x14ac:dyDescent="0.3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</row>
    <row r="336" spans="1:12" x14ac:dyDescent="0.3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</row>
    <row r="337" spans="1:12" x14ac:dyDescent="0.3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</row>
    <row r="338" spans="1:12" x14ac:dyDescent="0.3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</row>
    <row r="339" spans="1:12" x14ac:dyDescent="0.3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</row>
    <row r="340" spans="1:12" x14ac:dyDescent="0.3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</row>
    <row r="341" spans="1:12" x14ac:dyDescent="0.3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</row>
    <row r="342" spans="1:12" x14ac:dyDescent="0.3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</row>
    <row r="343" spans="1:12" x14ac:dyDescent="0.3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</row>
    <row r="344" spans="1:12" x14ac:dyDescent="0.3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</row>
    <row r="345" spans="1:12" x14ac:dyDescent="0.3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</row>
    <row r="346" spans="1:12" x14ac:dyDescent="0.3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</row>
    <row r="347" spans="1:12" x14ac:dyDescent="0.3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</row>
    <row r="348" spans="1:12" x14ac:dyDescent="0.3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</row>
    <row r="349" spans="1:12" x14ac:dyDescent="0.3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</row>
    <row r="350" spans="1:12" x14ac:dyDescent="0.3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</row>
    <row r="351" spans="1:12" x14ac:dyDescent="0.3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</row>
    <row r="352" spans="1:12" x14ac:dyDescent="0.3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</row>
    <row r="353" spans="1:12" x14ac:dyDescent="0.3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</row>
    <row r="354" spans="1:12" x14ac:dyDescent="0.3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</row>
    <row r="355" spans="1:12" x14ac:dyDescent="0.3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</row>
    <row r="356" spans="1:12" x14ac:dyDescent="0.3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</row>
    <row r="357" spans="1:12" x14ac:dyDescent="0.3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</row>
    <row r="358" spans="1:12" x14ac:dyDescent="0.3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</row>
    <row r="359" spans="1:12" x14ac:dyDescent="0.3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</row>
    <row r="360" spans="1:12" x14ac:dyDescent="0.3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</row>
    <row r="361" spans="1:12" x14ac:dyDescent="0.3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</row>
    <row r="362" spans="1:12" x14ac:dyDescent="0.3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</row>
    <row r="363" spans="1:12" x14ac:dyDescent="0.3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</row>
    <row r="364" spans="1:12" x14ac:dyDescent="0.3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</row>
    <row r="365" spans="1:12" x14ac:dyDescent="0.3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</row>
    <row r="366" spans="1:12" x14ac:dyDescent="0.3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</row>
    <row r="367" spans="1:12" x14ac:dyDescent="0.3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</row>
    <row r="368" spans="1:12" x14ac:dyDescent="0.3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</row>
    <row r="369" spans="1:12" x14ac:dyDescent="0.3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</row>
    <row r="370" spans="1:12" x14ac:dyDescent="0.3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</row>
    <row r="371" spans="1:12" x14ac:dyDescent="0.3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</row>
    <row r="372" spans="1:12" x14ac:dyDescent="0.3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</row>
    <row r="373" spans="1:12" x14ac:dyDescent="0.3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</row>
    <row r="374" spans="1:12" x14ac:dyDescent="0.3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</row>
    <row r="375" spans="1:12" x14ac:dyDescent="0.3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</row>
    <row r="376" spans="1:12" x14ac:dyDescent="0.3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</row>
    <row r="377" spans="1:12" x14ac:dyDescent="0.3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</row>
    <row r="378" spans="1:12" x14ac:dyDescent="0.3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</row>
    <row r="379" spans="1:12" x14ac:dyDescent="0.3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</row>
    <row r="380" spans="1:12" x14ac:dyDescent="0.3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</row>
    <row r="381" spans="1:12" x14ac:dyDescent="0.3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</row>
    <row r="382" spans="1:12" x14ac:dyDescent="0.3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</row>
    <row r="383" spans="1:12" x14ac:dyDescent="0.3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</row>
    <row r="384" spans="1:12" x14ac:dyDescent="0.3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</row>
    <row r="385" spans="1:12" x14ac:dyDescent="0.3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</row>
    <row r="386" spans="1:12" x14ac:dyDescent="0.3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</row>
    <row r="387" spans="1:12" x14ac:dyDescent="0.3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</row>
    <row r="388" spans="1:12" x14ac:dyDescent="0.3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</row>
    <row r="389" spans="1:12" x14ac:dyDescent="0.3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</row>
    <row r="390" spans="1:12" x14ac:dyDescent="0.3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</row>
    <row r="391" spans="1:12" x14ac:dyDescent="0.3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</row>
    <row r="392" spans="1:12" x14ac:dyDescent="0.3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</row>
    <row r="393" spans="1:12" x14ac:dyDescent="0.3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</row>
    <row r="394" spans="1:12" x14ac:dyDescent="0.3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</row>
    <row r="395" spans="1:12" x14ac:dyDescent="0.3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</row>
    <row r="396" spans="1:12" x14ac:dyDescent="0.3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</row>
    <row r="397" spans="1:12" x14ac:dyDescent="0.3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</row>
    <row r="398" spans="1:12" x14ac:dyDescent="0.3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</row>
    <row r="399" spans="1:12" x14ac:dyDescent="0.3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</row>
    <row r="400" spans="1:12" x14ac:dyDescent="0.3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</row>
    <row r="401" spans="1:12" x14ac:dyDescent="0.3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</row>
    <row r="402" spans="1:12" x14ac:dyDescent="0.3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</row>
    <row r="403" spans="1:12" x14ac:dyDescent="0.3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</row>
    <row r="404" spans="1:12" x14ac:dyDescent="0.3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</row>
    <row r="405" spans="1:12" x14ac:dyDescent="0.3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</row>
    <row r="406" spans="1:12" x14ac:dyDescent="0.3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</row>
    <row r="407" spans="1:12" x14ac:dyDescent="0.3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</row>
    <row r="408" spans="1:12" x14ac:dyDescent="0.3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</row>
    <row r="409" spans="1:12" x14ac:dyDescent="0.3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</row>
    <row r="410" spans="1:12" x14ac:dyDescent="0.3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</row>
    <row r="411" spans="1:12" x14ac:dyDescent="0.3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</row>
    <row r="412" spans="1:12" x14ac:dyDescent="0.3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</row>
    <row r="413" spans="1:12" x14ac:dyDescent="0.3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</row>
    <row r="414" spans="1:12" x14ac:dyDescent="0.3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</row>
    <row r="415" spans="1:12" x14ac:dyDescent="0.3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</row>
    <row r="416" spans="1:12" x14ac:dyDescent="0.3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</row>
    <row r="417" spans="1:12" x14ac:dyDescent="0.3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</row>
    <row r="418" spans="1:12" x14ac:dyDescent="0.3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</row>
    <row r="419" spans="1:12" x14ac:dyDescent="0.3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</row>
    <row r="420" spans="1:12" x14ac:dyDescent="0.3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</row>
    <row r="421" spans="1:12" x14ac:dyDescent="0.3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</row>
    <row r="422" spans="1:12" x14ac:dyDescent="0.3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</row>
    <row r="423" spans="1:12" x14ac:dyDescent="0.3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</row>
    <row r="424" spans="1:12" x14ac:dyDescent="0.3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</row>
    <row r="425" spans="1:12" x14ac:dyDescent="0.3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</row>
    <row r="426" spans="1:12" x14ac:dyDescent="0.3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</row>
    <row r="427" spans="1:12" x14ac:dyDescent="0.3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</row>
    <row r="428" spans="1:12" x14ac:dyDescent="0.3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</row>
    <row r="429" spans="1:12" x14ac:dyDescent="0.3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</row>
    <row r="430" spans="1:12" x14ac:dyDescent="0.3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</row>
    <row r="431" spans="1:12" x14ac:dyDescent="0.3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</row>
    <row r="432" spans="1:12" x14ac:dyDescent="0.3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</row>
    <row r="433" spans="1:12" x14ac:dyDescent="0.3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</row>
    <row r="434" spans="1:12" x14ac:dyDescent="0.3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</row>
    <row r="435" spans="1:12" x14ac:dyDescent="0.3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</row>
    <row r="436" spans="1:12" x14ac:dyDescent="0.3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</row>
    <row r="437" spans="1:12" x14ac:dyDescent="0.3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</row>
    <row r="438" spans="1:12" x14ac:dyDescent="0.3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</row>
    <row r="439" spans="1:12" x14ac:dyDescent="0.3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</row>
    <row r="440" spans="1:12" x14ac:dyDescent="0.3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</row>
    <row r="441" spans="1:12" x14ac:dyDescent="0.3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</row>
    <row r="442" spans="1:12" x14ac:dyDescent="0.3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</row>
    <row r="443" spans="1:12" x14ac:dyDescent="0.3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</row>
    <row r="444" spans="1:12" x14ac:dyDescent="0.3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</row>
    <row r="445" spans="1:12" x14ac:dyDescent="0.3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</row>
    <row r="446" spans="1:12" x14ac:dyDescent="0.3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</row>
    <row r="447" spans="1:12" x14ac:dyDescent="0.3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</row>
    <row r="448" spans="1:12" x14ac:dyDescent="0.3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</row>
    <row r="449" spans="1:12" x14ac:dyDescent="0.3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</row>
    <row r="450" spans="1:12" x14ac:dyDescent="0.3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</row>
    <row r="451" spans="1:12" x14ac:dyDescent="0.3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</row>
    <row r="452" spans="1:12" x14ac:dyDescent="0.3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</row>
    <row r="453" spans="1:12" x14ac:dyDescent="0.3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</row>
    <row r="454" spans="1:12" x14ac:dyDescent="0.3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</row>
    <row r="455" spans="1:12" x14ac:dyDescent="0.3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</row>
    <row r="456" spans="1:12" x14ac:dyDescent="0.3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</row>
    <row r="457" spans="1:12" x14ac:dyDescent="0.3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</row>
    <row r="458" spans="1:12" x14ac:dyDescent="0.3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</row>
    <row r="459" spans="1:12" x14ac:dyDescent="0.3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</row>
    <row r="460" spans="1:12" x14ac:dyDescent="0.3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</row>
    <row r="461" spans="1:12" x14ac:dyDescent="0.3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</row>
    <row r="462" spans="1:12" x14ac:dyDescent="0.3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</row>
    <row r="463" spans="1:12" x14ac:dyDescent="0.3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</row>
    <row r="464" spans="1:12" x14ac:dyDescent="0.3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</row>
    <row r="465" spans="1:12" x14ac:dyDescent="0.3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</row>
    <row r="466" spans="1:12" x14ac:dyDescent="0.3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</row>
    <row r="467" spans="1:12" x14ac:dyDescent="0.3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</row>
    <row r="468" spans="1:12" x14ac:dyDescent="0.3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</row>
    <row r="469" spans="1:12" x14ac:dyDescent="0.3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</row>
    <row r="470" spans="1:12" x14ac:dyDescent="0.3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</row>
    <row r="471" spans="1:12" x14ac:dyDescent="0.3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</row>
    <row r="472" spans="1:12" x14ac:dyDescent="0.3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</row>
    <row r="473" spans="1:12" x14ac:dyDescent="0.3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</row>
    <row r="474" spans="1:12" x14ac:dyDescent="0.3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</row>
    <row r="475" spans="1:12" x14ac:dyDescent="0.3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</row>
    <row r="476" spans="1:12" x14ac:dyDescent="0.3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</row>
    <row r="477" spans="1:12" x14ac:dyDescent="0.3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</row>
    <row r="478" spans="1:12" x14ac:dyDescent="0.3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</row>
    <row r="479" spans="1:12" x14ac:dyDescent="0.3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</row>
    <row r="480" spans="1:12" x14ac:dyDescent="0.3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</row>
    <row r="481" spans="1:12" x14ac:dyDescent="0.3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</row>
    <row r="482" spans="1:12" x14ac:dyDescent="0.3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</row>
    <row r="483" spans="1:12" x14ac:dyDescent="0.3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</row>
    <row r="484" spans="1:12" x14ac:dyDescent="0.3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</row>
    <row r="485" spans="1:12" x14ac:dyDescent="0.3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</row>
    <row r="486" spans="1:12" x14ac:dyDescent="0.3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</row>
    <row r="487" spans="1:12" x14ac:dyDescent="0.3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</row>
    <row r="488" spans="1:12" x14ac:dyDescent="0.3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</row>
    <row r="489" spans="1:12" x14ac:dyDescent="0.3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</row>
    <row r="490" spans="1:12" x14ac:dyDescent="0.3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</row>
    <row r="491" spans="1:12" x14ac:dyDescent="0.3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</row>
    <row r="492" spans="1:12" x14ac:dyDescent="0.3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</row>
    <row r="493" spans="1:12" x14ac:dyDescent="0.3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</row>
    <row r="494" spans="1:12" x14ac:dyDescent="0.3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</row>
    <row r="495" spans="1:12" x14ac:dyDescent="0.3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</row>
    <row r="496" spans="1:12" x14ac:dyDescent="0.3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</row>
    <row r="497" spans="1:12" x14ac:dyDescent="0.3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</row>
    <row r="498" spans="1:12" x14ac:dyDescent="0.3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</row>
    <row r="499" spans="1:12" x14ac:dyDescent="0.3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</row>
    <row r="500" spans="1:12" x14ac:dyDescent="0.3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</row>
    <row r="501" spans="1:12" x14ac:dyDescent="0.3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</row>
    <row r="502" spans="1:12" x14ac:dyDescent="0.3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</row>
    <row r="503" spans="1:12" x14ac:dyDescent="0.3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</row>
    <row r="504" spans="1:12" x14ac:dyDescent="0.3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</row>
    <row r="505" spans="1:12" x14ac:dyDescent="0.3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</row>
    <row r="506" spans="1:12" x14ac:dyDescent="0.3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</row>
    <row r="507" spans="1:12" x14ac:dyDescent="0.3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</row>
    <row r="508" spans="1:12" x14ac:dyDescent="0.3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</row>
    <row r="509" spans="1:12" x14ac:dyDescent="0.3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</row>
    <row r="510" spans="1:12" x14ac:dyDescent="0.3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</row>
    <row r="511" spans="1:12" x14ac:dyDescent="0.3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</row>
    <row r="512" spans="1:12" x14ac:dyDescent="0.3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</row>
    <row r="513" spans="1:12" x14ac:dyDescent="0.3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</row>
    <row r="514" spans="1:12" x14ac:dyDescent="0.3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</row>
    <row r="515" spans="1:12" x14ac:dyDescent="0.3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</row>
    <row r="516" spans="1:12" x14ac:dyDescent="0.3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</row>
    <row r="517" spans="1:12" x14ac:dyDescent="0.3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</row>
    <row r="518" spans="1:12" x14ac:dyDescent="0.3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</row>
    <row r="519" spans="1:12" x14ac:dyDescent="0.3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</row>
    <row r="520" spans="1:12" x14ac:dyDescent="0.3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</row>
    <row r="521" spans="1:12" x14ac:dyDescent="0.3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</row>
    <row r="522" spans="1:12" x14ac:dyDescent="0.3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</row>
    <row r="523" spans="1:12" x14ac:dyDescent="0.3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</row>
    <row r="524" spans="1:12" x14ac:dyDescent="0.3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</row>
    <row r="525" spans="1:12" x14ac:dyDescent="0.3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</row>
    <row r="526" spans="1:12" x14ac:dyDescent="0.3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</row>
    <row r="527" spans="1:12" x14ac:dyDescent="0.3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</row>
    <row r="528" spans="1:12" x14ac:dyDescent="0.3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</row>
    <row r="529" spans="1:12" x14ac:dyDescent="0.3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</row>
    <row r="530" spans="1:12" x14ac:dyDescent="0.3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</row>
    <row r="531" spans="1:12" x14ac:dyDescent="0.3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</row>
    <row r="532" spans="1:12" x14ac:dyDescent="0.3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</row>
    <row r="533" spans="1:12" x14ac:dyDescent="0.3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</row>
    <row r="534" spans="1:12" x14ac:dyDescent="0.3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</row>
    <row r="535" spans="1:12" x14ac:dyDescent="0.3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</row>
    <row r="536" spans="1:12" x14ac:dyDescent="0.3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</row>
    <row r="537" spans="1:12" x14ac:dyDescent="0.3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</row>
    <row r="538" spans="1:12" x14ac:dyDescent="0.3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</row>
    <row r="539" spans="1:12" x14ac:dyDescent="0.3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</row>
    <row r="540" spans="1:12" x14ac:dyDescent="0.3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</row>
    <row r="541" spans="1:12" x14ac:dyDescent="0.3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</row>
    <row r="542" spans="1:12" x14ac:dyDescent="0.3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</row>
    <row r="543" spans="1:12" x14ac:dyDescent="0.3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</row>
    <row r="544" spans="1:12" x14ac:dyDescent="0.3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</row>
    <row r="545" spans="1:12" x14ac:dyDescent="0.3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</row>
    <row r="546" spans="1:12" x14ac:dyDescent="0.3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</row>
    <row r="547" spans="1:12" x14ac:dyDescent="0.3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</row>
    <row r="548" spans="1:12" x14ac:dyDescent="0.3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</row>
    <row r="549" spans="1:12" x14ac:dyDescent="0.3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</row>
    <row r="550" spans="1:12" x14ac:dyDescent="0.3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</row>
    <row r="551" spans="1:12" x14ac:dyDescent="0.3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</row>
    <row r="552" spans="1:12" x14ac:dyDescent="0.3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</row>
    <row r="553" spans="1:12" x14ac:dyDescent="0.3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</row>
    <row r="554" spans="1:12" x14ac:dyDescent="0.3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</row>
    <row r="555" spans="1:12" x14ac:dyDescent="0.3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</row>
    <row r="556" spans="1:12" x14ac:dyDescent="0.3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</row>
    <row r="557" spans="1:12" x14ac:dyDescent="0.3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</row>
    <row r="558" spans="1:12" x14ac:dyDescent="0.3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</row>
    <row r="559" spans="1:12" x14ac:dyDescent="0.3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</row>
    <row r="560" spans="1:12" x14ac:dyDescent="0.3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</row>
    <row r="561" spans="1:12" x14ac:dyDescent="0.3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</row>
    <row r="562" spans="1:12" x14ac:dyDescent="0.3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</row>
    <row r="563" spans="1:12" x14ac:dyDescent="0.3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</row>
    <row r="564" spans="1:12" x14ac:dyDescent="0.3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</row>
    <row r="565" spans="1:12" x14ac:dyDescent="0.3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</row>
    <row r="566" spans="1:12" x14ac:dyDescent="0.3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</row>
    <row r="567" spans="1:12" x14ac:dyDescent="0.3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</row>
    <row r="568" spans="1:12" x14ac:dyDescent="0.3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</row>
    <row r="569" spans="1:12" x14ac:dyDescent="0.3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</row>
    <row r="570" spans="1:12" x14ac:dyDescent="0.3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</row>
    <row r="571" spans="1:12" x14ac:dyDescent="0.3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</row>
    <row r="572" spans="1:12" x14ac:dyDescent="0.3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</row>
    <row r="573" spans="1:12" x14ac:dyDescent="0.3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</row>
    <row r="574" spans="1:12" x14ac:dyDescent="0.3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</row>
    <row r="575" spans="1:12" x14ac:dyDescent="0.3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</row>
    <row r="576" spans="1:12" x14ac:dyDescent="0.3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</row>
    <row r="577" spans="1:12" x14ac:dyDescent="0.3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</row>
    <row r="578" spans="1:12" x14ac:dyDescent="0.3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</row>
    <row r="579" spans="1:12" x14ac:dyDescent="0.3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</row>
    <row r="580" spans="1:12" x14ac:dyDescent="0.3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</row>
    <row r="581" spans="1:12" x14ac:dyDescent="0.3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</row>
    <row r="582" spans="1:12" x14ac:dyDescent="0.3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</row>
    <row r="583" spans="1:12" x14ac:dyDescent="0.3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</row>
    <row r="584" spans="1:12" x14ac:dyDescent="0.3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</row>
    <row r="585" spans="1:12" x14ac:dyDescent="0.3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</row>
    <row r="586" spans="1:12" x14ac:dyDescent="0.3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</row>
    <row r="587" spans="1:12" x14ac:dyDescent="0.3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</row>
    <row r="588" spans="1:12" x14ac:dyDescent="0.3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</row>
    <row r="589" spans="1:12" x14ac:dyDescent="0.3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</row>
    <row r="590" spans="1:12" x14ac:dyDescent="0.3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</row>
    <row r="591" spans="1:12" x14ac:dyDescent="0.3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</row>
    <row r="592" spans="1:12" x14ac:dyDescent="0.3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</row>
    <row r="593" spans="1:12" x14ac:dyDescent="0.3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</row>
    <row r="594" spans="1:12" x14ac:dyDescent="0.3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</row>
    <row r="595" spans="1:12" x14ac:dyDescent="0.3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</row>
    <row r="596" spans="1:12" x14ac:dyDescent="0.3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</row>
    <row r="597" spans="1:12" x14ac:dyDescent="0.3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</row>
    <row r="598" spans="1:12" x14ac:dyDescent="0.3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</row>
    <row r="599" spans="1:12" x14ac:dyDescent="0.3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</row>
    <row r="600" spans="1:12" x14ac:dyDescent="0.3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</row>
    <row r="601" spans="1:12" x14ac:dyDescent="0.3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</row>
    <row r="602" spans="1:12" x14ac:dyDescent="0.3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</row>
    <row r="603" spans="1:12" x14ac:dyDescent="0.3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</row>
    <row r="604" spans="1:12" x14ac:dyDescent="0.3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</row>
    <row r="605" spans="1:12" x14ac:dyDescent="0.3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</row>
    <row r="606" spans="1:12" x14ac:dyDescent="0.3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</row>
    <row r="607" spans="1:12" x14ac:dyDescent="0.3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</row>
    <row r="608" spans="1:12" x14ac:dyDescent="0.3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</row>
    <row r="609" spans="1:12" x14ac:dyDescent="0.3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</row>
    <row r="610" spans="1:12" x14ac:dyDescent="0.3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</row>
    <row r="611" spans="1:12" x14ac:dyDescent="0.3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</row>
    <row r="612" spans="1:12" x14ac:dyDescent="0.3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</row>
    <row r="613" spans="1:12" x14ac:dyDescent="0.3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</row>
    <row r="614" spans="1:12" x14ac:dyDescent="0.3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</row>
    <row r="615" spans="1:12" x14ac:dyDescent="0.3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</row>
    <row r="616" spans="1:12" x14ac:dyDescent="0.3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</row>
    <row r="617" spans="1:12" x14ac:dyDescent="0.3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</row>
    <row r="618" spans="1:12" x14ac:dyDescent="0.3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</row>
    <row r="619" spans="1:12" x14ac:dyDescent="0.3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</row>
    <row r="620" spans="1:12" x14ac:dyDescent="0.3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</row>
    <row r="621" spans="1:12" x14ac:dyDescent="0.3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</row>
    <row r="622" spans="1:12" x14ac:dyDescent="0.3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</row>
    <row r="623" spans="1:12" x14ac:dyDescent="0.3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</row>
    <row r="624" spans="1:12" x14ac:dyDescent="0.3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</row>
    <row r="625" spans="1:12" x14ac:dyDescent="0.3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</row>
    <row r="626" spans="1:12" x14ac:dyDescent="0.3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</row>
    <row r="627" spans="1:12" x14ac:dyDescent="0.3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</row>
    <row r="628" spans="1:12" x14ac:dyDescent="0.3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</row>
    <row r="629" spans="1:12" x14ac:dyDescent="0.3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</row>
    <row r="630" spans="1:12" x14ac:dyDescent="0.3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</row>
    <row r="631" spans="1:12" x14ac:dyDescent="0.3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</row>
    <row r="632" spans="1:12" x14ac:dyDescent="0.3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</row>
    <row r="633" spans="1:12" x14ac:dyDescent="0.3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</row>
    <row r="634" spans="1:12" x14ac:dyDescent="0.3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</row>
    <row r="635" spans="1:12" x14ac:dyDescent="0.3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</row>
    <row r="636" spans="1:12" x14ac:dyDescent="0.3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</row>
    <row r="637" spans="1:12" x14ac:dyDescent="0.3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</row>
    <row r="638" spans="1:12" x14ac:dyDescent="0.3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</row>
    <row r="639" spans="1:12" x14ac:dyDescent="0.3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</row>
    <row r="640" spans="1:12" x14ac:dyDescent="0.3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</row>
    <row r="641" spans="1:12" x14ac:dyDescent="0.3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</row>
    <row r="642" spans="1:12" x14ac:dyDescent="0.3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</row>
    <row r="643" spans="1:12" x14ac:dyDescent="0.3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</row>
    <row r="644" spans="1:12" x14ac:dyDescent="0.3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</row>
    <row r="645" spans="1:12" x14ac:dyDescent="0.3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</row>
    <row r="646" spans="1:12" x14ac:dyDescent="0.3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</row>
    <row r="647" spans="1:12" x14ac:dyDescent="0.3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</row>
    <row r="648" spans="1:12" x14ac:dyDescent="0.3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</row>
    <row r="649" spans="1:12" x14ac:dyDescent="0.3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</row>
    <row r="650" spans="1:12" x14ac:dyDescent="0.3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</row>
    <row r="651" spans="1:12" x14ac:dyDescent="0.3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</row>
    <row r="652" spans="1:12" x14ac:dyDescent="0.3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</row>
    <row r="653" spans="1:12" x14ac:dyDescent="0.3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</row>
    <row r="654" spans="1:12" x14ac:dyDescent="0.3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</row>
    <row r="655" spans="1:12" x14ac:dyDescent="0.3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</row>
    <row r="656" spans="1:12" x14ac:dyDescent="0.3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</row>
    <row r="657" spans="1:12" x14ac:dyDescent="0.3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</row>
    <row r="658" spans="1:12" x14ac:dyDescent="0.3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</row>
    <row r="659" spans="1:12" x14ac:dyDescent="0.3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</row>
    <row r="660" spans="1:12" x14ac:dyDescent="0.3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</row>
    <row r="661" spans="1:12" x14ac:dyDescent="0.3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</row>
    <row r="662" spans="1:12" x14ac:dyDescent="0.3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</row>
    <row r="663" spans="1:12" x14ac:dyDescent="0.3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</row>
    <row r="664" spans="1:12" x14ac:dyDescent="0.3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</row>
    <row r="665" spans="1:12" x14ac:dyDescent="0.3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</row>
    <row r="666" spans="1:12" x14ac:dyDescent="0.3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</row>
    <row r="667" spans="1:12" x14ac:dyDescent="0.3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</row>
    <row r="668" spans="1:12" x14ac:dyDescent="0.3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</row>
    <row r="669" spans="1:12" x14ac:dyDescent="0.3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</row>
    <row r="670" spans="1:12" x14ac:dyDescent="0.3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</row>
    <row r="671" spans="1:12" x14ac:dyDescent="0.3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</row>
    <row r="672" spans="1:12" x14ac:dyDescent="0.3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</row>
    <row r="673" spans="1:12" x14ac:dyDescent="0.3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</row>
    <row r="674" spans="1:12" x14ac:dyDescent="0.3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</row>
    <row r="675" spans="1:12" x14ac:dyDescent="0.3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</row>
    <row r="676" spans="1:12" x14ac:dyDescent="0.3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</row>
    <row r="677" spans="1:12" x14ac:dyDescent="0.3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</row>
    <row r="678" spans="1:12" x14ac:dyDescent="0.3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</row>
    <row r="679" spans="1:12" x14ac:dyDescent="0.3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</row>
    <row r="680" spans="1:12" x14ac:dyDescent="0.3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</row>
    <row r="681" spans="1:12" x14ac:dyDescent="0.3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</row>
    <row r="682" spans="1:12" x14ac:dyDescent="0.3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</row>
    <row r="683" spans="1:12" x14ac:dyDescent="0.3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</row>
    <row r="684" spans="1:12" x14ac:dyDescent="0.3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</row>
    <row r="685" spans="1:12" x14ac:dyDescent="0.3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</row>
    <row r="686" spans="1:12" x14ac:dyDescent="0.3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</row>
    <row r="687" spans="1:12" x14ac:dyDescent="0.3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</row>
    <row r="688" spans="1:12" x14ac:dyDescent="0.3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</row>
    <row r="689" spans="1:12" x14ac:dyDescent="0.3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</row>
    <row r="690" spans="1:12" x14ac:dyDescent="0.3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</row>
    <row r="691" spans="1:12" x14ac:dyDescent="0.3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</row>
    <row r="692" spans="1:12" x14ac:dyDescent="0.3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</row>
    <row r="693" spans="1:12" x14ac:dyDescent="0.3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</row>
    <row r="694" spans="1:12" x14ac:dyDescent="0.3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</row>
    <row r="695" spans="1:12" x14ac:dyDescent="0.3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</row>
    <row r="696" spans="1:12" x14ac:dyDescent="0.3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</row>
    <row r="697" spans="1:12" x14ac:dyDescent="0.3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</row>
    <row r="698" spans="1:12" x14ac:dyDescent="0.3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</row>
    <row r="699" spans="1:12" x14ac:dyDescent="0.3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</row>
    <row r="700" spans="1:12" x14ac:dyDescent="0.3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</row>
    <row r="701" spans="1:12" x14ac:dyDescent="0.3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</row>
    <row r="702" spans="1:12" x14ac:dyDescent="0.3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</row>
    <row r="703" spans="1:12" x14ac:dyDescent="0.3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</row>
    <row r="704" spans="1:12" x14ac:dyDescent="0.3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</row>
    <row r="705" spans="1:12" x14ac:dyDescent="0.3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</row>
    <row r="706" spans="1:12" x14ac:dyDescent="0.3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</row>
    <row r="707" spans="1:12" x14ac:dyDescent="0.3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</row>
    <row r="708" spans="1:12" x14ac:dyDescent="0.3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</row>
    <row r="709" spans="1:12" x14ac:dyDescent="0.3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</row>
    <row r="710" spans="1:12" x14ac:dyDescent="0.3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</row>
    <row r="711" spans="1:12" x14ac:dyDescent="0.3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</row>
    <row r="712" spans="1:12" x14ac:dyDescent="0.3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</row>
    <row r="713" spans="1:12" x14ac:dyDescent="0.3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</row>
    <row r="714" spans="1:12" x14ac:dyDescent="0.3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</row>
    <row r="715" spans="1:12" x14ac:dyDescent="0.3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</row>
    <row r="716" spans="1:12" x14ac:dyDescent="0.3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</row>
    <row r="717" spans="1:12" x14ac:dyDescent="0.3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</row>
    <row r="718" spans="1:12" x14ac:dyDescent="0.3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</row>
    <row r="719" spans="1:12" x14ac:dyDescent="0.3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</row>
    <row r="720" spans="1:12" x14ac:dyDescent="0.3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</row>
    <row r="721" spans="1:12" x14ac:dyDescent="0.3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</row>
    <row r="722" spans="1:12" x14ac:dyDescent="0.3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</row>
    <row r="723" spans="1:12" x14ac:dyDescent="0.3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</row>
    <row r="724" spans="1:12" x14ac:dyDescent="0.3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</row>
    <row r="725" spans="1:12" x14ac:dyDescent="0.3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</row>
    <row r="726" spans="1:12" x14ac:dyDescent="0.3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</row>
    <row r="727" spans="1:12" x14ac:dyDescent="0.3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</row>
    <row r="728" spans="1:12" x14ac:dyDescent="0.3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</row>
    <row r="729" spans="1:12" x14ac:dyDescent="0.3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</row>
    <row r="730" spans="1:12" x14ac:dyDescent="0.3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</row>
    <row r="731" spans="1:12" x14ac:dyDescent="0.3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</row>
    <row r="732" spans="1:12" x14ac:dyDescent="0.3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</row>
    <row r="733" spans="1:12" x14ac:dyDescent="0.3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</row>
    <row r="734" spans="1:12" x14ac:dyDescent="0.3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</row>
    <row r="735" spans="1:12" x14ac:dyDescent="0.3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</row>
    <row r="736" spans="1:12" x14ac:dyDescent="0.3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</row>
    <row r="737" spans="1:12" x14ac:dyDescent="0.3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</row>
    <row r="738" spans="1:12" x14ac:dyDescent="0.3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</row>
    <row r="739" spans="1:12" x14ac:dyDescent="0.3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</row>
    <row r="740" spans="1:12" x14ac:dyDescent="0.3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</row>
    <row r="741" spans="1:12" x14ac:dyDescent="0.3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</row>
    <row r="742" spans="1:12" x14ac:dyDescent="0.3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</row>
    <row r="743" spans="1:12" x14ac:dyDescent="0.3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</row>
    <row r="744" spans="1:12" x14ac:dyDescent="0.3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</row>
    <row r="745" spans="1:12" x14ac:dyDescent="0.3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</row>
    <row r="746" spans="1:12" x14ac:dyDescent="0.3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</row>
    <row r="747" spans="1:12" x14ac:dyDescent="0.3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</row>
    <row r="748" spans="1:12" x14ac:dyDescent="0.3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</row>
    <row r="749" spans="1:12" x14ac:dyDescent="0.3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</row>
    <row r="750" spans="1:12" x14ac:dyDescent="0.3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</row>
    <row r="751" spans="1:12" x14ac:dyDescent="0.3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</row>
    <row r="752" spans="1:12" x14ac:dyDescent="0.3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</row>
    <row r="753" spans="1:12" x14ac:dyDescent="0.3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</row>
    <row r="754" spans="1:12" x14ac:dyDescent="0.3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</row>
    <row r="755" spans="1:12" x14ac:dyDescent="0.3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</row>
    <row r="756" spans="1:12" x14ac:dyDescent="0.3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</row>
    <row r="757" spans="1:12" x14ac:dyDescent="0.3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</row>
    <row r="758" spans="1:12" x14ac:dyDescent="0.3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</row>
    <row r="759" spans="1:12" x14ac:dyDescent="0.3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</row>
    <row r="760" spans="1:12" x14ac:dyDescent="0.3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</row>
    <row r="761" spans="1:12" x14ac:dyDescent="0.3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</row>
    <row r="762" spans="1:12" x14ac:dyDescent="0.3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</row>
    <row r="763" spans="1:12" x14ac:dyDescent="0.3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</row>
    <row r="764" spans="1:12" x14ac:dyDescent="0.3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</row>
    <row r="765" spans="1:12" x14ac:dyDescent="0.3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</row>
    <row r="766" spans="1:12" x14ac:dyDescent="0.3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</row>
    <row r="767" spans="1:12" x14ac:dyDescent="0.3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</row>
    <row r="768" spans="1:12" x14ac:dyDescent="0.3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</row>
    <row r="769" spans="1:12" x14ac:dyDescent="0.3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</row>
    <row r="770" spans="1:12" x14ac:dyDescent="0.3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</row>
    <row r="771" spans="1:12" x14ac:dyDescent="0.3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</row>
    <row r="772" spans="1:12" x14ac:dyDescent="0.3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</row>
    <row r="773" spans="1:12" x14ac:dyDescent="0.3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</row>
    <row r="774" spans="1:12" x14ac:dyDescent="0.3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</row>
    <row r="775" spans="1:12" x14ac:dyDescent="0.3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</row>
    <row r="776" spans="1:12" x14ac:dyDescent="0.3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</row>
    <row r="777" spans="1:12" x14ac:dyDescent="0.3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</row>
    <row r="778" spans="1:12" x14ac:dyDescent="0.3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</row>
    <row r="779" spans="1:12" x14ac:dyDescent="0.3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</row>
    <row r="780" spans="1:12" x14ac:dyDescent="0.3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</row>
    <row r="781" spans="1:12" x14ac:dyDescent="0.3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</row>
    <row r="782" spans="1:12" x14ac:dyDescent="0.3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</row>
    <row r="783" spans="1:12" x14ac:dyDescent="0.3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</row>
    <row r="784" spans="1:12" x14ac:dyDescent="0.3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</row>
    <row r="785" spans="1:12" x14ac:dyDescent="0.3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</row>
    <row r="786" spans="1:12" x14ac:dyDescent="0.3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</row>
    <row r="787" spans="1:12" x14ac:dyDescent="0.3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</row>
    <row r="788" spans="1:12" x14ac:dyDescent="0.3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</row>
    <row r="789" spans="1:12" x14ac:dyDescent="0.3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</row>
    <row r="790" spans="1:12" x14ac:dyDescent="0.3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</row>
    <row r="791" spans="1:12" x14ac:dyDescent="0.3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</row>
    <row r="792" spans="1:12" x14ac:dyDescent="0.3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</row>
    <row r="793" spans="1:12" x14ac:dyDescent="0.3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</row>
    <row r="794" spans="1:12" x14ac:dyDescent="0.3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</row>
    <row r="795" spans="1:12" x14ac:dyDescent="0.3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</row>
    <row r="796" spans="1:12" x14ac:dyDescent="0.3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</row>
    <row r="797" spans="1:12" x14ac:dyDescent="0.3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</row>
    <row r="798" spans="1:12" x14ac:dyDescent="0.3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</row>
    <row r="799" spans="1:12" x14ac:dyDescent="0.3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</row>
    <row r="800" spans="1:12" x14ac:dyDescent="0.3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</row>
    <row r="801" spans="1:12" x14ac:dyDescent="0.3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</row>
    <row r="802" spans="1:12" x14ac:dyDescent="0.3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</row>
    <row r="803" spans="1:12" x14ac:dyDescent="0.3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</row>
    <row r="804" spans="1:12" x14ac:dyDescent="0.3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</row>
    <row r="805" spans="1:12" x14ac:dyDescent="0.3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</row>
    <row r="806" spans="1:12" x14ac:dyDescent="0.3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</row>
    <row r="807" spans="1:12" x14ac:dyDescent="0.3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</row>
    <row r="808" spans="1:12" x14ac:dyDescent="0.3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</row>
    <row r="809" spans="1:12" x14ac:dyDescent="0.3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</row>
    <row r="810" spans="1:12" x14ac:dyDescent="0.3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</row>
    <row r="811" spans="1:12" x14ac:dyDescent="0.3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</row>
    <row r="812" spans="1:12" x14ac:dyDescent="0.3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</row>
    <row r="813" spans="1:12" x14ac:dyDescent="0.3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</row>
    <row r="814" spans="1:12" x14ac:dyDescent="0.3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</row>
    <row r="815" spans="1:12" x14ac:dyDescent="0.3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</row>
    <row r="816" spans="1:12" x14ac:dyDescent="0.3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</row>
    <row r="817" spans="1:12" x14ac:dyDescent="0.3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</row>
    <row r="818" spans="1:12" x14ac:dyDescent="0.3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</row>
    <row r="819" spans="1:12" x14ac:dyDescent="0.3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</row>
    <row r="820" spans="1:12" x14ac:dyDescent="0.3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</row>
    <row r="821" spans="1:12" x14ac:dyDescent="0.3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</row>
    <row r="822" spans="1:12" x14ac:dyDescent="0.3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</row>
    <row r="823" spans="1:12" x14ac:dyDescent="0.3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</row>
    <row r="824" spans="1:12" x14ac:dyDescent="0.3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</row>
    <row r="825" spans="1:12" x14ac:dyDescent="0.3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</row>
    <row r="826" spans="1:12" x14ac:dyDescent="0.3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</row>
    <row r="827" spans="1:12" x14ac:dyDescent="0.3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</row>
    <row r="828" spans="1:12" x14ac:dyDescent="0.3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</row>
    <row r="829" spans="1:12" x14ac:dyDescent="0.3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</row>
    <row r="830" spans="1:12" x14ac:dyDescent="0.3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</row>
    <row r="831" spans="1:12" x14ac:dyDescent="0.3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</row>
    <row r="832" spans="1:12" x14ac:dyDescent="0.3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</row>
    <row r="833" spans="1:12" x14ac:dyDescent="0.3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</row>
    <row r="834" spans="1:12" x14ac:dyDescent="0.3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</row>
    <row r="835" spans="1:12" x14ac:dyDescent="0.3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</row>
    <row r="836" spans="1:12" x14ac:dyDescent="0.3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</row>
    <row r="837" spans="1:12" x14ac:dyDescent="0.3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</row>
    <row r="838" spans="1:12" x14ac:dyDescent="0.3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</row>
    <row r="839" spans="1:12" x14ac:dyDescent="0.3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</row>
    <row r="840" spans="1:12" x14ac:dyDescent="0.3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</row>
    <row r="841" spans="1:12" x14ac:dyDescent="0.3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</row>
    <row r="842" spans="1:12" x14ac:dyDescent="0.3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</row>
    <row r="843" spans="1:12" x14ac:dyDescent="0.3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</row>
    <row r="844" spans="1:12" x14ac:dyDescent="0.3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</row>
    <row r="845" spans="1:12" x14ac:dyDescent="0.3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</row>
    <row r="846" spans="1:12" x14ac:dyDescent="0.3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</row>
    <row r="847" spans="1:12" x14ac:dyDescent="0.3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</row>
    <row r="848" spans="1:12" x14ac:dyDescent="0.3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</row>
    <row r="849" spans="1:12" x14ac:dyDescent="0.3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</row>
    <row r="850" spans="1:12" x14ac:dyDescent="0.3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</row>
    <row r="851" spans="1:12" x14ac:dyDescent="0.3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</row>
    <row r="852" spans="1:12" x14ac:dyDescent="0.3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</row>
    <row r="853" spans="1:12" x14ac:dyDescent="0.3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</row>
    <row r="854" spans="1:12" x14ac:dyDescent="0.3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</row>
    <row r="855" spans="1:12" x14ac:dyDescent="0.3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</row>
    <row r="856" spans="1:12" x14ac:dyDescent="0.3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</row>
    <row r="857" spans="1:12" x14ac:dyDescent="0.3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</row>
    <row r="858" spans="1:12" x14ac:dyDescent="0.3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</row>
    <row r="859" spans="1:12" x14ac:dyDescent="0.3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</row>
    <row r="860" spans="1:12" x14ac:dyDescent="0.3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</row>
    <row r="861" spans="1:12" x14ac:dyDescent="0.3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</row>
    <row r="862" spans="1:12" x14ac:dyDescent="0.3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</row>
    <row r="863" spans="1:12" x14ac:dyDescent="0.3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</row>
    <row r="864" spans="1:12" x14ac:dyDescent="0.3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</row>
    <row r="865" spans="1:12" x14ac:dyDescent="0.3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</row>
    <row r="866" spans="1:12" x14ac:dyDescent="0.3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</row>
    <row r="867" spans="1:12" x14ac:dyDescent="0.3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</row>
    <row r="868" spans="1:12" x14ac:dyDescent="0.3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</row>
    <row r="869" spans="1:12" x14ac:dyDescent="0.3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</row>
    <row r="870" spans="1:12" x14ac:dyDescent="0.3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</row>
    <row r="871" spans="1:12" x14ac:dyDescent="0.3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</row>
    <row r="872" spans="1:12" x14ac:dyDescent="0.3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</row>
    <row r="873" spans="1:12" x14ac:dyDescent="0.3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</row>
    <row r="874" spans="1:12" x14ac:dyDescent="0.3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</row>
    <row r="875" spans="1:12" x14ac:dyDescent="0.3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</row>
    <row r="876" spans="1:12" x14ac:dyDescent="0.3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</row>
    <row r="877" spans="1:12" x14ac:dyDescent="0.3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</row>
    <row r="878" spans="1:12" x14ac:dyDescent="0.3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</row>
    <row r="879" spans="1:12" x14ac:dyDescent="0.3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</row>
    <row r="880" spans="1:12" x14ac:dyDescent="0.3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</row>
    <row r="881" spans="1:12" x14ac:dyDescent="0.3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</row>
    <row r="882" spans="1:12" x14ac:dyDescent="0.3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</row>
    <row r="883" spans="1:12" x14ac:dyDescent="0.3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</row>
    <row r="884" spans="1:12" x14ac:dyDescent="0.3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</row>
    <row r="885" spans="1:12" x14ac:dyDescent="0.3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</row>
    <row r="886" spans="1:12" x14ac:dyDescent="0.3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</row>
    <row r="887" spans="1:12" x14ac:dyDescent="0.3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</row>
    <row r="888" spans="1:12" x14ac:dyDescent="0.3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</row>
    <row r="889" spans="1:12" x14ac:dyDescent="0.3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</row>
    <row r="890" spans="1:12" x14ac:dyDescent="0.3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</row>
    <row r="891" spans="1:12" x14ac:dyDescent="0.3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</row>
    <row r="892" spans="1:12" x14ac:dyDescent="0.3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</row>
    <row r="893" spans="1:12" x14ac:dyDescent="0.3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</row>
    <row r="894" spans="1:12" x14ac:dyDescent="0.3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</row>
    <row r="895" spans="1:12" x14ac:dyDescent="0.3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</row>
    <row r="896" spans="1:12" x14ac:dyDescent="0.3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</row>
    <row r="897" spans="1:12" x14ac:dyDescent="0.3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</row>
    <row r="898" spans="1:12" x14ac:dyDescent="0.3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</row>
    <row r="899" spans="1:12" x14ac:dyDescent="0.3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</row>
    <row r="900" spans="1:12" x14ac:dyDescent="0.3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</row>
    <row r="901" spans="1:12" x14ac:dyDescent="0.3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</row>
    <row r="902" spans="1:12" x14ac:dyDescent="0.3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</row>
    <row r="903" spans="1:12" x14ac:dyDescent="0.3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</row>
    <row r="904" spans="1:12" x14ac:dyDescent="0.3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</row>
    <row r="905" spans="1:12" x14ac:dyDescent="0.3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</row>
    <row r="906" spans="1:12" x14ac:dyDescent="0.3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</row>
    <row r="907" spans="1:12" x14ac:dyDescent="0.3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</row>
    <row r="908" spans="1:12" x14ac:dyDescent="0.3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</row>
    <row r="909" spans="1:12" x14ac:dyDescent="0.3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</row>
    <row r="910" spans="1:12" x14ac:dyDescent="0.3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</row>
    <row r="911" spans="1:12" x14ac:dyDescent="0.3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</row>
    <row r="912" spans="1:12" x14ac:dyDescent="0.3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</row>
    <row r="913" spans="1:12" x14ac:dyDescent="0.3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</row>
    <row r="914" spans="1:12" x14ac:dyDescent="0.3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</row>
    <row r="915" spans="1:12" x14ac:dyDescent="0.3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</row>
    <row r="916" spans="1:12" x14ac:dyDescent="0.3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</row>
    <row r="917" spans="1:12" x14ac:dyDescent="0.3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</row>
    <row r="918" spans="1:12" x14ac:dyDescent="0.3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</row>
    <row r="919" spans="1:12" x14ac:dyDescent="0.3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</row>
    <row r="920" spans="1:12" x14ac:dyDescent="0.3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</row>
    <row r="921" spans="1:12" x14ac:dyDescent="0.3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</row>
    <row r="922" spans="1:12" x14ac:dyDescent="0.3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</row>
    <row r="923" spans="1:12" x14ac:dyDescent="0.3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</row>
    <row r="924" spans="1:12" x14ac:dyDescent="0.3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</row>
    <row r="925" spans="1:12" x14ac:dyDescent="0.3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</row>
    <row r="926" spans="1:12" x14ac:dyDescent="0.3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</row>
    <row r="927" spans="1:12" x14ac:dyDescent="0.3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</row>
    <row r="928" spans="1:12" x14ac:dyDescent="0.3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</row>
    <row r="929" spans="1:12" x14ac:dyDescent="0.3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</row>
    <row r="930" spans="1:12" x14ac:dyDescent="0.3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</row>
    <row r="931" spans="1:12" x14ac:dyDescent="0.3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</row>
    <row r="932" spans="1:12" x14ac:dyDescent="0.3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</row>
    <row r="933" spans="1:12" x14ac:dyDescent="0.3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</row>
    <row r="934" spans="1:12" x14ac:dyDescent="0.3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</row>
    <row r="935" spans="1:12" x14ac:dyDescent="0.3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</row>
    <row r="936" spans="1:12" x14ac:dyDescent="0.3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</row>
    <row r="937" spans="1:12" x14ac:dyDescent="0.3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</row>
    <row r="938" spans="1:12" x14ac:dyDescent="0.3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</row>
    <row r="939" spans="1:12" x14ac:dyDescent="0.3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</row>
    <row r="940" spans="1:12" x14ac:dyDescent="0.3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</row>
    <row r="941" spans="1:12" x14ac:dyDescent="0.3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</row>
    <row r="942" spans="1:12" x14ac:dyDescent="0.3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</row>
    <row r="943" spans="1:12" x14ac:dyDescent="0.3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</row>
    <row r="944" spans="1:12" x14ac:dyDescent="0.3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</row>
    <row r="945" spans="1:12" x14ac:dyDescent="0.3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</row>
    <row r="946" spans="1:12" x14ac:dyDescent="0.3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</row>
    <row r="947" spans="1:12" x14ac:dyDescent="0.3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</row>
    <row r="948" spans="1:12" x14ac:dyDescent="0.3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</row>
    <row r="949" spans="1:12" x14ac:dyDescent="0.3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</row>
    <row r="950" spans="1:12" x14ac:dyDescent="0.3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</row>
    <row r="951" spans="1:12" x14ac:dyDescent="0.3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</row>
    <row r="952" spans="1:12" x14ac:dyDescent="0.3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</row>
    <row r="953" spans="1:12" x14ac:dyDescent="0.3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</row>
    <row r="954" spans="1:12" x14ac:dyDescent="0.3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</row>
    <row r="955" spans="1:12" x14ac:dyDescent="0.3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</row>
    <row r="956" spans="1:12" x14ac:dyDescent="0.3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</row>
    <row r="957" spans="1:12" x14ac:dyDescent="0.3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</row>
    <row r="958" spans="1:12" x14ac:dyDescent="0.3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</row>
    <row r="959" spans="1:12" x14ac:dyDescent="0.3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</row>
    <row r="960" spans="1:12" x14ac:dyDescent="0.3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</row>
    <row r="961" spans="1:12" x14ac:dyDescent="0.3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</row>
    <row r="962" spans="1:12" x14ac:dyDescent="0.3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</row>
    <row r="963" spans="1:12" x14ac:dyDescent="0.3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</row>
    <row r="964" spans="1:12" x14ac:dyDescent="0.3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</row>
    <row r="965" spans="1:12" x14ac:dyDescent="0.3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</row>
    <row r="966" spans="1:12" x14ac:dyDescent="0.3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</row>
    <row r="967" spans="1:12" x14ac:dyDescent="0.3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</row>
    <row r="968" spans="1:12" x14ac:dyDescent="0.3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</row>
    <row r="969" spans="1:12" x14ac:dyDescent="0.3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</row>
    <row r="970" spans="1:12" x14ac:dyDescent="0.3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</row>
    <row r="971" spans="1:12" x14ac:dyDescent="0.3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</row>
    <row r="972" spans="1:12" x14ac:dyDescent="0.3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</row>
    <row r="973" spans="1:12" x14ac:dyDescent="0.3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</row>
    <row r="974" spans="1:12" x14ac:dyDescent="0.3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</row>
    <row r="975" spans="1:12" x14ac:dyDescent="0.3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</row>
    <row r="976" spans="1:12" x14ac:dyDescent="0.3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</row>
    <row r="977" spans="1:12" x14ac:dyDescent="0.3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</row>
    <row r="978" spans="1:12" x14ac:dyDescent="0.3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</row>
    <row r="979" spans="1:12" x14ac:dyDescent="0.3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</row>
    <row r="980" spans="1:12" x14ac:dyDescent="0.3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</row>
    <row r="981" spans="1:12" x14ac:dyDescent="0.3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</row>
    <row r="982" spans="1:12" x14ac:dyDescent="0.3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</row>
    <row r="983" spans="1:12" x14ac:dyDescent="0.3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</row>
    <row r="984" spans="1:12" x14ac:dyDescent="0.3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</row>
    <row r="985" spans="1:12" x14ac:dyDescent="0.3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</row>
    <row r="986" spans="1:12" x14ac:dyDescent="0.3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</row>
    <row r="987" spans="1:12" x14ac:dyDescent="0.3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</row>
    <row r="988" spans="1:12" x14ac:dyDescent="0.3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</row>
    <row r="989" spans="1:12" x14ac:dyDescent="0.3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</row>
    <row r="990" spans="1:12" x14ac:dyDescent="0.3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</row>
    <row r="991" spans="1:12" x14ac:dyDescent="0.3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</row>
    <row r="992" spans="1:12" x14ac:dyDescent="0.3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</row>
    <row r="993" spans="1:12" x14ac:dyDescent="0.3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</row>
    <row r="994" spans="1:12" x14ac:dyDescent="0.3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</row>
    <row r="995" spans="1:12" x14ac:dyDescent="0.3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</row>
    <row r="996" spans="1:12" x14ac:dyDescent="0.3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</row>
    <row r="997" spans="1:12" x14ac:dyDescent="0.3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</row>
    <row r="998" spans="1:12" x14ac:dyDescent="0.3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</row>
    <row r="999" spans="1:12" x14ac:dyDescent="0.3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</row>
    <row r="1000" spans="1:12" x14ac:dyDescent="0.3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</row>
  </sheetData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Monthly_Cash</vt:lpstr>
      <vt:lpstr>Sheet3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Jacob Patterson</cp:lastModifiedBy>
  <dcterms:created xsi:type="dcterms:W3CDTF">2022-03-24T08:55:57Z</dcterms:created>
  <dcterms:modified xsi:type="dcterms:W3CDTF">2026-02-20T20:45:59Z</dcterms:modified>
</cp:coreProperties>
</file>