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Informes Finales/PC 45/2. Tabla/"/>
    </mc:Choice>
  </mc:AlternateContent>
  <xr:revisionPtr revIDLastSave="75" documentId="8_{B66F5890-9054-44CC-960C-E3E9DAECCC45}" xr6:coauthVersionLast="47" xr6:coauthVersionMax="47" xr10:uidLastSave="{D14759E6-599D-43FA-B22C-7AA37F3312FD}"/>
  <bookViews>
    <workbookView xWindow="10718" yWindow="0" windowWidth="10965" windowHeight="13763" activeTab="1" xr2:uid="{699A7E84-4CA2-4F12-8F56-AEA69D75AA2E}"/>
  </bookViews>
  <sheets>
    <sheet name="Tabla1" sheetId="3" r:id="rId1"/>
    <sheet name="Tabla2" sheetId="1" r:id="rId2"/>
    <sheet name="Grafica 1" sheetId="6" r:id="rId3"/>
    <sheet name="Grafica 2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<sst xmlns="http://schemas.openxmlformats.org/spreadsheetml/2006/main" count="19" uniqueCount="18">
  <si>
    <t>Sistema de Retiro para maestros</t>
  </si>
  <si>
    <t>Sistema de Retiro para empleados del Gobierno Central</t>
  </si>
  <si>
    <t>Sistema de Retiro de la judicatura</t>
  </si>
  <si>
    <t>Retirados y beneficiarios</t>
  </si>
  <si>
    <t>Total</t>
  </si>
  <si>
    <t>Sistema de Retiro</t>
  </si>
  <si>
    <t>Costo fiscal total
(En millones $)</t>
  </si>
  <si>
    <t>PayGo
(En millones $)</t>
  </si>
  <si>
    <t>Año</t>
  </si>
  <si>
    <t>COLA</t>
  </si>
  <si>
    <t>Presupuesto Departamento de Educación</t>
  </si>
  <si>
    <t xml:space="preserve">Años Fiscales terminados el 30 de junio de: </t>
  </si>
  <si>
    <t>Año fiscal</t>
  </si>
  <si>
    <t>Paygo</t>
  </si>
  <si>
    <t xml:space="preserve">ERS
</t>
  </si>
  <si>
    <t>TRS</t>
  </si>
  <si>
    <t>JRS</t>
  </si>
  <si>
    <t>Costo fiscal 
(en millones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</si>
</sst>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164" formatCode="#,##0;\-#,##0"/>
    <numFmt numFmtId="165" formatCode="&quot;$&quot;#,##0.00"/>
    <numFmt numFmtId="166" formatCode="&quot;$&quot;#,##0.0"/>
    <numFmt numFmtId="167" formatCode="&quot;$&quot;#,##0"/>
    <numFmt numFmtId="168" formatCode="0.0%"/>
    <numFmt numFmtId="169" formatCode="_-* #,##0.00_-;\-* #,##0.00_-;_-* &quot;-&quot;??_-;_-@_-"/>
    <numFmt numFmtId="170" formatCode="_-* #,##0_-;\-* #,##0_-;_-* &quot;-&quot;??_-;_-@_-"/>
  </numFmts>
  <fonts count="13">
    <font>
      <sz val="11"/>
      <color theme="1"/>
      <name val="Aptos Narrow"/>
      <family val="2"/>
      <scheme val="minor"/>
    </font>
    <font>
      <sz val="11"/>
      <color theme="1"/>
      <name val="Myriad Pro Condensed"/>
    </font>
    <font>
      <sz val="12"/>
      <color theme="0"/>
      <name val="Myriad Pro Condensed"/>
    </font>
    <font>
      <sz val="12"/>
      <color theme="1"/>
      <name val="Myriad Pro Condensed"/>
    </font>
    <font>
      <b/>
      <sz val="8"/>
      <color rgb="FF000000"/>
      <name val="Liberation Serif"/>
      <family val="2"/>
    </font>
    <font>
      <b/>
      <sz val="12"/>
      <color theme="1"/>
      <name val="Myriad Pro Condensed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6"/>
      <color theme="1"/>
      <name val="Myriad Pro Condensed"/>
    </font>
    <font>
      <sz val="10"/>
      <color theme="1"/>
      <name val="Myriad Pro Condensed"/>
    </font>
    <font>
      <b/>
      <sz val="12"/>
      <color theme="0"/>
      <name val="Myriad Pro Condensed"/>
    </font>
  </fonts>
  <fills count="4">
    <fill>
      <patternFill patternType="none"/>
    </fill>
    <fill>
      <patternFill patternType="gray125"/>
    </fill>
    <fill>
      <patternFill patternType="solid">
        <fgColor rgb="FF194A6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164" fontId="4" fillId="3" borderId="0" applyBorder="0" applyProtection="0">
      <alignment horizontal="right" wrapText="1"/>
    </xf>
    <xf numFmtId="0" fontId="6" fillId="0" borderId="0"/>
    <xf numFmtId="0" fontId="7" fillId="0" borderId="0"/>
    <xf numFmtId="49" fontId="6" fillId="0" borderId="0"/>
    <xf numFmtId="2" fontId="7" fillId="0" borderId="0"/>
    <xf numFmtId="9" fontId="8" fillId="0" borderId="0" applyFont="0" applyFill="0" applyBorder="0" applyAlignment="0" applyProtection="0"/>
    <xf numFmtId="0" fontId="9" fillId="0" borderId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166" fontId="0" fillId="0" borderId="0" xfId="0" applyNumberFormat="1"/>
    <xf numFmtId="165" fontId="0" fillId="0" borderId="0" xfId="0" applyNumberFormat="1"/>
    <xf numFmtId="167" fontId="3" fillId="0" borderId="0" xfId="0" applyNumberFormat="1" applyFont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168" fontId="0" fillId="0" borderId="0" xfId="0" applyNumberFormat="1"/>
    <xf numFmtId="168" fontId="0" fillId="0" borderId="0" xfId="6" applyNumberFormat="1" applyFont="1"/>
    <xf numFmtId="0" fontId="10" fillId="0" borderId="0" xfId="7" applyFont="1"/>
    <xf numFmtId="0" fontId="3" fillId="0" borderId="0" xfId="7" applyFont="1" applyAlignment="1">
      <alignment horizontal="center" vertical="center" wrapText="1"/>
    </xf>
    <xf numFmtId="0" fontId="3" fillId="0" borderId="0" xfId="7" applyFont="1" applyAlignment="1">
      <alignment horizontal="center" vertical="center"/>
    </xf>
    <xf numFmtId="0" fontId="3" fillId="0" borderId="0" xfId="7" applyFont="1"/>
    <xf numFmtId="0" fontId="3" fillId="0" borderId="2" xfId="7" applyFont="1" applyBorder="1" applyAlignment="1">
      <alignment vertical="center"/>
    </xf>
    <xf numFmtId="0" fontId="3" fillId="0" borderId="2" xfId="7" applyFont="1" applyBorder="1" applyAlignment="1">
      <alignment horizontal="center" vertical="center" wrapText="1"/>
    </xf>
    <xf numFmtId="0" fontId="3" fillId="0" borderId="0" xfId="7" applyFont="1" applyAlignment="1">
      <alignment horizontal="center" vertical="center"/>
    </xf>
    <xf numFmtId="5" fontId="3" fillId="0" borderId="0" xfId="8" applyNumberFormat="1" applyFont="1" applyAlignment="1">
      <alignment horizontal="center" vertical="center" wrapText="1"/>
    </xf>
    <xf numFmtId="170" fontId="10" fillId="0" borderId="0" xfId="7" applyNumberFormat="1" applyFont="1" applyAlignment="1">
      <alignment horizontal="center"/>
    </xf>
    <xf numFmtId="5" fontId="3" fillId="0" borderId="0" xfId="8" applyNumberFormat="1" applyFont="1" applyAlignment="1">
      <alignment horizontal="center" vertical="center"/>
    </xf>
    <xf numFmtId="170" fontId="3" fillId="0" borderId="3" xfId="8" applyNumberFormat="1" applyFont="1" applyBorder="1" applyAlignment="1">
      <alignment vertical="center"/>
    </xf>
    <xf numFmtId="0" fontId="3" fillId="0" borderId="0" xfId="7" applyFont="1" applyAlignment="1">
      <alignment horizontal="left" vertical="center" wrapText="1"/>
    </xf>
    <xf numFmtId="0" fontId="11" fillId="0" borderId="0" xfId="7" applyFont="1"/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</cellXfs>
  <cellStyles count="10">
    <cellStyle name="BuffetDate162 2" xfId="4" xr:uid="{3126B33E-F27E-48CF-BD19-A00BA387A150}"/>
    <cellStyle name="BuffetValue2 2" xfId="5" xr:uid="{9DEFA967-21EE-4D65-8AEC-E697C9987105}"/>
    <cellStyle name="Comma 2" xfId="8" xr:uid="{F380075C-4ACC-4C12-85B3-765593FAC860}"/>
    <cellStyle name="HeaderText 2" xfId="2" xr:uid="{49E8DA8C-7366-4461-9E41-CF701A1B85AC}"/>
    <cellStyle name="MR_6" xfId="1" xr:uid="{D7102FA3-1FE4-4899-8055-40BEBAF12DEF}"/>
    <cellStyle name="Normal" xfId="0" builtinId="0"/>
    <cellStyle name="Normal 2" xfId="7" xr:uid="{A8571503-C6F4-4F6F-B685-A34376361B45}"/>
    <cellStyle name="Normal 3" xfId="3" xr:uid="{D0238806-2B85-4A65-AA17-1DC4874C6783}"/>
    <cellStyle name="Percent" xfId="6" builtinId="5"/>
    <cellStyle name="Percent 2" xfId="9" xr:uid="{2358BA0C-549B-42A7-8FD4-3C56506AA27E}"/>
  </cellStyles>
  <dxfs count="0"/>
  <tableStyles count="0" defaultTableStyle="TableStyleMedium2" defaultPivotStyle="PivotStyleLight16"/>
  <colors>
    <mruColors>
      <color rgb="FF194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A9A9A9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194A6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1-4214-87DC-608A1A637297}"/>
              </c:ext>
            </c:extLst>
          </c:dPt>
          <c:dPt>
            <c:idx val="7"/>
            <c:invertIfNegative val="0"/>
            <c:bubble3D val="0"/>
            <c:spPr>
              <a:solidFill>
                <a:srgbClr val="FF85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E1-4214-87DC-608A1A63729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E1-4214-87DC-608A1A63729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E1-4214-87DC-608A1A6372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yriad Pro Condensed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 1'!$A$6:$A$13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'Grafica 1'!$B$6:$B$13</c:f>
              <c:numCache>
                <c:formatCode>"$"#,##0_);\("$"#,##0\)</c:formatCode>
                <c:ptCount val="8"/>
                <c:pt idx="0">
                  <c:v>1014</c:v>
                </c:pt>
                <c:pt idx="1">
                  <c:v>1053</c:v>
                </c:pt>
                <c:pt idx="2">
                  <c:v>1110</c:v>
                </c:pt>
                <c:pt idx="3">
                  <c:v>1098</c:v>
                </c:pt>
                <c:pt idx="4">
                  <c:v>1044.5</c:v>
                </c:pt>
                <c:pt idx="5">
                  <c:v>1124.5</c:v>
                </c:pt>
                <c:pt idx="6">
                  <c:v>1103</c:v>
                </c:pt>
                <c:pt idx="7">
                  <c:v>1076.8720000000001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E1-4214-87DC-608A1A637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676503856"/>
        <c:axId val="676504336"/>
      </c:barChart>
      <c:catAx>
        <c:axId val="67650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A9A9A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Myriad Pro Condensed"/>
                <a:ea typeface="+mn-ea"/>
                <a:cs typeface="+mn-cs"/>
              </a:defRPr>
            </a:pPr>
            <a:endParaRPr lang="en-US"/>
          </a:p>
        </c:txPr>
        <c:crossAx val="676504336"/>
        <c:crosses val="autoZero"/>
        <c:auto val="1"/>
        <c:lblAlgn val="ctr"/>
        <c:lblOffset val="100"/>
        <c:noMultiLvlLbl val="0"/>
      </c:catAx>
      <c:valAx>
        <c:axId val="676504336"/>
        <c:scaling>
          <c:orientation val="minMax"/>
        </c:scaling>
        <c:delete val="1"/>
        <c:axPos val="l"/>
        <c:numFmt formatCode="&quot;$&quot;#,##0_);\(&quot;$&quot;#,##0\)" sourceLinked="1"/>
        <c:majorTickMark val="none"/>
        <c:minorTickMark val="none"/>
        <c:tickLblPos val="nextTo"/>
        <c:crossAx val="67650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94A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yriad Pro Condensed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 2'!$A$2:$A$12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'Grafica 2'!$B$2:$B$12</c:f>
              <c:numCache>
                <c:formatCode>0.0%</c:formatCode>
                <c:ptCount val="11"/>
                <c:pt idx="0">
                  <c:v>1.7000000000000001E-2</c:v>
                </c:pt>
                <c:pt idx="1">
                  <c:v>0</c:v>
                </c:pt>
                <c:pt idx="2">
                  <c:v>3.0000000000000001E-3</c:v>
                </c:pt>
                <c:pt idx="3">
                  <c:v>0.02</c:v>
                </c:pt>
                <c:pt idx="4">
                  <c:v>2.8000000000000001E-2</c:v>
                </c:pt>
                <c:pt idx="5">
                  <c:v>1.6E-2</c:v>
                </c:pt>
                <c:pt idx="6">
                  <c:v>1.2999999999999999E-2</c:v>
                </c:pt>
                <c:pt idx="7">
                  <c:v>5.8999999999999997E-2</c:v>
                </c:pt>
                <c:pt idx="8">
                  <c:v>8.6999999999999994E-2</c:v>
                </c:pt>
                <c:pt idx="9">
                  <c:v>3.2000000000000001E-2</c:v>
                </c:pt>
                <c:pt idx="10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6-494B-9EF9-C7AC43ABF0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1280991"/>
        <c:axId val="541282431"/>
      </c:barChart>
      <c:catAx>
        <c:axId val="541280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 Condensed"/>
                <a:ea typeface="+mn-ea"/>
                <a:cs typeface="+mn-cs"/>
              </a:defRPr>
            </a:pPr>
            <a:endParaRPr lang="en-US"/>
          </a:p>
        </c:txPr>
        <c:crossAx val="541282431"/>
        <c:crosses val="autoZero"/>
        <c:auto val="1"/>
        <c:lblAlgn val="ctr"/>
        <c:lblOffset val="100"/>
        <c:noMultiLvlLbl val="0"/>
      </c:catAx>
      <c:valAx>
        <c:axId val="541282431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541280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13</xdr:row>
      <xdr:rowOff>28574</xdr:rowOff>
    </xdr:from>
    <xdr:to>
      <xdr:col>9</xdr:col>
      <xdr:colOff>38100</xdr:colOff>
      <xdr:row>22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13C32E-F171-40CE-A5E4-5FE98FDE9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392905</xdr:colOff>
      <xdr:row>1</xdr:row>
      <xdr:rowOff>147637</xdr:rowOff>
    </xdr:from>
    <xdr:to>
      <xdr:col>9</xdr:col>
      <xdr:colOff>431005</xdr:colOff>
      <xdr:row>16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3747E5-CAB9-61C2-BBE3-52DFCA5347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palpr.sharepoint.com/sites/Presupuesto2024/Shared%20Documents/Analisis%20Presupuestario/Tablas%20-%20Graficas_Tendencia%20de%20Ingresos%20y%20Gastos.xlsx" TargetMode="External"/><Relationship Id="rId1" Type="http://schemas.openxmlformats.org/officeDocument/2006/relationships/externalLinkPath" Target="/sites/Presupuesto2024/Shared%20Documents/Analisis%20Presupuestario/Tablas%20-%20Graficas_Tendencia%20de%20Ingresos%20y%20Gas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éficit"/>
      <sheetName val="Gráfica Ing y Gastos"/>
      <sheetName val="Préstamos"/>
      <sheetName val="Gráfica Ingresos"/>
      <sheetName val="Contribución sobre Ing"/>
      <sheetName val="IVU"/>
      <sheetName val="Ingresos FG 2000-2014"/>
      <sheetName val="Gastos 2000-2014"/>
      <sheetName val="Ley 66-2014"/>
      <sheetName val="Sobrante AF 2015-2021"/>
      <sheetName val="Ingresos FG 2015-2021"/>
      <sheetName val="Gastos 2015-2021"/>
      <sheetName val="Estudiantes UPR"/>
      <sheetName val="Asignación UPR"/>
      <sheetName val="UPR Costo Promedio 2003-23"/>
      <sheetName val="Matricula DE"/>
      <sheetName val="PayGo Educacion"/>
      <sheetName val="UPR Costo Promedio x Est"/>
      <sheetName val="DE - Costo Promedio x Est"/>
      <sheetName val="DE Costo Pr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B6">
            <v>2019</v>
          </cell>
          <cell r="D6">
            <v>1014</v>
          </cell>
        </row>
        <row r="7">
          <cell r="B7">
            <v>2020</v>
          </cell>
          <cell r="D7">
            <v>1053</v>
          </cell>
        </row>
        <row r="8">
          <cell r="B8">
            <v>2021</v>
          </cell>
          <cell r="D8">
            <v>1110</v>
          </cell>
        </row>
        <row r="9">
          <cell r="B9">
            <v>2022</v>
          </cell>
          <cell r="D9">
            <v>1098</v>
          </cell>
        </row>
        <row r="10">
          <cell r="B10">
            <v>2023</v>
          </cell>
          <cell r="D10">
            <v>1044.5</v>
          </cell>
        </row>
        <row r="11">
          <cell r="B11">
            <v>2024</v>
          </cell>
          <cell r="D11">
            <v>1124.5</v>
          </cell>
        </row>
        <row r="12">
          <cell r="B12">
            <v>2025</v>
          </cell>
          <cell r="D12">
            <v>1103</v>
          </cell>
        </row>
        <row r="13">
          <cell r="B13">
            <v>2026</v>
          </cell>
          <cell r="D13">
            <v>1076.8720000000001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D95B1-FAB7-4555-B935-259357DFBA8A}">
  <dimension ref="B3:D16"/>
  <sheetViews>
    <sheetView showGridLines="0" topLeftCell="B1" zoomScale="120" zoomScaleNormal="120" workbookViewId="0">
      <selection activeCell="D16" sqref="D16"/>
    </sheetView>
  </sheetViews>
  <sheetFormatPr defaultRowHeight="14.25"/>
  <cols>
    <col min="2" max="2" width="53.9296875" customWidth="1"/>
    <col min="3" max="3" width="18.33203125" customWidth="1"/>
    <col min="4" max="4" width="17.53125" customWidth="1"/>
  </cols>
  <sheetData>
    <row r="3" spans="2:4" ht="48" customHeight="1">
      <c r="B3" s="6" t="s">
        <v>5</v>
      </c>
      <c r="C3" s="7" t="s">
        <v>7</v>
      </c>
      <c r="D3" s="7" t="s">
        <v>3</v>
      </c>
    </row>
    <row r="4" spans="2:4" ht="15.4">
      <c r="B4" s="1" t="s">
        <v>0</v>
      </c>
      <c r="C4" s="10">
        <v>957.70100000000002</v>
      </c>
      <c r="D4" s="2">
        <v>46188</v>
      </c>
    </row>
    <row r="5" spans="2:4" ht="15.4">
      <c r="B5" s="1" t="s">
        <v>1</v>
      </c>
      <c r="C5" s="10">
        <v>1667.5150000000001</v>
      </c>
      <c r="D5" s="2">
        <v>117628</v>
      </c>
    </row>
    <row r="6" spans="2:4" ht="15.4">
      <c r="B6" s="1" t="s">
        <v>2</v>
      </c>
      <c r="C6" s="10">
        <v>33.335000000000001</v>
      </c>
      <c r="D6" s="3">
        <v>518</v>
      </c>
    </row>
    <row r="7" spans="2:4" ht="15.75" thickBot="1">
      <c r="B7" s="4" t="s">
        <v>4</v>
      </c>
      <c r="C7" s="11">
        <v>2658.5510000000004</v>
      </c>
      <c r="D7" s="5">
        <v>164334</v>
      </c>
    </row>
    <row r="11" spans="2:4" ht="49.25" customHeight="1"/>
    <row r="12" spans="2:4" ht="31.25" customHeight="1"/>
    <row r="13" spans="2:4" ht="31.25" customHeight="1"/>
    <row r="14" spans="2:4" ht="31.25" customHeight="1"/>
    <row r="15" spans="2:4" ht="37.25" customHeight="1"/>
    <row r="16" spans="2:4" ht="37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C0998-9F4B-4674-9D3D-6CF698700209}">
  <dimension ref="B2:G12"/>
  <sheetViews>
    <sheetView showGridLines="0" tabSelected="1" zoomScale="116" zoomScaleNormal="140" workbookViewId="0">
      <selection activeCell="B4" sqref="B4"/>
    </sheetView>
  </sheetViews>
  <sheetFormatPr defaultRowHeight="14.25"/>
  <cols>
    <col min="2" max="2" width="18.46484375" customWidth="1"/>
    <col min="3" max="7" width="9.86328125" customWidth="1"/>
  </cols>
  <sheetData>
    <row r="2" spans="2:7" ht="49.25" customHeight="1">
      <c r="B2" s="27" t="s">
        <v>17</v>
      </c>
      <c r="C2" s="28">
        <v>2026</v>
      </c>
      <c r="D2" s="28">
        <v>2027</v>
      </c>
      <c r="E2" s="28">
        <v>2028</v>
      </c>
      <c r="F2" s="28">
        <v>2029</v>
      </c>
      <c r="G2" s="28">
        <v>2030</v>
      </c>
    </row>
    <row r="3" spans="2:7" ht="28.9" customHeight="1">
      <c r="B3" s="29" t="s">
        <v>15</v>
      </c>
      <c r="C3" s="30">
        <v>95.770100000000014</v>
      </c>
      <c r="D3" s="30">
        <v>121.21892387117336</v>
      </c>
      <c r="E3" s="30">
        <v>144.14692280968518</v>
      </c>
      <c r="F3" s="30">
        <v>166.17667186546703</v>
      </c>
      <c r="G3" s="30">
        <v>190.33512683351304</v>
      </c>
    </row>
    <row r="4" spans="2:7" ht="28.9" customHeight="1">
      <c r="B4" s="29" t="s">
        <v>14</v>
      </c>
      <c r="C4" s="30">
        <v>166.75150000000002</v>
      </c>
      <c r="D4" s="30">
        <v>211.06208914790696</v>
      </c>
      <c r="E4" s="30">
        <v>250.98350736711373</v>
      </c>
      <c r="F4" s="30">
        <v>289.34092476226323</v>
      </c>
      <c r="G4" s="30">
        <v>331.40476936098582</v>
      </c>
    </row>
    <row r="5" spans="2:7" ht="28.9" customHeight="1">
      <c r="B5" s="29" t="s">
        <v>16</v>
      </c>
      <c r="C5" s="30">
        <v>3.3335000000000004</v>
      </c>
      <c r="D5" s="30">
        <v>4.2193052186909732</v>
      </c>
      <c r="E5" s="30">
        <v>5.0173672908985738</v>
      </c>
      <c r="F5" s="30">
        <v>5.7841636968483305</v>
      </c>
      <c r="G5" s="30">
        <v>6.6250546391777361</v>
      </c>
    </row>
    <row r="6" spans="2:7" ht="37.25" customHeight="1" thickBot="1">
      <c r="B6" s="31" t="s">
        <v>6</v>
      </c>
      <c r="C6" s="32">
        <v>265.85510000000005</v>
      </c>
      <c r="D6" s="32">
        <v>336.5003182377713</v>
      </c>
      <c r="E6" s="32">
        <v>400.1477974676975</v>
      </c>
      <c r="F6" s="32">
        <v>461.30176032457859</v>
      </c>
      <c r="G6" s="32">
        <v>528.36495083367663</v>
      </c>
    </row>
    <row r="7" spans="2:7" ht="37.25" customHeight="1"/>
    <row r="8" spans="2:7">
      <c r="C8" s="9"/>
      <c r="D8" s="9"/>
    </row>
    <row r="9" spans="2:7">
      <c r="C9" s="9"/>
      <c r="D9" s="9"/>
      <c r="E9" s="9"/>
      <c r="F9" s="9"/>
      <c r="G9" s="9"/>
    </row>
    <row r="10" spans="2:7">
      <c r="C10" s="9"/>
      <c r="D10" s="9"/>
      <c r="E10" s="9"/>
      <c r="F10" s="9"/>
      <c r="G10" s="9"/>
    </row>
    <row r="12" spans="2:7">
      <c r="D12" s="8"/>
      <c r="E12" s="9"/>
      <c r="F12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5D210-4039-45AF-ACFA-8277AD298C93}">
  <dimension ref="A2:C17"/>
  <sheetViews>
    <sheetView showGridLines="0" zoomScale="43" zoomScaleNormal="80" workbookViewId="0">
      <selection activeCell="H10" sqref="H10"/>
    </sheetView>
  </sheetViews>
  <sheetFormatPr defaultColWidth="10.6640625" defaultRowHeight="20.25"/>
  <cols>
    <col min="1" max="1" width="13.59765625" style="14" customWidth="1"/>
    <col min="2" max="2" width="14.53125" style="14" customWidth="1"/>
    <col min="3" max="16384" width="10.6640625" style="14"/>
  </cols>
  <sheetData>
    <row r="2" spans="1:3" ht="24.4" customHeight="1">
      <c r="A2" s="15" t="s">
        <v>10</v>
      </c>
      <c r="B2" s="15"/>
    </row>
    <row r="3" spans="1:3" ht="17.25" customHeight="1">
      <c r="A3" s="16" t="s">
        <v>11</v>
      </c>
      <c r="B3" s="16"/>
    </row>
    <row r="4" spans="1:3" ht="9.9499999999999993" customHeight="1">
      <c r="A4" s="17"/>
      <c r="B4" s="17"/>
    </row>
    <row r="5" spans="1:3">
      <c r="A5" s="18" t="s">
        <v>12</v>
      </c>
      <c r="B5" s="19" t="s">
        <v>13</v>
      </c>
    </row>
    <row r="6" spans="1:3">
      <c r="A6" s="20">
        <v>2019</v>
      </c>
      <c r="B6" s="21">
        <v>1014</v>
      </c>
      <c r="C6" s="22"/>
    </row>
    <row r="7" spans="1:3">
      <c r="A7" s="20">
        <v>2020</v>
      </c>
      <c r="B7" s="21">
        <v>1053</v>
      </c>
      <c r="C7" s="22"/>
    </row>
    <row r="8" spans="1:3">
      <c r="A8" s="20">
        <v>2021</v>
      </c>
      <c r="B8" s="21">
        <v>1110</v>
      </c>
      <c r="C8" s="22"/>
    </row>
    <row r="9" spans="1:3">
      <c r="A9" s="20">
        <v>2022</v>
      </c>
      <c r="B9" s="23">
        <v>1098</v>
      </c>
      <c r="C9" s="22"/>
    </row>
    <row r="10" spans="1:3">
      <c r="A10" s="20">
        <v>2023</v>
      </c>
      <c r="B10" s="23">
        <v>1044.5</v>
      </c>
      <c r="C10" s="22"/>
    </row>
    <row r="11" spans="1:3">
      <c r="A11" s="20">
        <v>2024</v>
      </c>
      <c r="B11" s="23">
        <v>1124.5</v>
      </c>
    </row>
    <row r="12" spans="1:3">
      <c r="A12" s="20">
        <v>2025</v>
      </c>
      <c r="B12" s="23">
        <v>1103</v>
      </c>
    </row>
    <row r="13" spans="1:3">
      <c r="A13" s="20">
        <v>2026</v>
      </c>
      <c r="B13" s="23">
        <v>1076.8720000000001</v>
      </c>
    </row>
    <row r="14" spans="1:3" ht="20.65" thickBot="1">
      <c r="A14" s="20" t="s">
        <v>4</v>
      </c>
      <c r="B14" s="24">
        <f>SUM(B6:B13)</f>
        <v>8623.8719999999994</v>
      </c>
    </row>
    <row r="15" spans="1:3" ht="40.9" customHeight="1" thickTop="1">
      <c r="A15" s="25"/>
      <c r="B15" s="25"/>
    </row>
    <row r="17" spans="1:1">
      <c r="A17" s="26"/>
    </row>
  </sheetData>
  <mergeCells count="4">
    <mergeCell ref="A2:B2"/>
    <mergeCell ref="A3:B3"/>
    <mergeCell ref="A4:B4"/>
    <mergeCell ref="A15:B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79A9C-EF32-4781-8B5C-7CB8CE7D0F7E}">
  <dimension ref="A1:B12"/>
  <sheetViews>
    <sheetView workbookViewId="0">
      <selection activeCell="E19" sqref="E19"/>
    </sheetView>
  </sheetViews>
  <sheetFormatPr defaultRowHeight="14.25"/>
  <sheetData>
    <row r="1" spans="1:2">
      <c r="A1" t="s">
        <v>8</v>
      </c>
      <c r="B1" t="s">
        <v>9</v>
      </c>
    </row>
    <row r="2" spans="1:2">
      <c r="A2">
        <v>2015</v>
      </c>
      <c r="B2" s="12">
        <v>1.7000000000000001E-2</v>
      </c>
    </row>
    <row r="3" spans="1:2">
      <c r="A3">
        <v>2016</v>
      </c>
      <c r="B3" s="13">
        <v>0</v>
      </c>
    </row>
    <row r="4" spans="1:2">
      <c r="A4">
        <v>2017</v>
      </c>
      <c r="B4" s="12">
        <v>3.0000000000000001E-3</v>
      </c>
    </row>
    <row r="5" spans="1:2">
      <c r="A5">
        <v>2018</v>
      </c>
      <c r="B5" s="12">
        <v>0.02</v>
      </c>
    </row>
    <row r="6" spans="1:2">
      <c r="A6">
        <v>2019</v>
      </c>
      <c r="B6" s="12">
        <v>2.8000000000000001E-2</v>
      </c>
    </row>
    <row r="7" spans="1:2">
      <c r="A7">
        <v>2020</v>
      </c>
      <c r="B7" s="12">
        <v>1.6E-2</v>
      </c>
    </row>
    <row r="8" spans="1:2">
      <c r="A8">
        <v>2021</v>
      </c>
      <c r="B8" s="12">
        <v>1.2999999999999999E-2</v>
      </c>
    </row>
    <row r="9" spans="1:2">
      <c r="A9">
        <v>2022</v>
      </c>
      <c r="B9" s="12">
        <v>5.8999999999999997E-2</v>
      </c>
    </row>
    <row r="10" spans="1:2">
      <c r="A10">
        <v>2023</v>
      </c>
      <c r="B10" s="12">
        <v>8.6999999999999994E-2</v>
      </c>
    </row>
    <row r="11" spans="1:2">
      <c r="A11">
        <v>2024</v>
      </c>
      <c r="B11" s="12">
        <v>3.2000000000000001E-2</v>
      </c>
    </row>
    <row r="12" spans="1:2">
      <c r="A12">
        <v>2025</v>
      </c>
      <c r="B12" s="12">
        <v>2.5000000000000001E-2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1C70AB-DD3C-4EA4-BFFA-EA7818A38485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customXml/itemProps2.xml><?xml version="1.0" encoding="utf-8"?>
<ds:datastoreItem xmlns:ds="http://schemas.openxmlformats.org/officeDocument/2006/customXml" ds:itemID="{0C4FB97E-20CD-4959-8E00-44805D0F2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654967-D155-4253-8FBF-FFA42823D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Tabla1</vt:lpstr>
      <vt:lpstr>Tabla2</vt:lpstr>
      <vt:lpstr>Grafica 1</vt:lpstr>
      <vt:lpstr>Grafica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Tirado</dc:creator>
  <cp:lastModifiedBy>Juan C. Torres Acaba</cp:lastModifiedBy>
  <dcterms:created xsi:type="dcterms:W3CDTF">2025-07-22T19:03:18Z</dcterms:created>
  <dcterms:modified xsi:type="dcterms:W3CDTF">2025-07-25T20:08:51Z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