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2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ronaldrivas/Documents/El Estudio Conciente/OPAL/Informes/117 _ PS 336/"/>
    </mc:Choice>
  </mc:AlternateContent>
  <xr:revisionPtr revIDLastSave="0" documentId="13_ncr:1_{9886B273-C4B8-BB49-BB02-8269F624FBB1}" xr6:coauthVersionLast="47" xr6:coauthVersionMax="47" xr10:uidLastSave="{00000000-0000-0000-0000-000000000000}"/>
  <bookViews>
    <workbookView xWindow="0" yWindow="760" windowWidth="30240" windowHeight="18880" activeTab="5" xr2:uid="{7E4C9D47-467D-4990-AAB1-DA0E32D728BB}"/>
  </bookViews>
  <sheets>
    <sheet name="Tabla 1" sheetId="1" r:id="rId1"/>
    <sheet name="Tabla 2" sheetId="2" r:id="rId2"/>
    <sheet name="Tabla 3" sheetId="5" r:id="rId3"/>
    <sheet name="Tabla 4" sheetId="4" r:id="rId4"/>
    <sheet name="Tabla 5" sheetId="7" r:id="rId5"/>
    <sheet name="Tabla 6" sheetId="9" r:id="rId6"/>
    <sheet name="Tabla 7" sheetId="3" r:id="rId7"/>
    <sheet name="Tabla 8" sheetId="6" r:id="rId8"/>
    <sheet name="Tabla 9" sheetId="8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6" l="1"/>
  <c r="C7" i="6"/>
  <c r="C6" i="6"/>
  <c r="B8" i="6"/>
  <c r="B7" i="6"/>
  <c r="B6" i="6"/>
  <c r="D3" i="5" l="1"/>
  <c r="D2" i="5"/>
  <c r="D4" i="5"/>
  <c r="C4" i="4"/>
  <c r="C3" i="4"/>
  <c r="E3" i="4"/>
  <c r="E4" i="4"/>
  <c r="E2" i="4"/>
  <c r="C8" i="2"/>
  <c r="C7" i="2"/>
  <c r="C6" i="2"/>
</calcChain>
</file>

<file path=xl/sharedStrings.xml><?xml version="1.0" encoding="utf-8"?>
<sst xmlns="http://schemas.openxmlformats.org/spreadsheetml/2006/main" count="86" uniqueCount="76">
  <si>
    <t>-</t>
  </si>
  <si>
    <t>Programa</t>
  </si>
  <si>
    <t>Regulación</t>
  </si>
  <si>
    <t>Programa de Desayuno Escolar</t>
  </si>
  <si>
    <t>CFR 7 parte 220</t>
  </si>
  <si>
    <t>Programa de Almuerzo Escolar</t>
  </si>
  <si>
    <t>CFR 7 parte 210</t>
  </si>
  <si>
    <t>Programa de Servicios de Alimentos de Verano</t>
  </si>
  <si>
    <t>CFR 7 parte 225</t>
  </si>
  <si>
    <t>Programa de Alimentos para Cuidado de Niños y Adultos</t>
  </si>
  <si>
    <t>CFR 7 parte 226</t>
  </si>
  <si>
    <t>Programa de Distribución de Alimentos Federales</t>
  </si>
  <si>
    <t>CFR 7 parte 250</t>
  </si>
  <si>
    <t>Programa de Frutas y Vegetales Frescos</t>
  </si>
  <si>
    <t>CFR 7 parte 210, sección 19</t>
  </si>
  <si>
    <t>Programa de la Finca a las Escuelas</t>
  </si>
  <si>
    <t>HHFKA del 2010, sección 18</t>
  </si>
  <si>
    <t>Programa de Transferencia Electrónica de Beneficios de Verano</t>
  </si>
  <si>
    <t>CFR 7 parte 292</t>
  </si>
  <si>
    <t>CFDA</t>
  </si>
  <si>
    <t>National School Lunch Program for Children (A)</t>
  </si>
  <si>
    <t>Child and Adult Care Food Program (A)</t>
  </si>
  <si>
    <t>Summer Food Service Program for Children (A)</t>
  </si>
  <si>
    <t>Child Nutrition Discretionary Grants Limited Availability (B)</t>
  </si>
  <si>
    <t>Fresh Fruit and Vegetable Program (B)</t>
  </si>
  <si>
    <t>Nombre del Programa</t>
  </si>
  <si>
    <t>Cantidad para el Año Fiscal 2025
(en miles $)</t>
  </si>
  <si>
    <t>Total</t>
  </si>
  <si>
    <t>Director de Compras, Subastas y Suministros</t>
  </si>
  <si>
    <t>Escala</t>
  </si>
  <si>
    <t>Puesto</t>
  </si>
  <si>
    <t>Mínimo</t>
  </si>
  <si>
    <t>Punto Medio</t>
  </si>
  <si>
    <t>Máximo</t>
  </si>
  <si>
    <t xml:space="preserve">Subdirector de Administración </t>
  </si>
  <si>
    <t>Subdirector de Programas Agricolas</t>
  </si>
  <si>
    <t>Subdirector de Presupuesto</t>
  </si>
  <si>
    <t xml:space="preserve">Subdirector de Finanzas </t>
  </si>
  <si>
    <t xml:space="preserve">Director de Presupuesto y Finanzas </t>
  </si>
  <si>
    <t xml:space="preserve">Director de Presupuesto </t>
  </si>
  <si>
    <t>3,226,312</t>
  </si>
  <si>
    <t>1,340,637</t>
  </si>
  <si>
    <t>952,981</t>
  </si>
  <si>
    <t>373,149</t>
  </si>
  <si>
    <t>731,239</t>
  </si>
  <si>
    <t>286,478</t>
  </si>
  <si>
    <t>Población</t>
  </si>
  <si>
    <t>Población de Puerto Rico</t>
  </si>
  <si>
    <t>Población de 60 años o más</t>
  </si>
  <si>
    <t>Población de 65 años o más</t>
  </si>
  <si>
    <t>Estimado de la Población</t>
  </si>
  <si>
    <t>Estimado de la Población bajo el Nivel de Pobreza</t>
  </si>
  <si>
    <t>Porcentaje de la Población Total</t>
  </si>
  <si>
    <t>Porcentaje de la Población bajo el Nivel de Pobreza</t>
  </si>
  <si>
    <t xml:space="preserve">Programa de Alimentos para el Cuidado de Niños y Adultos </t>
  </si>
  <si>
    <t>Participantes</t>
  </si>
  <si>
    <t xml:space="preserve">Autoridad Escolar de Alimentos del Departamento de Educación </t>
  </si>
  <si>
    <t>Desembolso de Fondos Federales</t>
  </si>
  <si>
    <t>Promedio por Participante</t>
  </si>
  <si>
    <t>Autoridades escolares de Alimentos Independientes</t>
  </si>
  <si>
    <t>Director Ejecutivo</t>
  </si>
  <si>
    <t>Subdirector</t>
  </si>
  <si>
    <t>Población de 60 o más</t>
  </si>
  <si>
    <t>Población 60 o más bajo el nivel de pobreza</t>
  </si>
  <si>
    <t>Efecto Fiscal</t>
  </si>
  <si>
    <t>Cambio</t>
  </si>
  <si>
    <t>Puerto Rico</t>
  </si>
  <si>
    <t>0-59 años</t>
  </si>
  <si>
    <t>60 o más</t>
  </si>
  <si>
    <t>Agente Comprador</t>
  </si>
  <si>
    <t>Pagador Oficial</t>
  </si>
  <si>
    <t>Director en Administracion de Recursos Humanos y Relaciones Laborales</t>
  </si>
  <si>
    <t xml:space="preserve">Oficial en Administración de Recursos Humanos y Relaciones Laborales </t>
  </si>
  <si>
    <t>Oficinista II</t>
  </si>
  <si>
    <t>Retribución</t>
  </si>
  <si>
    <t>Director en Administración de Recursos Humanos y Relaciones Laborales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</si>
</sst>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%"/>
    <numFmt numFmtId="166" formatCode="_(&quot;$&quot;* #,##0.0_);_(&quot;$&quot;* \(#,##0.0\);_(&quot;$&quot;* &quot;-&quot;??_);_(@_)"/>
    <numFmt numFmtId="167" formatCode="_(* #,##0_);_(* \(#,##0\);_(* &quot;-&quot;??_);_(@_)"/>
    <numFmt numFmtId="168" formatCode="&quot;$&quot;#,##0.0_);[Red]\(&quot;$&quot;#,##0.0\)"/>
    <numFmt numFmtId="169" formatCode="&quot;$&quot;#,##0.00"/>
    <numFmt numFmtId="170" formatCode="_(&quot;$&quot;* #,##0_);_(&quot;$&quot;* \(#,##0\);_(&quot;$&quot;* &quot;-&quot;??_);_(@_)"/>
  </numFmts>
  <fonts count="1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Myriad Pro Condensed"/>
    </font>
    <font>
      <sz val="12"/>
      <color theme="1"/>
      <name val="Arial"/>
      <family val="2"/>
    </font>
    <font>
      <sz val="12"/>
      <color theme="1"/>
      <name val="Myriad Pro Condesed"/>
    </font>
    <font>
      <b/>
      <sz val="12"/>
      <color theme="1"/>
      <name val="Arial"/>
      <family val="2"/>
    </font>
    <font>
      <b/>
      <sz val="12"/>
      <color rgb="FFFFFFFF"/>
      <name val="MyriadPro-Cond"/>
    </font>
    <font>
      <sz val="12"/>
      <color theme="1"/>
      <name val="MyriadPro-Cond"/>
    </font>
    <font>
      <b/>
      <sz val="12"/>
      <color theme="0"/>
      <name val="MyriadPro-Cond"/>
    </font>
    <font>
      <b/>
      <sz val="12"/>
      <color theme="1"/>
      <name val="MyriadPro-Cond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194A6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8">
    <xf numFmtId="0" fontId="0" fillId="0" borderId="0" xfId="0"/>
    <xf numFmtId="10" fontId="0" fillId="0" borderId="0" xfId="1" applyNumberFormat="1" applyFont="1"/>
    <xf numFmtId="3" fontId="0" fillId="0" borderId="0" xfId="0" applyNumberFormat="1"/>
    <xf numFmtId="0" fontId="0" fillId="0" borderId="0" xfId="0" applyAlignment="1">
      <alignment vertical="center"/>
    </xf>
    <xf numFmtId="0" fontId="3" fillId="0" borderId="0" xfId="0" applyFo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65" fontId="0" fillId="0" borderId="0" xfId="1" applyNumberFormat="1" applyFont="1"/>
    <xf numFmtId="0" fontId="4" fillId="0" borderId="0" xfId="0" applyFont="1"/>
    <xf numFmtId="166" fontId="4" fillId="0" borderId="0" xfId="3" applyNumberFormat="1" applyFont="1" applyAlignment="1">
      <alignment vertical="center"/>
    </xf>
    <xf numFmtId="0" fontId="4" fillId="0" borderId="0" xfId="0" applyFont="1" applyAlignment="1">
      <alignment vertical="center"/>
    </xf>
    <xf numFmtId="167" fontId="4" fillId="0" borderId="0" xfId="2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/>
    <xf numFmtId="6" fontId="2" fillId="0" borderId="0" xfId="0" applyNumberFormat="1" applyFont="1"/>
    <xf numFmtId="0" fontId="2" fillId="0" borderId="0" xfId="0" applyFont="1" applyAlignment="1">
      <alignment wrapText="1"/>
    </xf>
    <xf numFmtId="3" fontId="2" fillId="0" borderId="0" xfId="0" applyNumberFormat="1" applyFont="1" applyAlignment="1">
      <alignment horizontal="center" vertical="center" wrapText="1"/>
    </xf>
    <xf numFmtId="165" fontId="2" fillId="0" borderId="0" xfId="1" applyNumberFormat="1" applyFont="1"/>
    <xf numFmtId="10" fontId="2" fillId="0" borderId="0" xfId="0" applyNumberFormat="1" applyFont="1"/>
    <xf numFmtId="165" fontId="2" fillId="0" borderId="0" xfId="1" applyNumberFormat="1" applyFont="1" applyAlignment="1">
      <alignment horizontal="center" vertical="center" wrapText="1"/>
    </xf>
    <xf numFmtId="165" fontId="2" fillId="0" borderId="0" xfId="1" applyNumberFormat="1" applyFont="1" applyAlignment="1">
      <alignment horizontal="center" vertical="center"/>
    </xf>
    <xf numFmtId="8" fontId="2" fillId="0" borderId="0" xfId="0" applyNumberFormat="1" applyFont="1" applyAlignment="1">
      <alignment horizontal="center" vertical="center" wrapText="1"/>
    </xf>
    <xf numFmtId="169" fontId="2" fillId="0" borderId="0" xfId="0" applyNumberFormat="1" applyFont="1" applyAlignment="1">
      <alignment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5" fontId="3" fillId="0" borderId="0" xfId="3" applyNumberFormat="1" applyFont="1" applyAlignment="1">
      <alignment horizontal="center" vertical="center"/>
    </xf>
    <xf numFmtId="5" fontId="3" fillId="0" borderId="0" xfId="0" applyNumberFormat="1" applyFont="1" applyAlignment="1">
      <alignment wrapText="1"/>
    </xf>
    <xf numFmtId="0" fontId="5" fillId="0" borderId="0" xfId="0" applyFont="1" applyAlignment="1">
      <alignment wrapText="1"/>
    </xf>
    <xf numFmtId="5" fontId="3" fillId="0" borderId="0" xfId="0" applyNumberFormat="1" applyFont="1" applyAlignment="1">
      <alignment horizontal="center" vertical="center" wrapText="1"/>
    </xf>
    <xf numFmtId="5" fontId="3" fillId="0" borderId="0" xfId="0" applyNumberFormat="1" applyFont="1" applyAlignment="1">
      <alignment horizontal="center" vertical="center"/>
    </xf>
    <xf numFmtId="5" fontId="5" fillId="0" borderId="0" xfId="0" applyNumberFormat="1" applyFont="1" applyAlignment="1">
      <alignment horizontal="center" vertical="center" wrapText="1"/>
    </xf>
    <xf numFmtId="170" fontId="2" fillId="0" borderId="0" xfId="3" applyNumberFormat="1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37" fontId="0" fillId="0" borderId="0" xfId="2" applyNumberFormat="1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6" fontId="7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6" fontId="9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164" fontId="7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165" fontId="7" fillId="0" borderId="1" xfId="1" applyNumberFormat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165" fontId="7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/>
    </xf>
    <xf numFmtId="168" fontId="7" fillId="0" borderId="1" xfId="0" applyNumberFormat="1" applyFont="1" applyBorder="1" applyAlignment="1">
      <alignment horizontal="center" vertical="center" wrapText="1"/>
    </xf>
  </cellXfs>
  <cellStyles count="4">
    <cellStyle name="Comma" xfId="2" builtinId="3"/>
    <cellStyle name="Currency" xfId="3" builtinId="4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194A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BDB2C-BFEB-49FF-932D-8BF9FE469086}">
  <dimension ref="A1:C22"/>
  <sheetViews>
    <sheetView workbookViewId="0">
      <selection activeCell="B16" sqref="B16"/>
    </sheetView>
  </sheetViews>
  <sheetFormatPr baseColWidth="10" defaultColWidth="8.83203125" defaultRowHeight="38.25" customHeight="1"/>
  <cols>
    <col min="1" max="1" width="36.33203125" bestFit="1" customWidth="1"/>
    <col min="2" max="2" width="18.1640625" bestFit="1" customWidth="1"/>
  </cols>
  <sheetData>
    <row r="1" spans="1:3" ht="15"/>
    <row r="2" spans="1:3" ht="27" customHeight="1">
      <c r="A2" s="38" t="s">
        <v>1</v>
      </c>
      <c r="B2" s="38" t="s">
        <v>2</v>
      </c>
      <c r="C2" s="1"/>
    </row>
    <row r="3" spans="1:3" ht="17">
      <c r="A3" s="39" t="s">
        <v>5</v>
      </c>
      <c r="B3" s="39" t="s">
        <v>6</v>
      </c>
      <c r="C3" s="1"/>
    </row>
    <row r="4" spans="1:3" ht="17">
      <c r="A4" s="39" t="s">
        <v>13</v>
      </c>
      <c r="B4" s="39" t="s">
        <v>14</v>
      </c>
      <c r="C4" s="1"/>
    </row>
    <row r="5" spans="1:3" ht="34">
      <c r="A5" s="39" t="s">
        <v>15</v>
      </c>
      <c r="B5" s="39" t="s">
        <v>16</v>
      </c>
      <c r="C5" s="1"/>
    </row>
    <row r="6" spans="1:3" ht="17">
      <c r="A6" s="39" t="s">
        <v>3</v>
      </c>
      <c r="B6" s="39" t="s">
        <v>4</v>
      </c>
    </row>
    <row r="7" spans="1:3" ht="17">
      <c r="A7" s="39" t="s">
        <v>7</v>
      </c>
      <c r="B7" s="39" t="s">
        <v>8</v>
      </c>
    </row>
    <row r="8" spans="1:3" ht="17">
      <c r="A8" s="39" t="s">
        <v>9</v>
      </c>
      <c r="B8" s="39" t="s">
        <v>10</v>
      </c>
    </row>
    <row r="9" spans="1:3" ht="17">
      <c r="A9" s="39" t="s">
        <v>11</v>
      </c>
      <c r="B9" s="39" t="s">
        <v>12</v>
      </c>
    </row>
    <row r="10" spans="1:3" ht="34">
      <c r="A10" s="39" t="s">
        <v>17</v>
      </c>
      <c r="B10" s="39" t="s">
        <v>18</v>
      </c>
    </row>
    <row r="11" spans="1:3" ht="15">
      <c r="B11" s="2"/>
    </row>
    <row r="12" spans="1:3" ht="15"/>
    <row r="13" spans="1:3" ht="15"/>
    <row r="16" spans="1:3" ht="39" customHeight="1"/>
    <row r="17" ht="39" customHeight="1"/>
    <row r="18" ht="39" customHeight="1"/>
    <row r="19" ht="39" customHeight="1"/>
    <row r="20" ht="39" customHeight="1"/>
    <row r="22" ht="39" customHeight="1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69886-10C2-4804-B3FE-8CD4C7766780}">
  <dimension ref="A1:C8"/>
  <sheetViews>
    <sheetView workbookViewId="0">
      <selection activeCell="B18" sqref="B18"/>
    </sheetView>
  </sheetViews>
  <sheetFormatPr baseColWidth="10" defaultColWidth="8.83203125" defaultRowHeight="15"/>
  <cols>
    <col min="1" max="1" width="10.1640625" customWidth="1"/>
    <col min="2" max="2" width="40.83203125" bestFit="1" customWidth="1"/>
    <col min="3" max="3" width="19.1640625" customWidth="1"/>
  </cols>
  <sheetData>
    <row r="1" spans="1:3" ht="51">
      <c r="A1" s="40" t="s">
        <v>19</v>
      </c>
      <c r="B1" s="40" t="s">
        <v>25</v>
      </c>
      <c r="C1" s="40" t="s">
        <v>26</v>
      </c>
    </row>
    <row r="2" spans="1:3" ht="31.5" customHeight="1">
      <c r="A2" s="41">
        <v>10.555</v>
      </c>
      <c r="B2" s="42" t="s">
        <v>20</v>
      </c>
      <c r="C2" s="43">
        <v>142500</v>
      </c>
    </row>
    <row r="3" spans="1:3" ht="31.5" customHeight="1">
      <c r="A3" s="41">
        <v>10.558</v>
      </c>
      <c r="B3" s="42" t="s">
        <v>21</v>
      </c>
      <c r="C3" s="43">
        <v>39853</v>
      </c>
    </row>
    <row r="4" spans="1:3" ht="31.5" customHeight="1">
      <c r="A4" s="41">
        <v>10.558999999999999</v>
      </c>
      <c r="B4" s="42" t="s">
        <v>22</v>
      </c>
      <c r="C4" s="43">
        <v>12077</v>
      </c>
    </row>
    <row r="5" spans="1:3" ht="31.5" customHeight="1">
      <c r="A5" s="41">
        <v>10.558</v>
      </c>
      <c r="B5" s="42" t="s">
        <v>21</v>
      </c>
      <c r="C5" s="43">
        <v>1152</v>
      </c>
    </row>
    <row r="6" spans="1:3" ht="31.5" customHeight="1">
      <c r="A6" s="41">
        <v>10.579000000000001</v>
      </c>
      <c r="B6" s="42" t="s">
        <v>23</v>
      </c>
      <c r="C6" s="43">
        <f>247000/10^3</f>
        <v>247</v>
      </c>
    </row>
    <row r="7" spans="1:3" ht="31.5" customHeight="1">
      <c r="A7" s="41">
        <v>10.582000000000001</v>
      </c>
      <c r="B7" s="42" t="s">
        <v>24</v>
      </c>
      <c r="C7" s="43">
        <f>88000/10^3</f>
        <v>88</v>
      </c>
    </row>
    <row r="8" spans="1:3" s="3" customFormat="1" ht="24.5" customHeight="1">
      <c r="A8" s="44" t="s">
        <v>27</v>
      </c>
      <c r="B8" s="45" t="s">
        <v>0</v>
      </c>
      <c r="C8" s="46">
        <f>SUM(C2:C7)</f>
        <v>195917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68B9C-A1C1-4CE7-B99D-CB6EA6253040}">
  <dimension ref="A1:I4"/>
  <sheetViews>
    <sheetView workbookViewId="0">
      <selection activeCell="E12" sqref="E12"/>
    </sheetView>
  </sheetViews>
  <sheetFormatPr baseColWidth="10" defaultColWidth="9" defaultRowHeight="16"/>
  <cols>
    <col min="1" max="1" width="33.5" style="8" customWidth="1"/>
    <col min="2" max="2" width="15.5" style="8" bestFit="1" customWidth="1"/>
    <col min="3" max="3" width="16.6640625" style="8" customWidth="1"/>
    <col min="4" max="4" width="14.83203125" style="8" customWidth="1"/>
    <col min="5" max="7" width="9" style="8"/>
    <col min="8" max="8" width="17.5" style="8" bestFit="1" customWidth="1"/>
    <col min="9" max="9" width="15.83203125" style="8" bestFit="1" customWidth="1"/>
    <col min="10" max="16384" width="9" style="8"/>
  </cols>
  <sheetData>
    <row r="1" spans="1:9" ht="34">
      <c r="A1" s="40" t="s">
        <v>54</v>
      </c>
      <c r="B1" s="40" t="s">
        <v>57</v>
      </c>
      <c r="C1" s="40" t="s">
        <v>55</v>
      </c>
      <c r="D1" s="40" t="s">
        <v>58</v>
      </c>
      <c r="H1" s="9"/>
      <c r="I1" s="10"/>
    </row>
    <row r="2" spans="1:9" ht="36.75" customHeight="1">
      <c r="A2" s="47" t="s">
        <v>56</v>
      </c>
      <c r="B2" s="48">
        <v>127555291.97</v>
      </c>
      <c r="C2" s="49">
        <v>230210</v>
      </c>
      <c r="D2" s="48">
        <f>B2/C2</f>
        <v>554.08232470353153</v>
      </c>
      <c r="H2" s="11"/>
      <c r="I2" s="10"/>
    </row>
    <row r="3" spans="1:9" ht="36.75" customHeight="1">
      <c r="A3" s="47" t="s">
        <v>59</v>
      </c>
      <c r="B3" s="48">
        <v>9957338.2300000004</v>
      </c>
      <c r="C3" s="49">
        <v>16490</v>
      </c>
      <c r="D3" s="48">
        <f>B3/C3</f>
        <v>603.84100848999401</v>
      </c>
      <c r="H3" s="9"/>
      <c r="I3" s="10"/>
    </row>
    <row r="4" spans="1:9" ht="36.75" customHeight="1">
      <c r="A4" s="47" t="s">
        <v>54</v>
      </c>
      <c r="B4" s="48">
        <v>611230</v>
      </c>
      <c r="C4" s="49">
        <v>1077</v>
      </c>
      <c r="D4" s="48">
        <f>B4/C4</f>
        <v>567.53017641597023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1975D-6206-49C8-B8FF-0B116211FDC1}">
  <dimension ref="A1:M10"/>
  <sheetViews>
    <sheetView workbookViewId="0">
      <selection activeCell="H16" sqref="H16"/>
    </sheetView>
  </sheetViews>
  <sheetFormatPr baseColWidth="10" defaultColWidth="8.83203125" defaultRowHeight="15"/>
  <cols>
    <col min="1" max="1" width="32.5" bestFit="1" customWidth="1"/>
    <col min="2" max="2" width="18.5" customWidth="1"/>
    <col min="3" max="3" width="24" customWidth="1"/>
    <col min="4" max="4" width="20.33203125" customWidth="1"/>
    <col min="5" max="5" width="18" customWidth="1"/>
    <col min="10" max="10" width="45.6640625" customWidth="1"/>
    <col min="11" max="11" width="18.6640625" bestFit="1" customWidth="1"/>
    <col min="12" max="12" width="13.5" bestFit="1" customWidth="1"/>
    <col min="13" max="13" width="9.1640625" bestFit="1" customWidth="1"/>
  </cols>
  <sheetData>
    <row r="1" spans="1:13" ht="62.25" customHeight="1">
      <c r="A1" s="40" t="s">
        <v>46</v>
      </c>
      <c r="B1" s="40" t="s">
        <v>50</v>
      </c>
      <c r="C1" s="40" t="s">
        <v>52</v>
      </c>
      <c r="D1" s="40" t="s">
        <v>51</v>
      </c>
      <c r="E1" s="40" t="s">
        <v>53</v>
      </c>
      <c r="J1" s="12"/>
      <c r="K1" s="13"/>
      <c r="L1" s="12"/>
      <c r="M1" s="12"/>
    </row>
    <row r="2" spans="1:13" ht="17">
      <c r="A2" s="41" t="s">
        <v>47</v>
      </c>
      <c r="B2" s="41" t="s">
        <v>40</v>
      </c>
      <c r="C2" s="41" t="s">
        <v>0</v>
      </c>
      <c r="D2" s="41" t="s">
        <v>41</v>
      </c>
      <c r="E2" s="50">
        <f>D2/B2</f>
        <v>0.41553234777045739</v>
      </c>
      <c r="J2" s="14"/>
      <c r="K2" s="34"/>
      <c r="L2" s="12"/>
      <c r="M2" s="12"/>
    </row>
    <row r="3" spans="1:13" ht="17">
      <c r="A3" s="41" t="s">
        <v>48</v>
      </c>
      <c r="B3" s="41" t="s">
        <v>42</v>
      </c>
      <c r="C3" s="50">
        <f>B3/$B$2</f>
        <v>0.29537781838830218</v>
      </c>
      <c r="D3" s="41" t="s">
        <v>43</v>
      </c>
      <c r="E3" s="50">
        <f>D3/B3</f>
        <v>0.39155974778091063</v>
      </c>
      <c r="J3" s="14"/>
      <c r="K3" s="34"/>
      <c r="L3" s="12"/>
      <c r="M3" s="12"/>
    </row>
    <row r="4" spans="1:13" ht="19.25" customHeight="1">
      <c r="A4" s="41" t="s">
        <v>49</v>
      </c>
      <c r="B4" s="41" t="s">
        <v>44</v>
      </c>
      <c r="C4" s="50">
        <f>B4/$B$2</f>
        <v>0.22664856963616661</v>
      </c>
      <c r="D4" s="41" t="s">
        <v>45</v>
      </c>
      <c r="E4" s="50">
        <f>D4/B4</f>
        <v>0.39177067962731749</v>
      </c>
      <c r="J4" s="5"/>
      <c r="K4" s="5"/>
      <c r="L4" s="5"/>
      <c r="M4" s="5"/>
    </row>
    <row r="5" spans="1:13">
      <c r="B5" s="7"/>
      <c r="C5" s="7"/>
    </row>
    <row r="7" spans="1:13">
      <c r="D7" s="36"/>
      <c r="E7" s="36"/>
    </row>
    <row r="8" spans="1:13">
      <c r="D8" s="36"/>
      <c r="E8" s="36"/>
    </row>
    <row r="9" spans="1:13">
      <c r="C9" s="35"/>
      <c r="D9" s="37"/>
      <c r="E9" s="37"/>
    </row>
    <row r="10" spans="1:13" ht="16">
      <c r="C10" s="4"/>
    </row>
  </sheetData>
  <pageMargins left="0.7" right="0.7" top="0.75" bottom="0.75" header="0.3" footer="0.3"/>
  <ignoredErrors>
    <ignoredError sqref="D2:D4 B2:B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F7974-1D30-49F8-9D29-BC636177A7C4}">
  <dimension ref="A1:D4"/>
  <sheetViews>
    <sheetView workbookViewId="0">
      <selection activeCell="H25" sqref="H25"/>
    </sheetView>
  </sheetViews>
  <sheetFormatPr baseColWidth="10" defaultColWidth="9" defaultRowHeight="16"/>
  <cols>
    <col min="1" max="1" width="16" style="15" customWidth="1"/>
    <col min="2" max="3" width="13.6640625" style="15" customWidth="1"/>
    <col min="4" max="4" width="11.1640625" style="15" customWidth="1"/>
    <col min="5" max="16384" width="9" style="15"/>
  </cols>
  <sheetData>
    <row r="1" spans="1:4" ht="25.5" customHeight="1">
      <c r="A1" s="51" t="s">
        <v>46</v>
      </c>
      <c r="B1" s="51">
        <v>2023</v>
      </c>
      <c r="C1" s="51">
        <v>2019</v>
      </c>
      <c r="D1" s="51" t="s">
        <v>65</v>
      </c>
    </row>
    <row r="2" spans="1:4" ht="20.25" customHeight="1">
      <c r="A2" s="52" t="s">
        <v>66</v>
      </c>
      <c r="B2" s="49">
        <v>3254885</v>
      </c>
      <c r="C2" s="49">
        <v>3318447</v>
      </c>
      <c r="D2" s="53">
        <v>-1.9154140475951553E-2</v>
      </c>
    </row>
    <row r="3" spans="1:4" ht="20.25" customHeight="1">
      <c r="A3" s="52" t="s">
        <v>67</v>
      </c>
      <c r="B3" s="49">
        <v>2292083</v>
      </c>
      <c r="C3" s="49">
        <v>2451437</v>
      </c>
      <c r="D3" s="53">
        <v>-6.5004321954837102E-2</v>
      </c>
    </row>
    <row r="4" spans="1:4" ht="20.25" customHeight="1">
      <c r="A4" s="52" t="s">
        <v>68</v>
      </c>
      <c r="B4" s="49">
        <v>962802</v>
      </c>
      <c r="C4" s="49">
        <v>867010</v>
      </c>
      <c r="D4" s="53">
        <v>0.11048546152870209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DDCEB-6E4C-4B4A-B08A-BC868DBA80D4}">
  <dimension ref="B2:F9"/>
  <sheetViews>
    <sheetView tabSelected="1" workbookViewId="0">
      <selection activeCell="J3" sqref="J3"/>
    </sheetView>
  </sheetViews>
  <sheetFormatPr baseColWidth="10" defaultRowHeight="15"/>
  <cols>
    <col min="3" max="3" width="28" bestFit="1" customWidth="1"/>
  </cols>
  <sheetData>
    <row r="2" spans="2:6" ht="17">
      <c r="B2" s="51" t="s">
        <v>29</v>
      </c>
      <c r="C2" s="51" t="s">
        <v>30</v>
      </c>
      <c r="D2" s="51" t="s">
        <v>31</v>
      </c>
      <c r="E2" s="40" t="s">
        <v>32</v>
      </c>
      <c r="F2" s="51" t="s">
        <v>33</v>
      </c>
    </row>
    <row r="3" spans="2:6" ht="16">
      <c r="B3" s="54">
        <v>13</v>
      </c>
      <c r="C3" s="52" t="s">
        <v>34</v>
      </c>
      <c r="D3" s="48">
        <v>48700</v>
      </c>
      <c r="E3" s="48">
        <v>60900</v>
      </c>
      <c r="F3" s="48">
        <v>73100</v>
      </c>
    </row>
    <row r="4" spans="2:6" ht="16">
      <c r="B4" s="54">
        <v>13</v>
      </c>
      <c r="C4" s="52" t="s">
        <v>35</v>
      </c>
      <c r="D4" s="48">
        <v>48700</v>
      </c>
      <c r="E4" s="48">
        <v>60900</v>
      </c>
      <c r="F4" s="48">
        <v>73100</v>
      </c>
    </row>
    <row r="5" spans="2:6" ht="16">
      <c r="B5" s="54">
        <v>14</v>
      </c>
      <c r="C5" s="52" t="s">
        <v>28</v>
      </c>
      <c r="D5" s="48">
        <v>53600</v>
      </c>
      <c r="E5" s="48">
        <v>67000</v>
      </c>
      <c r="F5" s="48">
        <v>80400</v>
      </c>
    </row>
    <row r="6" spans="2:6" ht="16">
      <c r="B6" s="54">
        <v>14</v>
      </c>
      <c r="C6" s="52" t="s">
        <v>36</v>
      </c>
      <c r="D6" s="48">
        <v>53600</v>
      </c>
      <c r="E6" s="48">
        <v>67000</v>
      </c>
      <c r="F6" s="48">
        <v>80400</v>
      </c>
    </row>
    <row r="7" spans="2:6" ht="16">
      <c r="B7" s="54">
        <v>15</v>
      </c>
      <c r="C7" s="52" t="s">
        <v>37</v>
      </c>
      <c r="D7" s="48">
        <v>59000</v>
      </c>
      <c r="E7" s="48">
        <v>73700</v>
      </c>
      <c r="F7" s="48">
        <v>88400</v>
      </c>
    </row>
    <row r="8" spans="2:6" ht="16">
      <c r="B8" s="54">
        <v>16</v>
      </c>
      <c r="C8" s="52" t="s">
        <v>38</v>
      </c>
      <c r="D8" s="48">
        <v>64900</v>
      </c>
      <c r="E8" s="48">
        <v>81100</v>
      </c>
      <c r="F8" s="48">
        <v>97300</v>
      </c>
    </row>
    <row r="9" spans="2:6" ht="16">
      <c r="B9" s="54">
        <v>16</v>
      </c>
      <c r="C9" s="52" t="s">
        <v>39</v>
      </c>
      <c r="D9" s="48">
        <v>64900</v>
      </c>
      <c r="E9" s="48">
        <v>81100</v>
      </c>
      <c r="F9" s="48">
        <v>97300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D53F9-8530-4092-B4C8-1BAD9F0D94F8}">
  <dimension ref="A1:G11"/>
  <sheetViews>
    <sheetView workbookViewId="0">
      <selection activeCell="H38" sqref="H38"/>
    </sheetView>
  </sheetViews>
  <sheetFormatPr baseColWidth="10" defaultColWidth="9" defaultRowHeight="16"/>
  <cols>
    <col min="1" max="1" width="9" style="5"/>
    <col min="2" max="2" width="44.6640625" style="5" bestFit="1" customWidth="1"/>
    <col min="3" max="5" width="11.33203125" style="5" customWidth="1"/>
    <col min="6" max="10" width="9" style="5"/>
    <col min="11" max="11" width="11.83203125" style="5" bestFit="1" customWidth="1"/>
    <col min="12" max="16384" width="9" style="5"/>
  </cols>
  <sheetData>
    <row r="1" spans="1:7" ht="17">
      <c r="A1" s="51" t="s">
        <v>29</v>
      </c>
      <c r="B1" s="51" t="s">
        <v>30</v>
      </c>
      <c r="C1" s="51" t="s">
        <v>31</v>
      </c>
      <c r="D1" s="40" t="s">
        <v>32</v>
      </c>
      <c r="E1" s="51" t="s">
        <v>33</v>
      </c>
    </row>
    <row r="2" spans="1:7">
      <c r="A2" s="54">
        <v>3</v>
      </c>
      <c r="B2" s="52" t="s">
        <v>73</v>
      </c>
      <c r="C2" s="48">
        <v>22900</v>
      </c>
      <c r="D2" s="48">
        <v>27500</v>
      </c>
      <c r="E2" s="48">
        <v>32100</v>
      </c>
    </row>
    <row r="3" spans="1:7">
      <c r="A3" s="54">
        <v>5</v>
      </c>
      <c r="B3" s="52" t="s">
        <v>69</v>
      </c>
      <c r="C3" s="48">
        <v>26500</v>
      </c>
      <c r="D3" s="48">
        <v>31800</v>
      </c>
      <c r="E3" s="48">
        <v>37100</v>
      </c>
    </row>
    <row r="4" spans="1:7">
      <c r="A4" s="54">
        <v>5</v>
      </c>
      <c r="B4" s="52" t="s">
        <v>70</v>
      </c>
      <c r="C4" s="48">
        <v>26500</v>
      </c>
      <c r="D4" s="48">
        <v>31800</v>
      </c>
      <c r="E4" s="48">
        <v>37100</v>
      </c>
    </row>
    <row r="5" spans="1:7">
      <c r="A5" s="54">
        <v>12</v>
      </c>
      <c r="B5" s="52" t="s">
        <v>72</v>
      </c>
      <c r="C5" s="48">
        <v>44300</v>
      </c>
      <c r="D5" s="48">
        <v>55400</v>
      </c>
      <c r="E5" s="48">
        <v>66500</v>
      </c>
    </row>
    <row r="6" spans="1:7" ht="16" customHeight="1">
      <c r="A6" s="54">
        <v>16</v>
      </c>
      <c r="B6" s="47" t="s">
        <v>71</v>
      </c>
      <c r="C6" s="48">
        <v>64900</v>
      </c>
      <c r="D6" s="48">
        <v>81100</v>
      </c>
      <c r="E6" s="48">
        <v>97300</v>
      </c>
    </row>
    <row r="7" spans="1:7">
      <c r="A7" s="55"/>
      <c r="B7" s="55"/>
      <c r="C7" s="55"/>
      <c r="D7" s="55"/>
      <c r="E7" s="55"/>
      <c r="G7" s="6"/>
    </row>
    <row r="9" spans="1:7">
      <c r="A9" s="6"/>
    </row>
    <row r="11" spans="1:7">
      <c r="A11" s="6"/>
      <c r="D11" s="6"/>
      <c r="E11" s="2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A8C90-966B-41C3-804E-B0BCF7D7D535}">
  <dimension ref="A1:L19"/>
  <sheetViews>
    <sheetView workbookViewId="0">
      <selection activeCell="D14" sqref="D14"/>
    </sheetView>
  </sheetViews>
  <sheetFormatPr baseColWidth="10" defaultColWidth="9" defaultRowHeight="16"/>
  <cols>
    <col min="1" max="1" width="9" style="15"/>
    <col min="2" max="2" width="34.6640625" style="15" bestFit="1" customWidth="1"/>
    <col min="3" max="3" width="16.83203125" style="15" customWidth="1"/>
    <col min="4" max="4" width="9" style="5"/>
    <col min="5" max="6" width="9" style="15"/>
    <col min="7" max="7" width="37.6640625" style="15" customWidth="1"/>
    <col min="8" max="9" width="12.83203125" style="17" customWidth="1"/>
    <col min="10" max="12" width="12.83203125" style="15" customWidth="1"/>
    <col min="13" max="16384" width="9" style="15"/>
  </cols>
  <sheetData>
    <row r="1" spans="1:12">
      <c r="G1" s="13"/>
      <c r="H1" s="13"/>
      <c r="I1" s="13"/>
      <c r="L1" s="20"/>
    </row>
    <row r="2" spans="1:12" ht="21" customHeight="1">
      <c r="B2" s="51" t="s">
        <v>30</v>
      </c>
      <c r="C2" s="51" t="s">
        <v>74</v>
      </c>
      <c r="G2" s="12"/>
      <c r="H2" s="18"/>
      <c r="I2" s="18"/>
    </row>
    <row r="3" spans="1:12" ht="21.75" customHeight="1">
      <c r="B3" s="56" t="s">
        <v>60</v>
      </c>
      <c r="C3" s="48">
        <v>97300</v>
      </c>
      <c r="G3" s="12"/>
      <c r="H3" s="18"/>
      <c r="I3" s="18"/>
      <c r="J3" s="19"/>
    </row>
    <row r="4" spans="1:12" ht="21.75" customHeight="1">
      <c r="B4" s="56" t="s">
        <v>61</v>
      </c>
      <c r="C4" s="48">
        <v>73700</v>
      </c>
      <c r="G4" s="12"/>
      <c r="H4" s="18"/>
      <c r="I4" s="18"/>
      <c r="J4" s="19"/>
    </row>
    <row r="5" spans="1:12" ht="34">
      <c r="B5" s="42" t="s">
        <v>75</v>
      </c>
      <c r="C5" s="48">
        <v>64900</v>
      </c>
      <c r="G5" s="12"/>
      <c r="H5" s="18"/>
      <c r="I5" s="18"/>
      <c r="J5" s="19"/>
    </row>
    <row r="6" spans="1:12" ht="34">
      <c r="B6" s="42" t="str">
        <f>'Tabla 7'!B5</f>
        <v xml:space="preserve">Oficial en Administración de Recursos Humanos y Relaciones Laborales </v>
      </c>
      <c r="C6" s="48">
        <f>'Tabla 7'!D5</f>
        <v>55400</v>
      </c>
      <c r="G6" s="12"/>
      <c r="H6" s="18"/>
      <c r="I6" s="18"/>
      <c r="J6" s="19"/>
    </row>
    <row r="7" spans="1:12">
      <c r="B7" s="56" t="str">
        <f>'Tabla 7'!B4</f>
        <v>Pagador Oficial</v>
      </c>
      <c r="C7" s="48">
        <f>'Tabla 7'!D4</f>
        <v>31800</v>
      </c>
      <c r="G7" s="12"/>
      <c r="H7" s="18"/>
      <c r="I7" s="18"/>
      <c r="J7" s="19"/>
    </row>
    <row r="8" spans="1:12" ht="22.5" customHeight="1">
      <c r="B8" s="56" t="str">
        <f>'Tabla 7'!B3</f>
        <v>Agente Comprador</v>
      </c>
      <c r="C8" s="48">
        <f>'Tabla 7'!D3</f>
        <v>31800</v>
      </c>
      <c r="G8" s="12"/>
      <c r="H8" s="18"/>
      <c r="I8" s="18"/>
      <c r="J8" s="19"/>
    </row>
    <row r="9" spans="1:12" ht="22.5" customHeight="1"/>
    <row r="11" spans="1:12">
      <c r="H11" s="13"/>
      <c r="I11" s="13"/>
      <c r="J11" s="12"/>
      <c r="K11" s="12"/>
      <c r="L11" s="12"/>
    </row>
    <row r="12" spans="1:12">
      <c r="C12" s="18"/>
      <c r="D12" s="18"/>
      <c r="E12" s="18"/>
      <c r="F12" s="18"/>
      <c r="G12" s="18"/>
      <c r="H12" s="18"/>
      <c r="I12" s="15"/>
    </row>
    <row r="13" spans="1:12">
      <c r="C13" s="18"/>
      <c r="D13" s="18"/>
      <c r="E13" s="18"/>
      <c r="F13" s="18"/>
      <c r="G13" s="18"/>
      <c r="H13" s="18"/>
      <c r="I13" s="15"/>
    </row>
    <row r="14" spans="1:12">
      <c r="C14" s="21"/>
      <c r="D14" s="21"/>
      <c r="E14" s="22"/>
      <c r="F14" s="22"/>
      <c r="G14" s="22"/>
      <c r="H14" s="15"/>
      <c r="I14" s="15"/>
    </row>
    <row r="15" spans="1:12">
      <c r="A15" s="16"/>
      <c r="C15" s="23"/>
      <c r="D15" s="23"/>
      <c r="E15" s="23"/>
      <c r="F15" s="23"/>
      <c r="G15" s="23"/>
      <c r="H15" s="15"/>
      <c r="I15" s="15"/>
    </row>
    <row r="16" spans="1:12">
      <c r="C16" s="17"/>
      <c r="D16" s="17"/>
      <c r="H16" s="15"/>
      <c r="I16" s="15"/>
    </row>
    <row r="17" spans="3:9">
      <c r="C17" s="17"/>
      <c r="D17" s="17"/>
      <c r="H17" s="15"/>
      <c r="I17" s="15"/>
    </row>
    <row r="18" spans="3:9" ht="19.5" customHeight="1">
      <c r="C18" s="17"/>
      <c r="D18" s="17"/>
      <c r="H18" s="15"/>
      <c r="I18" s="15"/>
    </row>
    <row r="19" spans="3:9" s="5" customFormat="1" ht="21" customHeight="1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7D8C1-698F-45E8-AC2D-768EDB7E81C0}">
  <dimension ref="A1:G12"/>
  <sheetViews>
    <sheetView workbookViewId="0">
      <selection activeCell="G10" sqref="G10"/>
    </sheetView>
  </sheetViews>
  <sheetFormatPr baseColWidth="10" defaultColWidth="9" defaultRowHeight="16"/>
  <cols>
    <col min="1" max="1" width="30" style="25" customWidth="1"/>
    <col min="2" max="2" width="10" style="25" customWidth="1"/>
    <col min="3" max="3" width="7.6640625" style="4" customWidth="1"/>
    <col min="4" max="4" width="7.83203125" style="4" customWidth="1"/>
    <col min="5" max="5" width="8.5" style="4" customWidth="1"/>
    <col min="6" max="6" width="10" style="4" bestFit="1" customWidth="1"/>
    <col min="7" max="7" width="11.33203125" style="4" bestFit="1" customWidth="1"/>
    <col min="8" max="16384" width="9" style="4"/>
  </cols>
  <sheetData>
    <row r="1" spans="1:7" ht="32.25" customHeight="1">
      <c r="A1" s="51" t="s">
        <v>64</v>
      </c>
      <c r="B1" s="40">
        <v>2026</v>
      </c>
      <c r="C1" s="51">
        <v>2027</v>
      </c>
      <c r="D1" s="51">
        <v>2028</v>
      </c>
      <c r="E1" s="51">
        <v>2029</v>
      </c>
      <c r="F1" s="26"/>
      <c r="G1" s="26"/>
    </row>
    <row r="2" spans="1:7" ht="17">
      <c r="A2" s="42" t="s">
        <v>62</v>
      </c>
      <c r="B2" s="57">
        <v>604.1</v>
      </c>
      <c r="C2" s="57">
        <v>628.29999999999995</v>
      </c>
      <c r="D2" s="57">
        <v>650.9</v>
      </c>
      <c r="E2" s="57">
        <v>674.9</v>
      </c>
      <c r="F2" s="28"/>
      <c r="G2" s="28"/>
    </row>
    <row r="3" spans="1:7" ht="17">
      <c r="A3" s="42" t="s">
        <v>63</v>
      </c>
      <c r="B3" s="57">
        <v>236.8</v>
      </c>
      <c r="C3" s="57">
        <v>246.3</v>
      </c>
      <c r="D3" s="57">
        <v>255.1</v>
      </c>
      <c r="E3" s="57">
        <v>264.5</v>
      </c>
      <c r="F3" s="28"/>
      <c r="G3" s="28"/>
    </row>
    <row r="4" spans="1:7">
      <c r="B4" s="29"/>
      <c r="C4" s="28"/>
      <c r="D4" s="28"/>
      <c r="E4" s="28"/>
      <c r="F4" s="28"/>
      <c r="G4" s="28"/>
    </row>
    <row r="5" spans="1:7">
      <c r="B5" s="29"/>
      <c r="C5" s="28"/>
      <c r="D5" s="28"/>
      <c r="E5" s="28"/>
      <c r="F5" s="28"/>
      <c r="G5" s="28"/>
    </row>
    <row r="6" spans="1:7">
      <c r="B6" s="29"/>
      <c r="C6" s="28"/>
      <c r="D6" s="28"/>
      <c r="E6" s="28"/>
      <c r="F6" s="28"/>
      <c r="G6" s="28"/>
    </row>
    <row r="7" spans="1:7">
      <c r="B7" s="29"/>
      <c r="C7" s="28"/>
      <c r="D7" s="28"/>
      <c r="E7" s="28"/>
      <c r="F7" s="28"/>
      <c r="G7" s="28"/>
    </row>
    <row r="10" spans="1:7" s="27" customFormat="1">
      <c r="A10" s="26"/>
      <c r="B10" s="31"/>
      <c r="E10" s="32"/>
      <c r="F10" s="32"/>
    </row>
    <row r="12" spans="1:7">
      <c r="A12" s="30"/>
      <c r="B12" s="3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01ACFC58A9B741966E24964F98E401" ma:contentTypeVersion="13" ma:contentTypeDescription="Create a new document." ma:contentTypeScope="" ma:versionID="38d5d96808de2b67776078e767d2f66e">
  <xsd:schema xmlns:xsd="http://www.w3.org/2001/XMLSchema" xmlns:xs="http://www.w3.org/2001/XMLSchema" xmlns:p="http://schemas.microsoft.com/office/2006/metadata/properties" xmlns:ns2="1f23fbc9-fed8-4fe5-aa4f-ed739643a384" xmlns:ns3="a09e65a3-c7c6-46c4-8cad-d2b1e4cef29c" targetNamespace="http://schemas.microsoft.com/office/2006/metadata/properties" ma:root="true" ma:fieldsID="100cf14cfb49a34019c71d7a7c9348c9" ns2:_="" ns3:_="">
    <xsd:import namespace="1f23fbc9-fed8-4fe5-aa4f-ed739643a384"/>
    <xsd:import namespace="a09e65a3-c7c6-46c4-8cad-d2b1e4cef2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23fbc9-fed8-4fe5-aa4f-ed739643a3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aea84bf1-a941-4ccc-bbe9-6e1a58d22e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9e65a3-c7c6-46c4-8cad-d2b1e4cef29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2e8b396a-6396-4d81-8fef-45dc7c2f2882}" ma:internalName="TaxCatchAll" ma:showField="CatchAllData" ma:web="a09e65a3-c7c6-46c4-8cad-d2b1e4cef2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23fbc9-fed8-4fe5-aa4f-ed739643a384">
      <Terms xmlns="http://schemas.microsoft.com/office/infopath/2007/PartnerControls"/>
    </lcf76f155ced4ddcb4097134ff3c332f>
    <TaxCatchAll xmlns="a09e65a3-c7c6-46c4-8cad-d2b1e4cef29c" xsi:nil="true"/>
  </documentManagement>
</p:properties>
</file>

<file path=customXml/itemProps1.xml><?xml version="1.0" encoding="utf-8"?>
<ds:datastoreItem xmlns:ds="http://schemas.openxmlformats.org/officeDocument/2006/customXml" ds:itemID="{82BC8FB6-CAA9-44FD-B5BB-A600714A83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23fbc9-fed8-4fe5-aa4f-ed739643a384"/>
    <ds:schemaRef ds:uri="a09e65a3-c7c6-46c4-8cad-d2b1e4cef2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05B8BF-2BD6-4E08-AD8B-D5A57F3D94C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84C2A8-A930-41CF-856E-0691A357EAE9}">
  <ds:schemaRefs>
    <ds:schemaRef ds:uri="http://schemas.microsoft.com/office/2006/metadata/properties"/>
    <ds:schemaRef ds:uri="http://schemas.microsoft.com/office/infopath/2007/PartnerControls"/>
    <ds:schemaRef ds:uri="1f23fbc9-fed8-4fe5-aa4f-ed739643a384"/>
    <ds:schemaRef ds:uri="a09e65a3-c7c6-46c4-8cad-d2b1e4cef29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Tabla 1</vt:lpstr>
      <vt:lpstr>Tabla 2</vt:lpstr>
      <vt:lpstr>Tabla 3</vt:lpstr>
      <vt:lpstr>Tabla 4</vt:lpstr>
      <vt:lpstr>Tabla 5</vt:lpstr>
      <vt:lpstr>Tabla 6</vt:lpstr>
      <vt:lpstr>Tabla 7</vt:lpstr>
      <vt:lpstr>Tabla 8</vt:lpstr>
      <vt:lpstr>Tabla 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C. Torres Acaba</dc:creator>
  <cp:lastModifiedBy>Ronald Rivas</cp:lastModifiedBy>
  <dcterms:created xsi:type="dcterms:W3CDTF">2025-06-24T17:17:23Z</dcterms:created>
  <dcterms:modified xsi:type="dcterms:W3CDTF">2025-09-11T23:22:52Z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0x0101009401ACFC58A9B741966E24964F98E401</vt:lpwstr>
  </property>
  <property fmtid="{D5CDD505-2E9C-101B-9397-08002B2CF9AE}" pid="3" name="MediaServiceImageTags">
    <vt:lpwstr/>
  </property>
</Properties>
</file>