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C181/2. Tabla/"/>
    </mc:Choice>
  </mc:AlternateContent>
  <xr:revisionPtr revIDLastSave="76" documentId="8_{548A4A4C-E5B6-468E-BAF9-11C50CB09F45}" xr6:coauthVersionLast="47" xr6:coauthVersionMax="47" xr10:uidLastSave="{5CDEDDA0-5E9E-4FD4-BFC4-3CDAFA7E98F6}"/>
  <bookViews>
    <workbookView xWindow="21495" yWindow="-21600" windowWidth="26010" windowHeight="20985" activeTab="1" xr2:uid="{08424828-6AB5-4DFA-A8F0-D97D72C86E2B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2" i="2"/>
  <c r="B2" i="2"/>
  <c r="C2" i="2"/>
  <c r="C7" i="2" s="1"/>
  <c r="B5" i="2"/>
  <c r="B6" i="2"/>
  <c r="B4" i="2"/>
  <c r="B3" i="2"/>
  <c r="B7" i="2" l="1"/>
</calcChain>
</file>

<file path=xl/sharedStrings.xml><?xml version="1.0" encoding="utf-8"?>
<sst xmlns="http://schemas.openxmlformats.org/spreadsheetml/2006/main" count="18" uniqueCount="18">
  <si>
    <t xml:space="preserve">Public Assistance </t>
  </si>
  <si>
    <t>Programa</t>
  </si>
  <si>
    <t>Componente abordado</t>
  </si>
  <si>
    <t>Grid Resilience State and Tribal Formula Grants</t>
  </si>
  <si>
    <t>Hazard Mitigation Assistance</t>
  </si>
  <si>
    <t>Estatus</t>
  </si>
  <si>
    <t>Cantidad</t>
  </si>
  <si>
    <t xml:space="preserve">Planificación </t>
  </si>
  <si>
    <t>Diseño</t>
  </si>
  <si>
    <t>Completados</t>
  </si>
  <si>
    <t>Construcción</t>
  </si>
  <si>
    <t>Permisos</t>
  </si>
  <si>
    <t>Total</t>
  </si>
  <si>
    <t>Fondos</t>
  </si>
  <si>
    <t>Agencias gubernamentales, municipios y OSFL</t>
  </si>
  <si>
    <t xml:space="preserve">Estructura energética </t>
  </si>
  <si>
    <t xml:space="preserve"> Muertes y pérdida de la propiedad </t>
  </si>
  <si>
    <t>Estatus
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</si>
</sst>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0.0%"/>
  </numFmts>
  <fonts count="5">
    <font>
      <sz val="11"/>
      <color theme="1"/>
      <name val="Aptos Narrow"/>
      <family val="2"/>
      <scheme val="minor"/>
    </font>
    <font>
      <b/>
      <sz val="12"/>
      <color theme="0"/>
      <name val="Myriad Pro Condensed"/>
    </font>
    <font>
      <sz val="12"/>
      <color theme="1"/>
      <name val="Myriad Pro Condensed"/>
    </font>
    <font>
      <sz val="11"/>
      <color theme="1"/>
      <name val="Aptos Narrow"/>
      <family val="2"/>
      <scheme val="minor"/>
    </font>
    <font>
      <b/>
      <sz val="12"/>
      <color theme="1"/>
      <name val="Myriad Pro Condense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6" fontId="4" fillId="0" borderId="1" xfId="1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0472-0E1B-40DF-B070-2974F6812B6A}">
  <dimension ref="C2:D5"/>
  <sheetViews>
    <sheetView workbookViewId="0">
      <selection activeCell="C2" sqref="C2:D5"/>
    </sheetView>
  </sheetViews>
  <sheetFormatPr defaultColWidth="10.6640625" defaultRowHeight="14.25"/>
  <cols>
    <col min="3" max="3" width="19.53125" customWidth="1"/>
    <col min="4" max="4" width="45.6640625" bestFit="1" customWidth="1"/>
    <col min="5" max="5" width="20.46484375" bestFit="1" customWidth="1"/>
    <col min="7" max="7" width="13.265625" bestFit="1" customWidth="1"/>
    <col min="8" max="8" width="10" bestFit="1" customWidth="1"/>
    <col min="9" max="9" width="9.265625" bestFit="1" customWidth="1"/>
  </cols>
  <sheetData>
    <row r="2" spans="3:4" ht="15">
      <c r="C2" s="1" t="s">
        <v>1</v>
      </c>
      <c r="D2" s="1" t="s">
        <v>2</v>
      </c>
    </row>
    <row r="3" spans="3:4" ht="30">
      <c r="C3" s="2" t="s">
        <v>0</v>
      </c>
      <c r="D3" s="3" t="s">
        <v>14</v>
      </c>
    </row>
    <row r="4" spans="3:4" ht="30">
      <c r="C4" s="2" t="s">
        <v>4</v>
      </c>
      <c r="D4" s="3" t="s">
        <v>16</v>
      </c>
    </row>
    <row r="5" spans="3:4" ht="45">
      <c r="C5" s="2" t="s">
        <v>3</v>
      </c>
      <c r="D5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B0FFF-BB69-4B9D-B519-9A2476B2AF68}">
  <dimension ref="A1:D7"/>
  <sheetViews>
    <sheetView tabSelected="1" workbookViewId="0">
      <selection activeCell="D2" sqref="D2:D4"/>
    </sheetView>
  </sheetViews>
  <sheetFormatPr defaultColWidth="10.6640625" defaultRowHeight="14.25"/>
  <cols>
    <col min="1" max="1" width="15.265625" customWidth="1"/>
    <col min="2" max="2" width="12.73046875" customWidth="1"/>
    <col min="3" max="3" width="12.53125" customWidth="1"/>
    <col min="4" max="4" width="9.6640625" customWidth="1"/>
  </cols>
  <sheetData>
    <row r="1" spans="1:4" ht="46.5" customHeight="1">
      <c r="A1" s="1" t="s">
        <v>5</v>
      </c>
      <c r="B1" s="1" t="s">
        <v>13</v>
      </c>
      <c r="C1" s="1" t="s">
        <v>6</v>
      </c>
      <c r="D1" s="10" t="s">
        <v>17</v>
      </c>
    </row>
    <row r="2" spans="1:4" ht="21.85" customHeight="1">
      <c r="A2" s="2" t="s">
        <v>8</v>
      </c>
      <c r="B2" s="6">
        <f>(76142302+525091866)/1000000</f>
        <v>601.23416799999995</v>
      </c>
      <c r="C2" s="4">
        <f>235+464</f>
        <v>699</v>
      </c>
      <c r="D2" s="11">
        <f>C2/$C$7</f>
        <v>0.11743951612903226</v>
      </c>
    </row>
    <row r="3" spans="1:4" ht="21.85" customHeight="1">
      <c r="A3" s="2" t="s">
        <v>7</v>
      </c>
      <c r="B3" s="6">
        <f>339860051/1000000</f>
        <v>339.860051</v>
      </c>
      <c r="C3" s="5">
        <v>1981</v>
      </c>
      <c r="D3" s="11">
        <f t="shared" ref="D3:D7" si="0">C3/$C$7</f>
        <v>0.33282930107526881</v>
      </c>
    </row>
    <row r="4" spans="1:4" ht="21.85" customHeight="1">
      <c r="A4" s="2" t="s">
        <v>11</v>
      </c>
      <c r="B4" s="6">
        <f>6763338/1000000</f>
        <v>6.7633380000000001</v>
      </c>
      <c r="C4" s="4">
        <v>5</v>
      </c>
      <c r="D4" s="11">
        <f t="shared" si="0"/>
        <v>8.4005376344086023E-4</v>
      </c>
    </row>
    <row r="5" spans="1:4" ht="21.85" customHeight="1">
      <c r="A5" s="2" t="s">
        <v>10</v>
      </c>
      <c r="B5" s="6">
        <f>(652581586+223027155)/1000000</f>
        <v>875.60874100000001</v>
      </c>
      <c r="C5" s="5">
        <v>2052</v>
      </c>
      <c r="D5" s="11">
        <f t="shared" si="0"/>
        <v>0.34475806451612906</v>
      </c>
    </row>
    <row r="6" spans="1:4" ht="21.85" customHeight="1">
      <c r="A6" s="2" t="s">
        <v>9</v>
      </c>
      <c r="B6" s="6">
        <f>246147510/1000000</f>
        <v>246.14751000000001</v>
      </c>
      <c r="C6" s="5">
        <v>1215</v>
      </c>
      <c r="D6" s="11">
        <f t="shared" si="0"/>
        <v>0.20413306451612903</v>
      </c>
    </row>
    <row r="7" spans="1:4" ht="21.85" customHeight="1">
      <c r="A7" s="7" t="s">
        <v>12</v>
      </c>
      <c r="B7" s="9">
        <f>SUM(B2:B6)</f>
        <v>2069.6138080000001</v>
      </c>
      <c r="C7" s="8">
        <f>SUM(C2:C6)</f>
        <v>5952</v>
      </c>
      <c r="D7" s="12">
        <f t="shared" si="0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7c6bbab223543de9e4022f40afdb6721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38b5c9aff4ebdd8f42543dbd4f1e2cdd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</documentManagement>
</p:properties>
</file>

<file path=customXml/itemProps1.xml><?xml version="1.0" encoding="utf-8"?>
<ds:datastoreItem xmlns:ds="http://schemas.openxmlformats.org/officeDocument/2006/customXml" ds:itemID="{EFA72819-EEE2-45C9-AF91-AC98F24CAFC3}"/>
</file>

<file path=customXml/itemProps2.xml><?xml version="1.0" encoding="utf-8"?>
<ds:datastoreItem xmlns:ds="http://schemas.openxmlformats.org/officeDocument/2006/customXml" ds:itemID="{BD52B77D-71EC-4322-BD9B-09A2F549B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E8678E-994D-4928-80A0-A62E05F7A437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A. Otero Maldonado</dc:creator>
  <cp:lastModifiedBy>Juan C. Torres Acaba</cp:lastModifiedBy>
  <dcterms:created xsi:type="dcterms:W3CDTF">2025-09-10T14:49:58Z</dcterms:created>
  <dcterms:modified xsi:type="dcterms:W3CDTF">2025-11-20T14:39:54Z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