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abianAOteroMaldonad\Downloads\PS 653\"/>
    </mc:Choice>
  </mc:AlternateContent>
  <xr:revisionPtr revIDLastSave="0" documentId="8_{A2B9C913-382C-4A50-BA3F-5C5ED56A9565}" xr6:coauthVersionLast="47" xr6:coauthVersionMax="47" xr10:uidLastSave="{00000000-0000-0000-0000-000000000000}"/>
  <bookViews>
    <workbookView xWindow="-98" yWindow="-98" windowWidth="21795" windowHeight="13875" xr2:uid="{187A7AA2-67BB-4922-80BB-657DE6C48375}"/>
  </bookViews>
  <sheets>
    <sheet name="Tabla 1" sheetId="2" r:id="rId1"/>
    <sheet name="hoja 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G11" i="1"/>
  <c r="J8" i="2"/>
  <c r="J7" i="2"/>
  <c r="J6" i="2"/>
  <c r="J5" i="2"/>
  <c r="J4" i="2"/>
  <c r="J3" i="2"/>
  <c r="I5" i="2"/>
  <c r="I6" i="2"/>
  <c r="I7" i="2"/>
  <c r="I4" i="2"/>
  <c r="F7" i="1"/>
  <c r="F5" i="1"/>
  <c r="F6" i="1"/>
</calcChain>
</file>

<file path=xl/sharedStrings.xml><?xml version="1.0" encoding="utf-8"?>
<sst xmlns="http://schemas.openxmlformats.org/spreadsheetml/2006/main" count="8" uniqueCount="8">
  <si>
    <t>Cuantía</t>
  </si>
  <si>
    <t>Impuesto municipal sobre las ventas</t>
  </si>
  <si>
    <t>Compensación AEE</t>
  </si>
  <si>
    <t>Ingresos eventuales</t>
  </si>
  <si>
    <t>Otros ingresos no recurrentes</t>
  </si>
  <si>
    <t>Arbitrios de Construcción</t>
  </si>
  <si>
    <t>Partidas</t>
  </si>
  <si>
    <t>Proporción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</si>
</sst>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8" formatCode="&quot;$&quot;#,##0"/>
    <numFmt numFmtId="172" formatCode="_(&quot;$&quot;* #,##0_);_(&quot;$&quot;* \(#,##0\);_(&quot;$&quot;* &quot;-&quot;??_);_(@_)"/>
  </numFmts>
  <fonts count="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0"/>
      <name val="Myriad Pro Condensed"/>
    </font>
    <font>
      <sz val="12"/>
      <color theme="1"/>
      <name val="Myriad Pro Condensed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8" fontId="3" fillId="0" borderId="1" xfId="0" applyNumberFormat="1" applyFont="1" applyBorder="1" applyAlignment="1">
      <alignment horizontal="center" vertical="center" wrapText="1"/>
    </xf>
    <xf numFmtId="9" fontId="3" fillId="0" borderId="1" xfId="2" applyFont="1" applyBorder="1" applyAlignment="1">
      <alignment horizontal="center" vertical="center" wrapText="1"/>
    </xf>
    <xf numFmtId="9" fontId="0" fillId="0" borderId="0" xfId="0" applyNumberFormat="1"/>
    <xf numFmtId="172" fontId="0" fillId="0" borderId="0" xfId="0" applyNumberFormat="1"/>
    <xf numFmtId="172" fontId="0" fillId="0" borderId="0" xfId="1" applyNumberFormat="1" applyFont="1" applyAlignment="1">
      <alignment horizontal="center"/>
    </xf>
    <xf numFmtId="172" fontId="0" fillId="0" borderId="0" xfId="0" applyNumberFormat="1" applyAlignment="1">
      <alignment horizont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81B3A-5804-492C-8EB8-6845F6CB7352}">
  <dimension ref="H2:J8"/>
  <sheetViews>
    <sheetView tabSelected="1" workbookViewId="0">
      <selection activeCell="H15" sqref="H15"/>
    </sheetView>
  </sheetViews>
  <sheetFormatPr baseColWidth="10" defaultRowHeight="14.25"/>
  <cols>
    <col min="8" max="8" width="15.59765625" bestFit="1" customWidth="1"/>
    <col min="9" max="9" width="14.06640625" bestFit="1" customWidth="1"/>
    <col min="10" max="10" width="12.1328125" bestFit="1" customWidth="1"/>
  </cols>
  <sheetData>
    <row r="2" spans="8:10" ht="15">
      <c r="H2" s="1" t="s">
        <v>6</v>
      </c>
      <c r="I2" s="1" t="s">
        <v>0</v>
      </c>
      <c r="J2" s="1" t="s">
        <v>7</v>
      </c>
    </row>
    <row r="3" spans="8:10" ht="45">
      <c r="H3" s="2" t="s">
        <v>1</v>
      </c>
      <c r="I3" s="3">
        <v>319121616</v>
      </c>
      <c r="J3" s="4">
        <f>I3/1059703225</f>
        <v>0.30114244108297394</v>
      </c>
    </row>
    <row r="4" spans="8:10" ht="30">
      <c r="H4" s="2" t="s">
        <v>5</v>
      </c>
      <c r="I4" s="3">
        <f>216581943</f>
        <v>216581943</v>
      </c>
      <c r="J4" s="4">
        <f>I4/1059703225</f>
        <v>0.20437980926216395</v>
      </c>
    </row>
    <row r="5" spans="8:10" ht="30">
      <c r="H5" s="2" t="s">
        <v>4</v>
      </c>
      <c r="I5" s="3">
        <f>144010600</f>
        <v>144010600</v>
      </c>
      <c r="J5" s="4">
        <f>I5/1059703225</f>
        <v>0.13589710458793783</v>
      </c>
    </row>
    <row r="6" spans="8:10" ht="30">
      <c r="H6" s="2" t="s">
        <v>3</v>
      </c>
      <c r="I6" s="3">
        <f>104000402</f>
        <v>104000402</v>
      </c>
      <c r="J6" s="4">
        <f>I6/1059703225</f>
        <v>9.8141063975718298E-2</v>
      </c>
    </row>
    <row r="7" spans="8:10" ht="30">
      <c r="H7" s="2" t="s">
        <v>2</v>
      </c>
      <c r="I7" s="3">
        <f>94506736</f>
        <v>94506736</v>
      </c>
      <c r="J7" s="4">
        <f>I7/1059703225</f>
        <v>8.9182267044624688E-2</v>
      </c>
    </row>
    <row r="8" spans="8:10">
      <c r="J8" s="5">
        <f>SUM(J3:J7)</f>
        <v>0.82874268595341871</v>
      </c>
    </row>
  </sheetData>
  <sortState xmlns:xlrd2="http://schemas.microsoft.com/office/spreadsheetml/2017/richdata2" ref="H3:I7">
    <sortCondition descending="1" ref="I3:I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D6D54-957E-4433-8254-14616807A779}">
  <dimension ref="F5:H11"/>
  <sheetViews>
    <sheetView workbookViewId="0">
      <selection activeCell="D24" sqref="D24"/>
    </sheetView>
  </sheetViews>
  <sheetFormatPr baseColWidth="10" defaultRowHeight="14.25"/>
  <cols>
    <col min="6" max="6" width="15.1328125" bestFit="1" customWidth="1"/>
    <col min="7" max="8" width="14.53125" bestFit="1" customWidth="1"/>
  </cols>
  <sheetData>
    <row r="5" spans="6:8">
      <c r="F5" s="7">
        <f>SUM(319121616,20323607,216581943,12975338,94506736,4575959,11758430,1200,27465180,104000402, 25623133,231000,78528083,144010600)</f>
        <v>1059703227</v>
      </c>
      <c r="G5" s="8"/>
    </row>
    <row r="6" spans="6:8">
      <c r="F6" s="7">
        <f>2353243623</f>
        <v>2353243623</v>
      </c>
      <c r="G6" s="8"/>
    </row>
    <row r="7" spans="6:8">
      <c r="F7" s="8">
        <f>F5-F6</f>
        <v>-1293540396</v>
      </c>
      <c r="G7" s="8"/>
    </row>
    <row r="8" spans="6:8">
      <c r="F8" s="8"/>
      <c r="G8" s="8"/>
    </row>
    <row r="9" spans="6:8">
      <c r="F9" s="8"/>
      <c r="G9" s="8"/>
    </row>
    <row r="10" spans="6:8">
      <c r="F10" s="8"/>
      <c r="G10" s="8"/>
    </row>
    <row r="11" spans="6:8">
      <c r="F11" s="7">
        <v>2353243623</v>
      </c>
      <c r="G11" s="8">
        <f>1059703225</f>
        <v>1059703225</v>
      </c>
      <c r="H11" s="6">
        <f>SUM(F11,G11)</f>
        <v>3412946848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01ACFC58A9B741966E24964F98E401" ma:contentTypeVersion="15" ma:contentTypeDescription="Create a new document." ma:contentTypeScope="" ma:versionID="ac809ca55fc7002d74a9772506effe29">
  <xsd:schema xmlns:xsd="http://www.w3.org/2001/XMLSchema" xmlns:xs="http://www.w3.org/2001/XMLSchema" xmlns:p="http://schemas.microsoft.com/office/2006/metadata/properties" xmlns:ns1="http://schemas.microsoft.com/sharepoint/v3" xmlns:ns2="1f23fbc9-fed8-4fe5-aa4f-ed739643a384" xmlns:ns3="a09e65a3-c7c6-46c4-8cad-d2b1e4cef29c" targetNamespace="http://schemas.microsoft.com/office/2006/metadata/properties" ma:root="true" ma:fieldsID="6b24f4ca2dda56f0b82b1f329a45acd9" ns1:_="" ns2:_="" ns3:_="">
    <xsd:import namespace="http://schemas.microsoft.com/sharepoint/v3"/>
    <xsd:import namespace="1f23fbc9-fed8-4fe5-aa4f-ed739643a384"/>
    <xsd:import namespace="a09e65a3-c7c6-46c4-8cad-d2b1e4cef2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23fbc9-fed8-4fe5-aa4f-ed739643a3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ea84bf1-a941-4ccc-bbe9-6e1a58d22e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9e65a3-c7c6-46c4-8cad-d2b1e4cef29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2e8b396a-6396-4d81-8fef-45dc7c2f2882}" ma:internalName="TaxCatchAll" ma:showField="CatchAllData" ma:web="a09e65a3-c7c6-46c4-8cad-d2b1e4cef2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23fbc9-fed8-4fe5-aa4f-ed739643a384">
      <Terms xmlns="http://schemas.microsoft.com/office/infopath/2007/PartnerControls"/>
    </lcf76f155ced4ddcb4097134ff3c332f>
    <TaxCatchAll xmlns="a09e65a3-c7c6-46c4-8cad-d2b1e4cef29c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9C7C19F-CB8A-4440-8CCD-A6675FA0ABB0}"/>
</file>

<file path=customXml/itemProps2.xml><?xml version="1.0" encoding="utf-8"?>
<ds:datastoreItem xmlns:ds="http://schemas.openxmlformats.org/officeDocument/2006/customXml" ds:itemID="{A6043249-D4DA-4FE5-B03D-E834AA0AD9DB}"/>
</file>

<file path=customXml/itemProps3.xml><?xml version="1.0" encoding="utf-8"?>
<ds:datastoreItem xmlns:ds="http://schemas.openxmlformats.org/officeDocument/2006/customXml" ds:itemID="{45855F74-A36F-43D7-9957-E96E3D74900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Tabla 1</vt:lpstr>
      <vt:lpstr>hoja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 A. Otero Maldonado</dc:creator>
  <cp:lastModifiedBy>Fabian A. Otero Maldonado</cp:lastModifiedBy>
  <dcterms:created xsi:type="dcterms:W3CDTF">2026-02-04T17:36:34Z</dcterms:created>
  <dcterms:modified xsi:type="dcterms:W3CDTF">2026-02-04T18:57:26Z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0x0101009401ACFC58A9B741966E24964F98E401</vt:lpwstr>
  </property>
</Properties>
</file>