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opalpr.sharepoint.com/sites/InformesAF2024/Shared Documents/👷‍♂️Informes Preliminares/P. de la C. 953/1. Datos/"/>
    </mc:Choice>
  </mc:AlternateContent>
  <xr:revisionPtr revIDLastSave="99" documentId="8_{6B67DA78-FE92-4FE2-B2D2-4E4ACA9B952C}" xr6:coauthVersionLast="47" xr6:coauthVersionMax="47" xr10:uidLastSave="{78C2707C-714D-4CBA-917C-96493F88363A}"/>
  <bookViews>
    <workbookView xWindow="21495" yWindow="-21600" windowWidth="26010" windowHeight="20985" xr2:uid="{2ECB18C7-BCBE-4418-A49D-8AF59CD88DA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1" l="1"/>
  <c r="E13" i="1"/>
  <c r="E12" i="1"/>
  <c r="E11" i="1"/>
  <c r="E10" i="1"/>
  <c r="E16" i="1" l="1"/>
</calcChain>
</file>

<file path=xl/sharedStrings.xml><?xml version="1.0" encoding="utf-8"?>
<sst xmlns="http://schemas.openxmlformats.org/spreadsheetml/2006/main" count="8" uniqueCount="7">
  <si>
    <t>Año</t>
  </si>
  <si>
    <t>Tasa de interés</t>
  </si>
  <si>
    <t>Préstamo</t>
  </si>
  <si>
    <t>Valor presente</t>
  </si>
  <si>
    <t>Valor futuro</t>
  </si>
  <si>
    <t>Efecto fiscal</t>
  </si>
  <si>
    <t>TEST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</si>
</sst>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"/>
    <numFmt numFmtId="165" formatCode="0.0%"/>
  </numFmts>
  <fonts count="4">
    <font>
      <sz val="11"/>
      <color theme="1"/>
      <name val="Aptos Narrow"/>
      <family val="2"/>
      <scheme val="minor"/>
    </font>
    <font>
      <sz val="12"/>
      <color theme="1"/>
      <name val="Myriad Pro Condensed"/>
    </font>
    <font>
      <sz val="11"/>
      <color theme="1"/>
      <name val="Aptos Narrow"/>
      <family val="2"/>
      <scheme val="minor"/>
    </font>
    <font>
      <b/>
      <sz val="12"/>
      <color theme="0"/>
      <name val="Myriad Pro Condensed"/>
    </font>
  </fonts>
  <fills count="3">
    <fill>
      <patternFill patternType="none"/>
    </fill>
    <fill>
      <patternFill patternType="gray125"/>
    </fill>
    <fill>
      <patternFill patternType="solid">
        <fgColor rgb="FF194A65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7">
    <xf numFmtId="0" fontId="0" fillId="0" borderId="0" xfId="0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164" fontId="0" fillId="0" borderId="0" xfId="0" applyNumberFormat="1"/>
    <xf numFmtId="165" fontId="1" fillId="0" borderId="0" xfId="1" applyNumberFormat="1" applyFont="1" applyAlignment="1">
      <alignment horizontal="center" vertical="center"/>
    </xf>
    <xf numFmtId="165" fontId="1" fillId="0" borderId="1" xfId="1" applyNumberFormat="1" applyFont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194A6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282450-09C7-40EC-83B2-EE7CFAA66822}">
  <dimension ref="B2:E16"/>
  <sheetViews>
    <sheetView showGridLines="0" tabSelected="1" workbookViewId="0">
      <selection activeCell="E35" sqref="E35"/>
    </sheetView>
  </sheetViews>
  <sheetFormatPr defaultRowHeight="14.25"/>
  <cols>
    <col min="2" max="2" width="13.265625" customWidth="1"/>
    <col min="3" max="3" width="17.265625" customWidth="1"/>
    <col min="4" max="4" width="11.9296875" bestFit="1" customWidth="1"/>
    <col min="5" max="5" width="14.3984375" bestFit="1" customWidth="1"/>
  </cols>
  <sheetData>
    <row r="2" spans="2:5" ht="41.65" customHeight="1">
      <c r="B2" s="6" t="s">
        <v>0</v>
      </c>
      <c r="C2" s="6" t="s">
        <v>1</v>
      </c>
    </row>
    <row r="3" spans="2:5" ht="15.4">
      <c r="B3" s="1">
        <v>2021</v>
      </c>
      <c r="C3" s="4">
        <v>2.7000000000000001E-3</v>
      </c>
    </row>
    <row r="4" spans="2:5" ht="15.4">
      <c r="B4" s="1">
        <v>2022</v>
      </c>
      <c r="C4" s="4">
        <v>2.9900000000000003E-2</v>
      </c>
    </row>
    <row r="5" spans="2:5" ht="15.4">
      <c r="B5" s="1">
        <v>2023</v>
      </c>
      <c r="C5" s="4">
        <v>4.58E-2</v>
      </c>
    </row>
    <row r="6" spans="2:5" ht="15.4">
      <c r="B6" s="1">
        <v>2024</v>
      </c>
      <c r="C6" s="4">
        <v>4.3700000000000003E-2</v>
      </c>
    </row>
    <row r="7" spans="2:5" ht="15.75" thickBot="1">
      <c r="B7" s="2">
        <v>2025</v>
      </c>
      <c r="C7" s="5">
        <v>3.8100000000000002E-2</v>
      </c>
    </row>
    <row r="10" spans="2:5">
      <c r="D10" t="s">
        <v>2</v>
      </c>
      <c r="E10" s="3">
        <f>250*10^6</f>
        <v>250000000</v>
      </c>
    </row>
    <row r="11" spans="2:5">
      <c r="D11" t="s">
        <v>3</v>
      </c>
      <c r="E11" s="3">
        <f>E10</f>
        <v>250000000</v>
      </c>
    </row>
    <row r="12" spans="2:5">
      <c r="D12" t="s">
        <v>4</v>
      </c>
      <c r="E12" s="3">
        <f>E11*(1/(1+C7)^2)</f>
        <v>231985919.82802308</v>
      </c>
    </row>
    <row r="13" spans="2:5">
      <c r="D13" t="s">
        <v>5</v>
      </c>
      <c r="E13" s="3">
        <f>E12-E11</f>
        <v>-18014080.171976924</v>
      </c>
    </row>
    <row r="15" spans="2:5">
      <c r="D15" t="s">
        <v>5</v>
      </c>
      <c r="E15" s="3">
        <f>-E11*(1-1/(1+C7)^2)</f>
        <v>-18014080.17197692</v>
      </c>
    </row>
    <row r="16" spans="2:5">
      <c r="D16" t="s">
        <v>6</v>
      </c>
      <c r="E16" t="b">
        <f>E15=E13</f>
        <v>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401ACFC58A9B741966E24964F98E401" ma:contentTypeVersion="15" ma:contentTypeDescription="Create a new document." ma:contentTypeScope="" ma:versionID="ac809ca55fc7002d74a9772506effe29">
  <xsd:schema xmlns:xsd="http://www.w3.org/2001/XMLSchema" xmlns:xs="http://www.w3.org/2001/XMLSchema" xmlns:p="http://schemas.microsoft.com/office/2006/metadata/properties" xmlns:ns1="http://schemas.microsoft.com/sharepoint/v3" xmlns:ns2="1f23fbc9-fed8-4fe5-aa4f-ed739643a384" xmlns:ns3="a09e65a3-c7c6-46c4-8cad-d2b1e4cef29c" targetNamespace="http://schemas.microsoft.com/office/2006/metadata/properties" ma:root="true" ma:fieldsID="6b24f4ca2dda56f0b82b1f329a45acd9" ns1:_="" ns2:_="" ns3:_="">
    <xsd:import namespace="http://schemas.microsoft.com/sharepoint/v3"/>
    <xsd:import namespace="1f23fbc9-fed8-4fe5-aa4f-ed739643a384"/>
    <xsd:import namespace="a09e65a3-c7c6-46c4-8cad-d2b1e4cef29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1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2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23fbc9-fed8-4fe5-aa4f-ed739643a38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aea84bf1-a941-4ccc-bbe9-6e1a58d22ea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9e65a3-c7c6-46c4-8cad-d2b1e4cef29c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2e8b396a-6396-4d81-8fef-45dc7c2f2882}" ma:internalName="TaxCatchAll" ma:showField="CatchAllData" ma:web="a09e65a3-c7c6-46c4-8cad-d2b1e4cef29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f23fbc9-fed8-4fe5-aa4f-ed739643a384">
      <Terms xmlns="http://schemas.microsoft.com/office/infopath/2007/PartnerControls"/>
    </lcf76f155ced4ddcb4097134ff3c332f>
    <_ip_UnifiedCompliancePolicyUIAction xmlns="http://schemas.microsoft.com/sharepoint/v3" xsi:nil="true"/>
    <TaxCatchAll xmlns="a09e65a3-c7c6-46c4-8cad-d2b1e4cef29c" xsi:nil="true"/>
    <_ip_UnifiedCompliancePolicyProperties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3E1DA5B-4309-4DC6-B871-91AC60BCA70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f23fbc9-fed8-4fe5-aa4f-ed739643a384"/>
    <ds:schemaRef ds:uri="a09e65a3-c7c6-46c4-8cad-d2b1e4cef29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8131209-829D-446F-9CC6-114EAA11E638}">
  <ds:schemaRefs>
    <ds:schemaRef ds:uri="http://schemas.microsoft.com/office/2006/metadata/properties"/>
    <ds:schemaRef ds:uri="http://schemas.microsoft.com/office/infopath/2007/PartnerControls"/>
    <ds:schemaRef ds:uri="1f23fbc9-fed8-4fe5-aa4f-ed739643a384"/>
    <ds:schemaRef ds:uri="http://schemas.microsoft.com/sharepoint/v3"/>
    <ds:schemaRef ds:uri="a09e65a3-c7c6-46c4-8cad-d2b1e4cef29c"/>
  </ds:schemaRefs>
</ds:datastoreItem>
</file>

<file path=customXml/itemProps3.xml><?xml version="1.0" encoding="utf-8"?>
<ds:datastoreItem xmlns:ds="http://schemas.openxmlformats.org/officeDocument/2006/customXml" ds:itemID="{76C2B5FB-C6FA-4710-9288-F3ECE1BEC42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Jesús Tirado Garay</dc:creator>
  <cp:lastModifiedBy>Juan C. Torres Acaba</cp:lastModifiedBy>
  <dcterms:created xsi:type="dcterms:W3CDTF">2026-04-17T14:28:57Z</dcterms:created>
  <dcterms:modified xsi:type="dcterms:W3CDTF">2026-04-21T19:39:54Z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0x0101009401ACFC58A9B741966E24964F98E401</vt:lpwstr>
  </property>
  <property fmtid="{D5CDD505-2E9C-101B-9397-08002B2CF9AE}" pid="3" name="MediaServiceImageTags">
    <vt:lpwstr/>
  </property>
</Properties>
</file>