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S1007\"/>
    </mc:Choice>
  </mc:AlternateContent>
  <xr:revisionPtr revIDLastSave="0" documentId="8_{4087C756-4321-491E-8BC8-A8F5D01C4D1E}" xr6:coauthVersionLast="47" xr6:coauthVersionMax="47" xr10:uidLastSave="{00000000-0000-0000-0000-000000000000}"/>
  <bookViews>
    <workbookView xWindow="-98" yWindow="-98" windowWidth="21795" windowHeight="13875" activeTab="1" xr2:uid="{10166174-D8AC-4494-AB7A-9F9C7071850B}"/>
  </bookViews>
  <sheets>
    <sheet name="Hoja2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N4" i="1"/>
  <c r="N5" i="1"/>
  <c r="N6" i="1"/>
  <c r="N3" i="1"/>
  <c r="M6" i="1"/>
  <c r="L6" i="1"/>
  <c r="M5" i="1"/>
  <c r="L5" i="1"/>
  <c r="M3" i="1"/>
  <c r="L3" i="1"/>
  <c r="L4" i="1"/>
  <c r="L7" i="1" s="1"/>
  <c r="M4" i="1"/>
  <c r="M7" i="1" s="1"/>
</calcChain>
</file>

<file path=xl/sharedStrings.xml><?xml version="1.0" encoding="utf-8"?>
<sst xmlns="http://schemas.openxmlformats.org/spreadsheetml/2006/main" count="20" uniqueCount="20">
  <si>
    <t xml:space="preserve">Caguas </t>
  </si>
  <si>
    <t>Municipio</t>
  </si>
  <si>
    <t>Cataño</t>
  </si>
  <si>
    <t>Toa Baja</t>
  </si>
  <si>
    <t xml:space="preserve">Corozal </t>
  </si>
  <si>
    <t>Oficina del Alcalde</t>
  </si>
  <si>
    <t>Secretaría municipal</t>
  </si>
  <si>
    <t>Oficina de finanzas municipales</t>
  </si>
  <si>
    <t>Oficina de administración de recursos humanos</t>
  </si>
  <si>
    <t>Auditoría interna</t>
  </si>
  <si>
    <t>Oficina municipal para el manejo de emergencias y administración de desastres</t>
  </si>
  <si>
    <t xml:space="preserve">Oficina de presupuesto </t>
  </si>
  <si>
    <t>Departamento de transportación y obras públicas</t>
  </si>
  <si>
    <t xml:space="preserve">Unidades  </t>
  </si>
  <si>
    <t>comunidades de fe y base comunitaria</t>
  </si>
  <si>
    <t>iniciativas d Bases de Fe</t>
  </si>
  <si>
    <t>oficina de iniciativas de base de fe</t>
  </si>
  <si>
    <t>oficina de base de fe comunitatia y ayuda al ciudadano</t>
  </si>
  <si>
    <t>Año fiscal 2025</t>
  </si>
  <si>
    <t>Año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</si>
</sst>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35EF-B1EC-45FE-AEBA-936BFCAFE022}">
  <dimension ref="F3:F11"/>
  <sheetViews>
    <sheetView workbookViewId="0">
      <selection activeCell="O5" sqref="O5"/>
    </sheetView>
  </sheetViews>
  <sheetFormatPr baseColWidth="10" defaultRowHeight="14.25"/>
  <cols>
    <col min="6" max="6" width="17" customWidth="1"/>
  </cols>
  <sheetData>
    <row r="3" spans="6:6" ht="15">
      <c r="F3" s="1" t="s">
        <v>13</v>
      </c>
    </row>
    <row r="4" spans="6:6" ht="30">
      <c r="F4" s="2" t="s">
        <v>5</v>
      </c>
    </row>
    <row r="5" spans="6:6" ht="30">
      <c r="F5" s="2" t="s">
        <v>6</v>
      </c>
    </row>
    <row r="6" spans="6:6" ht="45">
      <c r="F6" s="2" t="s">
        <v>7</v>
      </c>
    </row>
    <row r="7" spans="6:6" ht="60">
      <c r="F7" s="2" t="s">
        <v>12</v>
      </c>
    </row>
    <row r="8" spans="6:6" ht="60">
      <c r="F8" s="2" t="s">
        <v>8</v>
      </c>
    </row>
    <row r="9" spans="6:6" ht="15">
      <c r="F9" s="2" t="s">
        <v>9</v>
      </c>
    </row>
    <row r="10" spans="6:6" ht="90">
      <c r="F10" s="2" t="s">
        <v>10</v>
      </c>
    </row>
    <row r="11" spans="6:6" ht="30">
      <c r="F11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D1FE-BBF0-479E-A4BF-EF9EF7447293}">
  <dimension ref="A2:N12"/>
  <sheetViews>
    <sheetView tabSelected="1" topLeftCell="D1" workbookViewId="0">
      <selection activeCell="J19" sqref="J19"/>
    </sheetView>
  </sheetViews>
  <sheetFormatPr baseColWidth="10" defaultRowHeight="14.25"/>
  <cols>
    <col min="3" max="3" width="11.19921875" customWidth="1"/>
    <col min="4" max="4" width="11.46484375" customWidth="1"/>
    <col min="6" max="6" width="11" customWidth="1"/>
    <col min="7" max="8" width="11.19921875" bestFit="1" customWidth="1"/>
    <col min="11" max="11" width="10.9296875" bestFit="1" customWidth="1"/>
    <col min="12" max="13" width="11.19921875" bestFit="1" customWidth="1"/>
  </cols>
  <sheetData>
    <row r="2" spans="1:14" ht="30">
      <c r="K2" s="1" t="s">
        <v>1</v>
      </c>
      <c r="L2" s="1" t="s">
        <v>18</v>
      </c>
      <c r="M2" s="1" t="s">
        <v>19</v>
      </c>
    </row>
    <row r="3" spans="1:14" ht="15">
      <c r="A3" s="7" t="s">
        <v>14</v>
      </c>
      <c r="B3" s="7"/>
      <c r="C3" s="7"/>
      <c r="D3" s="8"/>
      <c r="K3" s="2" t="s">
        <v>2</v>
      </c>
      <c r="L3" s="3">
        <f>232910</f>
        <v>232910</v>
      </c>
      <c r="M3" s="3">
        <f>245930</f>
        <v>245930</v>
      </c>
      <c r="N3" s="4">
        <f>M3-L3</f>
        <v>13020</v>
      </c>
    </row>
    <row r="4" spans="1:14" ht="15">
      <c r="A4" s="7" t="s">
        <v>15</v>
      </c>
      <c r="B4" s="7"/>
      <c r="C4" s="8"/>
      <c r="D4" s="8"/>
      <c r="K4" s="2" t="s">
        <v>0</v>
      </c>
      <c r="L4" s="3">
        <f>155022</f>
        <v>155022</v>
      </c>
      <c r="M4" s="3">
        <f>234010</f>
        <v>234010</v>
      </c>
      <c r="N4" s="4">
        <f t="shared" ref="N4:N6" si="0">M4-L4</f>
        <v>78988</v>
      </c>
    </row>
    <row r="5" spans="1:14" ht="15">
      <c r="A5" s="7" t="s">
        <v>16</v>
      </c>
      <c r="B5" s="7"/>
      <c r="C5" s="7"/>
      <c r="D5" s="8"/>
      <c r="K5" s="2" t="s">
        <v>3</v>
      </c>
      <c r="L5" s="3">
        <f>120367</f>
        <v>120367</v>
      </c>
      <c r="M5" s="3">
        <f>178295</f>
        <v>178295</v>
      </c>
      <c r="N5" s="4">
        <f t="shared" si="0"/>
        <v>57928</v>
      </c>
    </row>
    <row r="6" spans="1:14" ht="15">
      <c r="A6" s="9" t="s">
        <v>17</v>
      </c>
      <c r="B6" s="9"/>
      <c r="C6" s="9"/>
      <c r="D6" s="9"/>
      <c r="F6" s="6"/>
      <c r="I6" s="4"/>
      <c r="K6" s="2" t="s">
        <v>4</v>
      </c>
      <c r="L6" s="3">
        <f>91575.57</f>
        <v>91575.57</v>
      </c>
      <c r="M6" s="3">
        <f>(60180+4695.57+2400+1200+2500+5000+15000)</f>
        <v>90975.57</v>
      </c>
      <c r="N6" s="4">
        <f t="shared" si="0"/>
        <v>-600</v>
      </c>
    </row>
    <row r="7" spans="1:14">
      <c r="L7" s="5">
        <f>AVERAGE(L3:L6)</f>
        <v>149968.64250000002</v>
      </c>
      <c r="M7" s="5">
        <f>AVERAGE(M3:M6)</f>
        <v>187302.64250000002</v>
      </c>
      <c r="N7" s="5"/>
    </row>
    <row r="9" spans="1:14">
      <c r="L9" s="5">
        <f>M6*78</f>
        <v>7096094.4600000009</v>
      </c>
      <c r="M9" s="5">
        <f>M3*78</f>
        <v>19182540</v>
      </c>
    </row>
    <row r="12" spans="1:14">
      <c r="L12" s="4"/>
    </row>
  </sheetData>
  <sortState xmlns:xlrd2="http://schemas.microsoft.com/office/spreadsheetml/2017/richdata2" ref="K3:M6">
    <sortCondition descending="1" ref="M3:M6"/>
  </sortState>
  <mergeCells count="4">
    <mergeCell ref="A3:C3"/>
    <mergeCell ref="A4:B4"/>
    <mergeCell ref="A5:C5"/>
    <mergeCell ref="A6:D6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BC7058-D4B0-423F-A5C9-94C6E5557F9E}"/>
</file>

<file path=customXml/itemProps2.xml><?xml version="1.0" encoding="utf-8"?>
<ds:datastoreItem xmlns:ds="http://schemas.openxmlformats.org/officeDocument/2006/customXml" ds:itemID="{66A6C1FA-4DE4-470C-A3B9-8D0B97673453}"/>
</file>

<file path=customXml/itemProps3.xml><?xml version="1.0" encoding="utf-8"?>
<ds:datastoreItem xmlns:ds="http://schemas.openxmlformats.org/officeDocument/2006/customXml" ds:itemID="{C1A15C82-3A88-4F7A-9D92-159139CCF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2026-03-26T19:12:04Z</dcterms:created>
  <dcterms:modified xsi:type="dcterms:W3CDTF">2026-03-27T18:53:12Z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