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 864/2. Tabla/"/>
    </mc:Choice>
  </mc:AlternateContent>
  <xr:revisionPtr revIDLastSave="6" documentId="8_{D52F27ED-7D25-4295-AAAF-30EAE0B2702D}" xr6:coauthVersionLast="47" xr6:coauthVersionMax="47" xr10:uidLastSave="{053AE604-90BF-435C-8F9B-8A2B9B575AF3}"/>
  <bookViews>
    <workbookView minimized="1" xWindow="7875" yWindow="-11340" windowWidth="21270" windowHeight="9570" firstSheet="1" activeTab="1" xr2:uid="{98078E8A-F714-48B6-93E0-19B147EB7E89}"/>
  </bookViews>
  <sheets>
    <sheet name="beneficiarios por programa" sheetId="1" r:id="rId1"/>
    <sheet name="población discapacitada" sheetId="4" r:id="rId2"/>
    <sheet name="%beneficiarios por proveedor" sheetId="2" r:id="rId3"/>
    <sheet name="interprete de señas" sheetId="3" r:id="rId4"/>
    <sheet name="Hoja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G5" i="5"/>
  <c r="G4" i="5"/>
  <c r="K16" i="4"/>
  <c r="I17" i="4"/>
  <c r="I16" i="4"/>
  <c r="M7" i="3"/>
</calcChain>
</file>

<file path=xl/sharedStrings.xml><?xml version="1.0" encoding="utf-8"?>
<sst xmlns="http://schemas.openxmlformats.org/spreadsheetml/2006/main" count="25" uniqueCount="25">
  <si>
    <t xml:space="preserve">Programa </t>
  </si>
  <si>
    <t xml:space="preserve">Beneficiarios </t>
  </si>
  <si>
    <t>Medicaid</t>
  </si>
  <si>
    <t>Estatal</t>
  </si>
  <si>
    <t xml:space="preserve">Proveedor </t>
  </si>
  <si>
    <t>Beneficiarios</t>
  </si>
  <si>
    <t>Triple-S Salud</t>
  </si>
  <si>
    <t>First Medical</t>
  </si>
  <si>
    <t>MMM Vital</t>
  </si>
  <si>
    <t>Menonita</t>
  </si>
  <si>
    <t>DEPT. SALUD (MEDICAID); 4-12-25</t>
  </si>
  <si>
    <t>ASES; 2024</t>
  </si>
  <si>
    <t>Children's Health Insurance Program</t>
  </si>
  <si>
    <t>CHIP</t>
  </si>
  <si>
    <t>Puesto</t>
  </si>
  <si>
    <t>interprete de señas</t>
  </si>
  <si>
    <t>OATRH</t>
  </si>
  <si>
    <t>Salario anual (punto medio)</t>
  </si>
  <si>
    <t>Física</t>
  </si>
  <si>
    <t>Sensorial</t>
  </si>
  <si>
    <t>Población</t>
  </si>
  <si>
    <t>Cognitiva</t>
  </si>
  <si>
    <t>US CENSUSñ 2023 (5y)</t>
  </si>
  <si>
    <t>Tipo</t>
  </si>
  <si>
    <t xml:space="preserve">poblacion total con alguna discapacidad =&gt; 734989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</si>
</sst>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9" fontId="0" fillId="0" borderId="0" xfId="0" applyNumberFormat="1"/>
    <xf numFmtId="3" fontId="0" fillId="0" borderId="0" xfId="0" applyNumberFormat="1"/>
    <xf numFmtId="9" fontId="0" fillId="0" borderId="0" xfId="2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E6FA-CF85-4CD3-8715-8DC2E0A8B809}">
  <dimension ref="A1:H8"/>
  <sheetViews>
    <sheetView workbookViewId="0">
      <selection activeCell="H9" sqref="H9"/>
    </sheetView>
  </sheetViews>
  <sheetFormatPr baseColWidth="10" defaultRowHeight="14.25"/>
  <cols>
    <col min="7" max="7" width="11.33203125" bestFit="1" customWidth="1"/>
    <col min="8" max="8" width="15.06640625" bestFit="1" customWidth="1"/>
    <col min="14" max="14" width="11.6640625" bestFit="1" customWidth="1"/>
    <col min="15" max="15" width="15.06640625" bestFit="1" customWidth="1"/>
  </cols>
  <sheetData>
    <row r="1" spans="1:8">
      <c r="A1" s="11" t="s">
        <v>10</v>
      </c>
      <c r="B1" s="11"/>
      <c r="C1" s="11"/>
    </row>
    <row r="2" spans="1:8" ht="15">
      <c r="G2" s="1" t="s">
        <v>0</v>
      </c>
      <c r="H2" s="1" t="s">
        <v>1</v>
      </c>
    </row>
    <row r="3" spans="1:8" ht="15">
      <c r="G3" s="2" t="s">
        <v>2</v>
      </c>
      <c r="H3" s="5">
        <v>1299691</v>
      </c>
    </row>
    <row r="4" spans="1:8" ht="15">
      <c r="G4" s="2" t="s">
        <v>3</v>
      </c>
      <c r="H4" s="5">
        <v>23393</v>
      </c>
    </row>
    <row r="5" spans="1:8" ht="15">
      <c r="D5" s="11" t="s">
        <v>12</v>
      </c>
      <c r="E5" s="11"/>
      <c r="F5" s="12"/>
      <c r="G5" s="2" t="s">
        <v>13</v>
      </c>
      <c r="H5" s="5">
        <v>18151</v>
      </c>
    </row>
    <row r="8" spans="1:8">
      <c r="H8" s="8"/>
    </row>
  </sheetData>
  <mergeCells count="2">
    <mergeCell ref="A1:C1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74E5A-71B7-4108-BDD3-2EDE357E8074}">
  <dimension ref="A1:K17"/>
  <sheetViews>
    <sheetView tabSelected="1" workbookViewId="0">
      <selection activeCell="H4" sqref="H4:I7"/>
    </sheetView>
  </sheetViews>
  <sheetFormatPr baseColWidth="10" defaultRowHeight="14.25"/>
  <cols>
    <col min="8" max="8" width="14.73046875" bestFit="1" customWidth="1"/>
  </cols>
  <sheetData>
    <row r="1" spans="1:11">
      <c r="A1" s="11" t="s">
        <v>22</v>
      </c>
      <c r="B1" s="11"/>
      <c r="C1" s="11"/>
    </row>
    <row r="4" spans="1:11" ht="15">
      <c r="H4" s="1" t="s">
        <v>23</v>
      </c>
      <c r="I4" s="1" t="s">
        <v>20</v>
      </c>
    </row>
    <row r="5" spans="1:11" ht="15">
      <c r="H5" s="2" t="s">
        <v>18</v>
      </c>
      <c r="I5" s="13">
        <v>397730</v>
      </c>
    </row>
    <row r="6" spans="1:11" ht="15">
      <c r="H6" s="2" t="s">
        <v>21</v>
      </c>
      <c r="I6" s="13">
        <v>305452</v>
      </c>
    </row>
    <row r="7" spans="1:11" ht="15">
      <c r="H7" s="2" t="s">
        <v>19</v>
      </c>
      <c r="I7" s="13">
        <v>380481</v>
      </c>
      <c r="J7">
        <v>380481</v>
      </c>
    </row>
    <row r="9" spans="1:11">
      <c r="G9" s="11" t="s">
        <v>24</v>
      </c>
      <c r="H9" s="11"/>
      <c r="I9" s="11"/>
      <c r="J9" s="11"/>
    </row>
    <row r="16" spans="1:11">
      <c r="I16">
        <f>3227627</f>
        <v>3227627</v>
      </c>
      <c r="K16" s="9">
        <f>I17/I16</f>
        <v>0.22771807275128136</v>
      </c>
    </row>
    <row r="17" spans="9:9">
      <c r="I17">
        <f>734989</f>
        <v>734989</v>
      </c>
    </row>
  </sheetData>
  <mergeCells count="2">
    <mergeCell ref="A1:C1"/>
    <mergeCell ref="G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95A8-AD13-41E6-B009-37FBF91FF21C}">
  <dimension ref="A1:N9"/>
  <sheetViews>
    <sheetView workbookViewId="0">
      <selection activeCell="Q8" sqref="Q8"/>
    </sheetView>
  </sheetViews>
  <sheetFormatPr baseColWidth="10" defaultRowHeight="14.25"/>
  <cols>
    <col min="13" max="13" width="12.33203125" bestFit="1" customWidth="1"/>
    <col min="14" max="14" width="14.46484375" bestFit="1" customWidth="1"/>
  </cols>
  <sheetData>
    <row r="1" spans="1:14">
      <c r="A1" s="11" t="s">
        <v>11</v>
      </c>
      <c r="B1" s="11"/>
      <c r="C1" s="11"/>
    </row>
    <row r="4" spans="1:14" ht="15">
      <c r="M4" s="1" t="s">
        <v>4</v>
      </c>
      <c r="N4" s="1" t="s">
        <v>5</v>
      </c>
    </row>
    <row r="5" spans="1:14" ht="30">
      <c r="M5" s="2" t="s">
        <v>6</v>
      </c>
      <c r="N5" s="6">
        <v>0.36299999999999999</v>
      </c>
    </row>
    <row r="6" spans="1:14" ht="15">
      <c r="M6" s="2" t="s">
        <v>8</v>
      </c>
      <c r="N6" s="6">
        <v>0.28999999999999998</v>
      </c>
    </row>
    <row r="7" spans="1:14" ht="30">
      <c r="M7" s="2" t="s">
        <v>7</v>
      </c>
      <c r="N7" s="6">
        <v>0.20599999999999999</v>
      </c>
    </row>
    <row r="8" spans="1:14" ht="15">
      <c r="M8" s="2" t="s">
        <v>9</v>
      </c>
      <c r="N8" s="6">
        <v>0.14099999999999999</v>
      </c>
    </row>
    <row r="9" spans="1:14">
      <c r="N9" s="7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9B328-039F-43A4-A5ED-06B3A4CD3AF5}">
  <dimension ref="A1:M7"/>
  <sheetViews>
    <sheetView topLeftCell="G1" workbookViewId="0">
      <selection activeCell="L6" sqref="L6:M7"/>
    </sheetView>
  </sheetViews>
  <sheetFormatPr baseColWidth="10" defaultRowHeight="14.25"/>
  <cols>
    <col min="10" max="10" width="17" bestFit="1" customWidth="1"/>
    <col min="12" max="12" width="19.1328125" bestFit="1" customWidth="1"/>
    <col min="13" max="13" width="30.86328125" bestFit="1" customWidth="1"/>
  </cols>
  <sheetData>
    <row r="1" spans="1:13">
      <c r="A1" t="s">
        <v>16</v>
      </c>
    </row>
    <row r="6" spans="1:13" ht="15">
      <c r="L6" s="1" t="s">
        <v>14</v>
      </c>
      <c r="M6" s="1" t="s">
        <v>17</v>
      </c>
    </row>
    <row r="7" spans="1:13" ht="15">
      <c r="L7" s="4" t="s">
        <v>15</v>
      </c>
      <c r="M7" s="3">
        <f>42600</f>
        <v>42600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B033-7F1C-4745-AC9D-3EB609D3D9FB}">
  <dimension ref="G4:G6"/>
  <sheetViews>
    <sheetView workbookViewId="0">
      <selection activeCell="J11" sqref="J11"/>
    </sheetView>
  </sheetViews>
  <sheetFormatPr baseColWidth="10" defaultRowHeight="14.25"/>
  <cols>
    <col min="7" max="7" width="14.33203125" bestFit="1" customWidth="1"/>
  </cols>
  <sheetData>
    <row r="4" spans="7:7">
      <c r="G4">
        <f>99089000</f>
        <v>99089000</v>
      </c>
    </row>
    <row r="5" spans="7:7">
      <c r="G5">
        <f>145742000</f>
        <v>145742000</v>
      </c>
    </row>
    <row r="6" spans="7:7">
      <c r="G6" s="10">
        <f>SUM(G4:G5)</f>
        <v>244831000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79CDE4-AF2F-4110-B8A1-D0C63F58121D}"/>
</file>

<file path=customXml/itemProps2.xml><?xml version="1.0" encoding="utf-8"?>
<ds:datastoreItem xmlns:ds="http://schemas.openxmlformats.org/officeDocument/2006/customXml" ds:itemID="{CDA5EA09-4733-4DB0-BF91-65D0D738A466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23053A8E-057A-47B2-9797-E82D2FB89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beneficiarios por programa</vt:lpstr>
      <vt:lpstr>población discapacitada</vt:lpstr>
      <vt:lpstr>%beneficiarios por proveedor</vt:lpstr>
      <vt:lpstr>interprete de señas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2025-12-08T19:46:11Z</dcterms:created>
  <dcterms:modified xsi:type="dcterms:W3CDTF">2025-12-11T15:27:11Z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