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1074/2. Tabla/"/>
    </mc:Choice>
  </mc:AlternateContent>
  <xr:revisionPtr revIDLastSave="31" documentId="8_{B445D836-1140-4038-B7BC-FACCABEFFB94}" xr6:coauthVersionLast="47" xr6:coauthVersionMax="47" xr10:uidLastSave="{0F96C3B7-461D-4A48-AFE9-C443CA6692FD}"/>
  <bookViews>
    <workbookView minimized="1" xWindow="3465" yWindow="-13425" windowWidth="7290" windowHeight="4995" activeTab="2" xr2:uid="{7E0F7F96-2DF6-4F00-B5C0-E5D45168F6BF}"/>
  </bookViews>
  <sheets>
    <sheet name="Hoja1" sheetId="1" r:id="rId1"/>
    <sheet name="Hoja3" sheetId="3" r:id="rId2"/>
    <sheet name="Hoja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E19" i="3"/>
  <c r="K4" i="3"/>
  <c r="K9" i="3"/>
  <c r="K8" i="3"/>
  <c r="J8" i="3"/>
  <c r="K7" i="3"/>
  <c r="J7" i="3"/>
  <c r="K6" i="3"/>
  <c r="J6" i="3"/>
  <c r="K5" i="3"/>
  <c r="J4" i="3"/>
</calcChain>
</file>

<file path=xl/sharedStrings.xml><?xml version="1.0" encoding="utf-8"?>
<sst xmlns="http://schemas.openxmlformats.org/spreadsheetml/2006/main" count="27" uniqueCount="22">
  <si>
    <t>Licencia</t>
  </si>
  <si>
    <t>Detective privado</t>
  </si>
  <si>
    <t>Costo</t>
  </si>
  <si>
    <t>Agencia de detectives privados</t>
  </si>
  <si>
    <t>Vigencia</t>
  </si>
  <si>
    <t>2 años</t>
  </si>
  <si>
    <t>1 año</t>
  </si>
  <si>
    <t>Guardia de seguridad</t>
  </si>
  <si>
    <t>Agencia de seguridad para la protección de personas o propiedad mueble o inmueble</t>
  </si>
  <si>
    <t>Enmienda</t>
  </si>
  <si>
    <t>Descripción</t>
  </si>
  <si>
    <t xml:space="preserve">Costo total </t>
  </si>
  <si>
    <t>Adición de 32 escuelas al Programa NEExt</t>
  </si>
  <si>
    <t>Inclusión de planteles escolares</t>
  </si>
  <si>
    <t>Servicio a oficinas y planteles del DEPR</t>
  </si>
  <si>
    <t>Extensión de vigencia hasta diciembre 2025</t>
  </si>
  <si>
    <t>Extensión por un semestre adicional</t>
  </si>
  <si>
    <t>Extensión y ampliación de servicios para el 2026</t>
  </si>
  <si>
    <t>Aumento</t>
  </si>
  <si>
    <t>Fondo General</t>
  </si>
  <si>
    <t>Fondo de la Policía</t>
  </si>
  <si>
    <t>Agencias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</si>
</sst>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4" fontId="0" fillId="0" borderId="0" xfId="1" applyFont="1"/>
    <xf numFmtId="9" fontId="0" fillId="0" borderId="0" xfId="2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3D09E-A574-4E75-B90E-C9D1DEA9B153}">
  <dimension ref="G5:I9"/>
  <sheetViews>
    <sheetView workbookViewId="0">
      <selection activeCell="J18" sqref="J18"/>
    </sheetView>
  </sheetViews>
  <sheetFormatPr baseColWidth="10" defaultRowHeight="14.25"/>
  <cols>
    <col min="7" max="7" width="15.59765625" bestFit="1" customWidth="1"/>
    <col min="8" max="8" width="9.73046875" bestFit="1" customWidth="1"/>
    <col min="9" max="9" width="6.86328125" customWidth="1"/>
  </cols>
  <sheetData>
    <row r="5" spans="7:9" ht="15">
      <c r="G5" s="1" t="s">
        <v>0</v>
      </c>
      <c r="H5" s="1" t="s">
        <v>4</v>
      </c>
      <c r="I5" s="1" t="s">
        <v>2</v>
      </c>
    </row>
    <row r="6" spans="7:9" ht="30">
      <c r="G6" s="2" t="s">
        <v>1</v>
      </c>
      <c r="H6" s="3" t="s">
        <v>5</v>
      </c>
      <c r="I6" s="3">
        <v>50</v>
      </c>
    </row>
    <row r="7" spans="7:9" ht="30">
      <c r="G7" s="2" t="s">
        <v>7</v>
      </c>
      <c r="H7" s="3" t="s">
        <v>5</v>
      </c>
      <c r="I7" s="3">
        <v>20</v>
      </c>
    </row>
    <row r="8" spans="7:9" ht="45">
      <c r="G8" s="2" t="s">
        <v>3</v>
      </c>
      <c r="H8" s="3" t="s">
        <v>6</v>
      </c>
      <c r="I8" s="3">
        <v>50</v>
      </c>
    </row>
    <row r="9" spans="7:9" ht="105">
      <c r="G9" s="2" t="s">
        <v>8</v>
      </c>
      <c r="H9" s="3" t="s">
        <v>6</v>
      </c>
      <c r="I9" s="3">
        <v>50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991FF-A39E-4D4F-8A02-3ABEB0D74534}">
  <dimension ref="E3:K19"/>
  <sheetViews>
    <sheetView workbookViewId="0">
      <selection activeCell="B8" sqref="B8"/>
    </sheetView>
  </sheetViews>
  <sheetFormatPr baseColWidth="10" defaultRowHeight="14.25"/>
  <cols>
    <col min="5" max="5" width="14.53125" bestFit="1" customWidth="1"/>
    <col min="8" max="8" width="11" bestFit="1" customWidth="1"/>
    <col min="9" max="9" width="14.19921875" bestFit="1" customWidth="1"/>
    <col min="10" max="10" width="10" bestFit="1" customWidth="1"/>
    <col min="11" max="11" width="7.46484375" customWidth="1"/>
  </cols>
  <sheetData>
    <row r="3" spans="8:11" ht="30">
      <c r="H3" s="1" t="s">
        <v>9</v>
      </c>
      <c r="I3" s="1" t="s">
        <v>10</v>
      </c>
      <c r="J3" s="1" t="s">
        <v>18</v>
      </c>
      <c r="K3" s="1" t="s">
        <v>11</v>
      </c>
    </row>
    <row r="4" spans="8:11" ht="45">
      <c r="H4" s="2">
        <v>1</v>
      </c>
      <c r="I4" s="3" t="s">
        <v>13</v>
      </c>
      <c r="J4" s="4">
        <f>5053371.4/1000000</f>
        <v>5.0533714000000005</v>
      </c>
      <c r="K4" s="4">
        <f>(55701940.32/1000000)+J4</f>
        <v>60.755311720000002</v>
      </c>
    </row>
    <row r="5" spans="8:11" ht="60">
      <c r="H5" s="2">
        <v>2</v>
      </c>
      <c r="I5" s="3" t="s">
        <v>15</v>
      </c>
      <c r="J5" s="4">
        <v>0</v>
      </c>
      <c r="K5" s="4">
        <f>(55701940.32/1000000)+J4</f>
        <v>60.755311720000002</v>
      </c>
    </row>
    <row r="6" spans="8:11" ht="45">
      <c r="H6" s="2">
        <v>3</v>
      </c>
      <c r="I6" s="3" t="s">
        <v>16</v>
      </c>
      <c r="J6" s="4">
        <f>18482114.04/1000000</f>
        <v>18.482114039999999</v>
      </c>
      <c r="K6" s="4">
        <f>K5+J6</f>
        <v>79.237425760000008</v>
      </c>
    </row>
    <row r="7" spans="8:11" ht="60">
      <c r="H7" s="2">
        <v>4</v>
      </c>
      <c r="I7" s="3" t="s">
        <v>17</v>
      </c>
      <c r="J7" s="4">
        <f>5907624.84/1000000</f>
        <v>5.9076248399999995</v>
      </c>
      <c r="K7" s="4">
        <f>K6+J7</f>
        <v>85.145050600000005</v>
      </c>
    </row>
    <row r="8" spans="8:11" ht="60">
      <c r="H8" s="2">
        <v>5</v>
      </c>
      <c r="I8" s="3" t="s">
        <v>14</v>
      </c>
      <c r="J8" s="4">
        <f>19435324.74/1000000</f>
        <v>19.435324739999999</v>
      </c>
      <c r="K8" s="4">
        <f>K7+J8</f>
        <v>104.58037534</v>
      </c>
    </row>
    <row r="9" spans="8:11" ht="60">
      <c r="H9" s="2">
        <v>6</v>
      </c>
      <c r="I9" s="3" t="s">
        <v>12</v>
      </c>
      <c r="J9" s="4">
        <v>0</v>
      </c>
      <c r="K9" s="4">
        <f>K8</f>
        <v>104.58037534</v>
      </c>
    </row>
    <row r="18" spans="5:5">
      <c r="E18" s="5">
        <f>104580375.34-55701940.32</f>
        <v>48878435.020000003</v>
      </c>
    </row>
    <row r="19" spans="5:5">
      <c r="E19" s="6">
        <f>E18/55701940.32</f>
        <v>0.87749968383866173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DB1C-F0D1-4AB9-B28F-D8CF033967B1}">
  <dimension ref="G4:I7"/>
  <sheetViews>
    <sheetView tabSelected="1" workbookViewId="0">
      <selection activeCell="N8" sqref="N8"/>
    </sheetView>
  </sheetViews>
  <sheetFormatPr baseColWidth="10" defaultRowHeight="14.25"/>
  <cols>
    <col min="7" max="7" width="10.46484375" bestFit="1" customWidth="1"/>
    <col min="8" max="8" width="9" customWidth="1"/>
    <col min="9" max="9" width="10.86328125" bestFit="1" customWidth="1"/>
  </cols>
  <sheetData>
    <row r="4" spans="7:9" ht="30">
      <c r="G4" s="1" t="s">
        <v>0</v>
      </c>
      <c r="H4" s="1" t="s">
        <v>19</v>
      </c>
      <c r="I4" s="1" t="s">
        <v>20</v>
      </c>
    </row>
    <row r="5" spans="7:9" ht="45">
      <c r="G5" s="2" t="s">
        <v>7</v>
      </c>
      <c r="H5" s="3">
        <v>4</v>
      </c>
      <c r="I5" s="3">
        <v>16</v>
      </c>
    </row>
    <row r="6" spans="7:9" ht="30">
      <c r="G6" s="2" t="s">
        <v>1</v>
      </c>
      <c r="H6" s="3">
        <v>10</v>
      </c>
      <c r="I6" s="3">
        <v>40</v>
      </c>
    </row>
    <row r="7" spans="7:9" ht="30">
      <c r="G7" s="2" t="s">
        <v>21</v>
      </c>
      <c r="H7" s="3">
        <v>25</v>
      </c>
      <c r="I7" s="3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C63785-7A38-4E58-AD0B-93D26436B057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http://schemas.microsoft.com/sharepoint/v3"/>
    <ds:schemaRef ds:uri="a09e65a3-c7c6-46c4-8cad-d2b1e4cef29c"/>
  </ds:schemaRefs>
</ds:datastoreItem>
</file>

<file path=customXml/itemProps2.xml><?xml version="1.0" encoding="utf-8"?>
<ds:datastoreItem xmlns:ds="http://schemas.openxmlformats.org/officeDocument/2006/customXml" ds:itemID="{E07156FB-B03B-4088-9BBC-C0BEE9E1E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3E9020-3524-4A60-8FAE-1C8505628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Fabian A. Otero Maldonado</cp:lastModifiedBy>
  <dcterms:created xsi:type="dcterms:W3CDTF">2026-05-20T15:20:30Z</dcterms:created>
  <dcterms:modified xsi:type="dcterms:W3CDTF">2026-05-21T15:52:46Z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