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palpr.sharepoint.com/sites/InformesAF2024/Shared Documents/👷‍♂️Informes Preliminares/PS 1125/1. Datos/"/>
    </mc:Choice>
  </mc:AlternateContent>
  <xr:revisionPtr revIDLastSave="244" documentId="8_{AD4A4492-3EDF-4C26-B050-9BF9A504E21A}" xr6:coauthVersionLast="47" xr6:coauthVersionMax="47" xr10:uidLastSave="{84BAD8A7-1734-4161-88BC-102680D8D982}"/>
  <bookViews>
    <workbookView xWindow="-4147" yWindow="-21697" windowWidth="51795" windowHeight="21075" activeTab="1" xr2:uid="{507586F6-0E04-4874-AE89-ED9DAF585FF1}"/>
  </bookViews>
  <sheets>
    <sheet name="Grafica 1" sheetId="3" r:id="rId1"/>
    <sheet name="Tabla 1" sheetId="2" r:id="rId2"/>
    <sheet name="EF" sheetId="4" r:id="rId3"/>
  </sheets>
  <definedNames>
    <definedName name="_xlnm.Print_Titles" localSheetId="0">'Grafica 1'!#REF!,'Grafica 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D3" i="4"/>
  <c r="G3" i="4"/>
  <c r="C14" i="2"/>
  <c r="C12" i="2"/>
  <c r="K4" i="4"/>
  <c r="K3" i="4"/>
  <c r="G4" i="4"/>
  <c r="H3" i="4"/>
  <c r="I3" i="4" s="1"/>
  <c r="J3" i="4" s="1"/>
  <c r="I4" i="4"/>
  <c r="J4" i="4" s="1"/>
  <c r="H4" i="4"/>
  <c r="D4" i="4" l="1"/>
  <c r="E7" i="2" l="1"/>
  <c r="E8" i="2"/>
  <c r="E6" i="2"/>
  <c r="C8" i="3"/>
  <c r="C9" i="3"/>
  <c r="C10" i="3"/>
  <c r="C11" i="3"/>
  <c r="C12" i="3"/>
  <c r="C7" i="3"/>
</calcChain>
</file>

<file path=xl/sharedStrings.xml><?xml version="1.0" encoding="utf-8"?>
<sst xmlns="http://schemas.openxmlformats.org/spreadsheetml/2006/main" count="23" uniqueCount="20">
  <si>
    <t>Año Contributivo</t>
  </si>
  <si>
    <t>Gasto Tributario</t>
  </si>
  <si>
    <t>Clase de Trabajador</t>
  </si>
  <si>
    <t>Todas las Industrias</t>
  </si>
  <si>
    <t>Empleados Asalariados</t>
  </si>
  <si>
    <t>Empleados por su cuenta</t>
  </si>
  <si>
    <t>Cambio</t>
  </si>
  <si>
    <t>Cantidad de Empelados por Cuenta Propia</t>
  </si>
  <si>
    <t>Cantidad a Deducir</t>
  </si>
  <si>
    <t>TEM</t>
  </si>
  <si>
    <t>EF</t>
  </si>
  <si>
    <t>GNP (JSAF)</t>
  </si>
  <si>
    <t>GNP (Moodys)</t>
  </si>
  <si>
    <t>AF</t>
  </si>
  <si>
    <t>AC</t>
  </si>
  <si>
    <t>%</t>
  </si>
  <si>
    <t>Variable</t>
  </si>
  <si>
    <t>Efecto Fiscal</t>
  </si>
  <si>
    <t>Promedio</t>
  </si>
  <si>
    <t>Cantidad Máxima de la Deducción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</si>
</sst>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.0"/>
    <numFmt numFmtId="165" formatCode="0.0%"/>
  </numFmts>
  <fonts count="5">
    <font>
      <sz val="11"/>
      <color theme="1"/>
      <name val="Aptos Narrow"/>
      <family val="2"/>
      <scheme val="minor"/>
    </font>
    <font>
      <b/>
      <sz val="12"/>
      <color theme="0"/>
      <name val="Myriad Pro Condensed"/>
    </font>
    <font>
      <sz val="12"/>
      <color theme="1"/>
      <name val="Myriad Pro Condensed"/>
    </font>
    <font>
      <b/>
      <sz val="12"/>
      <color theme="1"/>
      <name val="Myriad Pro Condensed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94A6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3"/>
    </xf>
    <xf numFmtId="0" fontId="2" fillId="0" borderId="1" xfId="0" applyFont="1" applyBorder="1" applyAlignment="1">
      <alignment horizontal="left" vertical="center" wrapText="1" indent="3"/>
    </xf>
    <xf numFmtId="3" fontId="3" fillId="0" borderId="0" xfId="0" applyNumberFormat="1" applyFont="1" applyAlignment="1">
      <alignment horizontal="left" vertical="center" wrapText="1" indent="1"/>
    </xf>
    <xf numFmtId="3" fontId="2" fillId="0" borderId="0" xfId="0" applyNumberFormat="1" applyFont="1" applyAlignment="1">
      <alignment horizontal="left" vertical="center" wrapText="1" indent="3"/>
    </xf>
    <xf numFmtId="3" fontId="2" fillId="0" borderId="1" xfId="0" applyNumberFormat="1" applyFont="1" applyBorder="1" applyAlignment="1">
      <alignment horizontal="left" vertical="center" wrapText="1" indent="3"/>
    </xf>
    <xf numFmtId="165" fontId="3" fillId="0" borderId="0" xfId="2" applyNumberFormat="1" applyFont="1" applyBorder="1" applyAlignment="1">
      <alignment horizontal="center" vertical="center" wrapText="1"/>
    </xf>
    <xf numFmtId="165" fontId="3" fillId="0" borderId="1" xfId="2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/>
    <xf numFmtId="5" fontId="2" fillId="0" borderId="2" xfId="1" applyNumberFormat="1" applyFont="1" applyBorder="1" applyAlignment="1">
      <alignment horizontal="center" vertical="center"/>
    </xf>
    <xf numFmtId="165" fontId="2" fillId="0" borderId="0" xfId="2" applyNumberFormat="1" applyFont="1" applyAlignment="1">
      <alignment horizontal="center" vertical="center"/>
    </xf>
    <xf numFmtId="165" fontId="2" fillId="0" borderId="2" xfId="2" applyNumberFormat="1" applyFont="1" applyBorder="1" applyAlignment="1">
      <alignment horizontal="center" vertical="center"/>
    </xf>
    <xf numFmtId="5" fontId="2" fillId="0" borderId="2" xfId="0" applyNumberFormat="1" applyFont="1" applyBorder="1" applyAlignment="1">
      <alignment horizontal="center" vertical="center"/>
    </xf>
    <xf numFmtId="5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3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194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rgbClr val="194A65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Myriad pro condensed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'Grafica 1'!$A$6:$A$12</c:f>
              <c:numCache>
                <c:formatCode>General</c:formatCode>
                <c:ptCount val="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</c:numCache>
            </c:numRef>
          </c:cat>
          <c:val>
            <c:numRef>
              <c:f>'Grafica 1'!$B$6:$B$12</c:f>
              <c:numCache>
                <c:formatCode>"$"#,##0.0</c:formatCode>
                <c:ptCount val="7"/>
                <c:pt idx="0">
                  <c:v>21</c:v>
                </c:pt>
                <c:pt idx="1">
                  <c:v>21.4</c:v>
                </c:pt>
                <c:pt idx="2">
                  <c:v>21.9</c:v>
                </c:pt>
                <c:pt idx="3">
                  <c:v>22.5</c:v>
                </c:pt>
                <c:pt idx="4">
                  <c:v>23.3</c:v>
                </c:pt>
                <c:pt idx="5">
                  <c:v>23.9</c:v>
                </c:pt>
                <c:pt idx="6">
                  <c:v>24.1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0-4B75-AF85-29E433C4C7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4783024"/>
        <c:axId val="334785424"/>
      </c:barChart>
      <c:catAx>
        <c:axId val="33478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Myriad pro condensed"/>
                <a:ea typeface="+mn-ea"/>
                <a:cs typeface="+mn-cs"/>
              </a:defRPr>
            </a:pPr>
            <a:endParaRPr lang="en-US"/>
          </a:p>
        </c:txPr>
        <c:crossAx val="334785424"/>
        <c:crosses val="autoZero"/>
        <c:auto val="1"/>
        <c:lblAlgn val="ctr"/>
        <c:lblOffset val="100"/>
        <c:noMultiLvlLbl val="0"/>
      </c:catAx>
      <c:valAx>
        <c:axId val="334785424"/>
        <c:scaling>
          <c:orientation val="minMax"/>
        </c:scaling>
        <c:delete val="1"/>
        <c:axPos val="l"/>
        <c:numFmt formatCode="&quot;$&quot;#,##0.0" sourceLinked="1"/>
        <c:majorTickMark val="none"/>
        <c:minorTickMark val="none"/>
        <c:tickLblPos val="nextTo"/>
        <c:crossAx val="334783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164305</xdr:colOff>
      <xdr:row>3</xdr:row>
      <xdr:rowOff>76200</xdr:rowOff>
    </xdr:from>
    <xdr:to>
      <xdr:col>11</xdr:col>
      <xdr:colOff>202405</xdr:colOff>
      <xdr:row>16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BD4D5BD-BFDF-C0DB-0924-F267BFFABD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8A952-A656-4A17-A2CF-A6EA3ECB69A9}">
  <dimension ref="A5:C12"/>
  <sheetViews>
    <sheetView showGridLines="0" workbookViewId="0">
      <selection activeCell="B48" sqref="B48"/>
    </sheetView>
  </sheetViews>
  <sheetFormatPr defaultRowHeight="14.25"/>
  <cols>
    <col min="1" max="1" width="14.9296875" customWidth="1"/>
    <col min="2" max="2" width="12.796875" customWidth="1"/>
  </cols>
  <sheetData>
    <row r="5" spans="1:3" ht="37.15" customHeight="1">
      <c r="A5" s="3" t="s">
        <v>0</v>
      </c>
      <c r="B5" s="3" t="s">
        <v>1</v>
      </c>
    </row>
    <row r="6" spans="1:3" ht="15">
      <c r="A6" s="4">
        <v>2024</v>
      </c>
      <c r="B6" s="6">
        <v>21</v>
      </c>
    </row>
    <row r="7" spans="1:3" ht="15">
      <c r="A7" s="4">
        <v>2025</v>
      </c>
      <c r="B7" s="6">
        <v>21.4</v>
      </c>
      <c r="C7">
        <f>(B7-B6)/B6</f>
        <v>1.904761904761898E-2</v>
      </c>
    </row>
    <row r="8" spans="1:3" ht="15">
      <c r="A8" s="4">
        <v>2026</v>
      </c>
      <c r="B8" s="6">
        <v>21.9</v>
      </c>
      <c r="C8">
        <f t="shared" ref="C8:C12" si="0">(B8-B7)/B7</f>
        <v>2.3364485981308414E-2</v>
      </c>
    </row>
    <row r="9" spans="1:3" ht="15">
      <c r="A9" s="4">
        <v>2027</v>
      </c>
      <c r="B9" s="6">
        <v>22.5</v>
      </c>
      <c r="C9">
        <f t="shared" si="0"/>
        <v>2.7397260273972671E-2</v>
      </c>
    </row>
    <row r="10" spans="1:3" ht="15">
      <c r="A10" s="4">
        <v>2028</v>
      </c>
      <c r="B10" s="6">
        <v>23.3</v>
      </c>
      <c r="C10">
        <f t="shared" si="0"/>
        <v>3.555555555555559E-2</v>
      </c>
    </row>
    <row r="11" spans="1:3" ht="15">
      <c r="A11" s="4">
        <v>2029</v>
      </c>
      <c r="B11" s="6">
        <v>23.9</v>
      </c>
      <c r="C11">
        <f t="shared" si="0"/>
        <v>2.5751072961373297E-2</v>
      </c>
    </row>
    <row r="12" spans="1:3" ht="15">
      <c r="A12" s="4">
        <v>2030</v>
      </c>
      <c r="B12" s="6">
        <v>24.1</v>
      </c>
      <c r="C12">
        <f t="shared" si="0"/>
        <v>8.3682008368202027E-3</v>
      </c>
    </row>
  </sheetData>
  <printOptions gridLines="1"/>
  <pageMargins left="0.7" right="0.7" top="0.75" bottom="0.75" header="0.3" footer="0.3"/>
  <pageSetup pageOrder="overThenDown" orientation="landscape"/>
  <headerFooter>
    <oddHeader>&amp;LTable: ACSDT1Y2024.B19131</oddHeader>
    <oddFooter>&amp;L&amp;Bdata.census.gov&amp;B | Measuring America's People, Places, and Economy &amp;R&amp;P</oddFooter>
    <evenHeader>&amp;LTable: ACSDT1Y2024.B19131</evenHeader>
    <evenFooter>&amp;L&amp;Bdata.census.gov&amp;B | Measuring America's People, Places, and Economy &amp;R&amp;P</even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63C36-2848-4408-B78D-6B51056B8375}">
  <dimension ref="B5:E14"/>
  <sheetViews>
    <sheetView showGridLines="0" tabSelected="1" workbookViewId="0">
      <selection activeCell="E13" sqref="E13"/>
    </sheetView>
  </sheetViews>
  <sheetFormatPr defaultRowHeight="14.25"/>
  <cols>
    <col min="2" max="2" width="27.9296875" bestFit="1" customWidth="1"/>
    <col min="3" max="4" width="12.6640625" customWidth="1"/>
  </cols>
  <sheetData>
    <row r="5" spans="2:5" ht="45" customHeight="1">
      <c r="B5" s="1" t="s">
        <v>2</v>
      </c>
      <c r="C5" s="2">
        <v>2025</v>
      </c>
      <c r="D5" s="2">
        <v>2026</v>
      </c>
      <c r="E5" s="2" t="s">
        <v>6</v>
      </c>
    </row>
    <row r="6" spans="2:5" ht="19.25" customHeight="1">
      <c r="B6" s="7" t="s">
        <v>3</v>
      </c>
      <c r="C6" s="10">
        <v>1171000</v>
      </c>
      <c r="D6" s="10">
        <v>1165000</v>
      </c>
      <c r="E6" s="13">
        <f>(D6-C6)/C6</f>
        <v>-5.1238257899231428E-3</v>
      </c>
    </row>
    <row r="7" spans="2:5" ht="19.25" customHeight="1">
      <c r="B7" s="8" t="s">
        <v>4</v>
      </c>
      <c r="C7" s="11">
        <v>962000</v>
      </c>
      <c r="D7" s="11">
        <v>947000</v>
      </c>
      <c r="E7" s="13">
        <f t="shared" ref="E7:E8" si="0">(D7-C7)/C7</f>
        <v>-1.5592515592515593E-2</v>
      </c>
    </row>
    <row r="8" spans="2:5" ht="19.25" customHeight="1" thickBot="1">
      <c r="B8" s="9" t="s">
        <v>5</v>
      </c>
      <c r="C8" s="12">
        <v>209000</v>
      </c>
      <c r="D8" s="12">
        <v>218000</v>
      </c>
      <c r="E8" s="14">
        <f t="shared" si="0"/>
        <v>4.3062200956937802E-2</v>
      </c>
    </row>
    <row r="12" spans="2:5">
      <c r="C12">
        <f>C7/C6</f>
        <v>0.82152006831767721</v>
      </c>
      <c r="E12" s="24">
        <f>D6-C6</f>
        <v>-6000</v>
      </c>
    </row>
    <row r="14" spans="2:5">
      <c r="C14">
        <f>C8/C6</f>
        <v>0.17847993168232279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03A8-D0B3-46ED-87EE-D0077B53AD0D}">
  <dimension ref="A1:K11"/>
  <sheetViews>
    <sheetView workbookViewId="0">
      <selection activeCell="D15" sqref="D15"/>
    </sheetView>
  </sheetViews>
  <sheetFormatPr defaultRowHeight="15"/>
  <cols>
    <col min="1" max="1" width="18.33203125" style="16" customWidth="1"/>
    <col min="2" max="2" width="15.6640625" style="16" bestFit="1" customWidth="1"/>
    <col min="3" max="3" width="9.06640625" style="16"/>
    <col min="4" max="4" width="14.86328125" style="16" bestFit="1" customWidth="1"/>
    <col min="5" max="5" width="9.06640625" style="16"/>
    <col min="6" max="6" width="19.73046875" style="16" customWidth="1"/>
    <col min="7" max="11" width="11.53125" style="16" customWidth="1"/>
    <col min="12" max="16384" width="9.06640625" style="16"/>
  </cols>
  <sheetData>
    <row r="1" spans="1:11">
      <c r="G1" s="18">
        <v>1.468767198679144E-2</v>
      </c>
      <c r="H1" s="18">
        <v>2.6746669378622911E-2</v>
      </c>
      <c r="I1" s="18">
        <v>2.2748283148441573E-2</v>
      </c>
      <c r="J1" s="18">
        <v>2.2522047251811061E-2</v>
      </c>
      <c r="K1" s="18">
        <v>2.3436989402308095E-2</v>
      </c>
    </row>
    <row r="2" spans="1:11" ht="45">
      <c r="A2" s="3" t="s">
        <v>7</v>
      </c>
      <c r="B2" s="3" t="s">
        <v>8</v>
      </c>
      <c r="C2" s="5" t="s">
        <v>9</v>
      </c>
      <c r="D2" s="5" t="s">
        <v>10</v>
      </c>
      <c r="F2" s="3" t="s">
        <v>17</v>
      </c>
      <c r="G2" s="3">
        <v>2026</v>
      </c>
      <c r="H2" s="3">
        <v>2027</v>
      </c>
      <c r="I2" s="3">
        <v>2028</v>
      </c>
      <c r="J2" s="3">
        <v>2029</v>
      </c>
      <c r="K2" s="3">
        <v>2030</v>
      </c>
    </row>
    <row r="3" spans="1:11" ht="22.15" customHeight="1">
      <c r="A3" s="22">
        <v>100</v>
      </c>
      <c r="B3" s="17">
        <v>5795</v>
      </c>
      <c r="C3" s="23">
        <v>9.1999999999999998E-2</v>
      </c>
      <c r="D3" s="17">
        <f>A3*B3*C3</f>
        <v>53314</v>
      </c>
      <c r="F3" s="15" t="s">
        <v>18</v>
      </c>
      <c r="G3" s="20">
        <f>D3*(1+C7)</f>
        <v>54097.0585443038</v>
      </c>
      <c r="H3" s="20">
        <f>G3*(1+$H$1)</f>
        <v>55543.9746835443</v>
      </c>
      <c r="I3" s="20">
        <f>H3*(1+$I$1)</f>
        <v>56807.504746835439</v>
      </c>
      <c r="J3" s="20">
        <f>I3*(1+J1)</f>
        <v>58086.926053001145</v>
      </c>
      <c r="K3" s="21">
        <f>J3*(1+K1)</f>
        <v>59448.30872331799</v>
      </c>
    </row>
    <row r="4" spans="1:11" ht="30">
      <c r="A4" s="22"/>
      <c r="B4" s="17">
        <v>7000</v>
      </c>
      <c r="C4" s="22"/>
      <c r="D4" s="17">
        <f>A3*B4*C3</f>
        <v>64400</v>
      </c>
      <c r="F4" s="4" t="s">
        <v>19</v>
      </c>
      <c r="G4" s="20">
        <f>D4*(1+C7)</f>
        <v>65345.886075949369</v>
      </c>
      <c r="H4" s="20">
        <f>G4*(1+$H$1)</f>
        <v>67093.670886075939</v>
      </c>
      <c r="I4" s="20">
        <f>H4*(1+$I$1)</f>
        <v>68619.93670886074</v>
      </c>
      <c r="J4" s="20">
        <f>I4*(1+J1)</f>
        <v>70165.398165833991</v>
      </c>
      <c r="K4" s="21">
        <f>J4*(1+K1)</f>
        <v>71809.863859055375</v>
      </c>
    </row>
    <row r="6" spans="1:11" ht="23.25" customHeight="1">
      <c r="A6" s="5" t="s">
        <v>14</v>
      </c>
      <c r="B6" s="5" t="s">
        <v>13</v>
      </c>
      <c r="C6" s="5" t="s">
        <v>15</v>
      </c>
      <c r="D6" s="5" t="s">
        <v>16</v>
      </c>
    </row>
    <row r="7" spans="1:11">
      <c r="A7" s="15">
        <v>2025</v>
      </c>
      <c r="B7" s="15">
        <v>2026</v>
      </c>
      <c r="C7" s="19">
        <v>1.468767198679144E-2</v>
      </c>
      <c r="D7" s="15" t="s">
        <v>11</v>
      </c>
    </row>
    <row r="8" spans="1:11">
      <c r="A8" s="15">
        <v>2026</v>
      </c>
      <c r="B8" s="15">
        <v>2027</v>
      </c>
      <c r="C8" s="19">
        <v>2.6746669378622911E-2</v>
      </c>
      <c r="D8" s="15" t="s">
        <v>11</v>
      </c>
    </row>
    <row r="9" spans="1:11">
      <c r="A9" s="15">
        <v>2027</v>
      </c>
      <c r="B9" s="15">
        <v>2028</v>
      </c>
      <c r="C9" s="19">
        <v>2.2748283148441573E-2</v>
      </c>
      <c r="D9" s="15" t="s">
        <v>11</v>
      </c>
    </row>
    <row r="10" spans="1:11">
      <c r="A10" s="15">
        <v>2028</v>
      </c>
      <c r="B10" s="15">
        <v>2029</v>
      </c>
      <c r="C10" s="19">
        <v>2.2522047251811061E-2</v>
      </c>
      <c r="D10" s="15" t="s">
        <v>12</v>
      </c>
    </row>
    <row r="11" spans="1:11">
      <c r="A11" s="15">
        <v>2029</v>
      </c>
      <c r="B11" s="15">
        <v>2030</v>
      </c>
      <c r="C11" s="19">
        <v>2.3436989402308095E-2</v>
      </c>
      <c r="D11" s="15" t="s">
        <v>12</v>
      </c>
    </row>
  </sheetData>
  <mergeCells count="2">
    <mergeCell ref="A3:A4"/>
    <mergeCell ref="C3:C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9e65a3-c7c6-46c4-8cad-d2b1e4cef29c" xsi:nil="true"/>
    <lcf76f155ced4ddcb4097134ff3c332f xmlns="1f23fbc9-fed8-4fe5-aa4f-ed739643a384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5" ma:contentTypeDescription="Create a new document." ma:contentTypeScope="" ma:versionID="ac809ca55fc7002d74a9772506effe29">
  <xsd:schema xmlns:xsd="http://www.w3.org/2001/XMLSchema" xmlns:xs="http://www.w3.org/2001/XMLSchema" xmlns:p="http://schemas.microsoft.com/office/2006/metadata/properties" xmlns:ns1="http://schemas.microsoft.com/sharepoint/v3" xmlns:ns2="1f23fbc9-fed8-4fe5-aa4f-ed739643a384" xmlns:ns3="a09e65a3-c7c6-46c4-8cad-d2b1e4cef29c" targetNamespace="http://schemas.microsoft.com/office/2006/metadata/properties" ma:root="true" ma:fieldsID="6b24f4ca2dda56f0b82b1f329a45acd9" ns1:_="" ns2:_="" ns3:_="">
    <xsd:import namespace="http://schemas.microsoft.com/sharepoint/v3"/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5B2C30-A52A-4032-B40A-6D74845E7118}">
  <ds:schemaRefs>
    <ds:schemaRef ds:uri="http://schemas.microsoft.com/office/2006/metadata/properties"/>
    <ds:schemaRef ds:uri="http://schemas.microsoft.com/office/infopath/2007/PartnerControls"/>
    <ds:schemaRef ds:uri="a09e65a3-c7c6-46c4-8cad-d2b1e4cef29c"/>
    <ds:schemaRef ds:uri="1f23fbc9-fed8-4fe5-aa4f-ed739643a384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F5B9D40C-72A8-4B43-A33D-E0C7DB844D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2221F1-1C98-461F-8B0E-F9023EE9EC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f23fbc9-fed8-4fe5-aa4f-ed739643a384"/>
    <ds:schemaRef ds:uri="a09e65a3-c7c6-46c4-8cad-d2b1e4ce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Grafica 1</vt:lpstr>
      <vt:lpstr>Tabla 1</vt:lpstr>
      <vt:lpstr>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C. Torres Acaba</dc:creator>
  <cp:lastModifiedBy>Jesús Tirado Garay</cp:lastModifiedBy>
  <dcterms:created xsi:type="dcterms:W3CDTF">2026-02-02T14:15:35Z</dcterms:created>
  <dcterms:modified xsi:type="dcterms:W3CDTF">2026-06-11T13:50:30Z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0x0101009401ACFC58A9B741966E24964F98E401</vt:lpwstr>
  </property>
</Properties>
</file>