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RCC 290/2. Tabla/"/>
    </mc:Choice>
  </mc:AlternateContent>
  <xr:revisionPtr revIDLastSave="224" documentId="8_{AD4B4425-3194-4CF6-8341-11431A57A644}" xr6:coauthVersionLast="47" xr6:coauthVersionMax="47" xr10:uidLastSave="{F0FED631-0ECF-4638-8E2B-A21B6B9EAC50}"/>
  <bookViews>
    <workbookView xWindow="10718" yWindow="0" windowWidth="10965" windowHeight="13763" xr2:uid="{AB35B087-7823-4CEC-80CB-DB305537482E}"/>
  </bookViews>
  <sheets>
    <sheet name="Tabla 1" sheetId="1" r:id="rId1"/>
    <sheet name="Tabla 2" sheetId="2" r:id="rId2"/>
    <sheet name="Juego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7" i="1"/>
  <c r="G7" i="1"/>
  <c r="H3" i="1"/>
  <c r="H4" i="1"/>
  <c r="H5" i="1"/>
  <c r="H6" i="1"/>
  <c r="G4" i="1"/>
  <c r="G5" i="1"/>
  <c r="G6" i="1"/>
  <c r="G3" i="1"/>
  <c r="F3" i="1"/>
  <c r="F6" i="1"/>
  <c r="G14" i="2"/>
  <c r="G5" i="2"/>
  <c r="F3" i="2"/>
  <c r="F4" i="2"/>
  <c r="F5" i="2"/>
  <c r="G4" i="2"/>
  <c r="G3" i="2"/>
  <c r="F4" i="1"/>
  <c r="F5" i="1"/>
</calcChain>
</file>

<file path=xl/sharedStrings.xml><?xml version="1.0" encoding="utf-8"?>
<sst xmlns="http://schemas.openxmlformats.org/spreadsheetml/2006/main" count="12" uniqueCount="9">
  <si>
    <t>Lotería tradicional</t>
  </si>
  <si>
    <t>Lotería electrónica</t>
  </si>
  <si>
    <t>Año fiscal</t>
  </si>
  <si>
    <t>Tipo</t>
  </si>
  <si>
    <t>Powerball</t>
  </si>
  <si>
    <t>Loto Cash</t>
  </si>
  <si>
    <t>Pega</t>
  </si>
  <si>
    <t>Juegos instantáneos</t>
  </si>
  <si>
    <t>Kino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</si>
</sst>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%"/>
    <numFmt numFmtId="166" formatCode="&quot;$&quot;#,##0.00"/>
    <numFmt numFmtId="167" formatCode="&quot;$&quot;#,##0.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3" fillId="0" borderId="1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66" fontId="0" fillId="0" borderId="0" xfId="0" applyNumberFormat="1"/>
    <xf numFmtId="167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6A10-B426-44D0-A07B-8E781A9925E0}">
  <dimension ref="C2:H7"/>
  <sheetViews>
    <sheetView tabSelected="1" topLeftCell="B1" workbookViewId="0">
      <selection activeCell="C2" sqref="C2:E7"/>
    </sheetView>
  </sheetViews>
  <sheetFormatPr defaultColWidth="10.6640625" defaultRowHeight="14.25"/>
  <cols>
    <col min="3" max="3" width="11.19921875" bestFit="1" customWidth="1"/>
    <col min="4" max="4" width="11.86328125" bestFit="1" customWidth="1"/>
    <col min="5" max="5" width="12.33203125" bestFit="1" customWidth="1"/>
    <col min="6" max="6" width="11.796875" bestFit="1" customWidth="1"/>
    <col min="8" max="8" width="12" bestFit="1" customWidth="1"/>
  </cols>
  <sheetData>
    <row r="2" spans="3:8" ht="30">
      <c r="C2" s="1" t="s">
        <v>2</v>
      </c>
      <c r="D2" s="1" t="s">
        <v>0</v>
      </c>
      <c r="E2" s="1" t="s">
        <v>1</v>
      </c>
    </row>
    <row r="3" spans="3:8" ht="15">
      <c r="C3" s="2">
        <v>2021</v>
      </c>
      <c r="D3" s="7">
        <v>20.893000000000001</v>
      </c>
      <c r="E3" s="7">
        <v>81.966999999999999</v>
      </c>
      <c r="F3" s="3">
        <f>SUM(D3:E3)</f>
        <v>102.86</v>
      </c>
      <c r="G3" s="6">
        <f>D3/10^3</f>
        <v>2.0893000000000002E-2</v>
      </c>
      <c r="H3" s="6">
        <f>E3/10^3</f>
        <v>8.1966999999999998E-2</v>
      </c>
    </row>
    <row r="4" spans="3:8" ht="15">
      <c r="C4" s="2">
        <v>2022</v>
      </c>
      <c r="D4" s="7">
        <v>107.607</v>
      </c>
      <c r="E4" s="7">
        <v>93.007000000000005</v>
      </c>
      <c r="F4" s="3">
        <f t="shared" ref="F4:F5" si="0">SUM(D4:E4)</f>
        <v>200.614</v>
      </c>
      <c r="G4" s="6">
        <f t="shared" ref="G4:H7" si="1">D4/10^3</f>
        <v>0.10760699999999999</v>
      </c>
      <c r="H4" s="6">
        <f t="shared" si="1"/>
        <v>9.3007000000000006E-2</v>
      </c>
    </row>
    <row r="5" spans="3:8" ht="15">
      <c r="C5" s="2">
        <v>2023</v>
      </c>
      <c r="D5" s="7">
        <v>22.254999999999999</v>
      </c>
      <c r="E5" s="7">
        <v>103.34</v>
      </c>
      <c r="F5" s="3">
        <f t="shared" si="0"/>
        <v>125.595</v>
      </c>
      <c r="G5" s="6">
        <f t="shared" si="1"/>
        <v>2.2255E-2</v>
      </c>
      <c r="H5" s="6">
        <f t="shared" si="1"/>
        <v>0.10334</v>
      </c>
    </row>
    <row r="6" spans="3:8" ht="15">
      <c r="C6" s="2">
        <v>2024</v>
      </c>
      <c r="D6" s="7">
        <v>25.728999999999999</v>
      </c>
      <c r="E6" s="7">
        <v>125.333</v>
      </c>
      <c r="F6" s="3">
        <f>SUM(D6:E6)</f>
        <v>151.06200000000001</v>
      </c>
      <c r="G6" s="6">
        <f t="shared" si="1"/>
        <v>2.5728999999999998E-2</v>
      </c>
      <c r="H6" s="6">
        <f t="shared" si="1"/>
        <v>0.125333</v>
      </c>
    </row>
    <row r="7" spans="3:8" ht="15">
      <c r="C7" s="8">
        <v>2025</v>
      </c>
      <c r="D7" s="9">
        <v>20.6</v>
      </c>
      <c r="E7" s="7">
        <v>119.8</v>
      </c>
      <c r="F7" s="3">
        <f>SUM(D7:E7)</f>
        <v>140.4</v>
      </c>
      <c r="G7" s="6">
        <f t="shared" si="1"/>
        <v>2.06E-2</v>
      </c>
      <c r="H7" s="6">
        <f t="shared" si="1"/>
        <v>0.1198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6FF4-D69D-4642-8353-1523BBCD8402}">
  <dimension ref="E2:G14"/>
  <sheetViews>
    <sheetView topLeftCell="C1" zoomScale="120" zoomScaleNormal="120" workbookViewId="0">
      <selection activeCell="F11" sqref="F11"/>
    </sheetView>
  </sheetViews>
  <sheetFormatPr defaultColWidth="10.6640625" defaultRowHeight="14.25"/>
  <cols>
    <col min="3" max="3" width="11.19921875" bestFit="1" customWidth="1"/>
    <col min="4" max="4" width="11.86328125" bestFit="1" customWidth="1"/>
    <col min="5" max="5" width="11.19921875" bestFit="1" customWidth="1"/>
    <col min="6" max="6" width="11.86328125" bestFit="1" customWidth="1"/>
    <col min="7" max="7" width="12.33203125" bestFit="1" customWidth="1"/>
  </cols>
  <sheetData>
    <row r="2" spans="5:7" ht="30">
      <c r="E2" s="1" t="s">
        <v>2</v>
      </c>
      <c r="F2" s="1" t="s">
        <v>0</v>
      </c>
      <c r="G2" s="1" t="s">
        <v>1</v>
      </c>
    </row>
    <row r="3" spans="5:7" ht="15">
      <c r="E3" s="2">
        <v>2024</v>
      </c>
      <c r="F3" s="4">
        <f>217686/1015774</f>
        <v>0.21430554434352522</v>
      </c>
      <c r="G3" s="4">
        <f>546537/1015774</f>
        <v>0.53804980241667932</v>
      </c>
    </row>
    <row r="4" spans="5:7" ht="15">
      <c r="E4" s="2">
        <v>2025</v>
      </c>
      <c r="F4" s="4">
        <f>242084/1018478</f>
        <v>0.23769192854435736</v>
      </c>
      <c r="G4" s="4">
        <f>557967/1018478</f>
        <v>0.54784393968254597</v>
      </c>
    </row>
    <row r="5" spans="5:7" ht="15">
      <c r="E5" s="2">
        <v>2026</v>
      </c>
      <c r="F5" s="4">
        <f>249123/1034737</f>
        <v>0.24075972928386632</v>
      </c>
      <c r="G5" s="4">
        <f>565736/1034737</f>
        <v>0.54674376194144014</v>
      </c>
    </row>
    <row r="11" spans="5:7" ht="15">
      <c r="F11" s="5"/>
    </row>
    <row r="14" spans="5:7">
      <c r="G14">
        <f>1034737/1000</f>
        <v>1034.7370000000001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717C-1104-45FC-ACD3-0EA58DFA9DA6}">
  <dimension ref="H6:H11"/>
  <sheetViews>
    <sheetView topLeftCell="C1" workbookViewId="0">
      <selection activeCell="J27" sqref="J27"/>
    </sheetView>
  </sheetViews>
  <sheetFormatPr defaultColWidth="10.6640625" defaultRowHeight="14.25"/>
  <cols>
    <col min="8" max="8" width="12.796875" bestFit="1" customWidth="1"/>
  </cols>
  <sheetData>
    <row r="6" spans="8:8" ht="15">
      <c r="H6" s="1" t="s">
        <v>3</v>
      </c>
    </row>
    <row r="7" spans="8:8" ht="15">
      <c r="H7" s="2" t="s">
        <v>4</v>
      </c>
    </row>
    <row r="8" spans="8:8" ht="15">
      <c r="H8" s="2" t="s">
        <v>5</v>
      </c>
    </row>
    <row r="9" spans="8:8" ht="15">
      <c r="H9" s="2" t="s">
        <v>6</v>
      </c>
    </row>
    <row r="10" spans="8:8" ht="30">
      <c r="H10" s="2" t="s">
        <v>7</v>
      </c>
    </row>
    <row r="11" spans="8:8" ht="15">
      <c r="H11" s="2" t="s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57F189-3F10-4978-AEC4-F8169109E163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270721CA-F259-4DAE-96D3-9286C7BEA0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2057DB-3DFC-4688-9416-BFF6355B5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Tabla 1</vt:lpstr>
      <vt:lpstr>Tabla 2</vt:lpstr>
      <vt:lpstr>Juegos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Juan C. Torres Acaba</cp:lastModifiedBy>
  <dcterms:created xsi:type="dcterms:W3CDTF">2026-05-04T13:15:29Z</dcterms:created>
  <dcterms:modified xsi:type="dcterms:W3CDTF">2026-06-15T16:52:15Z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