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b5419cd36b3336/Documents/Documents/OPAL/PS 1227-26/"/>
    </mc:Choice>
  </mc:AlternateContent>
  <xr:revisionPtr revIDLastSave="129" documentId="8_{046B4FFA-1465-4311-B9AE-4D6227BB2D9E}" xr6:coauthVersionLast="47" xr6:coauthVersionMax="47" xr10:uidLastSave="{9DB6A16C-84BC-44C1-8E7D-8CF4EB8C504E}"/>
  <bookViews>
    <workbookView xWindow="-110" yWindow="-110" windowWidth="22620" windowHeight="13500" xr2:uid="{93C0A0B5-2338-4244-AAAE-EFA3DD55CE29}"/>
  </bookViews>
  <sheets>
    <sheet name="1227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8" i="3" l="1"/>
  <c r="F19" i="3" s="1"/>
  <c r="F20" i="3" s="1"/>
  <c r="F12" i="2"/>
  <c r="I12" i="2"/>
  <c r="I10" i="2"/>
</calcChain>
</file>

<file path=xl/sharedStrings.xml><?xml version="1.0" encoding="utf-8"?>
<sst xmlns="http://schemas.openxmlformats.org/spreadsheetml/2006/main" count="43" uniqueCount="41">
  <si>
    <t>Pescadores</t>
  </si>
  <si>
    <t>Talleres</t>
  </si>
  <si>
    <t xml:space="preserve">Regiones </t>
  </si>
  <si>
    <t xml:space="preserve">Villas Pesqueras </t>
  </si>
  <si>
    <t>Región costera</t>
  </si>
  <si>
    <t>Participación</t>
  </si>
  <si>
    <t>Este</t>
  </si>
  <si>
    <t>Norte</t>
  </si>
  <si>
    <t>Sur</t>
  </si>
  <si>
    <t>Oeste</t>
  </si>
  <si>
    <t>Costa no identificada</t>
  </si>
  <si>
    <t>Total</t>
  </si>
  <si>
    <t>Área principal del Programa</t>
  </si>
  <si>
    <t>Salario promedio anual</t>
  </si>
  <si>
    <t>Coordinación, diseño curricular y organización de los talleres</t>
  </si>
  <si>
    <t>Especialistas en Capacitación y Desarrollo</t>
  </si>
  <si>
    <t>Analistas de Investigación de Mercado y Especialistas en Mercadeo</t>
  </si>
  <si>
    <t>Costos, formalización empresarial, financiamiento y microempresas</t>
  </si>
  <si>
    <t>Todos los demás Especialistas en Operaciones Comerciales</t>
  </si>
  <si>
    <t>Almacenamiento, transportación, distribución y trazabilidad</t>
  </si>
  <si>
    <t>Especialistas en Logística</t>
  </si>
  <si>
    <t>Inocuidad, control sanitario y conservación del producto</t>
  </si>
  <si>
    <t>Microbiólogos</t>
  </si>
  <si>
    <t>Manejo del recurso pesquero y buenas prácticas pesqueras</t>
  </si>
  <si>
    <t>Zoólogos y Biólogos de la Fauna Silvestre</t>
  </si>
  <si>
    <t>Procesamiento, conservación, empaque y rotulación</t>
  </si>
  <si>
    <t>Técnicos de Ciencias de los Alimentos</t>
  </si>
  <si>
    <t>Primeros auxilios y manejo de emergencias</t>
  </si>
  <si>
    <t>Técnicos de Emergencias Médicas</t>
  </si>
  <si>
    <t>Fileteo, limpieza y preparación práctica del pescado</t>
  </si>
  <si>
    <t>Cortadores y Fileteadores de Carne, Aves y Pescados en Crudo</t>
  </si>
  <si>
    <t>Tabla 1</t>
  </si>
  <si>
    <t>Total salarios anuales</t>
  </si>
  <si>
    <t>Beneficios marginales y otros</t>
  </si>
  <si>
    <t>Estimado del costo total de los servicios profesionales</t>
  </si>
  <si>
    <t>Ocupación comparable en las estadísticas                                               del Departamento del Trabajo</t>
  </si>
  <si>
    <t>Fuente: Departamento del Trabajo. https://www.mercadolaboral.pr.gov/Tablas_Estadisticas/Industrias/T_Empleo_Salarios_Cubiertos.aspx</t>
  </si>
  <si>
    <t xml:space="preserve">Mercadeo, presentación comercial y acceso a mercados </t>
  </si>
  <si>
    <t xml:space="preserve">Estimado anual del costo de los recursos profesionales </t>
  </si>
  <si>
    <t xml:space="preserve"> (*)</t>
  </si>
  <si>
    <t>Nota : (*) Se asumió que las funciones de coordinación, diseño de los talleres, mercadeo y acceso a mercados serían atendidas con recursos existentes del Departamento de Agricultura. Por consiguiente, los salarios correspondientes a estas ocupaciones no se incluyeron como costos incrementales.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</si>
</sst>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0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2" borderId="0" xfId="0" applyFill="1"/>
    <xf numFmtId="0" fontId="2" fillId="2" borderId="0" xfId="0" applyFont="1" applyFill="1"/>
    <xf numFmtId="6" fontId="0" fillId="2" borderId="0" xfId="0" applyNumberFormat="1" applyFill="1"/>
    <xf numFmtId="6" fontId="2" fillId="2" borderId="0" xfId="0" applyNumberFormat="1" applyFont="1" applyFill="1"/>
    <xf numFmtId="0" fontId="2" fillId="2" borderId="0" xfId="0" applyFont="1" applyFill="1" applyAlignment="1">
      <alignment horizontal="left" indent="2"/>
    </xf>
    <xf numFmtId="164" fontId="2" fillId="2" borderId="0" xfId="1" applyNumberFormat="1" applyFont="1" applyFill="1"/>
    <xf numFmtId="6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806C-FDCA-48E4-8223-9FCEFA3CBFAC}">
  <dimension ref="C1:G25"/>
  <sheetViews>
    <sheetView tabSelected="1" workbookViewId="0">
      <selection activeCell="D23" sqref="D23:E25"/>
    </sheetView>
  </sheetViews>
  <sheetFormatPr defaultRowHeight="14.5" x14ac:dyDescent="0.35"/>
  <cols>
    <col min="4" max="4" width="56.54296875" bestFit="1" customWidth="1"/>
    <col min="5" max="5" width="55" customWidth="1"/>
    <col min="6" max="6" width="9.54296875" customWidth="1"/>
  </cols>
  <sheetData>
    <row r="1" spans="3:7" x14ac:dyDescent="0.35">
      <c r="C1" s="4"/>
      <c r="D1" s="4"/>
      <c r="E1" s="4"/>
      <c r="F1" s="4"/>
      <c r="G1" s="4"/>
    </row>
    <row r="2" spans="3:7" x14ac:dyDescent="0.35">
      <c r="C2" s="4"/>
      <c r="D2" s="5" t="s">
        <v>31</v>
      </c>
      <c r="E2" s="4"/>
      <c r="F2" s="4"/>
      <c r="G2" s="4"/>
    </row>
    <row r="3" spans="3:7" x14ac:dyDescent="0.35">
      <c r="C3" s="4"/>
      <c r="D3" s="5" t="s">
        <v>38</v>
      </c>
      <c r="E3" s="4"/>
      <c r="F3" s="4"/>
      <c r="G3" s="4"/>
    </row>
    <row r="4" spans="3:7" x14ac:dyDescent="0.35">
      <c r="C4" s="4"/>
      <c r="D4" s="5" t="s">
        <v>12</v>
      </c>
      <c r="E4" s="13" t="s">
        <v>35</v>
      </c>
      <c r="F4" s="11" t="s">
        <v>13</v>
      </c>
      <c r="G4" s="4"/>
    </row>
    <row r="5" spans="3:7" x14ac:dyDescent="0.35">
      <c r="C5" s="4"/>
      <c r="D5" s="5"/>
      <c r="E5" s="14"/>
      <c r="F5" s="12"/>
      <c r="G5" s="4"/>
    </row>
    <row r="6" spans="3:7" x14ac:dyDescent="0.35">
      <c r="C6" s="4"/>
      <c r="D6" s="5"/>
      <c r="E6" s="5"/>
      <c r="F6" s="12"/>
      <c r="G6" s="4"/>
    </row>
    <row r="7" spans="3:7" x14ac:dyDescent="0.35">
      <c r="C7" s="4"/>
      <c r="D7" s="5"/>
      <c r="E7" s="4"/>
      <c r="F7" s="4"/>
      <c r="G7" s="4"/>
    </row>
    <row r="8" spans="3:7" x14ac:dyDescent="0.35">
      <c r="C8" s="4"/>
      <c r="D8" s="4" t="s">
        <v>14</v>
      </c>
      <c r="E8" s="4" t="s">
        <v>15</v>
      </c>
      <c r="F8" s="10" t="s">
        <v>39</v>
      </c>
      <c r="G8" s="4"/>
    </row>
    <row r="9" spans="3:7" x14ac:dyDescent="0.35">
      <c r="C9" s="4"/>
      <c r="D9" s="4" t="s">
        <v>37</v>
      </c>
      <c r="E9" s="4" t="s">
        <v>16</v>
      </c>
      <c r="F9" s="10" t="s">
        <v>39</v>
      </c>
      <c r="G9" s="4"/>
    </row>
    <row r="10" spans="3:7" x14ac:dyDescent="0.35">
      <c r="C10" s="4"/>
      <c r="D10" s="4" t="s">
        <v>17</v>
      </c>
      <c r="E10" s="4" t="s">
        <v>18</v>
      </c>
      <c r="F10" s="6">
        <v>52060</v>
      </c>
      <c r="G10" s="4"/>
    </row>
    <row r="11" spans="3:7" x14ac:dyDescent="0.35">
      <c r="C11" s="4"/>
      <c r="D11" s="4" t="s">
        <v>19</v>
      </c>
      <c r="E11" s="4" t="s">
        <v>20</v>
      </c>
      <c r="F11" s="6">
        <v>52740</v>
      </c>
      <c r="G11" s="4"/>
    </row>
    <row r="12" spans="3:7" x14ac:dyDescent="0.35">
      <c r="C12" s="4"/>
      <c r="D12" s="4" t="s">
        <v>21</v>
      </c>
      <c r="E12" s="4" t="s">
        <v>22</v>
      </c>
      <c r="F12" s="6">
        <v>61060</v>
      </c>
      <c r="G12" s="4"/>
    </row>
    <row r="13" spans="3:7" x14ac:dyDescent="0.35">
      <c r="C13" s="4"/>
      <c r="D13" s="4" t="s">
        <v>23</v>
      </c>
      <c r="E13" s="4" t="s">
        <v>24</v>
      </c>
      <c r="F13" s="6">
        <v>50670</v>
      </c>
      <c r="G13" s="4"/>
    </row>
    <row r="14" spans="3:7" x14ac:dyDescent="0.35">
      <c r="C14" s="4"/>
      <c r="D14" s="4" t="s">
        <v>25</v>
      </c>
      <c r="E14" s="4" t="s">
        <v>26</v>
      </c>
      <c r="F14" s="6">
        <v>31580</v>
      </c>
      <c r="G14" s="4"/>
    </row>
    <row r="15" spans="3:7" x14ac:dyDescent="0.35">
      <c r="C15" s="4"/>
      <c r="D15" s="4" t="s">
        <v>27</v>
      </c>
      <c r="E15" s="4" t="s">
        <v>28</v>
      </c>
      <c r="F15" s="6">
        <v>29420</v>
      </c>
      <c r="G15" s="4"/>
    </row>
    <row r="16" spans="3:7" x14ac:dyDescent="0.35">
      <c r="C16" s="4"/>
      <c r="D16" s="4" t="s">
        <v>29</v>
      </c>
      <c r="E16" s="4" t="s">
        <v>30</v>
      </c>
      <c r="F16" s="6">
        <v>21990</v>
      </c>
      <c r="G16" s="4"/>
    </row>
    <row r="17" spans="3:7" x14ac:dyDescent="0.35">
      <c r="C17" s="4"/>
      <c r="D17" s="4"/>
      <c r="E17" s="4"/>
      <c r="F17" s="6"/>
      <c r="G17" s="4"/>
    </row>
    <row r="18" spans="3:7" x14ac:dyDescent="0.35">
      <c r="C18" s="4"/>
      <c r="D18" s="5" t="s">
        <v>32</v>
      </c>
      <c r="E18" s="4"/>
      <c r="F18" s="7">
        <f>SUM(F8:F16)</f>
        <v>299520</v>
      </c>
      <c r="G18" s="4"/>
    </row>
    <row r="19" spans="3:7" x14ac:dyDescent="0.35">
      <c r="C19" s="4"/>
      <c r="D19" s="8" t="s">
        <v>33</v>
      </c>
      <c r="E19" s="5"/>
      <c r="F19" s="9">
        <f>+F18*0.3</f>
        <v>89856</v>
      </c>
      <c r="G19" s="4"/>
    </row>
    <row r="20" spans="3:7" x14ac:dyDescent="0.35">
      <c r="C20" s="4"/>
      <c r="D20" s="5" t="s">
        <v>34</v>
      </c>
      <c r="E20" s="5"/>
      <c r="F20" s="7">
        <f>+F19+F18</f>
        <v>389376</v>
      </c>
      <c r="G20" s="4"/>
    </row>
    <row r="21" spans="3:7" x14ac:dyDescent="0.35">
      <c r="C21" s="4"/>
      <c r="D21" s="4"/>
      <c r="E21" s="4"/>
      <c r="F21" s="4"/>
      <c r="G21" s="4"/>
    </row>
    <row r="22" spans="3:7" x14ac:dyDescent="0.35">
      <c r="C22" s="4"/>
      <c r="D22" s="4" t="s">
        <v>36</v>
      </c>
      <c r="E22" s="4"/>
      <c r="F22" s="4"/>
      <c r="G22" s="4"/>
    </row>
    <row r="23" spans="3:7" x14ac:dyDescent="0.35">
      <c r="C23" s="4"/>
      <c r="D23" s="14" t="s">
        <v>40</v>
      </c>
      <c r="E23" s="15"/>
      <c r="F23" s="4"/>
      <c r="G23" s="4"/>
    </row>
    <row r="24" spans="3:7" x14ac:dyDescent="0.35">
      <c r="C24" s="4"/>
      <c r="D24" s="15"/>
      <c r="E24" s="15"/>
      <c r="F24" s="4"/>
    </row>
    <row r="25" spans="3:7" x14ac:dyDescent="0.35">
      <c r="D25" s="15"/>
      <c r="E25" s="15"/>
      <c r="F25" s="4"/>
    </row>
  </sheetData>
  <mergeCells count="3">
    <mergeCell ref="F4:F6"/>
    <mergeCell ref="E4:E5"/>
    <mergeCell ref="D23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A057-1B6B-4ED5-BC3F-11A14A7575A5}">
  <dimension ref="C4:C7"/>
  <sheetViews>
    <sheetView workbookViewId="0">
      <selection activeCell="C1" sqref="C1:C1048576"/>
    </sheetView>
  </sheetViews>
  <sheetFormatPr defaultRowHeight="14.5" x14ac:dyDescent="0.35"/>
  <cols>
    <col min="3" max="3" width="14.54296875" bestFit="1" customWidth="1"/>
  </cols>
  <sheetData>
    <row r="4" spans="3:3" x14ac:dyDescent="0.35">
      <c r="C4" t="s">
        <v>0</v>
      </c>
    </row>
    <row r="5" spans="3:3" x14ac:dyDescent="0.35">
      <c r="C5" t="s">
        <v>1</v>
      </c>
    </row>
    <row r="6" spans="3:3" x14ac:dyDescent="0.35">
      <c r="C6" t="s">
        <v>2</v>
      </c>
    </row>
    <row r="7" spans="3:3" x14ac:dyDescent="0.35">
      <c r="C7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CC57-58BF-4183-AB2A-16FADEA3F04F}">
  <dimension ref="D3:I12"/>
  <sheetViews>
    <sheetView workbookViewId="0">
      <selection activeCell="F13" sqref="F13"/>
    </sheetView>
  </sheetViews>
  <sheetFormatPr defaultRowHeight="14.5" x14ac:dyDescent="0.35"/>
  <cols>
    <col min="4" max="4" width="18.08984375" bestFit="1" customWidth="1"/>
    <col min="5" max="5" width="10.36328125" bestFit="1" customWidth="1"/>
  </cols>
  <sheetData>
    <row r="3" spans="4:9" x14ac:dyDescent="0.35">
      <c r="D3" t="s">
        <v>4</v>
      </c>
      <c r="E3" t="s">
        <v>0</v>
      </c>
      <c r="F3" t="s">
        <v>5</v>
      </c>
    </row>
    <row r="4" spans="4:9" x14ac:dyDescent="0.35">
      <c r="D4" t="s">
        <v>6</v>
      </c>
      <c r="E4">
        <v>239</v>
      </c>
      <c r="F4" s="1">
        <v>0.19800000000000001</v>
      </c>
      <c r="H4">
        <v>25</v>
      </c>
      <c r="I4">
        <v>10</v>
      </c>
    </row>
    <row r="5" spans="4:9" x14ac:dyDescent="0.35">
      <c r="D5" t="s">
        <v>7</v>
      </c>
      <c r="E5">
        <v>274</v>
      </c>
      <c r="F5" s="1">
        <v>0.22700000000000001</v>
      </c>
      <c r="H5">
        <v>25</v>
      </c>
      <c r="I5">
        <v>11</v>
      </c>
    </row>
    <row r="6" spans="4:9" x14ac:dyDescent="0.35">
      <c r="D6" t="s">
        <v>8</v>
      </c>
      <c r="E6">
        <v>221</v>
      </c>
      <c r="F6" s="1">
        <v>0.183</v>
      </c>
      <c r="H6">
        <v>25</v>
      </c>
      <c r="I6">
        <v>9</v>
      </c>
    </row>
    <row r="7" spans="4:9" x14ac:dyDescent="0.35">
      <c r="D7" t="s">
        <v>9</v>
      </c>
      <c r="E7">
        <v>441</v>
      </c>
      <c r="F7" s="1">
        <v>0.36499999999999999</v>
      </c>
      <c r="H7">
        <v>25</v>
      </c>
      <c r="I7">
        <v>18</v>
      </c>
    </row>
    <row r="8" spans="4:9" x14ac:dyDescent="0.35">
      <c r="D8" t="s">
        <v>10</v>
      </c>
      <c r="E8">
        <v>24</v>
      </c>
      <c r="F8" s="1">
        <v>0.02</v>
      </c>
      <c r="H8">
        <v>25</v>
      </c>
      <c r="I8">
        <v>1</v>
      </c>
    </row>
    <row r="9" spans="4:9" x14ac:dyDescent="0.35">
      <c r="D9" t="s">
        <v>11</v>
      </c>
      <c r="E9" s="2">
        <v>1208</v>
      </c>
      <c r="F9" s="1">
        <v>1</v>
      </c>
    </row>
    <row r="10" spans="4:9" x14ac:dyDescent="0.35">
      <c r="E10">
        <v>25</v>
      </c>
      <c r="I10">
        <f>SUM(I4:I9)</f>
        <v>49</v>
      </c>
    </row>
    <row r="11" spans="4:9" x14ac:dyDescent="0.35">
      <c r="E11" s="3"/>
      <c r="I11">
        <v>5000</v>
      </c>
    </row>
    <row r="12" spans="4:9" x14ac:dyDescent="0.35">
      <c r="E12" s="3">
        <v>48.32</v>
      </c>
      <c r="F12">
        <f>50*25</f>
        <v>1250</v>
      </c>
      <c r="I12">
        <f>+I10*I11</f>
        <v>245000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23C01D-EF90-4C2A-A145-949380E1E6C7}"/>
</file>

<file path=customXml/itemProps2.xml><?xml version="1.0" encoding="utf-8"?>
<ds:datastoreItem xmlns:ds="http://schemas.openxmlformats.org/officeDocument/2006/customXml" ds:itemID="{61EC8821-6DF8-4774-AD4C-D064E24AE719}"/>
</file>

<file path=customXml/itemProps3.xml><?xml version="1.0" encoding="utf-8"?>
<ds:datastoreItem xmlns:ds="http://schemas.openxmlformats.org/officeDocument/2006/customXml" ds:itemID="{07C6B877-338D-426A-A45F-05D7863A4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1227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Rios</dc:creator>
  <cp:lastModifiedBy>Edwin Rios</cp:lastModifiedBy>
  <dcterms:created xsi:type="dcterms:W3CDTF">2026-06-19T08:46:22Z</dcterms:created>
  <dcterms:modified xsi:type="dcterms:W3CDTF">2026-06-22T12:09:14Z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