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aldrivas/Documents/El Estudio Conciente/OPAL/Informes/617 _ PS1174/"/>
    </mc:Choice>
  </mc:AlternateContent>
  <xr:revisionPtr revIDLastSave="0" documentId="13_ncr:1_{6DDD9A3F-94DB-B241-B5ED-1D6DEA1167FE}" xr6:coauthVersionLast="47" xr6:coauthVersionMax="47" xr10:uidLastSave="{00000000-0000-0000-0000-000000000000}"/>
  <bookViews>
    <workbookView xWindow="0" yWindow="660" windowWidth="30240" windowHeight="18980" xr2:uid="{F99E366E-FBF6-4C68-8893-EC3E4F00F0E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C9" i="2"/>
  <c r="H8" i="2"/>
  <c r="H4" i="1"/>
  <c r="H5" i="1"/>
  <c r="H6" i="1"/>
  <c r="H7" i="1"/>
  <c r="H8" i="1"/>
  <c r="H3" i="1"/>
</calcChain>
</file>

<file path=xl/sharedStrings.xml><?xml version="1.0" encoding="utf-8"?>
<sst xmlns="http://schemas.openxmlformats.org/spreadsheetml/2006/main" count="16" uniqueCount="11">
  <si>
    <t>Previo a la Ley Núm. 122-2017</t>
  </si>
  <si>
    <t>Posterior a la Ley Núm. 122-2017</t>
  </si>
  <si>
    <t>n/d</t>
  </si>
  <si>
    <t>Año Fiscal</t>
  </si>
  <si>
    <t>Casinos en Mesa</t>
  </si>
  <si>
    <t>Hipódromo</t>
  </si>
  <si>
    <t>Lotería Tradicional</t>
  </si>
  <si>
    <t>Lotería Electrónica</t>
  </si>
  <si>
    <t>Tragamonedas en Casino</t>
  </si>
  <si>
    <t>Casinos Franquicias</t>
  </si>
  <si>
    <t>2022ᵖ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</si>
</sst>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0"/>
      <color theme="1"/>
      <name val="Myriad Pro Condensed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8502"/>
        <bgColor indexed="64"/>
      </patternFill>
    </fill>
    <fill>
      <patternFill patternType="solid">
        <fgColor rgb="FF194A6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56295"/>
      <color rgb="FFD3A256"/>
      <color rgb="FFA9A9A9"/>
      <color rgb="FF194A65"/>
      <color rgb="FFFF85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94A65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850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FDE-4648-93F0-BCA5A728C0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Sheet1!$B$3:$B$8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Sheet1!$H$3:$H$8</c:f>
              <c:numCache>
                <c:formatCode>"$"#,##0</c:formatCode>
                <c:ptCount val="6"/>
                <c:pt idx="0">
                  <c:v>4422</c:v>
                </c:pt>
                <c:pt idx="1">
                  <c:v>3983</c:v>
                </c:pt>
                <c:pt idx="2">
                  <c:v>4136</c:v>
                </c:pt>
                <c:pt idx="3">
                  <c:v>2958</c:v>
                </c:pt>
                <c:pt idx="4">
                  <c:v>4080</c:v>
                </c:pt>
                <c:pt idx="5">
                  <c:v>5186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E-4648-93F0-BCA5A728C0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7934879"/>
        <c:axId val="657935839"/>
      </c:barChart>
      <c:catAx>
        <c:axId val="65793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Myriad Pro Cond"/>
                <a:ea typeface="+mn-ea"/>
                <a:cs typeface="+mn-cs"/>
              </a:defRPr>
            </a:pPr>
            <a:endParaRPr lang="en-US"/>
          </a:p>
        </c:txPr>
        <c:crossAx val="657935839"/>
        <c:crosses val="autoZero"/>
        <c:auto val="1"/>
        <c:lblAlgn val="ctr"/>
        <c:lblOffset val="100"/>
        <c:noMultiLvlLbl val="0"/>
      </c:catAx>
      <c:valAx>
        <c:axId val="657935839"/>
        <c:scaling>
          <c:orientation val="minMax"/>
        </c:scaling>
        <c:delete val="1"/>
        <c:axPos val="l"/>
        <c:numFmt formatCode="&quot;$&quot;#,##0" sourceLinked="1"/>
        <c:majorTickMark val="none"/>
        <c:minorTickMark val="none"/>
        <c:tickLblPos val="nextTo"/>
        <c:crossAx val="657934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Sheet2!$C$2</c:f>
              <c:strCache>
                <c:ptCount val="1"/>
                <c:pt idx="0">
                  <c:v>Tragamonedas en Casino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Sheet2!$B$3:$B$8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2022ᵖ</c:v>
                </c:pt>
              </c:strCache>
            </c:strRef>
          </c:cat>
          <c:val>
            <c:numRef>
              <c:f>Sheet2!$C$3:$C$8</c:f>
              <c:numCache>
                <c:formatCode>#,##0</c:formatCode>
                <c:ptCount val="6"/>
                <c:pt idx="0">
                  <c:v>136193</c:v>
                </c:pt>
                <c:pt idx="1">
                  <c:v>141080</c:v>
                </c:pt>
                <c:pt idx="2">
                  <c:v>145840</c:v>
                </c:pt>
                <c:pt idx="3">
                  <c:v>99805</c:v>
                </c:pt>
                <c:pt idx="4">
                  <c:v>122708</c:v>
                </c:pt>
                <c:pt idx="5" formatCode="&quot;$&quot;#,##0">
                  <c:v>163708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4-42FC-BE40-922C7280F922}"/>
            </c:ext>
          </c:extLst>
        </c:ser>
        <c:ser>
          <c:idx val="1"/>
          <c:order val="1"/>
          <c:tx>
            <c:strRef>
              <c:f>Sheet2!$D$2</c:f>
              <c:strCache>
                <c:ptCount val="1"/>
                <c:pt idx="0">
                  <c:v>Lotería 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Sheet2!$B$3:$B$8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2022ᵖ</c:v>
                </c:pt>
              </c:strCache>
            </c:strRef>
          </c:cat>
          <c:val>
            <c:numRef>
              <c:f>Sheet2!$D$3:$D$8</c:f>
              <c:numCache>
                <c:formatCode>#,##0</c:formatCode>
                <c:ptCount val="6"/>
                <c:pt idx="0">
                  <c:v>154562</c:v>
                </c:pt>
                <c:pt idx="1">
                  <c:v>121800</c:v>
                </c:pt>
                <c:pt idx="2">
                  <c:v>165306</c:v>
                </c:pt>
                <c:pt idx="3">
                  <c:v>62505</c:v>
                </c:pt>
                <c:pt idx="4">
                  <c:v>148768</c:v>
                </c:pt>
                <c:pt idx="5" formatCode="&quot;$&quot;#,##0">
                  <c:v>124856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4-42FC-BE40-922C7280F922}"/>
            </c:ext>
          </c:extLst>
        </c:ser>
        <c:ser>
          <c:idx val="2"/>
          <c:order val="2"/>
          <c:tx>
            <c:strRef>
              <c:f>Sheet2!$E$2</c:f>
              <c:strCache>
                <c:ptCount val="1"/>
                <c:pt idx="0">
                  <c:v>Lotería Tradicional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Sheet2!$B$3:$B$8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2022ᵖ</c:v>
                </c:pt>
              </c:strCache>
            </c:strRef>
          </c:cat>
          <c:val>
            <c:numRef>
              <c:f>Sheet2!$E$3:$E$8</c:f>
              <c:numCache>
                <c:formatCode>#,##0</c:formatCode>
                <c:ptCount val="6"/>
                <c:pt idx="0">
                  <c:v>64952</c:v>
                </c:pt>
                <c:pt idx="1">
                  <c:v>65296</c:v>
                </c:pt>
                <c:pt idx="2">
                  <c:v>45246</c:v>
                </c:pt>
                <c:pt idx="3">
                  <c:v>45548</c:v>
                </c:pt>
                <c:pt idx="4">
                  <c:v>53800</c:v>
                </c:pt>
                <c:pt idx="5" formatCode="&quot;$&quot;#,##0">
                  <c:v>60102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84-42FC-BE40-922C7280F922}"/>
            </c:ext>
          </c:extLst>
        </c:ser>
        <c:ser>
          <c:idx val="3"/>
          <c:order val="3"/>
          <c:tx>
            <c:strRef>
              <c:f>Sheet2!$F$2</c:f>
              <c:strCache>
                <c:ptCount val="1"/>
                <c:pt idx="0">
                  <c:v>Casinos Franquicias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Sheet2!$B$3:$B$8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2022ᵖ</c:v>
                </c:pt>
              </c:strCache>
            </c:strRef>
          </c:cat>
          <c:val>
            <c:numRef>
              <c:f>Sheet2!$F$3:$F$8</c:f>
              <c:numCache>
                <c:formatCode>#,##0</c:formatCode>
                <c:ptCount val="6"/>
                <c:pt idx="0">
                  <c:v>3378</c:v>
                </c:pt>
                <c:pt idx="1">
                  <c:v>3050</c:v>
                </c:pt>
                <c:pt idx="2">
                  <c:v>2450</c:v>
                </c:pt>
                <c:pt idx="3">
                  <c:v>2113</c:v>
                </c:pt>
                <c:pt idx="4">
                  <c:v>2452</c:v>
                </c:pt>
                <c:pt idx="5" formatCode="&quot;$&quot;#,##0">
                  <c:v>3062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84-42FC-BE40-922C7280F922}"/>
            </c:ext>
          </c:extLst>
        </c:ser>
        <c:ser>
          <c:idx val="4"/>
          <c:order val="4"/>
          <c:tx>
            <c:strRef>
              <c:f>Sheet2!$G$2</c:f>
              <c:strCache>
                <c:ptCount val="1"/>
                <c:pt idx="0">
                  <c:v>Hipódromo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Sheet2!$B$3:$B$8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2022ᵖ</c:v>
                </c:pt>
              </c:strCache>
            </c:strRef>
          </c:cat>
          <c:val>
            <c:numRef>
              <c:f>Sheet2!$G$3:$G$8</c:f>
              <c:numCache>
                <c:formatCode>#,##0</c:formatCode>
                <c:ptCount val="6"/>
                <c:pt idx="0">
                  <c:v>6569</c:v>
                </c:pt>
                <c:pt idx="1">
                  <c:v>4530</c:v>
                </c:pt>
                <c:pt idx="2">
                  <c:v>6285</c:v>
                </c:pt>
                <c:pt idx="3">
                  <c:v>4523</c:v>
                </c:pt>
                <c:pt idx="4">
                  <c:v>7500</c:v>
                </c:pt>
                <c:pt idx="5" formatCode="&quot;$&quot;#,##0">
                  <c:v>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84-42FC-BE40-922C7280F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7019567"/>
        <c:axId val="1447022927"/>
      </c:barChart>
      <c:catAx>
        <c:axId val="1447019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yriad Pro Cond"/>
                <a:ea typeface="+mn-ea"/>
                <a:cs typeface="+mn-cs"/>
              </a:defRPr>
            </a:pPr>
            <a:endParaRPr lang="en-US"/>
          </a:p>
        </c:txPr>
        <c:crossAx val="1447022927"/>
        <c:crosses val="autoZero"/>
        <c:auto val="1"/>
        <c:lblAlgn val="ctr"/>
        <c:lblOffset val="100"/>
        <c:noMultiLvlLbl val="0"/>
      </c:catAx>
      <c:valAx>
        <c:axId val="14470229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Myriad Pro Cond"/>
                <a:ea typeface="+mn-ea"/>
                <a:cs typeface="+mn-cs"/>
              </a:defRPr>
            </a:pPr>
            <a:endParaRPr lang="en-US"/>
          </a:p>
        </c:txPr>
        <c:crossAx val="1447019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12196883566941"/>
          <c:w val="1"/>
          <c:h val="0.186371354647917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Myriad Pro Con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93033639522015"/>
          <c:y val="8.9387546474343341E-2"/>
          <c:w val="0.42261582335104653"/>
          <c:h val="0.7219685974935737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194A6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F00-4DA2-80B6-BEF60C95CA66}"/>
              </c:ext>
            </c:extLst>
          </c:dPt>
          <c:dPt>
            <c:idx val="1"/>
            <c:bubble3D val="0"/>
            <c:spPr>
              <a:solidFill>
                <a:srgbClr val="FF850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F00-4DA2-80B6-BEF60C95CA66}"/>
              </c:ext>
            </c:extLst>
          </c:dPt>
          <c:dPt>
            <c:idx val="2"/>
            <c:bubble3D val="0"/>
            <c:spPr>
              <a:solidFill>
                <a:srgbClr val="A9A9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F00-4DA2-80B6-BEF60C95CA66}"/>
              </c:ext>
            </c:extLst>
          </c:dPt>
          <c:dPt>
            <c:idx val="3"/>
            <c:bubble3D val="0"/>
            <c:spPr>
              <a:solidFill>
                <a:srgbClr val="15629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F00-4DA2-80B6-BEF60C95CA66}"/>
              </c:ext>
            </c:extLst>
          </c:dPt>
          <c:dPt>
            <c:idx val="4"/>
            <c:bubble3D val="0"/>
            <c:spPr>
              <a:solidFill>
                <a:srgbClr val="D3A25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F00-4DA2-80B6-BEF60C95CA66}"/>
              </c:ext>
            </c:extLst>
          </c:dPt>
          <c:dLbls>
            <c:dLbl>
              <c:idx val="0"/>
              <c:layout>
                <c:manualLayout>
                  <c:x val="8.7554704455106394E-2"/>
                  <c:y val="-1.2820508506457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00-4DA2-80B6-BEF60C95CA66}"/>
                </c:ext>
              </c:extLst>
            </c:dLbl>
            <c:dLbl>
              <c:idx val="1"/>
              <c:layout>
                <c:manualLayout>
                  <c:x val="-0.11507189728385417"/>
                  <c:y val="-6.8376045367775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0-4DA2-80B6-BEF60C95CA66}"/>
                </c:ext>
              </c:extLst>
            </c:dLbl>
            <c:dLbl>
              <c:idx val="2"/>
              <c:layout>
                <c:manualLayout>
                  <c:x val="-9.0056267439538054E-2"/>
                  <c:y val="-3.41880226838876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0-4DA2-80B6-BEF60C95CA66}"/>
                </c:ext>
              </c:extLst>
            </c:dLbl>
            <c:dLbl>
              <c:idx val="3"/>
              <c:layout>
                <c:manualLayout>
                  <c:x val="-5.7535948641927105E-2"/>
                  <c:y val="-9.4017062380691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0-4DA2-80B6-BEF60C95CA66}"/>
                </c:ext>
              </c:extLst>
            </c:dLbl>
            <c:dLbl>
              <c:idx val="4"/>
              <c:layout>
                <c:manualLayout>
                  <c:x val="5.0031259688632229E-2"/>
                  <c:y val="-9.44932046257471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0-4DA2-80B6-BEF60C95C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Myriad Pro Cond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Sheet2!$C$2:$G$2</c:f>
              <c:strCache>
                <c:ptCount val="5"/>
                <c:pt idx="0">
                  <c:v>Tragamonedas en Casino</c:v>
                </c:pt>
                <c:pt idx="1">
                  <c:v>Lotería Electrónica</c:v>
                </c:pt>
                <c:pt idx="2">
                  <c:v>Lotería Tradicional</c:v>
                </c:pt>
                <c:pt idx="3">
                  <c:v>Casinos Franquicias</c:v>
                </c:pt>
                <c:pt idx="4">
                  <c:v>Hipódromo</c:v>
                </c:pt>
              </c:strCache>
            </c:strRef>
          </c:cat>
          <c:val>
            <c:numRef>
              <c:f>Sheet2!$C$8:$G$8</c:f>
              <c:numCache>
                <c:formatCode>"$"#,##0</c:formatCode>
                <c:ptCount val="5"/>
                <c:pt idx="0">
                  <c:v>163708</c:v>
                </c:pt>
                <c:pt idx="1">
                  <c:v>124856</c:v>
                </c:pt>
                <c:pt idx="2">
                  <c:v>60102</c:v>
                </c:pt>
                <c:pt idx="3">
                  <c:v>3062</c:v>
                </c:pt>
                <c:pt idx="4">
                  <c:v>6384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0-4DA2-80B6-BEF60C95CA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678350266387287"/>
          <c:w val="1"/>
          <c:h val="0.21321649733612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ysClr val="windowText" lastClr="000000"/>
              </a:solidFill>
              <a:latin typeface="Myriad Pro Cond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392906</xdr:colOff>
      <xdr:row>16</xdr:row>
      <xdr:rowOff>55959</xdr:rowOff>
    </xdr:from>
    <xdr:to>
      <xdr:col>9</xdr:col>
      <xdr:colOff>11906</xdr:colOff>
      <xdr:row>32</xdr:row>
      <xdr:rowOff>60721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CBD5B1-C507-B19F-C1CD-EAAB8DEFC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428623</xdr:colOff>
      <xdr:row>19</xdr:row>
      <xdr:rowOff>57149</xdr:rowOff>
    </xdr:from>
    <xdr:to>
      <xdr:col>14</xdr:col>
      <xdr:colOff>600074</xdr:colOff>
      <xdr:row>38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724915E-9A7B-D07D-FC8D-85AAD2B40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76199</xdr:colOff>
      <xdr:row>2</xdr:row>
      <xdr:rowOff>76198</xdr:rowOff>
    </xdr:from>
    <xdr:to>
      <xdr:col>17</xdr:col>
      <xdr:colOff>619125</xdr:colOff>
      <xdr:row>18</xdr:row>
      <xdr:rowOff>152399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4624D4-81FB-FD0C-1D4D-050861E48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4B057-38C2-437C-9DCE-75F700999AD1}">
  <dimension ref="B2:U18"/>
  <sheetViews>
    <sheetView showGridLines="0" tabSelected="1" zoomScale="80" zoomScaleNormal="80" workbookViewId="0">
      <selection activeCell="E44" sqref="E44"/>
    </sheetView>
  </sheetViews>
  <sheetFormatPr baseColWidth="10" defaultColWidth="8.83203125" defaultRowHeight="15" x14ac:dyDescent="0.2"/>
  <cols>
    <col min="2" max="7" width="11.6640625" style="1" customWidth="1"/>
    <col min="9" max="9" width="13.6640625" bestFit="1" customWidth="1"/>
    <col min="10" max="10" width="10.83203125" customWidth="1"/>
    <col min="11" max="11" width="0.5" customWidth="1"/>
    <col min="12" max="13" width="10.83203125" bestFit="1" customWidth="1"/>
    <col min="16" max="17" width="10.83203125" bestFit="1" customWidth="1"/>
    <col min="18" max="18" width="6.6640625" customWidth="1"/>
    <col min="19" max="19" width="28.6640625" customWidth="1"/>
    <col min="20" max="20" width="9.6640625" customWidth="1"/>
    <col min="21" max="21" width="30.6640625" bestFit="1" customWidth="1"/>
  </cols>
  <sheetData>
    <row r="2" spans="2:21" ht="32" x14ac:dyDescent="0.2">
      <c r="B2" s="6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</row>
    <row r="3" spans="2:21" x14ac:dyDescent="0.2">
      <c r="B3" s="7">
        <v>2017</v>
      </c>
      <c r="C3" s="7">
        <v>224</v>
      </c>
      <c r="D3" s="7">
        <v>79</v>
      </c>
      <c r="E3" s="7">
        <v>306</v>
      </c>
      <c r="F3" s="7">
        <v>451</v>
      </c>
      <c r="G3" s="7">
        <v>3362</v>
      </c>
      <c r="H3" s="8">
        <f>SUM(C3:G3)</f>
        <v>4422</v>
      </c>
    </row>
    <row r="4" spans="2:21" x14ac:dyDescent="0.2">
      <c r="B4" s="7">
        <v>2018</v>
      </c>
      <c r="C4" s="7">
        <v>206</v>
      </c>
      <c r="D4" s="7">
        <v>105</v>
      </c>
      <c r="E4" s="7">
        <v>280</v>
      </c>
      <c r="F4" s="7">
        <v>339</v>
      </c>
      <c r="G4" s="7">
        <v>3053</v>
      </c>
      <c r="H4" s="8">
        <f t="shared" ref="H4:H8" si="0">SUM(C4:G4)</f>
        <v>3983</v>
      </c>
    </row>
    <row r="5" spans="2:21" x14ac:dyDescent="0.2">
      <c r="B5" s="7">
        <v>2019</v>
      </c>
      <c r="C5" s="7">
        <v>223</v>
      </c>
      <c r="D5" s="7">
        <v>109</v>
      </c>
      <c r="E5" s="7">
        <v>290</v>
      </c>
      <c r="F5" s="7">
        <v>466</v>
      </c>
      <c r="G5" s="7">
        <v>3048</v>
      </c>
      <c r="H5" s="8">
        <f t="shared" si="0"/>
        <v>4136</v>
      </c>
    </row>
    <row r="6" spans="2:21" x14ac:dyDescent="0.2">
      <c r="B6" s="7">
        <v>2020</v>
      </c>
      <c r="C6" s="7">
        <v>158</v>
      </c>
      <c r="D6" s="7">
        <v>111</v>
      </c>
      <c r="E6" s="7">
        <v>210</v>
      </c>
      <c r="F6" s="7">
        <v>330</v>
      </c>
      <c r="G6" s="7">
        <v>2149</v>
      </c>
      <c r="H6" s="8">
        <f t="shared" si="0"/>
        <v>2958</v>
      </c>
    </row>
    <row r="7" spans="2:21" x14ac:dyDescent="0.2">
      <c r="B7" s="7">
        <v>2021</v>
      </c>
      <c r="C7" s="7">
        <v>161</v>
      </c>
      <c r="D7" s="7">
        <v>157</v>
      </c>
      <c r="E7" s="7">
        <v>265</v>
      </c>
      <c r="F7" s="7">
        <v>467</v>
      </c>
      <c r="G7" s="7">
        <v>3030</v>
      </c>
      <c r="H7" s="8">
        <f t="shared" si="0"/>
        <v>4080</v>
      </c>
    </row>
    <row r="8" spans="2:21" ht="16" x14ac:dyDescent="0.2">
      <c r="B8" s="7">
        <v>2022</v>
      </c>
      <c r="C8" s="7">
        <v>272</v>
      </c>
      <c r="D8" s="7" t="s">
        <v>2</v>
      </c>
      <c r="E8" s="7">
        <v>295</v>
      </c>
      <c r="F8" s="7">
        <v>423</v>
      </c>
      <c r="G8" s="7">
        <v>4196</v>
      </c>
      <c r="H8" s="8">
        <f t="shared" si="0"/>
        <v>5186</v>
      </c>
      <c r="U8" s="4"/>
    </row>
    <row r="10" spans="2:21" ht="16" x14ac:dyDescent="0.2">
      <c r="U10" s="4"/>
    </row>
    <row r="13" spans="2:21" ht="12" customHeight="1" x14ac:dyDescent="0.2"/>
    <row r="15" spans="2:21" ht="12" customHeight="1" x14ac:dyDescent="0.2"/>
    <row r="16" spans="2:21" ht="11.75" customHeight="1" x14ac:dyDescent="0.2">
      <c r="R16" s="2"/>
      <c r="S16" s="5" t="s">
        <v>0</v>
      </c>
    </row>
    <row r="17" spans="18:19" ht="5.25" customHeight="1" x14ac:dyDescent="0.2"/>
    <row r="18" spans="18:19" ht="13.25" customHeight="1" x14ac:dyDescent="0.2">
      <c r="R18" s="3"/>
      <c r="S18" s="5" t="s">
        <v>1</v>
      </c>
    </row>
  </sheetData>
  <pageMargins left="0.7" right="0.7" top="0.75" bottom="0.75" header="0.3" footer="0.3"/>
  <ignoredErrors>
    <ignoredError sqref="H3:H8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5D0B-9F7C-4B54-AA6F-6BBAFF1168F5}">
  <dimension ref="B2:H9"/>
  <sheetViews>
    <sheetView workbookViewId="0">
      <selection activeCell="S41" sqref="S41"/>
    </sheetView>
  </sheetViews>
  <sheetFormatPr baseColWidth="10" defaultColWidth="8.83203125" defaultRowHeight="15" x14ac:dyDescent="0.2"/>
  <sheetData>
    <row r="2" spans="2:8" ht="48" x14ac:dyDescent="0.2">
      <c r="B2" s="10" t="s">
        <v>3</v>
      </c>
      <c r="C2" s="10" t="s">
        <v>8</v>
      </c>
      <c r="D2" s="10" t="s">
        <v>7</v>
      </c>
      <c r="E2" s="10" t="s">
        <v>6</v>
      </c>
      <c r="F2" s="10" t="s">
        <v>9</v>
      </c>
      <c r="G2" s="10" t="s">
        <v>5</v>
      </c>
    </row>
    <row r="3" spans="2:8" x14ac:dyDescent="0.2">
      <c r="B3" s="9">
        <v>2017</v>
      </c>
      <c r="C3" s="11">
        <v>136193</v>
      </c>
      <c r="D3" s="11">
        <v>154562</v>
      </c>
      <c r="E3" s="11">
        <v>64952</v>
      </c>
      <c r="F3" s="11">
        <v>3378</v>
      </c>
      <c r="G3" s="11">
        <v>6569</v>
      </c>
    </row>
    <row r="4" spans="2:8" x14ac:dyDescent="0.2">
      <c r="B4" s="9">
        <v>2018</v>
      </c>
      <c r="C4" s="11">
        <v>141080</v>
      </c>
      <c r="D4" s="11">
        <v>121800</v>
      </c>
      <c r="E4" s="11">
        <v>65296</v>
      </c>
      <c r="F4" s="11">
        <v>3050</v>
      </c>
      <c r="G4" s="11">
        <v>4530</v>
      </c>
    </row>
    <row r="5" spans="2:8" x14ac:dyDescent="0.2">
      <c r="B5" s="9">
        <v>2019</v>
      </c>
      <c r="C5" s="11">
        <v>145840</v>
      </c>
      <c r="D5" s="11">
        <v>165306</v>
      </c>
      <c r="E5" s="11">
        <v>45246</v>
      </c>
      <c r="F5" s="11">
        <v>2450</v>
      </c>
      <c r="G5" s="11">
        <v>6285</v>
      </c>
    </row>
    <row r="6" spans="2:8" x14ac:dyDescent="0.2">
      <c r="B6" s="9">
        <v>2020</v>
      </c>
      <c r="C6" s="11">
        <v>99805</v>
      </c>
      <c r="D6" s="11">
        <v>62505</v>
      </c>
      <c r="E6" s="11">
        <v>45548</v>
      </c>
      <c r="F6" s="11">
        <v>2113</v>
      </c>
      <c r="G6" s="11">
        <v>4523</v>
      </c>
    </row>
    <row r="7" spans="2:8" x14ac:dyDescent="0.2">
      <c r="B7" s="9">
        <v>2021</v>
      </c>
      <c r="C7" s="11">
        <v>122708</v>
      </c>
      <c r="D7" s="11">
        <v>148768</v>
      </c>
      <c r="E7" s="11">
        <v>53800</v>
      </c>
      <c r="F7" s="11">
        <v>2452</v>
      </c>
      <c r="G7" s="11">
        <v>7500</v>
      </c>
    </row>
    <row r="8" spans="2:8" ht="16" x14ac:dyDescent="0.2">
      <c r="B8" s="9" t="s">
        <v>10</v>
      </c>
      <c r="C8" s="12">
        <v>163708</v>
      </c>
      <c r="D8" s="12">
        <v>124856</v>
      </c>
      <c r="E8" s="12">
        <v>60102</v>
      </c>
      <c r="F8" s="12">
        <v>3062</v>
      </c>
      <c r="G8" s="12">
        <v>6384</v>
      </c>
      <c r="H8" s="8">
        <f>SUM(C8:G8)</f>
        <v>358112</v>
      </c>
    </row>
    <row r="9" spans="2:8" x14ac:dyDescent="0.2">
      <c r="C9">
        <f>C8/$H$8</f>
        <v>0.45714189974086317</v>
      </c>
      <c r="D9">
        <f>D8/$H$8</f>
        <v>0.34865070145652755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C6463C7C-75CC-4320-9A3D-5DE03E81C8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C8BA93-E729-48A1-86C8-FA3204CD2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573595-6C2F-4394-882E-AE9EC922B7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Tirado Garay</dc:creator>
  <cp:lastModifiedBy>Ronald Rivas</cp:lastModifiedBy>
  <dcterms:created xsi:type="dcterms:W3CDTF">2026-04-24T14:56:32Z</dcterms:created>
  <dcterms:modified xsi:type="dcterms:W3CDTF">2026-06-25T17:58:00Z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0x0101009401ACFC58A9B741966E24964F98E401</vt:lpwstr>
  </property>
</Properties>
</file>