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004 _ PC 1108/"/>
    </mc:Choice>
  </mc:AlternateContent>
  <xr:revisionPtr revIDLastSave="0" documentId="13_ncr:1_{22D762B5-306A-9040-BFB7-00D95DF94CFF}" xr6:coauthVersionLast="47" xr6:coauthVersionMax="47" xr10:uidLastSave="{00000000-0000-0000-0000-000000000000}"/>
  <bookViews>
    <workbookView xWindow="0" yWindow="660" windowWidth="30240" windowHeight="18980" xr2:uid="{A9FD9F60-E0B6-4EA5-88BD-E5B765098F85}"/>
  </bookViews>
  <sheets>
    <sheet name="Grafica 1" sheetId="2" r:id="rId1"/>
    <sheet name="Hoja1" sheetId="5" r:id="rId2"/>
    <sheet name="Hoja 2" sheetId="1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E7" i="5"/>
  <c r="E6" i="5"/>
  <c r="E9" i="5" s="1"/>
</calcChain>
</file>

<file path=xl/sharedStrings.xml><?xml version="1.0" encoding="utf-8"?>
<sst xmlns="http://schemas.openxmlformats.org/spreadsheetml/2006/main" count="25" uniqueCount="25">
  <si>
    <t>Tipo</t>
  </si>
  <si>
    <t>Casos</t>
  </si>
  <si>
    <t>Negligencia</t>
  </si>
  <si>
    <t>Negligencia emocional</t>
  </si>
  <si>
    <t>Maltrato físico</t>
  </si>
  <si>
    <t>Negligencia educactiva</t>
  </si>
  <si>
    <t>Negligencia médica</t>
  </si>
  <si>
    <t xml:space="preserve">Año </t>
  </si>
  <si>
    <t>Incidentes</t>
  </si>
  <si>
    <t>**victimas para las cuales se concluyo que la alegacion de maltrato tenia fundamentos</t>
  </si>
  <si>
    <t>ADFAN</t>
  </si>
  <si>
    <t>Parentesco</t>
  </si>
  <si>
    <t>Número</t>
  </si>
  <si>
    <t xml:space="preserve">Relación desconocida </t>
  </si>
  <si>
    <t>Madre</t>
  </si>
  <si>
    <t>Otro familiar</t>
  </si>
  <si>
    <t>Padre</t>
  </si>
  <si>
    <t xml:space="preserve">Otro </t>
  </si>
  <si>
    <t>ADFAN: 2024</t>
  </si>
  <si>
    <t>Partida</t>
  </si>
  <si>
    <t>Cuantía</t>
  </si>
  <si>
    <t>Contribuciones sobre ingreso</t>
  </si>
  <si>
    <t>IVU</t>
  </si>
  <si>
    <t>Costo Fiscal</t>
  </si>
  <si>
    <t>Salarios desembolsados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</si>
</sst>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Myriad Pro Condensed"/>
    </font>
    <font>
      <sz val="11"/>
      <color theme="1"/>
      <name val="Aptos Narrow"/>
      <family val="2"/>
    </font>
    <font>
      <sz val="12"/>
      <color rgb="FF000000"/>
      <name val="Myriad Pro Condensed"/>
    </font>
    <font>
      <u/>
      <sz val="11"/>
      <color theme="1"/>
      <name val="Aptos Narrow"/>
      <family val="2"/>
      <scheme val="minor"/>
    </font>
    <font>
      <b/>
      <sz val="12"/>
      <color theme="0"/>
      <name val="MyriadPro-Cond"/>
    </font>
    <font>
      <sz val="12"/>
      <color theme="1"/>
      <name val="MyriadPro-Cond"/>
    </font>
  </fonts>
  <fills count="5">
    <fill>
      <patternFill patternType="none"/>
    </fill>
    <fill>
      <patternFill patternType="gray125"/>
    </fill>
    <fill>
      <patternFill patternType="solid">
        <fgColor rgb="FF15608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19496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9" fontId="3" fillId="0" borderId="0" xfId="1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49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'Grafica 1'!$E$4</c:f>
              <c:strCache>
                <c:ptCount val="1"/>
                <c:pt idx="0">
                  <c:v>Incidentes</c:v>
                </c:pt>
              </c:strCache>
            </c:strRef>
          </c:tx>
          <c:spPr>
            <a:solidFill>
              <a:srgbClr val="1949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'Grafica 1'!$D$5:$D$8</c:f>
              <c:numCache>
                <c:formatCode>@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'Grafica 1'!$E$5:$E$8</c:f>
              <c:numCache>
                <c:formatCode>#,##0</c:formatCode>
                <c:ptCount val="4"/>
                <c:pt idx="0">
                  <c:v>5315</c:v>
                </c:pt>
                <c:pt idx="1">
                  <c:v>4636</c:v>
                </c:pt>
                <c:pt idx="2">
                  <c:v>5239</c:v>
                </c:pt>
                <c:pt idx="3">
                  <c:v>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1-044B-8929-584288AD86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61973184"/>
        <c:axId val="1567733312"/>
      </c:barChart>
      <c:catAx>
        <c:axId val="166197318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1567733312"/>
        <c:crosses val="autoZero"/>
        <c:auto val="1"/>
        <c:lblAlgn val="ctr"/>
        <c:lblOffset val="100"/>
        <c:noMultiLvlLbl val="0"/>
      </c:catAx>
      <c:valAx>
        <c:axId val="15677333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r>
                  <a:rPr lang="en-US"/>
                  <a:t>Incidentes registrados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 Cond" panose="020B0506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166197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solidFill>
            <a:sysClr val="windowText" lastClr="000000"/>
          </a:solidFill>
          <a:latin typeface="Myriad Pro Cond" panose="020B0506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4</xdr:row>
      <xdr:rowOff>85725</xdr:rowOff>
    </xdr:from>
    <xdr:to>
      <xdr:col>12</xdr:col>
      <xdr:colOff>258358</xdr:colOff>
      <xdr:row>22</xdr:row>
      <xdr:rowOff>112682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AF9475-7472-217D-0428-CD9F04A73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1009650"/>
          <a:ext cx="4858933" cy="3322608"/>
        </a:xfrm>
        <a:prstGeom prst="rect">
          <a:avLst/>
        </a:prstGeom>
      </xdr:spPr>
    </xdr:pic>
    <xdr:clientData/>
  </xdr:twoCellAnchor>
  <xdr:twoCellAnchor>
    <xdr:from>
      <xdr:col>12</xdr:col>
      <xdr:colOff>727364</xdr:colOff>
      <xdr:row>4</xdr:row>
      <xdr:rowOff>146627</xdr:rowOff>
    </xdr:from>
    <xdr:to>
      <xdr:col>18</xdr:col>
      <xdr:colOff>311727</xdr:colOff>
      <xdr:row>18</xdr:row>
      <xdr:rowOff>95827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E6EF95-5DB2-F54C-65E0-BE08E7AB2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1A68-F9A9-4BF5-AB81-0B89E2C5EBF1}">
  <dimension ref="A1:J9"/>
  <sheetViews>
    <sheetView tabSelected="1" zoomScale="110" zoomScaleNormal="110" workbookViewId="0">
      <selection activeCell="S25" sqref="S25"/>
    </sheetView>
  </sheetViews>
  <sheetFormatPr baseColWidth="10" defaultRowHeight="15"/>
  <cols>
    <col min="4" max="4" width="6" bestFit="1" customWidth="1"/>
    <col min="5" max="5" width="12" bestFit="1" customWidth="1"/>
  </cols>
  <sheetData>
    <row r="1" spans="1:10" ht="16" thickBot="1">
      <c r="A1" s="10" t="s">
        <v>9</v>
      </c>
      <c r="B1" s="11"/>
      <c r="C1" s="11"/>
      <c r="D1" s="11"/>
      <c r="E1" s="11"/>
      <c r="F1" s="11"/>
      <c r="G1" s="12"/>
    </row>
    <row r="3" spans="1:10">
      <c r="I3" s="13" t="s">
        <v>10</v>
      </c>
      <c r="J3" s="13"/>
    </row>
    <row r="4" spans="1:10" ht="17">
      <c r="D4" s="1" t="s">
        <v>7</v>
      </c>
      <c r="E4" s="1" t="s">
        <v>8</v>
      </c>
    </row>
    <row r="5" spans="1:10" ht="16">
      <c r="D5" s="19">
        <v>2021</v>
      </c>
      <c r="E5" s="4">
        <v>5315</v>
      </c>
    </row>
    <row r="6" spans="1:10" ht="16">
      <c r="D6" s="19">
        <v>2022</v>
      </c>
      <c r="E6" s="4">
        <v>4636</v>
      </c>
    </row>
    <row r="7" spans="1:10" ht="16">
      <c r="D7" s="19">
        <v>2023</v>
      </c>
      <c r="E7" s="4">
        <v>5239</v>
      </c>
    </row>
    <row r="8" spans="1:10" ht="16">
      <c r="D8" s="19">
        <v>2024</v>
      </c>
      <c r="E8" s="4">
        <v>6189</v>
      </c>
    </row>
    <row r="9" spans="1:10">
      <c r="D9" s="6"/>
      <c r="E9" s="9">
        <v>21379</v>
      </c>
    </row>
  </sheetData>
  <mergeCells count="2">
    <mergeCell ref="A1:G1"/>
    <mergeCell ref="I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4CEB-52DA-482E-932C-A4C0896CF992}">
  <dimension ref="D5:E9"/>
  <sheetViews>
    <sheetView workbookViewId="0">
      <selection activeCell="H6" sqref="H6"/>
    </sheetView>
  </sheetViews>
  <sheetFormatPr baseColWidth="10" defaultRowHeight="15"/>
  <cols>
    <col min="4" max="4" width="15.33203125" bestFit="1" customWidth="1"/>
    <col min="5" max="5" width="8.6640625" bestFit="1" customWidth="1"/>
  </cols>
  <sheetData>
    <row r="5" spans="4:5" ht="17">
      <c r="D5" s="16" t="s">
        <v>19</v>
      </c>
      <c r="E5" s="16" t="s">
        <v>20</v>
      </c>
    </row>
    <row r="6" spans="4:5" ht="17">
      <c r="D6" s="17" t="s">
        <v>24</v>
      </c>
      <c r="E6" s="18">
        <f>7890152.8/1000000</f>
        <v>7.8901528000000001</v>
      </c>
    </row>
    <row r="7" spans="4:5" ht="34">
      <c r="D7" s="17" t="s">
        <v>21</v>
      </c>
      <c r="E7" s="18">
        <f>276259.8/1000000</f>
        <v>0.2762598</v>
      </c>
    </row>
    <row r="8" spans="4:5" ht="17">
      <c r="D8" s="17" t="s">
        <v>22</v>
      </c>
      <c r="E8" s="18">
        <f>210039.7/1000000</f>
        <v>0.21003970000000002</v>
      </c>
    </row>
    <row r="9" spans="4:5" ht="17">
      <c r="D9" s="17" t="s">
        <v>23</v>
      </c>
      <c r="E9" s="18">
        <f>E6-SUM(E7:E8)</f>
        <v>7.4038532999999997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721B-9F68-4384-B3FB-D1D42D548639}">
  <dimension ref="L4:N10"/>
  <sheetViews>
    <sheetView topLeftCell="F1" workbookViewId="0">
      <selection activeCell="I20" sqref="I20"/>
    </sheetView>
  </sheetViews>
  <sheetFormatPr baseColWidth="10" defaultRowHeight="15"/>
  <cols>
    <col min="12" max="12" width="12.1640625" bestFit="1" customWidth="1"/>
    <col min="13" max="13" width="7.6640625" bestFit="1" customWidth="1"/>
  </cols>
  <sheetData>
    <row r="4" spans="12:14" ht="17">
      <c r="L4" s="1" t="s">
        <v>0</v>
      </c>
      <c r="M4" s="1" t="s">
        <v>1</v>
      </c>
      <c r="N4" s="2"/>
    </row>
    <row r="5" spans="12:14" ht="17">
      <c r="L5" s="3" t="s">
        <v>2</v>
      </c>
      <c r="M5" s="4">
        <v>3104</v>
      </c>
      <c r="N5" s="5">
        <v>0.3605110336817654</v>
      </c>
    </row>
    <row r="6" spans="12:14" ht="34">
      <c r="L6" s="3" t="s">
        <v>3</v>
      </c>
      <c r="M6" s="4">
        <v>2600</v>
      </c>
      <c r="N6" s="5">
        <v>0.30197444831591175</v>
      </c>
    </row>
    <row r="7" spans="12:14" ht="17">
      <c r="L7" s="3" t="s">
        <v>4</v>
      </c>
      <c r="M7" s="4">
        <v>1426</v>
      </c>
      <c r="N7" s="5">
        <v>0.16562137049941927</v>
      </c>
    </row>
    <row r="8" spans="12:14" ht="34">
      <c r="L8" s="3" t="s">
        <v>5</v>
      </c>
      <c r="M8" s="3">
        <v>790</v>
      </c>
      <c r="N8" s="5">
        <v>9.1753774680603944E-2</v>
      </c>
    </row>
    <row r="9" spans="12:14" ht="34">
      <c r="L9" s="3" t="s">
        <v>6</v>
      </c>
      <c r="M9" s="3">
        <v>124</v>
      </c>
      <c r="N9" s="5">
        <v>1.4401858304297329E-2</v>
      </c>
    </row>
    <row r="10" spans="12:14">
      <c r="L10" s="6"/>
      <c r="M10" s="7">
        <v>8044</v>
      </c>
      <c r="N10" s="8">
        <v>0.93426248548199764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F775-9209-413F-AFDA-7077033B947F}">
  <dimension ref="F1:G9"/>
  <sheetViews>
    <sheetView workbookViewId="0">
      <selection activeCell="G15" sqref="G15"/>
    </sheetView>
  </sheetViews>
  <sheetFormatPr baseColWidth="10" defaultRowHeight="15"/>
  <cols>
    <col min="6" max="6" width="13.1640625" customWidth="1"/>
    <col min="7" max="7" width="9.33203125" bestFit="1" customWidth="1"/>
  </cols>
  <sheetData>
    <row r="1" spans="6:7" ht="16" thickBot="1"/>
    <row r="2" spans="6:7" ht="16" thickBot="1">
      <c r="F2" s="14" t="s">
        <v>18</v>
      </c>
      <c r="G2" s="15"/>
    </row>
    <row r="4" spans="6:7" ht="17">
      <c r="F4" s="1" t="s">
        <v>11</v>
      </c>
      <c r="G4" s="1" t="s">
        <v>12</v>
      </c>
    </row>
    <row r="5" spans="6:7" ht="34">
      <c r="F5" s="3" t="s">
        <v>13</v>
      </c>
      <c r="G5" s="4">
        <v>2183</v>
      </c>
    </row>
    <row r="6" spans="6:7" ht="17">
      <c r="F6" s="3" t="s">
        <v>14</v>
      </c>
      <c r="G6" s="4">
        <v>1422</v>
      </c>
    </row>
    <row r="7" spans="6:7" ht="17">
      <c r="F7" s="3" t="s">
        <v>15</v>
      </c>
      <c r="G7" s="3">
        <v>713</v>
      </c>
    </row>
    <row r="8" spans="6:7" ht="17">
      <c r="F8" s="3" t="s">
        <v>16</v>
      </c>
      <c r="G8" s="3">
        <v>671</v>
      </c>
    </row>
    <row r="9" spans="6:7" ht="17">
      <c r="F9" s="3" t="s">
        <v>17</v>
      </c>
      <c r="G9" s="3">
        <v>31</v>
      </c>
    </row>
  </sheetData>
  <mergeCells count="1">
    <mergeCell ref="F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3807-20A5-48A0-8E55-6108E78E2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812BA-A8BE-4503-AF05-914E308E2467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C2104082-F190-4C6D-9B20-CBB09297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Grafica 1</vt:lpstr>
      <vt:lpstr>Hoja1</vt:lpstr>
      <vt:lpstr>Hoja 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Ronald Rivas</cp:lastModifiedBy>
  <dcterms:created xsi:type="dcterms:W3CDTF">2026-04-27T12:35:30Z</dcterms:created>
  <dcterms:modified xsi:type="dcterms:W3CDTF">2026-07-02T22:38:19Z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