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palpr.sharepoint.com/sites/InformesAF2024/Shared Documents/👷‍♂️Informes Preliminares/Proyecto del Senado 1143/1. Datos/"/>
    </mc:Choice>
  </mc:AlternateContent>
  <xr:revisionPtr revIDLastSave="197" documentId="8_{1E147EFB-FCA7-4605-AFE8-DBA6CE93FB58}" xr6:coauthVersionLast="47" xr6:coauthVersionMax="47" xr10:uidLastSave="{10E21691-008A-4FE4-959B-47568DEC32D6}"/>
  <bookViews>
    <workbookView xWindow="-4305" yWindow="-21600" windowWidth="26010" windowHeight="20985" activeTab="4" xr2:uid="{7358A07F-253D-4C68-8FFA-659EE67817D6}"/>
  </bookViews>
  <sheets>
    <sheet name="Arbitrios" sheetId="3" r:id="rId1"/>
    <sheet name="Sheet3" sheetId="6" r:id="rId2"/>
    <sheet name="Efecto Fiscal" sheetId="2" r:id="rId3"/>
    <sheet name="Sheet1" sheetId="4" r:id="rId4"/>
    <sheet name="Sheet2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4" i="2" l="1"/>
  <c r="B19" i="2"/>
  <c r="B15" i="2"/>
  <c r="B10" i="2"/>
  <c r="B8" i="2"/>
  <c r="B2" i="2"/>
  <c r="B4" i="2"/>
  <c r="B6" i="2" s="1"/>
  <c r="D4" i="6"/>
  <c r="D5" i="6"/>
  <c r="D6" i="6"/>
  <c r="D7" i="6"/>
  <c r="D8" i="6"/>
  <c r="D9" i="6"/>
  <c r="D10" i="6"/>
  <c r="D3" i="6"/>
  <c r="C11" i="6"/>
  <c r="B11" i="6"/>
  <c r="E5" i="3"/>
  <c r="D4" i="3"/>
  <c r="D354" i="4" l="1"/>
  <c r="D358" i="4"/>
  <c r="D362" i="4"/>
  <c r="D366" i="4"/>
  <c r="D370" i="4"/>
  <c r="D374" i="4"/>
  <c r="D378" i="4"/>
  <c r="D382" i="4"/>
  <c r="D386" i="4"/>
  <c r="C386" i="4"/>
  <c r="C382" i="4"/>
  <c r="C378" i="4"/>
  <c r="C374" i="4"/>
  <c r="C370" i="4"/>
  <c r="C366" i="4"/>
  <c r="C362" i="4"/>
  <c r="C358" i="4"/>
  <c r="C354" i="4"/>
  <c r="C350" i="4"/>
</calcChain>
</file>

<file path=xl/sharedStrings.xml><?xml version="1.0" encoding="utf-8"?>
<sst xmlns="http://schemas.openxmlformats.org/spreadsheetml/2006/main" count="543" uniqueCount="499">
  <si>
    <t>FPOPQ.PR</t>
  </si>
  <si>
    <t>Baseline Scenario (June 2026): Resident Population: Total, (Ths. #, NSA)</t>
  </si>
  <si>
    <t>U.S. Census Bureau (BOC); Moody's Analytics Forecasted</t>
  </si>
  <si>
    <t>QUARTERLY</t>
  </si>
  <si>
    <t>Puerto Rico</t>
  </si>
  <si>
    <t>06/12/2026</t>
  </si>
  <si>
    <t>ND</t>
  </si>
  <si>
    <t>Mnemonic:</t>
  </si>
  <si>
    <t>Description:</t>
  </si>
  <si>
    <t>Source:</t>
  </si>
  <si>
    <t>Native Frequency:</t>
  </si>
  <si>
    <t>Geography:</t>
  </si>
  <si>
    <t>Last Updated:</t>
  </si>
  <si>
    <t>1939Q3</t>
  </si>
  <si>
    <t>1939Q4</t>
  </si>
  <si>
    <t>1940Q1</t>
  </si>
  <si>
    <t>1940Q2</t>
  </si>
  <si>
    <t>1940Q3</t>
  </si>
  <si>
    <t>1940Q4</t>
  </si>
  <si>
    <t>1941Q1</t>
  </si>
  <si>
    <t>1941Q2</t>
  </si>
  <si>
    <t>1941Q3</t>
  </si>
  <si>
    <t>1941Q4</t>
  </si>
  <si>
    <t>1942Q1</t>
  </si>
  <si>
    <t>1942Q2</t>
  </si>
  <si>
    <t>1942Q3</t>
  </si>
  <si>
    <t>1942Q4</t>
  </si>
  <si>
    <t>1943Q1</t>
  </si>
  <si>
    <t>1943Q2</t>
  </si>
  <si>
    <t>1943Q3</t>
  </si>
  <si>
    <t>1943Q4</t>
  </si>
  <si>
    <t>1944Q1</t>
  </si>
  <si>
    <t>1944Q2</t>
  </si>
  <si>
    <t>1944Q3</t>
  </si>
  <si>
    <t>1944Q4</t>
  </si>
  <si>
    <t>1945Q1</t>
  </si>
  <si>
    <t>1945Q2</t>
  </si>
  <si>
    <t>1945Q3</t>
  </si>
  <si>
    <t>1945Q4</t>
  </si>
  <si>
    <t>1946Q1</t>
  </si>
  <si>
    <t>1946Q2</t>
  </si>
  <si>
    <t>1946Q3</t>
  </si>
  <si>
    <t>1946Q4</t>
  </si>
  <si>
    <t>1947Q1</t>
  </si>
  <si>
    <t>1947Q2</t>
  </si>
  <si>
    <t>1947Q3</t>
  </si>
  <si>
    <t>1947Q4</t>
  </si>
  <si>
    <t>1948Q1</t>
  </si>
  <si>
    <t>1948Q2</t>
  </si>
  <si>
    <t>1948Q3</t>
  </si>
  <si>
    <t>1948Q4</t>
  </si>
  <si>
    <t>1949Q1</t>
  </si>
  <si>
    <t>1949Q2</t>
  </si>
  <si>
    <t>1949Q3</t>
  </si>
  <si>
    <t>1949Q4</t>
  </si>
  <si>
    <t>1950Q1</t>
  </si>
  <si>
    <t>1950Q2</t>
  </si>
  <si>
    <t>1950Q3</t>
  </si>
  <si>
    <t>1950Q4</t>
  </si>
  <si>
    <t>1951Q1</t>
  </si>
  <si>
    <t>1951Q2</t>
  </si>
  <si>
    <t>1951Q3</t>
  </si>
  <si>
    <t>1951Q4</t>
  </si>
  <si>
    <t>1952Q1</t>
  </si>
  <si>
    <t>1952Q2</t>
  </si>
  <si>
    <t>1952Q3</t>
  </si>
  <si>
    <t>1952Q4</t>
  </si>
  <si>
    <t>1953Q1</t>
  </si>
  <si>
    <t>1953Q2</t>
  </si>
  <si>
    <t>1953Q3</t>
  </si>
  <si>
    <t>1953Q4</t>
  </si>
  <si>
    <t>1954Q1</t>
  </si>
  <si>
    <t>1954Q2</t>
  </si>
  <si>
    <t>1954Q3</t>
  </si>
  <si>
    <t>1954Q4</t>
  </si>
  <si>
    <t>1955Q1</t>
  </si>
  <si>
    <t>1955Q2</t>
  </si>
  <si>
    <t>1955Q3</t>
  </si>
  <si>
    <t>1955Q4</t>
  </si>
  <si>
    <t>1956Q1</t>
  </si>
  <si>
    <t>1956Q2</t>
  </si>
  <si>
    <t>1956Q3</t>
  </si>
  <si>
    <t>1956Q4</t>
  </si>
  <si>
    <t>1957Q1</t>
  </si>
  <si>
    <t>1957Q2</t>
  </si>
  <si>
    <t>1957Q3</t>
  </si>
  <si>
    <t>1957Q4</t>
  </si>
  <si>
    <t>1958Q1</t>
  </si>
  <si>
    <t>1958Q2</t>
  </si>
  <si>
    <t>1958Q3</t>
  </si>
  <si>
    <t>1958Q4</t>
  </si>
  <si>
    <t>1959Q1</t>
  </si>
  <si>
    <t>1959Q2</t>
  </si>
  <si>
    <t>1959Q3</t>
  </si>
  <si>
    <t>1959Q4</t>
  </si>
  <si>
    <t>1960Q1</t>
  </si>
  <si>
    <t>1960Q2</t>
  </si>
  <si>
    <t>1960Q3</t>
  </si>
  <si>
    <t>1960Q4</t>
  </si>
  <si>
    <t>1961Q1</t>
  </si>
  <si>
    <t>1961Q2</t>
  </si>
  <si>
    <t>1961Q3</t>
  </si>
  <si>
    <t>1961Q4</t>
  </si>
  <si>
    <t>1962Q1</t>
  </si>
  <si>
    <t>1962Q2</t>
  </si>
  <si>
    <t>1962Q3</t>
  </si>
  <si>
    <t>1962Q4</t>
  </si>
  <si>
    <t>1963Q1</t>
  </si>
  <si>
    <t>1963Q2</t>
  </si>
  <si>
    <t>1963Q3</t>
  </si>
  <si>
    <t>1963Q4</t>
  </si>
  <si>
    <t>1964Q1</t>
  </si>
  <si>
    <t>1964Q2</t>
  </si>
  <si>
    <t>1964Q3</t>
  </si>
  <si>
    <t>1964Q4</t>
  </si>
  <si>
    <t>1965Q1</t>
  </si>
  <si>
    <t>1965Q2</t>
  </si>
  <si>
    <t>1965Q3</t>
  </si>
  <si>
    <t>1965Q4</t>
  </si>
  <si>
    <t>1966Q1</t>
  </si>
  <si>
    <t>1966Q2</t>
  </si>
  <si>
    <t>1966Q3</t>
  </si>
  <si>
    <t>1966Q4</t>
  </si>
  <si>
    <t>1967Q1</t>
  </si>
  <si>
    <t>1967Q2</t>
  </si>
  <si>
    <t>1967Q3</t>
  </si>
  <si>
    <t>1967Q4</t>
  </si>
  <si>
    <t>1968Q1</t>
  </si>
  <si>
    <t>1968Q2</t>
  </si>
  <si>
    <t>1968Q3</t>
  </si>
  <si>
    <t>1968Q4</t>
  </si>
  <si>
    <t>1969Q1</t>
  </si>
  <si>
    <t>1969Q2</t>
  </si>
  <si>
    <t>1969Q3</t>
  </si>
  <si>
    <t>1969Q4</t>
  </si>
  <si>
    <t>1970Q1</t>
  </si>
  <si>
    <t>1970Q2</t>
  </si>
  <si>
    <t>1970Q3</t>
  </si>
  <si>
    <t>1970Q4</t>
  </si>
  <si>
    <t>1971Q1</t>
  </si>
  <si>
    <t>1971Q2</t>
  </si>
  <si>
    <t>1971Q3</t>
  </si>
  <si>
    <t>1971Q4</t>
  </si>
  <si>
    <t>1972Q1</t>
  </si>
  <si>
    <t>1972Q2</t>
  </si>
  <si>
    <t>1972Q3</t>
  </si>
  <si>
    <t>1972Q4</t>
  </si>
  <si>
    <t>1973Q1</t>
  </si>
  <si>
    <t>1973Q2</t>
  </si>
  <si>
    <t>1973Q3</t>
  </si>
  <si>
    <t>1973Q4</t>
  </si>
  <si>
    <t>1974Q1</t>
  </si>
  <si>
    <t>1974Q2</t>
  </si>
  <si>
    <t>1974Q3</t>
  </si>
  <si>
    <t>1974Q4</t>
  </si>
  <si>
    <t>1975Q1</t>
  </si>
  <si>
    <t>1975Q2</t>
  </si>
  <si>
    <t>1975Q3</t>
  </si>
  <si>
    <t>1975Q4</t>
  </si>
  <si>
    <t>1976Q1</t>
  </si>
  <si>
    <t>1976Q2</t>
  </si>
  <si>
    <t>1976Q3</t>
  </si>
  <si>
    <t>1976Q4</t>
  </si>
  <si>
    <t>1977Q1</t>
  </si>
  <si>
    <t>1977Q2</t>
  </si>
  <si>
    <t>1977Q3</t>
  </si>
  <si>
    <t>1977Q4</t>
  </si>
  <si>
    <t>1978Q1</t>
  </si>
  <si>
    <t>1978Q2</t>
  </si>
  <si>
    <t>1978Q3</t>
  </si>
  <si>
    <t>1978Q4</t>
  </si>
  <si>
    <t>1979Q1</t>
  </si>
  <si>
    <t>1979Q2</t>
  </si>
  <si>
    <t>1979Q3</t>
  </si>
  <si>
    <t>1979Q4</t>
  </si>
  <si>
    <t>1980Q1</t>
  </si>
  <si>
    <t>1980Q2</t>
  </si>
  <si>
    <t>1980Q3</t>
  </si>
  <si>
    <t>1980Q4</t>
  </si>
  <si>
    <t>1981Q1</t>
  </si>
  <si>
    <t>1981Q2</t>
  </si>
  <si>
    <t>1981Q3</t>
  </si>
  <si>
    <t>1981Q4</t>
  </si>
  <si>
    <t>1982Q1</t>
  </si>
  <si>
    <t>1982Q2</t>
  </si>
  <si>
    <t>1982Q3</t>
  </si>
  <si>
    <t>1982Q4</t>
  </si>
  <si>
    <t>1983Q1</t>
  </si>
  <si>
    <t>1983Q2</t>
  </si>
  <si>
    <t>1983Q3</t>
  </si>
  <si>
    <t>1983Q4</t>
  </si>
  <si>
    <t>1984Q1</t>
  </si>
  <si>
    <t>1984Q2</t>
  </si>
  <si>
    <t>1984Q3</t>
  </si>
  <si>
    <t>1984Q4</t>
  </si>
  <si>
    <t>1985Q1</t>
  </si>
  <si>
    <t>1985Q2</t>
  </si>
  <si>
    <t>1985Q3</t>
  </si>
  <si>
    <t>1985Q4</t>
  </si>
  <si>
    <t>1986Q1</t>
  </si>
  <si>
    <t>1986Q2</t>
  </si>
  <si>
    <t>1986Q3</t>
  </si>
  <si>
    <t>1986Q4</t>
  </si>
  <si>
    <t>1987Q1</t>
  </si>
  <si>
    <t>1987Q2</t>
  </si>
  <si>
    <t>1987Q3</t>
  </si>
  <si>
    <t>1987Q4</t>
  </si>
  <si>
    <t>1988Q1</t>
  </si>
  <si>
    <t>1988Q2</t>
  </si>
  <si>
    <t>1988Q3</t>
  </si>
  <si>
    <t>1988Q4</t>
  </si>
  <si>
    <t>1989Q1</t>
  </si>
  <si>
    <t>1989Q2</t>
  </si>
  <si>
    <t>1989Q3</t>
  </si>
  <si>
    <t>1989Q4</t>
  </si>
  <si>
    <t>1990Q1</t>
  </si>
  <si>
    <t>1990Q2</t>
  </si>
  <si>
    <t>1990Q3</t>
  </si>
  <si>
    <t>1990Q4</t>
  </si>
  <si>
    <t>1991Q1</t>
  </si>
  <si>
    <t>1991Q2</t>
  </si>
  <si>
    <t>1991Q3</t>
  </si>
  <si>
    <t>1991Q4</t>
  </si>
  <si>
    <t>1992Q1</t>
  </si>
  <si>
    <t>1992Q2</t>
  </si>
  <si>
    <t>1992Q3</t>
  </si>
  <si>
    <t>1992Q4</t>
  </si>
  <si>
    <t>1993Q1</t>
  </si>
  <si>
    <t>1993Q2</t>
  </si>
  <si>
    <t>1993Q3</t>
  </si>
  <si>
    <t>1993Q4</t>
  </si>
  <si>
    <t>1994Q1</t>
  </si>
  <si>
    <t>1994Q2</t>
  </si>
  <si>
    <t>1994Q3</t>
  </si>
  <si>
    <t>1994Q4</t>
  </si>
  <si>
    <t>1995Q1</t>
  </si>
  <si>
    <t>1995Q2</t>
  </si>
  <si>
    <t>1995Q3</t>
  </si>
  <si>
    <t>1995Q4</t>
  </si>
  <si>
    <t>1996Q1</t>
  </si>
  <si>
    <t>1996Q2</t>
  </si>
  <si>
    <t>1996Q3</t>
  </si>
  <si>
    <t>1996Q4</t>
  </si>
  <si>
    <t>1997Q1</t>
  </si>
  <si>
    <t>1997Q2</t>
  </si>
  <si>
    <t>1997Q3</t>
  </si>
  <si>
    <t>1997Q4</t>
  </si>
  <si>
    <t>1998Q1</t>
  </si>
  <si>
    <t>1998Q2</t>
  </si>
  <si>
    <t>1998Q3</t>
  </si>
  <si>
    <t>1998Q4</t>
  </si>
  <si>
    <t>1999Q1</t>
  </si>
  <si>
    <t>1999Q2</t>
  </si>
  <si>
    <t>1999Q3</t>
  </si>
  <si>
    <t>1999Q4</t>
  </si>
  <si>
    <t>2000Q1</t>
  </si>
  <si>
    <t>2000Q2</t>
  </si>
  <si>
    <t>2000Q3</t>
  </si>
  <si>
    <t>2000Q4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</si>
  <si>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</si>
  <si>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</si>
  <si>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</si>
  <si>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</si>
  <si>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</si>
  <si>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</si>
  <si>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</si>
  <si>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</si>
  <si>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</si>
  <si>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</si>
  <si>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</si>
  <si>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</si>
  <si>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</si>
  <si>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</si>
  <si>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</si>
  <si>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</si>
  <si>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</si>
  <si>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</si>
  <si>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</si>
  <si>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</si>
  <si>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</si>
  <si>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</si>
  <si>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</si>
  <si>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</si>
  <si>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</si>
  <si>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</si>
  <si>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</si>
  <si>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</si>
  <si>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</si>
  <si>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</si>
  <si>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</si>
  <si>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</si>
  <si>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</si>
  <si>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</si>
  <si>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</si>
  <si>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</si>
  <si>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</si>
  <si>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</si>
  <si>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</si>
  <si>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</si>
  <si>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</si>
  <si>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</si>
  <si>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</si>
  <si>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</si>
  <si>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</si>
  <si>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</si>
  <si>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</si>
  <si>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</si>
  <si>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</si>
  <si>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</si>
  <si>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</si>
  <si>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</si>
  <si>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</si>
  <si>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</si>
  <si>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</si>
  <si>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</si>
  <si>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</si>
  <si>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</si>
  <si>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</si>
  <si>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</si>
  <si>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</si>
  <si>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</si>
  <si>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</si>
  <si>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</si>
  <si>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</si>
  <si>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</si>
  <si>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</si>
  <si>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</si>
  <si>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</si>
  <si>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</si>
  <si>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</si>
  <si>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</si>
  <si>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</si>
  <si>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</si>
  <si>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</si>
  <si>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</si>
  <si>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</si>
  <si>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</si>
  <si>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</si>
  <si>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</si>
  <si>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</si>
  <si>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</si>
  <si>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</si>
  <si>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</si>
  <si>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</si>
  <si>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</si>
  <si>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</si>
  <si>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</si>
  <si>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</si>
  <si>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</si>
  <si>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</si>
  <si>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</si>
  <si>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</si>
  <si>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</si>
  <si>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</si>
  <si>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</si>
  <si>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</si>
  <si>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</si>
  <si>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</si>
  <si>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</si>
  <si>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</si>
  <si>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2026Q2</t>
  </si>
  <si>
    <t>2026Q3</t>
  </si>
  <si>
    <t>2026Q4</t>
  </si>
  <si>
    <t>2027Q1</t>
  </si>
  <si>
    <t>2027Q2</t>
  </si>
  <si>
    <t>2027Q3</t>
  </si>
  <si>
    <t>2027Q4</t>
  </si>
  <si>
    <t>2028Q1</t>
  </si>
  <si>
    <t>2028Q2</t>
  </si>
  <si>
    <t>2028Q3</t>
  </si>
  <si>
    <t>2028Q4</t>
  </si>
  <si>
    <t>2029Q1</t>
  </si>
  <si>
    <t>2029Q2</t>
  </si>
  <si>
    <t>2029Q3</t>
  </si>
  <si>
    <t>2029Q4</t>
  </si>
  <si>
    <t>2030Q1</t>
  </si>
  <si>
    <t>2030Q2</t>
  </si>
  <si>
    <t>2030Q3</t>
  </si>
  <si>
    <t>2030Q4</t>
  </si>
  <si>
    <t>2031Q1</t>
  </si>
  <si>
    <t>2031Q2</t>
  </si>
  <si>
    <t>2031Q3</t>
  </si>
  <si>
    <t>2031Q4</t>
  </si>
  <si>
    <t>2032Q1</t>
  </si>
  <si>
    <t>2032Q2</t>
  </si>
  <si>
    <t>2032Q3</t>
  </si>
  <si>
    <t>2032Q4</t>
  </si>
  <si>
    <t>2033Q1</t>
  </si>
  <si>
    <t>2033Q2</t>
  </si>
  <si>
    <t>2033Q3</t>
  </si>
  <si>
    <t>2033Q4</t>
  </si>
  <si>
    <t>2034Q1</t>
  </si>
  <si>
    <t>2034Q2</t>
  </si>
  <si>
    <t>2034Q3</t>
  </si>
  <si>
    <t>2034Q4</t>
  </si>
  <si>
    <t>2035Q1</t>
  </si>
  <si>
    <t>2035Q2</t>
  </si>
  <si>
    <t>2035Q3</t>
  </si>
  <si>
    <t>2035Q4</t>
  </si>
  <si>
    <t>2036Q1</t>
  </si>
  <si>
    <t>2036Q2</t>
  </si>
  <si>
    <t>2036Q3</t>
  </si>
  <si>
    <t>2036Q4</t>
  </si>
  <si>
    <t>2037Q1</t>
  </si>
  <si>
    <t>2037Q2</t>
  </si>
  <si>
    <t>2037Q3</t>
  </si>
  <si>
    <t>2037Q4</t>
  </si>
  <si>
    <t>2038Q1</t>
  </si>
  <si>
    <t>2038Q2</t>
  </si>
  <si>
    <t>2038Q3</t>
  </si>
  <si>
    <t>2038Q4</t>
  </si>
  <si>
    <t>2039Q1</t>
  </si>
  <si>
    <t>2039Q2</t>
  </si>
  <si>
    <t>2039Q3</t>
  </si>
  <si>
    <t>2039Q4</t>
  </si>
  <si>
    <t>2040Q1</t>
  </si>
  <si>
    <t>2040Q2</t>
  </si>
  <si>
    <t>2040Q3</t>
  </si>
  <si>
    <t>2040Q4</t>
  </si>
  <si>
    <t>2041Q1</t>
  </si>
  <si>
    <t>2041Q2</t>
  </si>
  <si>
    <t>2041Q3</t>
  </si>
  <si>
    <t>2041Q4</t>
  </si>
  <si>
    <t>2042Q1</t>
  </si>
  <si>
    <t>2042Q2</t>
  </si>
  <si>
    <t>2042Q3</t>
  </si>
  <si>
    <t>2042Q4</t>
  </si>
  <si>
    <t>2043Q1</t>
  </si>
  <si>
    <t>2043Q2</t>
  </si>
  <si>
    <t>2043Q3</t>
  </si>
  <si>
    <t>2043Q4</t>
  </si>
  <si>
    <t>2044Q1</t>
  </si>
  <si>
    <t>2044Q2</t>
  </si>
  <si>
    <t>2044Q3</t>
  </si>
  <si>
    <t>2044Q4</t>
  </si>
  <si>
    <t>2045Q1</t>
  </si>
  <si>
    <t>2045Q2</t>
  </si>
  <si>
    <t>2045Q3</t>
  </si>
  <si>
    <t>2045Q4</t>
  </si>
  <si>
    <t>2046Q1</t>
  </si>
  <si>
    <t>2046Q2</t>
  </si>
  <si>
    <t>2046Q3</t>
  </si>
  <si>
    <t>2046Q4</t>
  </si>
  <si>
    <t>2047Q1</t>
  </si>
  <si>
    <t>2047Q2</t>
  </si>
  <si>
    <t>2047Q3</t>
  </si>
  <si>
    <t>2047Q4</t>
  </si>
  <si>
    <t>2048Q1</t>
  </si>
  <si>
    <t>2048Q2</t>
  </si>
  <si>
    <t>2048Q3</t>
  </si>
  <si>
    <t>2048Q4</t>
  </si>
  <si>
    <t>2049Q1</t>
  </si>
  <si>
    <t>2049Q2</t>
  </si>
  <si>
    <t>2049Q3</t>
  </si>
  <si>
    <t>2049Q4</t>
  </si>
  <si>
    <t>2050Q1</t>
  </si>
  <si>
    <t>2050Q2</t>
  </si>
  <si>
    <t>2050Q3</t>
  </si>
  <si>
    <t>2050Q4</t>
  </si>
  <si>
    <t>2051Q1</t>
  </si>
  <si>
    <t>2051Q2</t>
  </si>
  <si>
    <t>2051Q3</t>
  </si>
  <si>
    <t>2051Q4</t>
  </si>
  <si>
    <t>2052Q1</t>
  </si>
  <si>
    <t>2052Q2</t>
  </si>
  <si>
    <t>2052Q3</t>
  </si>
  <si>
    <t>2052Q4</t>
  </si>
  <si>
    <t>2053Q1</t>
  </si>
  <si>
    <t>2053Q2</t>
  </si>
  <si>
    <t>2053Q3</t>
  </si>
  <si>
    <t>2053Q4</t>
  </si>
  <si>
    <t>2054Q1</t>
  </si>
  <si>
    <t>2054Q2</t>
  </si>
  <si>
    <t>2054Q3</t>
  </si>
  <si>
    <t>2054Q4</t>
  </si>
  <si>
    <t>2055Q1</t>
  </si>
  <si>
    <t>2055Q2</t>
  </si>
  <si>
    <t>2055Q3</t>
  </si>
  <si>
    <t>2055Q4</t>
  </si>
  <si>
    <t>2056Q1</t>
  </si>
  <si>
    <t>2056Q2</t>
  </si>
  <si>
    <t>2056Q3</t>
  </si>
  <si>
    <t>2056Q4</t>
  </si>
  <si>
    <t>Arbitrios Vehículos de Motor</t>
  </si>
  <si>
    <t>Año Fiscal</t>
  </si>
  <si>
    <t>2026*</t>
  </si>
  <si>
    <t>Total</t>
  </si>
  <si>
    <t>Unidades (eje izquierdo)</t>
  </si>
  <si>
    <t>Arbitrio por Pagar
(en millones $)
(eje derecho)</t>
  </si>
  <si>
    <t>puertorriqueños que migran desde los Estados Unidos hacia Puerto Rico y se encontran en la fuerza laboral</t>
  </si>
  <si>
    <t>puertorriqueños que migran desde los Estados Unidos hacia Puerto Rico y se encontraban empleados previo a su traslado</t>
  </si>
  <si>
    <r>
      <t xml:space="preserve">inmigrantes que se encontraban empleados utilizaba un automóvil, camión o </t>
    </r>
    <r>
      <rPr>
        <i/>
        <sz val="12"/>
        <color theme="1"/>
        <rFont val="Arial"/>
        <family val="2"/>
      </rPr>
      <t>van</t>
    </r>
    <r>
      <rPr>
        <sz val="12"/>
        <color theme="1"/>
        <rFont val="Arial"/>
        <family val="2"/>
      </rPr>
      <t xml:space="preserve"> como principal medio de transporte para desplazarse hacia su lugar de trabajo en los Estados Unidos</t>
    </r>
  </si>
  <si>
    <t>el 50% de los potenciales beneficiarios tendría 33 años o más</t>
  </si>
  <si>
    <t>Precio Promedio de los Vehiculos Usados en Estados Unidos</t>
  </si>
  <si>
    <t>Arbitrios Promedios (presumiendo precio promedio como precio contributivo)</t>
  </si>
  <si>
    <t>Potencial de Recaudos de Arbitrios por concepto de los vehiculos usados importados a Puerto Rico</t>
  </si>
  <si>
    <t>Medida dispone eximir el 50% del arbitrio</t>
  </si>
  <si>
    <t>Efecto Fiscal Potencial</t>
  </si>
  <si>
    <t>Por concepto de eximir del 50% del arbitrio a los vehículos importados por sus dueños al establecerse en Puerto Rico por motivos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</si>
</sst>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&quot;$&quot;#,##0.0"/>
    <numFmt numFmtId="166" formatCode="0.0%"/>
    <numFmt numFmtId="171" formatCode="&quot;$&quot;#,##0.0_);[Red]\(&quot;$&quot;#,##0.0\)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2"/>
      <color theme="0"/>
      <name val="Myriad Pro Condensed"/>
    </font>
    <font>
      <sz val="12"/>
      <color theme="1"/>
      <name val="Myriad Pro Condensed"/>
    </font>
    <font>
      <b/>
      <sz val="12"/>
      <color theme="1"/>
      <name val="Myriad Pro Condensed"/>
    </font>
    <font>
      <sz val="12"/>
      <name val="Myriad Pro Condensed"/>
    </font>
    <font>
      <b/>
      <sz val="12"/>
      <name val="Myriad Pro Condensed"/>
    </font>
    <font>
      <sz val="12"/>
      <color theme="1"/>
      <name val="Arial"/>
      <family val="2"/>
    </font>
    <font>
      <sz val="12"/>
      <color theme="0"/>
      <name val="Myriad Pro Condensed"/>
    </font>
    <font>
      <i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194A65"/>
        <bgColor rgb="FF666699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2" fontId="3" fillId="0" borderId="0"/>
    <xf numFmtId="0" fontId="4" fillId="0" borderId="0"/>
    <xf numFmtId="49" fontId="4" fillId="0" borderId="0"/>
  </cellStyleXfs>
  <cellXfs count="40">
    <xf numFmtId="0" fontId="0" fillId="0" borderId="0" xfId="0"/>
    <xf numFmtId="166" fontId="0" fillId="0" borderId="0" xfId="1" applyNumberFormat="1" applyFont="1"/>
    <xf numFmtId="164" fontId="0" fillId="0" borderId="0" xfId="0" applyNumberFormat="1"/>
    <xf numFmtId="2" fontId="3" fillId="0" borderId="0" xfId="2"/>
    <xf numFmtId="0" fontId="4" fillId="0" borderId="0" xfId="3"/>
    <xf numFmtId="49" fontId="4" fillId="0" borderId="0" xfId="4"/>
    <xf numFmtId="2" fontId="0" fillId="0" borderId="0" xfId="0" applyNumberFormat="1"/>
    <xf numFmtId="0" fontId="5" fillId="3" borderId="4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4" xfId="0" applyFont="1" applyBorder="1" applyAlignment="1">
      <alignment vertical="center" wrapText="1"/>
    </xf>
    <xf numFmtId="165" fontId="6" fillId="0" borderId="4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171" fontId="8" fillId="0" borderId="0" xfId="0" applyNumberFormat="1" applyFont="1" applyFill="1" applyBorder="1" applyAlignment="1">
      <alignment horizontal="center" vertical="center" wrapText="1"/>
    </xf>
    <xf numFmtId="166" fontId="8" fillId="0" borderId="0" xfId="1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165" fontId="8" fillId="0" borderId="4" xfId="0" applyNumberFormat="1" applyFont="1" applyBorder="1" applyAlignment="1">
      <alignment horizontal="center"/>
    </xf>
    <xf numFmtId="3" fontId="9" fillId="0" borderId="4" xfId="0" applyNumberFormat="1" applyFont="1" applyFill="1" applyBorder="1" applyAlignment="1">
      <alignment horizontal="center" vertical="center"/>
    </xf>
    <xf numFmtId="165" fontId="9" fillId="0" borderId="4" xfId="0" applyNumberFormat="1" applyFont="1" applyBorder="1" applyAlignment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65" fontId="6" fillId="0" borderId="0" xfId="0" applyNumberFormat="1" applyFont="1" applyAlignment="1">
      <alignment horizontal="center"/>
    </xf>
    <xf numFmtId="164" fontId="6" fillId="0" borderId="0" xfId="0" applyNumberFormat="1" applyFont="1"/>
    <xf numFmtId="166" fontId="6" fillId="0" borderId="0" xfId="1" applyNumberFormat="1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10" fontId="6" fillId="0" borderId="0" xfId="0" applyNumberFormat="1" applyFont="1" applyAlignment="1">
      <alignment vertical="center"/>
    </xf>
    <xf numFmtId="9" fontId="6" fillId="0" borderId="0" xfId="0" applyNumberFormat="1" applyFont="1" applyAlignment="1">
      <alignment vertical="center"/>
    </xf>
    <xf numFmtId="6" fontId="6" fillId="0" borderId="0" xfId="0" applyNumberFormat="1" applyFont="1" applyAlignment="1">
      <alignment vertical="center"/>
    </xf>
    <xf numFmtId="8" fontId="6" fillId="0" borderId="0" xfId="0" applyNumberFormat="1" applyFont="1" applyAlignment="1">
      <alignment vertical="center"/>
    </xf>
    <xf numFmtId="6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8" fontId="6" fillId="0" borderId="0" xfId="0" applyNumberFormat="1" applyFont="1"/>
  </cellXfs>
  <cellStyles count="5">
    <cellStyle name="BuffetDate162" xfId="4" xr:uid="{4663D978-2B61-4ADE-AF7A-E00FE1D14899}"/>
    <cellStyle name="BuffetValue2" xfId="2" xr:uid="{6AEBFE2D-300D-4B8B-B26B-04E99F496E16}"/>
    <cellStyle name="HeaderText" xfId="3" xr:uid="{EDBEFC26-110A-4EAC-83B3-2A5FB8E51194}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8502"/>
      <color rgb="FF194A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194A65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FF850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C7-4395-9100-1A66FCFA62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Myriad Pro Condensed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Arbitrios!$B$3:$B$5</c:f>
              <c:strCache>
                <c:ptCount val="3"/>
                <c:pt idx="0">
                  <c:v>2024</c:v>
                </c:pt>
                <c:pt idx="1">
                  <c:v>2025</c:v>
                </c:pt>
                <c:pt idx="2">
                  <c:v>2026*</c:v>
                </c:pt>
              </c:strCache>
            </c:strRef>
          </c:cat>
          <c:val>
            <c:numRef>
              <c:f>Arbitrios!$C$3:$C$5</c:f>
              <c:numCache>
                <c:formatCode>"$"#,##0.0_);[Red]\("$"#,##0.0\)</c:formatCode>
                <c:ptCount val="3"/>
                <c:pt idx="0">
                  <c:v>705.101</c:v>
                </c:pt>
                <c:pt idx="1">
                  <c:v>668.48900000000003</c:v>
                </c:pt>
                <c:pt idx="2">
                  <c:v>493.94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C7-4395-9100-1A66FCFA629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711356752"/>
        <c:axId val="1711340432"/>
      </c:barChart>
      <c:catAx>
        <c:axId val="1711356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Myriad Pro Condensed"/>
                <a:ea typeface="+mn-ea"/>
                <a:cs typeface="+mn-cs"/>
              </a:defRPr>
            </a:pPr>
            <a:endParaRPr lang="en-US"/>
          </a:p>
        </c:txPr>
        <c:crossAx val="1711340432"/>
        <c:crosses val="autoZero"/>
        <c:auto val="1"/>
        <c:lblAlgn val="ctr"/>
        <c:lblOffset val="100"/>
        <c:noMultiLvlLbl val="0"/>
      </c:catAx>
      <c:valAx>
        <c:axId val="1711340432"/>
        <c:scaling>
          <c:orientation val="minMax"/>
        </c:scaling>
        <c:delete val="1"/>
        <c:axPos val="l"/>
        <c:numFmt formatCode="&quot;$&quot;#,##0.0_);[Red]\(&quot;$&quot;#,##0.0\)" sourceLinked="1"/>
        <c:majorTickMark val="none"/>
        <c:minorTickMark val="none"/>
        <c:tickLblPos val="nextTo"/>
        <c:crossAx val="1711356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Sheet3!$B$2</c:f>
              <c:strCache>
                <c:ptCount val="1"/>
                <c:pt idx="0">
                  <c:v>Unidades (eje izquierdo)</c:v>
                </c:pt>
              </c:strCache>
            </c:strRef>
          </c:tx>
          <c:spPr>
            <a:solidFill>
              <a:srgbClr val="194A65"/>
            </a:solidFill>
            <a:ln>
              <a:noFill/>
            </a:ln>
            <a:effectLst/>
          </c:spPr>
          <c:invertIfNegative val="0"/>
          <c:cat>
            <c:numRef>
              <c:f>Sheet3!$A$3:$A$10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Sheet3!$B$3:$B$10</c:f>
              <c:numCache>
                <c:formatCode>#,##0</c:formatCode>
                <c:ptCount val="8"/>
                <c:pt idx="0">
                  <c:v>4489</c:v>
                </c:pt>
                <c:pt idx="1">
                  <c:v>5761</c:v>
                </c:pt>
                <c:pt idx="2">
                  <c:v>9219</c:v>
                </c:pt>
                <c:pt idx="3">
                  <c:v>9168</c:v>
                </c:pt>
                <c:pt idx="4">
                  <c:v>8989</c:v>
                </c:pt>
                <c:pt idx="5">
                  <c:v>4223</c:v>
                </c:pt>
                <c:pt idx="6">
                  <c:v>8445</c:v>
                </c:pt>
                <c:pt idx="7">
                  <c:v>1891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F2-4629-A8DE-D14344D1D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11698416"/>
        <c:axId val="1711693616"/>
      </c:barChart>
      <c:lineChart>
        <c:grouping val="standard"/>
        <c:varyColors val="0"/>
        <c:ser>
          <c:idx val="1"/>
          <c:order val="1"/>
          <c:tx>
            <c:strRef>
              <c:f>Sheet3!$C$2</c:f>
              <c:strCache>
                <c:ptCount val="1"/>
                <c:pt idx="0">
                  <c:v>Arbitrio por Pagar
(en millones $)
(eje derecho)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Sheet3!$A$3:$A$10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Sheet3!$C$3:$C$10</c:f>
              <c:numCache>
                <c:formatCode>"$"#,##0.0</c:formatCode>
                <c:ptCount val="8"/>
                <c:pt idx="0">
                  <c:v>8.0890000000000004</c:v>
                </c:pt>
                <c:pt idx="1">
                  <c:v>10.423</c:v>
                </c:pt>
                <c:pt idx="2">
                  <c:v>17.055</c:v>
                </c:pt>
                <c:pt idx="3">
                  <c:v>17.074000000000002</c:v>
                </c:pt>
                <c:pt idx="4">
                  <c:v>17.545000000000002</c:v>
                </c:pt>
                <c:pt idx="5">
                  <c:v>7.1920000000000002</c:v>
                </c:pt>
                <c:pt idx="6">
                  <c:v>11.553000000000001</c:v>
                </c:pt>
                <c:pt idx="7">
                  <c:v>2.867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F2-4629-A8DE-D14344D1D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1697456"/>
        <c:axId val="1711698896"/>
      </c:lineChart>
      <c:catAx>
        <c:axId val="1711698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Myriad Pro Condensed"/>
                <a:ea typeface="+mn-ea"/>
                <a:cs typeface="+mn-cs"/>
              </a:defRPr>
            </a:pPr>
            <a:endParaRPr lang="en-US"/>
          </a:p>
        </c:txPr>
        <c:crossAx val="1711693616"/>
        <c:crosses val="autoZero"/>
        <c:auto val="1"/>
        <c:lblAlgn val="ctr"/>
        <c:lblOffset val="100"/>
        <c:noMultiLvlLbl val="0"/>
      </c:catAx>
      <c:valAx>
        <c:axId val="171169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yriad Pro Condensed"/>
                <a:ea typeface="+mn-ea"/>
                <a:cs typeface="+mn-cs"/>
              </a:defRPr>
            </a:pPr>
            <a:endParaRPr lang="en-US"/>
          </a:p>
        </c:txPr>
        <c:crossAx val="1711698416"/>
        <c:crosses val="autoZero"/>
        <c:crossBetween val="between"/>
      </c:valAx>
      <c:valAx>
        <c:axId val="1711698896"/>
        <c:scaling>
          <c:orientation val="minMax"/>
        </c:scaling>
        <c:delete val="0"/>
        <c:axPos val="r"/>
        <c:numFmt formatCode="&quot;$&quot;#,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yriad Pro Condensed"/>
                <a:ea typeface="+mn-ea"/>
                <a:cs typeface="+mn-cs"/>
              </a:defRPr>
            </a:pPr>
            <a:endParaRPr lang="en-US"/>
          </a:p>
        </c:txPr>
        <c:crossAx val="1711697456"/>
        <c:crosses val="max"/>
        <c:crossBetween val="between"/>
      </c:valAx>
      <c:catAx>
        <c:axId val="1711697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11698896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Myriad Pro Condensed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111918</xdr:colOff>
      <xdr:row>5</xdr:row>
      <xdr:rowOff>61912</xdr:rowOff>
    </xdr:from>
    <xdr:to>
      <xdr:col>11</xdr:col>
      <xdr:colOff>454818</xdr:colOff>
      <xdr:row>19</xdr:row>
      <xdr:rowOff>138112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8776608-6FA9-58B3-8644-6A0D20C972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21430</xdr:colOff>
      <xdr:row>10</xdr:row>
      <xdr:rowOff>19050</xdr:rowOff>
    </xdr:from>
    <xdr:to>
      <xdr:col>13</xdr:col>
      <xdr:colOff>633412</xdr:colOff>
      <xdr:row>29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B2A138F-6B1B-8E0A-06B0-F8BE9937B2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92D1C-4327-43EB-BBF6-A461590689D7}">
  <dimension ref="B2:E28"/>
  <sheetViews>
    <sheetView zoomScaleNormal="100" workbookViewId="0">
      <selection activeCell="E5" sqref="E5"/>
    </sheetView>
  </sheetViews>
  <sheetFormatPr defaultColWidth="9.86328125" defaultRowHeight="15"/>
  <cols>
    <col min="1" max="2" width="9.86328125" style="13"/>
    <col min="3" max="3" width="19.86328125" style="13" customWidth="1"/>
    <col min="4" max="4" width="14.265625" style="13" bestFit="1" customWidth="1"/>
    <col min="5" max="5" width="13.53125" style="13" bestFit="1" customWidth="1"/>
    <col min="6" max="16384" width="9.86328125" style="13"/>
  </cols>
  <sheetData>
    <row r="2" spans="2:5" ht="41.25" customHeight="1">
      <c r="B2" s="13" t="s">
        <v>484</v>
      </c>
      <c r="C2" s="13" t="s">
        <v>483</v>
      </c>
    </row>
    <row r="3" spans="2:5" ht="16.25" customHeight="1">
      <c r="B3" s="13">
        <v>2024</v>
      </c>
      <c r="C3" s="14">
        <v>705.101</v>
      </c>
    </row>
    <row r="4" spans="2:5" ht="16.25" customHeight="1">
      <c r="B4" s="13">
        <v>2025</v>
      </c>
      <c r="C4" s="14">
        <v>668.48900000000003</v>
      </c>
      <c r="D4" s="15">
        <f>(C4-C3)/C3</f>
        <v>-5.1924476067967518E-2</v>
      </c>
    </row>
    <row r="5" spans="2:5" ht="16.25" customHeight="1">
      <c r="B5" s="13" t="s">
        <v>485</v>
      </c>
      <c r="C5" s="14">
        <v>493.94</v>
      </c>
      <c r="D5" s="13">
        <v>571.654</v>
      </c>
      <c r="E5" s="15">
        <f>(C5-D5)/D5</f>
        <v>-0.13594586935453964</v>
      </c>
    </row>
    <row r="6" spans="2:5" ht="14.25" customHeight="1"/>
    <row r="7" spans="2:5" ht="15.75" customHeight="1"/>
    <row r="8" spans="2:5" ht="15.75" customHeight="1"/>
    <row r="9" spans="2:5" ht="14.25" customHeight="1"/>
    <row r="10" spans="2:5" ht="14.25" customHeight="1"/>
    <row r="11" spans="2:5" ht="15.75" customHeight="1"/>
    <row r="12" spans="2:5" ht="15.75" customHeight="1"/>
    <row r="13" spans="2:5" ht="15.75" customHeight="1"/>
    <row r="14" spans="2:5" ht="15.75" customHeight="1"/>
    <row r="15" spans="2:5" ht="15.75" customHeight="1"/>
    <row r="16" spans="2:5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65" customHeight="1"/>
    <row r="23" ht="14.25" customHeight="1"/>
    <row r="24" ht="14.25" customHeight="1"/>
    <row r="25" ht="14.25" customHeight="1"/>
    <row r="27" ht="14.25" customHeight="1"/>
    <row r="28" ht="14.25" customHeight="1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11A76-695E-4BDE-889A-88A2437C4025}">
  <dimension ref="A2:D11"/>
  <sheetViews>
    <sheetView topLeftCell="A6" workbookViewId="0">
      <selection activeCell="C3" sqref="C3"/>
    </sheetView>
  </sheetViews>
  <sheetFormatPr defaultRowHeight="14.25"/>
  <cols>
    <col min="1" max="1" width="12.796875" customWidth="1"/>
    <col min="2" max="2" width="11.53125" customWidth="1"/>
    <col min="3" max="3" width="19.33203125" bestFit="1" customWidth="1"/>
  </cols>
  <sheetData>
    <row r="2" spans="1:4" ht="45">
      <c r="A2" s="16" t="s">
        <v>484</v>
      </c>
      <c r="B2" s="16" t="s">
        <v>487</v>
      </c>
      <c r="C2" s="17" t="s">
        <v>488</v>
      </c>
    </row>
    <row r="3" spans="1:4" ht="15.4">
      <c r="A3" s="18">
        <v>2015</v>
      </c>
      <c r="B3" s="19">
        <v>4489</v>
      </c>
      <c r="C3" s="20">
        <v>8.0890000000000004</v>
      </c>
      <c r="D3" s="2">
        <f>C3*10^6/B3</f>
        <v>1801.9603475161505</v>
      </c>
    </row>
    <row r="4" spans="1:4" ht="15.4">
      <c r="A4" s="18">
        <v>2016</v>
      </c>
      <c r="B4" s="19">
        <v>5761</v>
      </c>
      <c r="C4" s="20">
        <v>10.423</v>
      </c>
      <c r="D4" s="2">
        <f t="shared" ref="D4:D10" si="0">C4*10^6/B4</f>
        <v>1809.2345078979345</v>
      </c>
    </row>
    <row r="5" spans="1:4" ht="15.4">
      <c r="A5" s="18">
        <v>2017</v>
      </c>
      <c r="B5" s="19">
        <v>9219</v>
      </c>
      <c r="C5" s="20">
        <v>17.055</v>
      </c>
      <c r="D5" s="2">
        <f t="shared" si="0"/>
        <v>1849.9837292548</v>
      </c>
    </row>
    <row r="6" spans="1:4" ht="15.4">
      <c r="A6" s="18">
        <v>2018</v>
      </c>
      <c r="B6" s="19">
        <v>9168</v>
      </c>
      <c r="C6" s="20">
        <v>17.074000000000002</v>
      </c>
      <c r="D6" s="2">
        <f t="shared" si="0"/>
        <v>1862.3472949389179</v>
      </c>
    </row>
    <row r="7" spans="1:4" ht="15.4">
      <c r="A7" s="18">
        <v>2019</v>
      </c>
      <c r="B7" s="19">
        <v>8989</v>
      </c>
      <c r="C7" s="20">
        <v>17.545000000000002</v>
      </c>
      <c r="D7" s="2">
        <f t="shared" si="0"/>
        <v>1951.8300144621203</v>
      </c>
    </row>
    <row r="8" spans="1:4" ht="15.4">
      <c r="A8" s="18">
        <v>2020</v>
      </c>
      <c r="B8" s="19">
        <v>4223</v>
      </c>
      <c r="C8" s="20">
        <v>7.1920000000000002</v>
      </c>
      <c r="D8" s="2">
        <f t="shared" si="0"/>
        <v>1703.0547004499172</v>
      </c>
    </row>
    <row r="9" spans="1:4" ht="15.4">
      <c r="A9" s="18">
        <v>2021</v>
      </c>
      <c r="B9" s="19">
        <v>8445</v>
      </c>
      <c r="C9" s="20">
        <v>11.553000000000001</v>
      </c>
      <c r="D9" s="2">
        <f t="shared" si="0"/>
        <v>1368.0284191829485</v>
      </c>
    </row>
    <row r="10" spans="1:4" ht="15.4">
      <c r="A10" s="18">
        <v>2022</v>
      </c>
      <c r="B10" s="19">
        <v>1891</v>
      </c>
      <c r="C10" s="20">
        <v>2.867</v>
      </c>
      <c r="D10" s="2">
        <f t="shared" si="0"/>
        <v>1516.1290322580646</v>
      </c>
    </row>
    <row r="11" spans="1:4" ht="15.4">
      <c r="A11" s="21" t="s">
        <v>486</v>
      </c>
      <c r="B11" s="21">
        <f>SUM(B3:B10)</f>
        <v>52185</v>
      </c>
      <c r="C11" s="22">
        <f>SUM(C3:C10)</f>
        <v>91.798000000000016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3439B-BDDA-4990-BA34-3D0B345D03FC}">
  <dimension ref="A2:J19"/>
  <sheetViews>
    <sheetView topLeftCell="A5" workbookViewId="0">
      <selection activeCell="C15" sqref="C15"/>
    </sheetView>
  </sheetViews>
  <sheetFormatPr defaultColWidth="10.6640625" defaultRowHeight="15"/>
  <cols>
    <col min="1" max="1" width="36.6640625" style="9" customWidth="1"/>
    <col min="2" max="2" width="16.86328125" style="9" bestFit="1" customWidth="1"/>
    <col min="3" max="3" width="11.265625" style="8" bestFit="1" customWidth="1"/>
    <col min="4" max="4" width="14.06640625" style="8" bestFit="1" customWidth="1"/>
    <col min="5" max="6" width="13.86328125" style="8" bestFit="1" customWidth="1"/>
    <col min="7" max="7" width="12.33203125" style="8" bestFit="1" customWidth="1"/>
    <col min="8" max="8" width="14.19921875" style="8" bestFit="1" customWidth="1"/>
    <col min="9" max="10" width="13.1328125" style="8" bestFit="1" customWidth="1"/>
    <col min="11" max="16384" width="10.6640625" style="8"/>
  </cols>
  <sheetData>
    <row r="2" spans="1:10">
      <c r="A2" s="35"/>
      <c r="B2" s="29">
        <f>24000</f>
        <v>24000</v>
      </c>
    </row>
    <row r="3" spans="1:10" ht="45">
      <c r="A3" s="36" t="s">
        <v>489</v>
      </c>
      <c r="B3" s="28">
        <v>0.54</v>
      </c>
    </row>
    <row r="4" spans="1:10" ht="14.65" customHeight="1">
      <c r="A4" s="35"/>
      <c r="B4" s="29">
        <f>B2*B3</f>
        <v>12960</v>
      </c>
    </row>
    <row r="5" spans="1:10" ht="60">
      <c r="A5" s="36" t="s">
        <v>490</v>
      </c>
      <c r="B5" s="28">
        <v>0.59599999999999997</v>
      </c>
    </row>
    <row r="6" spans="1:10">
      <c r="A6" s="35"/>
      <c r="B6" s="29">
        <f>B4*B5</f>
        <v>7724.16</v>
      </c>
    </row>
    <row r="7" spans="1:10" ht="90.75" thickBot="1">
      <c r="A7" s="37" t="s">
        <v>491</v>
      </c>
      <c r="B7" s="30">
        <v>0.64400000000000002</v>
      </c>
    </row>
    <row r="8" spans="1:10">
      <c r="B8" s="9">
        <f>B6*B7</f>
        <v>4974.3590400000003</v>
      </c>
      <c r="H8" s="23"/>
      <c r="I8" s="23"/>
      <c r="J8" s="23"/>
    </row>
    <row r="9" spans="1:10" ht="30.4" thickBot="1">
      <c r="A9" s="37" t="s">
        <v>492</v>
      </c>
      <c r="B9" s="31">
        <v>0.5</v>
      </c>
      <c r="H9" s="24"/>
      <c r="I9" s="24"/>
      <c r="J9" s="24"/>
    </row>
    <row r="10" spans="1:10" ht="15.4" thickBot="1">
      <c r="B10" s="9">
        <f>B8*B9</f>
        <v>2487.1795200000001</v>
      </c>
      <c r="G10" s="25"/>
      <c r="H10" s="26"/>
      <c r="I10" s="26"/>
      <c r="J10" s="26"/>
    </row>
    <row r="11" spans="1:10" ht="15.4" thickBot="1">
      <c r="G11" s="25"/>
      <c r="H11" s="26"/>
      <c r="I11" s="26"/>
      <c r="J11" s="26"/>
    </row>
    <row r="12" spans="1:10" ht="15.4" thickBot="1">
      <c r="E12" s="27"/>
      <c r="G12" s="25"/>
      <c r="H12" s="26"/>
      <c r="I12" s="26"/>
      <c r="J12" s="26"/>
    </row>
    <row r="13" spans="1:10" ht="30.4" thickBot="1">
      <c r="A13" s="10" t="s">
        <v>493</v>
      </c>
      <c r="B13" s="32">
        <v>25945</v>
      </c>
      <c r="G13" s="25"/>
      <c r="H13" s="26"/>
      <c r="I13" s="26"/>
      <c r="J13" s="26"/>
    </row>
    <row r="14" spans="1:10" ht="45">
      <c r="A14" s="10" t="s">
        <v>494</v>
      </c>
      <c r="B14" s="33">
        <v>4357.4399999999996</v>
      </c>
      <c r="C14" s="39">
        <f>B14/2</f>
        <v>2178.7199999999998</v>
      </c>
    </row>
    <row r="15" spans="1:10" ht="60">
      <c r="A15" s="38" t="s">
        <v>495</v>
      </c>
      <c r="B15" s="34">
        <f>B10*B14</f>
        <v>10837735.5276288</v>
      </c>
    </row>
    <row r="17" spans="1:2">
      <c r="A17" s="9" t="s">
        <v>496</v>
      </c>
      <c r="B17" s="31">
        <v>0.5</v>
      </c>
    </row>
    <row r="19" spans="1:2">
      <c r="A19" s="9" t="s">
        <v>497</v>
      </c>
      <c r="B19" s="33">
        <f>B15*B17</f>
        <v>5418867.7638144</v>
      </c>
    </row>
  </sheetData>
  <mergeCells count="3">
    <mergeCell ref="H8:H9"/>
    <mergeCell ref="I8:I9"/>
    <mergeCell ref="J8:J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D4D2-22D1-44FF-87D5-C5F45FFB39B6}">
  <dimension ref="A1:D476"/>
  <sheetViews>
    <sheetView workbookViewId="0">
      <selection activeCell="C362" sqref="C362"/>
    </sheetView>
  </sheetViews>
  <sheetFormatPr defaultRowHeight="14.25"/>
  <cols>
    <col min="1" max="1" width="18.73046875" customWidth="1"/>
    <col min="2" max="2" width="30.73046875" customWidth="1"/>
    <col min="4" max="4" width="9.06640625" style="1"/>
  </cols>
  <sheetData>
    <row r="1" spans="1:2">
      <c r="A1" s="4" t="s">
        <v>7</v>
      </c>
      <c r="B1" t="s">
        <v>0</v>
      </c>
    </row>
    <row r="2" spans="1:2">
      <c r="A2" s="4" t="s">
        <v>8</v>
      </c>
      <c r="B2" t="s">
        <v>1</v>
      </c>
    </row>
    <row r="3" spans="1:2">
      <c r="A3" s="4" t="s">
        <v>9</v>
      </c>
      <c r="B3" t="s">
        <v>2</v>
      </c>
    </row>
    <row r="4" spans="1:2">
      <c r="A4" s="4" t="s">
        <v>10</v>
      </c>
      <c r="B4" t="s">
        <v>3</v>
      </c>
    </row>
    <row r="5" spans="1:2">
      <c r="A5" s="4" t="s">
        <v>11</v>
      </c>
      <c r="B5" t="s">
        <v>4</v>
      </c>
    </row>
    <row r="6" spans="1:2">
      <c r="A6" s="4" t="s">
        <v>12</v>
      </c>
      <c r="B6" t="s">
        <v>5</v>
      </c>
    </row>
    <row r="7" spans="1:2" hidden="1">
      <c r="A7" s="5" t="s">
        <v>13</v>
      </c>
      <c r="B7" t="s">
        <v>6</v>
      </c>
    </row>
    <row r="8" spans="1:2" hidden="1">
      <c r="A8" s="5" t="s">
        <v>14</v>
      </c>
      <c r="B8" t="s">
        <v>6</v>
      </c>
    </row>
    <row r="9" spans="1:2" hidden="1">
      <c r="A9" s="5" t="s">
        <v>15</v>
      </c>
      <c r="B9" t="s">
        <v>6</v>
      </c>
    </row>
    <row r="10" spans="1:2" hidden="1">
      <c r="A10" s="5" t="s">
        <v>16</v>
      </c>
      <c r="B10" t="s">
        <v>6</v>
      </c>
    </row>
    <row r="11" spans="1:2" hidden="1">
      <c r="A11" s="5" t="s">
        <v>17</v>
      </c>
      <c r="B11" t="s">
        <v>6</v>
      </c>
    </row>
    <row r="12" spans="1:2" hidden="1">
      <c r="A12" s="5" t="s">
        <v>18</v>
      </c>
      <c r="B12" t="s">
        <v>6</v>
      </c>
    </row>
    <row r="13" spans="1:2" hidden="1">
      <c r="A13" s="5" t="s">
        <v>19</v>
      </c>
      <c r="B13" t="s">
        <v>6</v>
      </c>
    </row>
    <row r="14" spans="1:2" hidden="1">
      <c r="A14" s="5" t="s">
        <v>20</v>
      </c>
      <c r="B14" t="s">
        <v>6</v>
      </c>
    </row>
    <row r="15" spans="1:2" hidden="1">
      <c r="A15" s="5" t="s">
        <v>21</v>
      </c>
      <c r="B15" t="s">
        <v>6</v>
      </c>
    </row>
    <row r="16" spans="1:2" hidden="1">
      <c r="A16" s="5" t="s">
        <v>22</v>
      </c>
      <c r="B16" t="s">
        <v>6</v>
      </c>
    </row>
    <row r="17" spans="1:2" hidden="1">
      <c r="A17" s="5" t="s">
        <v>23</v>
      </c>
      <c r="B17" t="s">
        <v>6</v>
      </c>
    </row>
    <row r="18" spans="1:2" hidden="1">
      <c r="A18" s="5" t="s">
        <v>24</v>
      </c>
      <c r="B18" t="s">
        <v>6</v>
      </c>
    </row>
    <row r="19" spans="1:2" hidden="1">
      <c r="A19" s="5" t="s">
        <v>25</v>
      </c>
      <c r="B19" t="s">
        <v>6</v>
      </c>
    </row>
    <row r="20" spans="1:2" hidden="1">
      <c r="A20" s="5" t="s">
        <v>26</v>
      </c>
      <c r="B20" t="s">
        <v>6</v>
      </c>
    </row>
    <row r="21" spans="1:2" hidden="1">
      <c r="A21" s="5" t="s">
        <v>27</v>
      </c>
      <c r="B21" t="s">
        <v>6</v>
      </c>
    </row>
    <row r="22" spans="1:2" hidden="1">
      <c r="A22" s="5" t="s">
        <v>28</v>
      </c>
      <c r="B22" t="s">
        <v>6</v>
      </c>
    </row>
    <row r="23" spans="1:2" hidden="1">
      <c r="A23" s="5" t="s">
        <v>29</v>
      </c>
      <c r="B23" t="s">
        <v>6</v>
      </c>
    </row>
    <row r="24" spans="1:2" hidden="1">
      <c r="A24" s="5" t="s">
        <v>30</v>
      </c>
      <c r="B24" t="s">
        <v>6</v>
      </c>
    </row>
    <row r="25" spans="1:2" hidden="1">
      <c r="A25" s="5" t="s">
        <v>31</v>
      </c>
      <c r="B25" t="s">
        <v>6</v>
      </c>
    </row>
    <row r="26" spans="1:2" hidden="1">
      <c r="A26" s="5" t="s">
        <v>32</v>
      </c>
      <c r="B26" t="s">
        <v>6</v>
      </c>
    </row>
    <row r="27" spans="1:2" hidden="1">
      <c r="A27" s="5" t="s">
        <v>33</v>
      </c>
      <c r="B27" t="s">
        <v>6</v>
      </c>
    </row>
    <row r="28" spans="1:2" hidden="1">
      <c r="A28" s="5" t="s">
        <v>34</v>
      </c>
      <c r="B28" t="s">
        <v>6</v>
      </c>
    </row>
    <row r="29" spans="1:2" hidden="1">
      <c r="A29" s="5" t="s">
        <v>35</v>
      </c>
      <c r="B29" t="s">
        <v>6</v>
      </c>
    </row>
    <row r="30" spans="1:2" hidden="1">
      <c r="A30" s="5" t="s">
        <v>36</v>
      </c>
      <c r="B30" t="s">
        <v>6</v>
      </c>
    </row>
    <row r="31" spans="1:2" hidden="1">
      <c r="A31" s="5" t="s">
        <v>37</v>
      </c>
      <c r="B31" t="s">
        <v>6</v>
      </c>
    </row>
    <row r="32" spans="1:2" hidden="1">
      <c r="A32" s="5" t="s">
        <v>38</v>
      </c>
      <c r="B32" t="s">
        <v>6</v>
      </c>
    </row>
    <row r="33" spans="1:2" hidden="1">
      <c r="A33" s="5" t="s">
        <v>39</v>
      </c>
      <c r="B33" t="s">
        <v>6</v>
      </c>
    </row>
    <row r="34" spans="1:2" hidden="1">
      <c r="A34" s="5" t="s">
        <v>40</v>
      </c>
      <c r="B34" t="s">
        <v>6</v>
      </c>
    </row>
    <row r="35" spans="1:2" hidden="1">
      <c r="A35" s="5" t="s">
        <v>41</v>
      </c>
      <c r="B35" t="s">
        <v>6</v>
      </c>
    </row>
    <row r="36" spans="1:2" hidden="1">
      <c r="A36" s="5" t="s">
        <v>42</v>
      </c>
      <c r="B36" t="s">
        <v>6</v>
      </c>
    </row>
    <row r="37" spans="1:2" hidden="1">
      <c r="A37" s="5" t="s">
        <v>43</v>
      </c>
      <c r="B37" t="s">
        <v>6</v>
      </c>
    </row>
    <row r="38" spans="1:2" hidden="1">
      <c r="A38" s="5" t="s">
        <v>44</v>
      </c>
      <c r="B38" t="s">
        <v>6</v>
      </c>
    </row>
    <row r="39" spans="1:2" hidden="1">
      <c r="A39" s="5" t="s">
        <v>45</v>
      </c>
      <c r="B39" t="s">
        <v>6</v>
      </c>
    </row>
    <row r="40" spans="1:2" hidden="1">
      <c r="A40" s="5" t="s">
        <v>46</v>
      </c>
      <c r="B40" t="s">
        <v>6</v>
      </c>
    </row>
    <row r="41" spans="1:2" hidden="1">
      <c r="A41" s="5" t="s">
        <v>47</v>
      </c>
      <c r="B41" t="s">
        <v>6</v>
      </c>
    </row>
    <row r="42" spans="1:2" hidden="1">
      <c r="A42" s="5" t="s">
        <v>48</v>
      </c>
      <c r="B42" t="s">
        <v>6</v>
      </c>
    </row>
    <row r="43" spans="1:2" hidden="1">
      <c r="A43" s="5" t="s">
        <v>49</v>
      </c>
      <c r="B43" t="s">
        <v>6</v>
      </c>
    </row>
    <row r="44" spans="1:2" hidden="1">
      <c r="A44" s="5" t="s">
        <v>50</v>
      </c>
      <c r="B44" t="s">
        <v>6</v>
      </c>
    </row>
    <row r="45" spans="1:2" hidden="1">
      <c r="A45" s="5" t="s">
        <v>51</v>
      </c>
      <c r="B45" t="s">
        <v>6</v>
      </c>
    </row>
    <row r="46" spans="1:2" hidden="1">
      <c r="A46" s="5" t="s">
        <v>52</v>
      </c>
      <c r="B46" t="s">
        <v>6</v>
      </c>
    </row>
    <row r="47" spans="1:2" hidden="1">
      <c r="A47" s="5" t="s">
        <v>53</v>
      </c>
      <c r="B47" t="s">
        <v>6</v>
      </c>
    </row>
    <row r="48" spans="1:2" hidden="1">
      <c r="A48" s="5" t="s">
        <v>54</v>
      </c>
      <c r="B48" t="s">
        <v>6</v>
      </c>
    </row>
    <row r="49" spans="1:2" hidden="1">
      <c r="A49" s="5" t="s">
        <v>55</v>
      </c>
      <c r="B49" t="s">
        <v>6</v>
      </c>
    </row>
    <row r="50" spans="1:2" hidden="1">
      <c r="A50" s="5" t="s">
        <v>56</v>
      </c>
      <c r="B50" s="3">
        <v>2217.9999999999995</v>
      </c>
    </row>
    <row r="51" spans="1:2" hidden="1">
      <c r="A51" s="5" t="s">
        <v>57</v>
      </c>
      <c r="B51" s="3">
        <v>2224.4591665470998</v>
      </c>
    </row>
    <row r="52" spans="1:2" hidden="1">
      <c r="A52" s="5" t="s">
        <v>58</v>
      </c>
      <c r="B52" s="3">
        <v>2229.4711903395428</v>
      </c>
    </row>
    <row r="53" spans="1:2" hidden="1">
      <c r="A53" s="5" t="s">
        <v>59</v>
      </c>
      <c r="B53" s="3">
        <v>2232.9976189622143</v>
      </c>
    </row>
    <row r="54" spans="1:2" hidden="1">
      <c r="A54" s="5" t="s">
        <v>60</v>
      </c>
      <c r="B54" s="3">
        <v>2234.9999999999995</v>
      </c>
    </row>
    <row r="55" spans="1:2" hidden="1">
      <c r="A55" s="5" t="s">
        <v>61</v>
      </c>
      <c r="B55" s="3">
        <v>2235.4398810377852</v>
      </c>
    </row>
    <row r="56" spans="1:2" hidden="1">
      <c r="A56" s="5" t="s">
        <v>62</v>
      </c>
      <c r="B56" s="3">
        <v>2234.2788096604568</v>
      </c>
    </row>
    <row r="57" spans="1:2" hidden="1">
      <c r="A57" s="5" t="s">
        <v>63</v>
      </c>
      <c r="B57" s="3">
        <v>2231.4783334528997</v>
      </c>
    </row>
    <row r="58" spans="1:2" hidden="1">
      <c r="A58" s="5" t="s">
        <v>64</v>
      </c>
      <c r="B58" s="3">
        <v>2226.9999999999995</v>
      </c>
    </row>
    <row r="59" spans="1:2" hidden="1">
      <c r="A59" s="5" t="s">
        <v>65</v>
      </c>
      <c r="B59" s="3">
        <v>2221.0000593017576</v>
      </c>
    </row>
    <row r="60" spans="1:2" hidden="1">
      <c r="A60" s="5" t="s">
        <v>66</v>
      </c>
      <c r="B60" s="3">
        <v>2214.4135710186283</v>
      </c>
    </row>
    <row r="61" spans="1:2" hidden="1">
      <c r="A61" s="5" t="s">
        <v>67</v>
      </c>
      <c r="B61" s="3">
        <v>2208.3702972261858</v>
      </c>
    </row>
    <row r="62" spans="1:2" hidden="1">
      <c r="A62" s="5" t="s">
        <v>68</v>
      </c>
      <c r="B62" s="3">
        <v>2204.0000000000005</v>
      </c>
    </row>
    <row r="63" spans="1:2" hidden="1">
      <c r="A63" s="5" t="s">
        <v>69</v>
      </c>
      <c r="B63" s="3">
        <v>2202.2473817551863</v>
      </c>
    </row>
    <row r="64" spans="1:2" hidden="1">
      <c r="A64" s="5" t="s">
        <v>70</v>
      </c>
      <c r="B64" s="3">
        <v>2203.31690626503</v>
      </c>
    </row>
    <row r="65" spans="1:2" hidden="1">
      <c r="A65" s="5" t="s">
        <v>71</v>
      </c>
      <c r="B65" s="3">
        <v>2207.2279776423584</v>
      </c>
    </row>
    <row r="66" spans="1:2" hidden="1">
      <c r="A66" s="5" t="s">
        <v>72</v>
      </c>
      <c r="B66" s="3">
        <v>2214</v>
      </c>
    </row>
    <row r="67" spans="1:2" hidden="1">
      <c r="A67" s="5" t="s">
        <v>73</v>
      </c>
      <c r="B67" s="3">
        <v>2223.3385386774971</v>
      </c>
    </row>
    <row r="68" spans="1:2" hidden="1">
      <c r="A68" s="5" t="s">
        <v>74</v>
      </c>
      <c r="B68" s="3">
        <v>2233.6938039212519</v>
      </c>
    </row>
    <row r="69" spans="1:2" hidden="1">
      <c r="A69" s="5" t="s">
        <v>75</v>
      </c>
      <c r="B69" s="3">
        <v>2243.2021672043811</v>
      </c>
    </row>
    <row r="70" spans="1:2" hidden="1">
      <c r="A70" s="5" t="s">
        <v>76</v>
      </c>
      <c r="B70" s="3">
        <v>2249.9999999999995</v>
      </c>
    </row>
    <row r="71" spans="1:2" hidden="1">
      <c r="A71" s="5" t="s">
        <v>77</v>
      </c>
      <c r="B71" s="3">
        <v>2252.7890885348238</v>
      </c>
    </row>
    <row r="72" spans="1:2" hidden="1">
      <c r="A72" s="5" t="s">
        <v>78</v>
      </c>
      <c r="B72" s="3">
        <v>2252.5328780499585</v>
      </c>
    </row>
    <row r="73" spans="1:2" hidden="1">
      <c r="A73" s="5" t="s">
        <v>79</v>
      </c>
      <c r="B73" s="3">
        <v>2250.7602285401144</v>
      </c>
    </row>
    <row r="74" spans="1:2" hidden="1">
      <c r="A74" s="5" t="s">
        <v>80</v>
      </c>
      <c r="B74" s="3">
        <v>2249</v>
      </c>
    </row>
    <row r="75" spans="1:2" hidden="1">
      <c r="A75" s="5" t="s">
        <v>81</v>
      </c>
      <c r="B75" s="3">
        <v>2248.5832321832104</v>
      </c>
    </row>
    <row r="76" spans="1:2" hidden="1">
      <c r="A76" s="5" t="s">
        <v>82</v>
      </c>
      <c r="B76" s="3">
        <v>2250.0496838789113</v>
      </c>
    </row>
    <row r="77" spans="1:2" hidden="1">
      <c r="A77" s="5" t="s">
        <v>83</v>
      </c>
      <c r="B77" s="3">
        <v>2253.7412936351557</v>
      </c>
    </row>
    <row r="78" spans="1:2" hidden="1">
      <c r="A78" s="5" t="s">
        <v>84</v>
      </c>
      <c r="B78" s="3">
        <v>2260</v>
      </c>
    </row>
    <row r="79" spans="1:2" hidden="1">
      <c r="A79" s="5" t="s">
        <v>85</v>
      </c>
      <c r="B79" s="3">
        <v>2268.8779827323378</v>
      </c>
    </row>
    <row r="80" spans="1:2" hidden="1">
      <c r="A80" s="5" t="s">
        <v>86</v>
      </c>
      <c r="B80" s="3">
        <v>2279.2683864344017</v>
      </c>
    </row>
    <row r="81" spans="1:2" hidden="1">
      <c r="A81" s="5" t="s">
        <v>87</v>
      </c>
      <c r="B81" s="3">
        <v>2289.7745969192647</v>
      </c>
    </row>
    <row r="82" spans="1:2" hidden="1">
      <c r="A82" s="5" t="s">
        <v>88</v>
      </c>
      <c r="B82" s="3">
        <v>2298.9999999999982</v>
      </c>
    </row>
    <row r="83" spans="1:2" hidden="1">
      <c r="A83" s="5" t="s">
        <v>89</v>
      </c>
      <c r="B83" s="3">
        <v>2305.9673368874446</v>
      </c>
    </row>
    <row r="84" spans="1:2" hidden="1">
      <c r="A84" s="5" t="s">
        <v>90</v>
      </c>
      <c r="B84" s="3">
        <v>2311.3767703834947</v>
      </c>
    </row>
    <row r="85" spans="1:2" hidden="1">
      <c r="A85" s="5" t="s">
        <v>91</v>
      </c>
      <c r="B85" s="3">
        <v>2316.3478186877946</v>
      </c>
    </row>
    <row r="86" spans="1:2" hidden="1">
      <c r="A86" s="5" t="s">
        <v>92</v>
      </c>
      <c r="B86" s="3">
        <v>2322.0000000000036</v>
      </c>
    </row>
    <row r="87" spans="1:2" hidden="1">
      <c r="A87" s="5" t="s">
        <v>93</v>
      </c>
      <c r="B87" s="3">
        <v>2329.2057947178741</v>
      </c>
    </row>
    <row r="88" spans="1:2" hidden="1">
      <c r="A88" s="5" t="s">
        <v>94</v>
      </c>
      <c r="B88" s="3">
        <v>2337.8495320316201</v>
      </c>
    </row>
    <row r="89" spans="1:2" hidden="1">
      <c r="A89" s="5" t="s">
        <v>95</v>
      </c>
      <c r="B89" s="3">
        <v>2347.5685033295581</v>
      </c>
    </row>
    <row r="90" spans="1:2" hidden="1">
      <c r="A90" s="5" t="s">
        <v>96</v>
      </c>
      <c r="B90" s="3">
        <v>2358</v>
      </c>
    </row>
    <row r="91" spans="1:2" hidden="1">
      <c r="A91" s="5" t="s">
        <v>97</v>
      </c>
      <c r="B91" s="3">
        <v>2368.826889178802</v>
      </c>
    </row>
    <row r="92" spans="1:2" hidden="1">
      <c r="A92" s="5" t="s">
        <v>98</v>
      </c>
      <c r="B92" s="3">
        <v>2379.9143409919734</v>
      </c>
    </row>
    <row r="93" spans="1:2" hidden="1">
      <c r="A93" s="5" t="s">
        <v>99</v>
      </c>
      <c r="B93" s="3">
        <v>2391.1731013130648</v>
      </c>
    </row>
    <row r="94" spans="1:2" hidden="1">
      <c r="A94" s="5" t="s">
        <v>100</v>
      </c>
      <c r="B94" s="3">
        <v>2402.5139160156245</v>
      </c>
    </row>
    <row r="95" spans="1:2" hidden="1">
      <c r="A95" s="5" t="s">
        <v>101</v>
      </c>
      <c r="B95" s="3">
        <v>2413.865238197046</v>
      </c>
    </row>
    <row r="96" spans="1:2" hidden="1">
      <c r="A96" s="5" t="s">
        <v>102</v>
      </c>
      <c r="B96" s="3">
        <v>2425.2263498500934</v>
      </c>
    </row>
    <row r="97" spans="1:2" hidden="1">
      <c r="A97" s="5" t="s">
        <v>103</v>
      </c>
      <c r="B97" s="3">
        <v>2436.6142401913758</v>
      </c>
    </row>
    <row r="98" spans="1:2" hidden="1">
      <c r="A98" s="5" t="s">
        <v>104</v>
      </c>
      <c r="B98" s="3">
        <v>2448.0458984375009</v>
      </c>
    </row>
    <row r="99" spans="1:2" hidden="1">
      <c r="A99" s="5" t="s">
        <v>105</v>
      </c>
      <c r="B99" s="3">
        <v>2459.5703619209498</v>
      </c>
    </row>
    <row r="100" spans="1:2" hidden="1">
      <c r="A100" s="5" t="s">
        <v>106</v>
      </c>
      <c r="B100" s="3">
        <v>2471.3648604377277</v>
      </c>
    </row>
    <row r="101" spans="1:2" hidden="1">
      <c r="A101" s="5" t="s">
        <v>107</v>
      </c>
      <c r="B101" s="3">
        <v>2483.6386718997019</v>
      </c>
    </row>
    <row r="102" spans="1:2" hidden="1">
      <c r="A102" s="5" t="s">
        <v>108</v>
      </c>
      <c r="B102" s="3">
        <v>2496.6010742187473</v>
      </c>
    </row>
    <row r="103" spans="1:2" hidden="1">
      <c r="A103" s="5" t="s">
        <v>109</v>
      </c>
      <c r="B103" s="3">
        <v>2510.346638398918</v>
      </c>
    </row>
    <row r="104" spans="1:2" hidden="1">
      <c r="A104" s="5" t="s">
        <v>110</v>
      </c>
      <c r="B104" s="3">
        <v>2524.5111078130412</v>
      </c>
    </row>
    <row r="105" spans="1:2" hidden="1">
      <c r="A105" s="5" t="s">
        <v>111</v>
      </c>
      <c r="B105" s="3">
        <v>2538.6155189261026</v>
      </c>
    </row>
    <row r="106" spans="1:2" hidden="1">
      <c r="A106" s="5" t="s">
        <v>112</v>
      </c>
      <c r="B106" s="3">
        <v>2552.1809082031195</v>
      </c>
    </row>
    <row r="107" spans="1:2" hidden="1">
      <c r="A107" s="5" t="s">
        <v>113</v>
      </c>
      <c r="B107" s="3">
        <v>2564.8111394455136</v>
      </c>
    </row>
    <row r="108" spans="1:2" hidden="1">
      <c r="A108" s="5" t="s">
        <v>114</v>
      </c>
      <c r="B108" s="3">
        <v>2576.4413858003409</v>
      </c>
    </row>
    <row r="109" spans="1:2" hidden="1">
      <c r="A109" s="5" t="s">
        <v>115</v>
      </c>
      <c r="B109" s="3">
        <v>2587.0896477510919</v>
      </c>
    </row>
    <row r="110" spans="1:2" hidden="1">
      <c r="A110" s="5" t="s">
        <v>116</v>
      </c>
      <c r="B110" s="3">
        <v>2596.7739257812491</v>
      </c>
    </row>
    <row r="111" spans="1:2" hidden="1">
      <c r="A111" s="5" t="s">
        <v>117</v>
      </c>
      <c r="B111" s="3">
        <v>2605.5299814923646</v>
      </c>
    </row>
    <row r="112" spans="1:2" hidden="1">
      <c r="A112" s="5" t="s">
        <v>118</v>
      </c>
      <c r="B112" s="3">
        <v>2613.4646209582515</v>
      </c>
    </row>
    <row r="113" spans="1:2" hidden="1">
      <c r="A113" s="5" t="s">
        <v>119</v>
      </c>
      <c r="B113" s="3">
        <v>2620.702411370793</v>
      </c>
    </row>
    <row r="114" spans="1:2" hidden="1">
      <c r="A114" s="5" t="s">
        <v>120</v>
      </c>
      <c r="B114" s="3">
        <v>2627.3679199218668</v>
      </c>
    </row>
    <row r="115" spans="1:2" hidden="1">
      <c r="A115" s="5" t="s">
        <v>121</v>
      </c>
      <c r="B115" s="3">
        <v>2633.5570022119641</v>
      </c>
    </row>
    <row r="116" spans="1:2" hidden="1">
      <c r="A116" s="5" t="s">
        <v>122</v>
      </c>
      <c r="B116" s="3">
        <v>2639.2506674759993</v>
      </c>
    </row>
    <row r="117" spans="1:2" hidden="1">
      <c r="A117" s="5" t="s">
        <v>123</v>
      </c>
      <c r="B117" s="3">
        <v>2644.4012133574956</v>
      </c>
    </row>
    <row r="118" spans="1:2" hidden="1">
      <c r="A118" s="5" t="s">
        <v>124</v>
      </c>
      <c r="B118" s="3">
        <v>2648.9609374999764</v>
      </c>
    </row>
    <row r="119" spans="1:2" hidden="1">
      <c r="A119" s="5" t="s">
        <v>125</v>
      </c>
      <c r="B119" s="3">
        <v>2653.0888648233085</v>
      </c>
    </row>
    <row r="120" spans="1:2" hidden="1">
      <c r="A120" s="5" t="s">
        <v>126</v>
      </c>
      <c r="B120" s="3">
        <v>2657.7709293525113</v>
      </c>
    </row>
    <row r="121" spans="1:2" hidden="1">
      <c r="A121" s="5" t="s">
        <v>127</v>
      </c>
      <c r="B121" s="3">
        <v>2664.1997923890885</v>
      </c>
    </row>
    <row r="122" spans="1:2" hidden="1">
      <c r="A122" s="5" t="s">
        <v>128</v>
      </c>
      <c r="B122" s="3">
        <v>2673.5681152344187</v>
      </c>
    </row>
    <row r="123" spans="1:2" hidden="1">
      <c r="A123" s="5" t="s">
        <v>129</v>
      </c>
      <c r="B123" s="3">
        <v>2686.4114139222365</v>
      </c>
    </row>
    <row r="124" spans="1:2" hidden="1">
      <c r="A124" s="5" t="s">
        <v>130</v>
      </c>
      <c r="B124" s="3">
        <v>2700.6366234148154</v>
      </c>
    </row>
    <row r="125" spans="1:2" hidden="1">
      <c r="A125" s="5" t="s">
        <v>131</v>
      </c>
      <c r="B125" s="3">
        <v>2713.4935334071924</v>
      </c>
    </row>
    <row r="126" spans="1:2" hidden="1">
      <c r="A126" s="5" t="s">
        <v>132</v>
      </c>
      <c r="B126" s="3">
        <v>2722.2319335937209</v>
      </c>
    </row>
    <row r="127" spans="1:2" hidden="1">
      <c r="A127" s="5" t="s">
        <v>133</v>
      </c>
      <c r="B127" s="3">
        <v>2725.0509523580258</v>
      </c>
    </row>
    <row r="128" spans="1:2" hidden="1">
      <c r="A128" s="5" t="s">
        <v>134</v>
      </c>
      <c r="B128" s="3">
        <v>2723.9470728378801</v>
      </c>
    </row>
    <row r="129" spans="1:2" hidden="1">
      <c r="A129" s="5" t="s">
        <v>135</v>
      </c>
      <c r="B129" s="3">
        <v>2721.8661168597173</v>
      </c>
    </row>
    <row r="130" spans="1:2" hidden="1">
      <c r="A130" s="5" t="s">
        <v>136</v>
      </c>
      <c r="B130" s="3">
        <v>2721.75390625</v>
      </c>
    </row>
    <row r="131" spans="1:2" hidden="1">
      <c r="A131" s="5" t="s">
        <v>137</v>
      </c>
      <c r="B131" s="3">
        <v>2726.031108432624</v>
      </c>
    </row>
    <row r="132" spans="1:2" hidden="1">
      <c r="A132" s="5" t="s">
        <v>138</v>
      </c>
      <c r="B132" s="3">
        <v>2735.0177732217162</v>
      </c>
    </row>
    <row r="133" spans="1:2" hidden="1">
      <c r="A133" s="5" t="s">
        <v>139</v>
      </c>
      <c r="B133" s="3">
        <v>2748.5087960288547</v>
      </c>
    </row>
    <row r="134" spans="1:2" hidden="1">
      <c r="A134" s="5" t="s">
        <v>140</v>
      </c>
      <c r="B134" s="3">
        <v>2766.2990722656868</v>
      </c>
    </row>
    <row r="135" spans="1:2" hidden="1">
      <c r="A135" s="5" t="s">
        <v>141</v>
      </c>
      <c r="B135" s="3">
        <v>2787.7269576615654</v>
      </c>
    </row>
    <row r="136" spans="1:2" hidden="1">
      <c r="A136" s="5" t="s">
        <v>142</v>
      </c>
      <c r="B136" s="3">
        <v>2810.3046492167632</v>
      </c>
    </row>
    <row r="137" spans="1:2" hidden="1">
      <c r="A137" s="5" t="s">
        <v>143</v>
      </c>
      <c r="B137" s="3">
        <v>2831.0878042496042</v>
      </c>
    </row>
    <row r="138" spans="1:2" hidden="1">
      <c r="A138" s="5" t="s">
        <v>144</v>
      </c>
      <c r="B138" s="3">
        <v>2847.132080078125</v>
      </c>
    </row>
    <row r="139" spans="1:2" hidden="1">
      <c r="A139" s="5" t="s">
        <v>145</v>
      </c>
      <c r="B139" s="3">
        <v>2856.4054212728515</v>
      </c>
    </row>
    <row r="140" spans="1:2" hidden="1">
      <c r="A140" s="5" t="s">
        <v>146</v>
      </c>
      <c r="B140" s="3">
        <v>2860.5249214150826</v>
      </c>
    </row>
    <row r="141" spans="1:2" hidden="1">
      <c r="A141" s="5" t="s">
        <v>147</v>
      </c>
      <c r="B141" s="3">
        <v>2862.0199613377335</v>
      </c>
    </row>
    <row r="142" spans="1:2" hidden="1">
      <c r="A142" s="5" t="s">
        <v>148</v>
      </c>
      <c r="B142" s="3">
        <v>2863.419921875</v>
      </c>
    </row>
    <row r="143" spans="1:2" hidden="1">
      <c r="A143" s="5" t="s">
        <v>149</v>
      </c>
      <c r="B143" s="3">
        <v>2866.7533012164349</v>
      </c>
    </row>
    <row r="144" spans="1:2" hidden="1">
      <c r="A144" s="5" t="s">
        <v>150</v>
      </c>
      <c r="B144" s="3">
        <v>2872.0450669785787</v>
      </c>
    </row>
    <row r="145" spans="1:2" hidden="1">
      <c r="A145" s="5" t="s">
        <v>151</v>
      </c>
      <c r="B145" s="3">
        <v>2878.8193041342311</v>
      </c>
    </row>
    <row r="146" spans="1:2" hidden="1">
      <c r="A146" s="5" t="s">
        <v>152</v>
      </c>
      <c r="B146" s="3">
        <v>2886.6000976563955</v>
      </c>
    </row>
    <row r="147" spans="1:2" hidden="1">
      <c r="A147" s="5" t="s">
        <v>153</v>
      </c>
      <c r="B147" s="3">
        <v>2895.1748682768957</v>
      </c>
    </row>
    <row r="148" spans="1:2" hidden="1">
      <c r="A148" s="5" t="s">
        <v>154</v>
      </c>
      <c r="B148" s="3">
        <v>2905.3843797628942</v>
      </c>
    </row>
    <row r="149" spans="1:2" hidden="1">
      <c r="A149" s="5" t="s">
        <v>155</v>
      </c>
      <c r="B149" s="3">
        <v>2918.3327316410432</v>
      </c>
    </row>
    <row r="150" spans="1:2" hidden="1">
      <c r="A150" s="5" t="s">
        <v>156</v>
      </c>
      <c r="B150" s="3">
        <v>2935.1240234375</v>
      </c>
    </row>
    <row r="151" spans="1:2" hidden="1">
      <c r="A151" s="5" t="s">
        <v>157</v>
      </c>
      <c r="B151" s="3">
        <v>2956.2892987360246</v>
      </c>
    </row>
    <row r="152" spans="1:2" hidden="1">
      <c r="A152" s="5" t="s">
        <v>158</v>
      </c>
      <c r="B152" s="3">
        <v>2980.0673773491872</v>
      </c>
    </row>
    <row r="153" spans="1:2" hidden="1">
      <c r="A153" s="5" t="s">
        <v>159</v>
      </c>
      <c r="B153" s="3">
        <v>3004.1240231473348</v>
      </c>
    </row>
    <row r="154" spans="1:2" hidden="1">
      <c r="A154" s="5" t="s">
        <v>160</v>
      </c>
      <c r="B154" s="3">
        <v>3026.1250000001164</v>
      </c>
    </row>
    <row r="155" spans="1:2" hidden="1">
      <c r="A155" s="5" t="s">
        <v>161</v>
      </c>
      <c r="B155" s="3">
        <v>3044.266390300967</v>
      </c>
    </row>
    <row r="156" spans="1:2" hidden="1">
      <c r="A156" s="5" t="s">
        <v>162</v>
      </c>
      <c r="B156" s="3">
        <v>3058.8655505371862</v>
      </c>
    </row>
    <row r="157" spans="1:2" hidden="1">
      <c r="A157" s="5" t="s">
        <v>163</v>
      </c>
      <c r="B157" s="3">
        <v>3070.7701557198016</v>
      </c>
    </row>
    <row r="158" spans="1:2" hidden="1">
      <c r="A158" s="5" t="s">
        <v>164</v>
      </c>
      <c r="B158" s="3">
        <v>3080.8278808593459</v>
      </c>
    </row>
    <row r="159" spans="1:2" hidden="1">
      <c r="A159" s="5" t="s">
        <v>165</v>
      </c>
      <c r="B159" s="3">
        <v>3089.8604720918229</v>
      </c>
    </row>
    <row r="160" spans="1:2" hidden="1">
      <c r="A160" s="5" t="s">
        <v>166</v>
      </c>
      <c r="B160" s="3">
        <v>3098.5859600527037</v>
      </c>
    </row>
    <row r="161" spans="1:2" hidden="1">
      <c r="A161" s="5" t="s">
        <v>167</v>
      </c>
      <c r="B161" s="3">
        <v>3107.6964465029014</v>
      </c>
    </row>
    <row r="162" spans="1:2" hidden="1">
      <c r="A162" s="5" t="s">
        <v>168</v>
      </c>
      <c r="B162" s="3">
        <v>3117.884033203125</v>
      </c>
    </row>
    <row r="163" spans="1:2" hidden="1">
      <c r="A163" s="5" t="s">
        <v>169</v>
      </c>
      <c r="B163" s="3">
        <v>3129.6095504642872</v>
      </c>
    </row>
    <row r="164" spans="1:2" hidden="1">
      <c r="A164" s="5" t="s">
        <v>170</v>
      </c>
      <c r="B164" s="3">
        <v>3142.4087427970662</v>
      </c>
    </row>
    <row r="165" spans="1:2" hidden="1">
      <c r="A165" s="5" t="s">
        <v>171</v>
      </c>
      <c r="B165" s="3">
        <v>3155.5860832626349</v>
      </c>
    </row>
    <row r="166" spans="1:2" hidden="1">
      <c r="A166" s="5" t="s">
        <v>172</v>
      </c>
      <c r="B166" s="3">
        <v>3168.4460449217877</v>
      </c>
    </row>
    <row r="167" spans="1:2" hidden="1">
      <c r="A167" s="5" t="s">
        <v>173</v>
      </c>
      <c r="B167" s="3">
        <v>3180.4000755936759</v>
      </c>
    </row>
    <row r="168" spans="1:2" hidden="1">
      <c r="A168" s="5" t="s">
        <v>174</v>
      </c>
      <c r="B168" s="3">
        <v>3191.2875221283248</v>
      </c>
    </row>
    <row r="169" spans="1:2" hidden="1">
      <c r="A169" s="5" t="s">
        <v>175</v>
      </c>
      <c r="B169" s="3">
        <v>3201.0547061340094</v>
      </c>
    </row>
    <row r="170" spans="1:2" hidden="1">
      <c r="A170" s="5" t="s">
        <v>176</v>
      </c>
      <c r="B170" s="3">
        <v>3209.6479492189228</v>
      </c>
    </row>
    <row r="171" spans="1:2" hidden="1">
      <c r="A171" s="5" t="s">
        <v>177</v>
      </c>
      <c r="B171" s="3">
        <v>3217.1348241328087</v>
      </c>
    </row>
    <row r="172" spans="1:2" hidden="1">
      <c r="A172" s="5" t="s">
        <v>178</v>
      </c>
      <c r="B172" s="3">
        <v>3224.0679081920243</v>
      </c>
    </row>
    <row r="173" spans="1:2" hidden="1">
      <c r="A173" s="5" t="s">
        <v>179</v>
      </c>
      <c r="B173" s="3">
        <v>3231.1210298544902</v>
      </c>
    </row>
    <row r="174" spans="1:2" hidden="1">
      <c r="A174" s="5" t="s">
        <v>180</v>
      </c>
      <c r="B174" s="3">
        <v>3238.9680175781541</v>
      </c>
    </row>
    <row r="175" spans="1:2" hidden="1">
      <c r="A175" s="5" t="s">
        <v>181</v>
      </c>
      <c r="B175" s="3">
        <v>3248.0831651070621</v>
      </c>
    </row>
    <row r="176" spans="1:2" hidden="1">
      <c r="A176" s="5" t="s">
        <v>182</v>
      </c>
      <c r="B176" s="3">
        <v>3258.1426273304969</v>
      </c>
    </row>
    <row r="177" spans="1:2" hidden="1">
      <c r="A177" s="5" t="s">
        <v>183</v>
      </c>
      <c r="B177" s="3">
        <v>3268.6230244237813</v>
      </c>
    </row>
    <row r="178" spans="1:2" hidden="1">
      <c r="A178" s="5" t="s">
        <v>184</v>
      </c>
      <c r="B178" s="3">
        <v>3279.0009765626164</v>
      </c>
    </row>
    <row r="179" spans="1:2" hidden="1">
      <c r="A179" s="5" t="s">
        <v>185</v>
      </c>
      <c r="B179" s="3">
        <v>3288.8626393406739</v>
      </c>
    </row>
    <row r="180" spans="1:2" hidden="1">
      <c r="A180" s="5" t="s">
        <v>186</v>
      </c>
      <c r="B180" s="3">
        <v>3298.2323100256181</v>
      </c>
    </row>
    <row r="181" spans="1:2" hidden="1">
      <c r="A181" s="5" t="s">
        <v>187</v>
      </c>
      <c r="B181" s="3">
        <v>3307.2438213032583</v>
      </c>
    </row>
    <row r="182" spans="1:2" hidden="1">
      <c r="A182" s="5" t="s">
        <v>188</v>
      </c>
      <c r="B182" s="3">
        <v>3316.0310058593823</v>
      </c>
    </row>
    <row r="183" spans="1:2" hidden="1">
      <c r="A183" s="5" t="s">
        <v>189</v>
      </c>
      <c r="B183" s="3">
        <v>3324.7030710484787</v>
      </c>
    </row>
    <row r="184" spans="1:2" hidden="1">
      <c r="A184" s="5" t="s">
        <v>190</v>
      </c>
      <c r="B184" s="3">
        <v>3333.2707228992613</v>
      </c>
    </row>
    <row r="185" spans="1:2" hidden="1">
      <c r="A185" s="5" t="s">
        <v>191</v>
      </c>
      <c r="B185" s="3">
        <v>3341.7200421090047</v>
      </c>
    </row>
    <row r="186" spans="1:2" hidden="1">
      <c r="A186" s="5" t="s">
        <v>192</v>
      </c>
      <c r="B186" s="3">
        <v>3350.0371093750045</v>
      </c>
    </row>
    <row r="187" spans="1:2" hidden="1">
      <c r="A187" s="5" t="s">
        <v>193</v>
      </c>
      <c r="B187" s="3">
        <v>3358.2142785833603</v>
      </c>
    </row>
    <row r="188" spans="1:2" hidden="1">
      <c r="A188" s="5" t="s">
        <v>194</v>
      </c>
      <c r="B188" s="3">
        <v>3366.268996375411</v>
      </c>
    </row>
    <row r="189" spans="1:2" hidden="1">
      <c r="A189" s="5" t="s">
        <v>195</v>
      </c>
      <c r="B189" s="3">
        <v>3374.2249825813215</v>
      </c>
    </row>
    <row r="190" spans="1:2" hidden="1">
      <c r="A190" s="5" t="s">
        <v>196</v>
      </c>
      <c r="B190" s="3">
        <v>3382.1059570312536</v>
      </c>
    </row>
    <row r="191" spans="1:2" hidden="1">
      <c r="A191" s="5" t="s">
        <v>197</v>
      </c>
      <c r="B191" s="3">
        <v>3389.9348402528831</v>
      </c>
    </row>
    <row r="192" spans="1:2" hidden="1">
      <c r="A192" s="5" t="s">
        <v>198</v>
      </c>
      <c r="B192" s="3">
        <v>3397.7313555639648</v>
      </c>
    </row>
    <row r="193" spans="1:2" hidden="1">
      <c r="A193" s="5" t="s">
        <v>199</v>
      </c>
      <c r="B193" s="3">
        <v>3405.5144269797911</v>
      </c>
    </row>
    <row r="194" spans="1:2" hidden="1">
      <c r="A194" s="5" t="s">
        <v>200</v>
      </c>
      <c r="B194" s="3">
        <v>3413.3029785156305</v>
      </c>
    </row>
    <row r="195" spans="1:2" hidden="1">
      <c r="A195" s="5" t="s">
        <v>201</v>
      </c>
      <c r="B195" s="3">
        <v>3421.109333427592</v>
      </c>
    </row>
    <row r="196" spans="1:2" hidden="1">
      <c r="A196" s="5" t="s">
        <v>202</v>
      </c>
      <c r="B196" s="3">
        <v>3428.9194119351414</v>
      </c>
    </row>
    <row r="197" spans="1:2" hidden="1">
      <c r="A197" s="5" t="s">
        <v>203</v>
      </c>
      <c r="B197" s="3">
        <v>3436.7125334985558</v>
      </c>
    </row>
    <row r="198" spans="1:2" hidden="1">
      <c r="A198" s="5" t="s">
        <v>204</v>
      </c>
      <c r="B198" s="3">
        <v>3444.4680175781305</v>
      </c>
    </row>
    <row r="199" spans="1:2" hidden="1">
      <c r="A199" s="5" t="s">
        <v>205</v>
      </c>
      <c r="B199" s="3">
        <v>3452.1697457450109</v>
      </c>
    </row>
    <row r="200" spans="1:2" hidden="1">
      <c r="A200" s="5" t="s">
        <v>206</v>
      </c>
      <c r="B200" s="3">
        <v>3459.8198480138481</v>
      </c>
    </row>
    <row r="201" spans="1:2" hidden="1">
      <c r="A201" s="5" t="s">
        <v>207</v>
      </c>
      <c r="B201" s="3">
        <v>3467.425016510158</v>
      </c>
    </row>
    <row r="202" spans="1:2" hidden="1">
      <c r="A202" s="5" t="s">
        <v>208</v>
      </c>
      <c r="B202" s="3">
        <v>3474.9919433594487</v>
      </c>
    </row>
    <row r="203" spans="1:2" hidden="1">
      <c r="A203" s="5" t="s">
        <v>209</v>
      </c>
      <c r="B203" s="3">
        <v>3482.5365241381514</v>
      </c>
    </row>
    <row r="204" spans="1:2" hidden="1">
      <c r="A204" s="5" t="s">
        <v>210</v>
      </c>
      <c r="B204" s="3">
        <v>3490.1114682264961</v>
      </c>
    </row>
    <row r="205" spans="1:2" hidden="1">
      <c r="A205" s="5" t="s">
        <v>211</v>
      </c>
      <c r="B205" s="3">
        <v>3497.7786884554807</v>
      </c>
    </row>
    <row r="206" spans="1:2" hidden="1">
      <c r="A206" s="5" t="s">
        <v>212</v>
      </c>
      <c r="B206" s="3">
        <v>3505.6000976563009</v>
      </c>
    </row>
    <row r="207" spans="1:2" hidden="1">
      <c r="A207" s="5" t="s">
        <v>213</v>
      </c>
      <c r="B207" s="3">
        <v>3513.5945466492121</v>
      </c>
    </row>
    <row r="208" spans="1:2" hidden="1">
      <c r="A208" s="5" t="s">
        <v>214</v>
      </c>
      <c r="B208" s="3">
        <v>3521.6086382114445</v>
      </c>
    </row>
    <row r="209" spans="1:2" hidden="1">
      <c r="A209" s="5" t="s">
        <v>215</v>
      </c>
      <c r="B209" s="3">
        <v>3529.4459131093754</v>
      </c>
    </row>
    <row r="210" spans="1:2" hidden="1">
      <c r="A210" s="5" t="s">
        <v>216</v>
      </c>
      <c r="B210" s="3">
        <v>3536.9099121093459</v>
      </c>
    </row>
    <row r="211" spans="1:2" hidden="1">
      <c r="A211" s="5" t="s">
        <v>217</v>
      </c>
      <c r="B211" s="3">
        <v>3543.8511469617661</v>
      </c>
    </row>
    <row r="212" spans="1:2" hidden="1">
      <c r="A212" s="5" t="s">
        <v>218</v>
      </c>
      <c r="B212" s="3">
        <v>3550.3080133518233</v>
      </c>
    </row>
    <row r="213" spans="1:2" hidden="1">
      <c r="A213" s="5" t="s">
        <v>219</v>
      </c>
      <c r="B213" s="3">
        <v>3556.3658779488178</v>
      </c>
    </row>
    <row r="214" spans="1:2" hidden="1">
      <c r="A214" s="5" t="s">
        <v>220</v>
      </c>
      <c r="B214" s="3">
        <v>3562.1101074218677</v>
      </c>
    </row>
    <row r="215" spans="1:2" hidden="1">
      <c r="A215" s="5" t="s">
        <v>221</v>
      </c>
      <c r="B215" s="3">
        <v>3567.6497874704073</v>
      </c>
    </row>
    <row r="216" spans="1:2" hidden="1">
      <c r="A216" s="5" t="s">
        <v>222</v>
      </c>
      <c r="B216" s="3">
        <v>3573.1888799144945</v>
      </c>
    </row>
    <row r="217" spans="1:2" hidden="1">
      <c r="A217" s="5" t="s">
        <v>223</v>
      </c>
      <c r="B217" s="3">
        <v>3578.9550656044448</v>
      </c>
    </row>
    <row r="218" spans="1:2" hidden="1">
      <c r="A218" s="5" t="s">
        <v>224</v>
      </c>
      <c r="B218" s="3">
        <v>3585.1760253905377</v>
      </c>
    </row>
    <row r="219" spans="1:2" hidden="1">
      <c r="A219" s="5" t="s">
        <v>225</v>
      </c>
      <c r="B219" s="3">
        <v>3592.0221877452132</v>
      </c>
    </row>
    <row r="220" spans="1:2" hidden="1">
      <c r="A220" s="5" t="s">
        <v>226</v>
      </c>
      <c r="B220" s="3">
        <v>3599.4349716287397</v>
      </c>
    </row>
    <row r="221" spans="1:2" hidden="1">
      <c r="A221" s="5" t="s">
        <v>227</v>
      </c>
      <c r="B221" s="3">
        <v>3607.2985436236777</v>
      </c>
    </row>
    <row r="222" spans="1:2" hidden="1">
      <c r="A222" s="5" t="s">
        <v>228</v>
      </c>
      <c r="B222" s="3">
        <v>3615.4970703124854</v>
      </c>
    </row>
    <row r="223" spans="1:2" hidden="1">
      <c r="A223" s="5" t="s">
        <v>229</v>
      </c>
      <c r="B223" s="3">
        <v>3623.913358978898</v>
      </c>
    </row>
    <row r="224" spans="1:2" hidden="1">
      <c r="A224" s="5" t="s">
        <v>230</v>
      </c>
      <c r="B224" s="3">
        <v>3632.42477971279</v>
      </c>
    </row>
    <row r="225" spans="1:2" hidden="1">
      <c r="A225" s="5" t="s">
        <v>231</v>
      </c>
      <c r="B225" s="3">
        <v>3640.9073433051381</v>
      </c>
    </row>
    <row r="226" spans="1:2" hidden="1">
      <c r="A226" s="5" t="s">
        <v>232</v>
      </c>
      <c r="B226" s="3">
        <v>3649.237060546875</v>
      </c>
    </row>
    <row r="227" spans="1:2" hidden="1">
      <c r="A227" s="5" t="s">
        <v>233</v>
      </c>
      <c r="B227" s="3">
        <v>3657.3611195029225</v>
      </c>
    </row>
    <row r="228" spans="1:2" hidden="1">
      <c r="A228" s="5" t="s">
        <v>234</v>
      </c>
      <c r="B228" s="3">
        <v>3665.51141733228</v>
      </c>
    </row>
    <row r="229" spans="1:2" hidden="1">
      <c r="A229" s="5" t="s">
        <v>235</v>
      </c>
      <c r="B229" s="3">
        <v>3673.9910284682992</v>
      </c>
    </row>
    <row r="230" spans="1:2" hidden="1">
      <c r="A230" s="5" t="s">
        <v>236</v>
      </c>
      <c r="B230" s="3">
        <v>3683.1030273436918</v>
      </c>
    </row>
    <row r="231" spans="1:2" hidden="1">
      <c r="A231" s="5" t="s">
        <v>237</v>
      </c>
      <c r="B231" s="3">
        <v>3693.036717147741</v>
      </c>
    </row>
    <row r="232" spans="1:2" hidden="1">
      <c r="A232" s="5" t="s">
        <v>238</v>
      </c>
      <c r="B232" s="3">
        <v>3703.5263160942704</v>
      </c>
    </row>
    <row r="233" spans="1:2" hidden="1">
      <c r="A233" s="5" t="s">
        <v>239</v>
      </c>
      <c r="B233" s="3">
        <v>3714.1922711540828</v>
      </c>
    </row>
    <row r="234" spans="1:2" hidden="1">
      <c r="A234" s="5" t="s">
        <v>240</v>
      </c>
      <c r="B234" s="3">
        <v>3724.655029297166</v>
      </c>
    </row>
    <row r="235" spans="1:2" hidden="1">
      <c r="A235" s="5" t="s">
        <v>241</v>
      </c>
      <c r="B235" s="3">
        <v>3734.5748327990877</v>
      </c>
    </row>
    <row r="236" spans="1:2" hidden="1">
      <c r="A236" s="5" t="s">
        <v>242</v>
      </c>
      <c r="B236" s="3">
        <v>3743.7711051562801</v>
      </c>
    </row>
    <row r="237" spans="1:2" hidden="1">
      <c r="A237" s="5" t="s">
        <v>243</v>
      </c>
      <c r="B237" s="3">
        <v>3752.1030651697074</v>
      </c>
    </row>
    <row r="238" spans="1:2" hidden="1">
      <c r="A238" s="5" t="s">
        <v>244</v>
      </c>
      <c r="B238" s="3">
        <v>3759.4299316408287</v>
      </c>
    </row>
    <row r="239" spans="1:2" hidden="1">
      <c r="A239" s="5" t="s">
        <v>245</v>
      </c>
      <c r="B239" s="3">
        <v>3765.692645809846</v>
      </c>
    </row>
    <row r="240" spans="1:2" hidden="1">
      <c r="A240" s="5" t="s">
        <v>246</v>
      </c>
      <c r="B240" s="3">
        <v>3771.1590386724565</v>
      </c>
    </row>
    <row r="241" spans="1:2" hidden="1">
      <c r="A241" s="5" t="s">
        <v>247</v>
      </c>
      <c r="B241" s="3">
        <v>3776.1786636636825</v>
      </c>
    </row>
    <row r="242" spans="1:2" hidden="1">
      <c r="A242" s="5" t="s">
        <v>248</v>
      </c>
      <c r="B242" s="3">
        <v>3781.1010742189246</v>
      </c>
    </row>
    <row r="243" spans="1:2" hidden="1">
      <c r="A243" s="5" t="s">
        <v>249</v>
      </c>
      <c r="B243" s="3">
        <v>3786.1706896147807</v>
      </c>
    </row>
    <row r="244" spans="1:2" hidden="1">
      <c r="A244" s="5" t="s">
        <v>250</v>
      </c>
      <c r="B244" s="3">
        <v>3791.2113924984005</v>
      </c>
    </row>
    <row r="245" spans="1:2" hidden="1">
      <c r="A245" s="5" t="s">
        <v>251</v>
      </c>
      <c r="B245" s="3">
        <v>3795.9419313594699</v>
      </c>
    </row>
    <row r="246" spans="1:2" hidden="1">
      <c r="A246" s="5" t="s">
        <v>252</v>
      </c>
      <c r="B246" s="3">
        <v>3800.0810546876164</v>
      </c>
    </row>
    <row r="247" spans="1:2" hidden="1">
      <c r="A247" s="5" t="s">
        <v>253</v>
      </c>
      <c r="B247" s="3">
        <v>3803.4335521834437</v>
      </c>
    </row>
    <row r="248" spans="1:2" hidden="1">
      <c r="A248" s="5" t="s">
        <v>254</v>
      </c>
      <c r="B248" s="3">
        <v>3806.1483783946023</v>
      </c>
    </row>
    <row r="249" spans="1:2" hidden="1">
      <c r="A249" s="5" t="s">
        <v>255</v>
      </c>
      <c r="B249" s="3">
        <v>3808.4605290804175</v>
      </c>
    </row>
    <row r="250" spans="1:2" hidden="1">
      <c r="A250" s="5" t="s">
        <v>256</v>
      </c>
      <c r="B250" s="3">
        <v>3810.6050000002142</v>
      </c>
    </row>
    <row r="251" spans="1:2" hidden="1">
      <c r="A251" s="5" t="s">
        <v>257</v>
      </c>
      <c r="B251" s="3">
        <v>3812.7631618935993</v>
      </c>
    </row>
    <row r="252" spans="1:2" hidden="1">
      <c r="A252" s="5" t="s">
        <v>258</v>
      </c>
      <c r="B252" s="3">
        <v>3814.9018854268361</v>
      </c>
    </row>
    <row r="253" spans="1:2" hidden="1">
      <c r="A253" s="5" t="s">
        <v>259</v>
      </c>
      <c r="B253" s="3">
        <v>3816.9344162467169</v>
      </c>
    </row>
    <row r="254" spans="1:2" hidden="1">
      <c r="A254" s="5" t="s">
        <v>260</v>
      </c>
      <c r="B254" s="3">
        <v>3818.7739999999467</v>
      </c>
    </row>
    <row r="255" spans="1:2" hidden="1">
      <c r="A255" s="5" t="s">
        <v>261</v>
      </c>
      <c r="B255" s="3">
        <v>3820.3531514385249</v>
      </c>
    </row>
    <row r="256" spans="1:2" hidden="1">
      <c r="A256" s="5" t="s">
        <v>262</v>
      </c>
      <c r="B256" s="3">
        <v>3821.6814617337805</v>
      </c>
    </row>
    <row r="257" spans="1:2" hidden="1">
      <c r="A257" s="5" t="s">
        <v>263</v>
      </c>
      <c r="B257" s="3">
        <v>3822.7877911621545</v>
      </c>
    </row>
    <row r="258" spans="1:2" hidden="1">
      <c r="A258" s="5" t="s">
        <v>264</v>
      </c>
      <c r="B258" s="3">
        <v>3823.701000000081</v>
      </c>
    </row>
    <row r="259" spans="1:2" hidden="1">
      <c r="A259" s="5" t="s">
        <v>265</v>
      </c>
      <c r="B259" s="3">
        <v>3824.4514354774437</v>
      </c>
    </row>
    <row r="260" spans="1:2" hidden="1">
      <c r="A260" s="5" t="s">
        <v>266</v>
      </c>
      <c r="B260" s="3">
        <v>3825.0753926382022</v>
      </c>
    </row>
    <row r="261" spans="1:2" hidden="1">
      <c r="A261" s="5" t="s">
        <v>267</v>
      </c>
      <c r="B261" s="3">
        <v>3825.6106534799037</v>
      </c>
    </row>
    <row r="262" spans="1:2" hidden="1">
      <c r="A262" s="5" t="s">
        <v>268</v>
      </c>
      <c r="B262" s="3">
        <v>3826.0950000000666</v>
      </c>
    </row>
    <row r="263" spans="1:2" hidden="1">
      <c r="A263" s="5" t="s">
        <v>269</v>
      </c>
      <c r="B263" s="3">
        <v>3826.5443254022102</v>
      </c>
    </row>
    <row r="264" spans="1:2" hidden="1">
      <c r="A264" s="5" t="s">
        <v>270</v>
      </c>
      <c r="B264" s="3">
        <v>3826.8869677139446</v>
      </c>
    </row>
    <row r="265" spans="1:2" hidden="1">
      <c r="A265" s="5" t="s">
        <v>271</v>
      </c>
      <c r="B265" s="3">
        <v>3827.0293761687062</v>
      </c>
    </row>
    <row r="266" spans="1:2" hidden="1">
      <c r="A266" s="5" t="s">
        <v>272</v>
      </c>
      <c r="B266" s="3">
        <v>3826.8780000001134</v>
      </c>
    </row>
    <row r="267" spans="1:2" hidden="1">
      <c r="A267" s="5" t="s">
        <v>273</v>
      </c>
      <c r="B267" s="3">
        <v>3826.3377004139766</v>
      </c>
    </row>
    <row r="268" spans="1:2" hidden="1">
      <c r="A268" s="5" t="s">
        <v>274</v>
      </c>
      <c r="B268" s="3">
        <v>3825.3069865063881</v>
      </c>
    </row>
    <row r="269" spans="1:2" hidden="1">
      <c r="A269" s="5" t="s">
        <v>275</v>
      </c>
      <c r="B269" s="3">
        <v>3823.6827793456323</v>
      </c>
    </row>
    <row r="270" spans="1:2" hidden="1">
      <c r="A270" s="5" t="s">
        <v>276</v>
      </c>
      <c r="B270" s="3">
        <v>3821.3619999999937</v>
      </c>
    </row>
    <row r="271" spans="1:2" hidden="1">
      <c r="A271" s="5" t="s">
        <v>277</v>
      </c>
      <c r="B271" s="3">
        <v>3818.2753573169466</v>
      </c>
    </row>
    <row r="272" spans="1:2" hidden="1">
      <c r="A272" s="5" t="s">
        <v>278</v>
      </c>
      <c r="B272" s="3">
        <v>3814.4887112605793</v>
      </c>
    </row>
    <row r="273" spans="1:2" hidden="1">
      <c r="A273" s="5" t="s">
        <v>279</v>
      </c>
      <c r="B273" s="3">
        <v>3810.1017095739662</v>
      </c>
    </row>
    <row r="274" spans="1:2" hidden="1">
      <c r="A274" s="5" t="s">
        <v>280</v>
      </c>
      <c r="B274" s="3">
        <v>3805.2140000000072</v>
      </c>
    </row>
    <row r="275" spans="1:2" hidden="1">
      <c r="A275" s="5" t="s">
        <v>281</v>
      </c>
      <c r="B275" s="3">
        <v>3799.9306359431357</v>
      </c>
    </row>
    <row r="276" spans="1:2" hidden="1">
      <c r="A276" s="5" t="s">
        <v>282</v>
      </c>
      <c r="B276" s="3">
        <v>3794.3782934513001</v>
      </c>
    </row>
    <row r="277" spans="1:2" hidden="1">
      <c r="A277" s="5" t="s">
        <v>283</v>
      </c>
      <c r="B277" s="3">
        <v>3788.6890542339243</v>
      </c>
    </row>
    <row r="278" spans="1:2" hidden="1">
      <c r="A278" s="5" t="s">
        <v>284</v>
      </c>
      <c r="B278" s="3">
        <v>3782.9950000002282</v>
      </c>
    </row>
    <row r="279" spans="1:2" hidden="1">
      <c r="A279" s="5" t="s">
        <v>285</v>
      </c>
      <c r="B279" s="3">
        <v>3777.3978020359791</v>
      </c>
    </row>
    <row r="280" spans="1:2" hidden="1">
      <c r="A280" s="5" t="s">
        <v>286</v>
      </c>
      <c r="B280" s="3">
        <v>3771.8774899347191</v>
      </c>
    </row>
    <row r="281" spans="1:2" hidden="1">
      <c r="A281" s="5" t="s">
        <v>287</v>
      </c>
      <c r="B281" s="3">
        <v>3766.3836828660424</v>
      </c>
    </row>
    <row r="282" spans="1:2" hidden="1">
      <c r="A282" s="5" t="s">
        <v>288</v>
      </c>
      <c r="B282" s="3">
        <v>3760.8659999998781</v>
      </c>
    </row>
    <row r="283" spans="1:2" hidden="1">
      <c r="A283" s="5" t="s">
        <v>289</v>
      </c>
      <c r="B283" s="3">
        <v>3755.3187652875786</v>
      </c>
    </row>
    <row r="284" spans="1:2" hidden="1">
      <c r="A284" s="5" t="s">
        <v>290</v>
      </c>
      <c r="B284" s="3">
        <v>3749.9151218094048</v>
      </c>
    </row>
    <row r="285" spans="1:2" hidden="1">
      <c r="A285" s="5" t="s">
        <v>291</v>
      </c>
      <c r="B285" s="3">
        <v>3744.8729174265754</v>
      </c>
    </row>
    <row r="286" spans="1:2" hidden="1">
      <c r="A286" s="5" t="s">
        <v>292</v>
      </c>
      <c r="B286" s="3">
        <v>3740.4100000005565</v>
      </c>
    </row>
    <row r="287" spans="1:2" hidden="1">
      <c r="A287" s="5" t="s">
        <v>293</v>
      </c>
      <c r="B287" s="3">
        <v>3736.5694805632811</v>
      </c>
    </row>
    <row r="288" spans="1:2" hidden="1">
      <c r="A288" s="5" t="s">
        <v>294</v>
      </c>
      <c r="B288" s="3">
        <v>3732.6955228277948</v>
      </c>
    </row>
    <row r="289" spans="1:2" hidden="1">
      <c r="A289" s="5" t="s">
        <v>295</v>
      </c>
      <c r="B289" s="3">
        <v>3727.9575536788907</v>
      </c>
    </row>
    <row r="290" spans="1:2" hidden="1">
      <c r="A290" s="5" t="s">
        <v>296</v>
      </c>
      <c r="B290" s="3">
        <v>3721.5250000001397</v>
      </c>
    </row>
    <row r="291" spans="1:2" hidden="1">
      <c r="A291" s="5" t="s">
        <v>297</v>
      </c>
      <c r="B291" s="3">
        <v>3718.0943158634473</v>
      </c>
    </row>
    <row r="292" spans="1:2" hidden="1">
      <c r="A292" s="5" t="s">
        <v>298</v>
      </c>
      <c r="B292" s="3">
        <v>3710.510648350697</v>
      </c>
    </row>
    <row r="293" spans="1:2" hidden="1">
      <c r="A293" s="5" t="s">
        <v>299</v>
      </c>
      <c r="B293" s="3">
        <v>3702.1539066624828</v>
      </c>
    </row>
    <row r="294" spans="1:2" hidden="1">
      <c r="A294" s="5" t="s">
        <v>300</v>
      </c>
      <c r="B294" s="3">
        <v>3693.4639999996871</v>
      </c>
    </row>
    <row r="295" spans="1:2" hidden="1">
      <c r="A295" s="5" t="s">
        <v>301</v>
      </c>
      <c r="B295" s="3">
        <v>3684.8319952574675</v>
      </c>
    </row>
    <row r="296" spans="1:2" hidden="1">
      <c r="A296" s="5" t="s">
        <v>302</v>
      </c>
      <c r="B296" s="3">
        <v>3676.453590102843</v>
      </c>
    </row>
    <row r="297" spans="1:2" hidden="1">
      <c r="A297" s="5" t="s">
        <v>303</v>
      </c>
      <c r="B297" s="3">
        <v>3668.4756398965255</v>
      </c>
    </row>
    <row r="298" spans="1:2" hidden="1">
      <c r="A298" s="5" t="s">
        <v>304</v>
      </c>
      <c r="B298" s="3">
        <v>3661.0449999999837</v>
      </c>
    </row>
    <row r="299" spans="1:2" hidden="1">
      <c r="A299" s="5" t="s">
        <v>305</v>
      </c>
      <c r="B299" s="3">
        <v>3654.1787499797065</v>
      </c>
    </row>
    <row r="300" spans="1:2" hidden="1">
      <c r="A300" s="5" t="s">
        <v>306</v>
      </c>
      <c r="B300" s="3">
        <v>3647.3748662369326</v>
      </c>
    </row>
    <row r="301" spans="1:2" hidden="1">
      <c r="A301" s="5" t="s">
        <v>307</v>
      </c>
      <c r="B301" s="3">
        <v>3640.0015493750107</v>
      </c>
    </row>
    <row r="302" spans="1:2" hidden="1">
      <c r="A302" s="5" t="s">
        <v>308</v>
      </c>
      <c r="B302" s="3">
        <v>3631.4269999989774</v>
      </c>
    </row>
    <row r="303" spans="1:2" hidden="1">
      <c r="A303" s="5" t="s">
        <v>309</v>
      </c>
      <c r="B303" s="3">
        <v>3621.2153016906232</v>
      </c>
    </row>
    <row r="304" spans="1:2" hidden="1">
      <c r="A304" s="5" t="s">
        <v>310</v>
      </c>
      <c r="B304" s="3">
        <v>3609.7140699424781</v>
      </c>
    </row>
    <row r="305" spans="1:2" hidden="1">
      <c r="A305" s="5" t="s">
        <v>311</v>
      </c>
      <c r="B305" s="3">
        <v>3597.4668032221962</v>
      </c>
    </row>
    <row r="306" spans="1:2" hidden="1">
      <c r="A306" s="5" t="s">
        <v>312</v>
      </c>
      <c r="B306" s="3">
        <v>3585.0169999988284</v>
      </c>
    </row>
    <row r="307" spans="1:2" hidden="1">
      <c r="A307" s="5" t="s">
        <v>313</v>
      </c>
      <c r="B307" s="3">
        <v>3572.7691682497971</v>
      </c>
    </row>
    <row r="308" spans="1:2" hidden="1">
      <c r="A308" s="5" t="s">
        <v>314</v>
      </c>
      <c r="B308" s="3">
        <v>3560.5718539861264</v>
      </c>
    </row>
    <row r="309" spans="1:2" hidden="1">
      <c r="A309" s="5" t="s">
        <v>315</v>
      </c>
      <c r="B309" s="3">
        <v>3548.1346127287252</v>
      </c>
    </row>
    <row r="310" spans="1:2" hidden="1">
      <c r="A310" s="5" t="s">
        <v>316</v>
      </c>
      <c r="B310" s="3">
        <v>3535.166999998386</v>
      </c>
    </row>
    <row r="311" spans="1:2" hidden="1">
      <c r="A311" s="5" t="s">
        <v>317</v>
      </c>
      <c r="B311" s="3">
        <v>3521.5074471808039</v>
      </c>
    </row>
    <row r="312" spans="1:2" hidden="1">
      <c r="A312" s="5" t="s">
        <v>318</v>
      </c>
      <c r="B312" s="3">
        <v>3507.5098891090602</v>
      </c>
    </row>
    <row r="313" spans="1:2" hidden="1">
      <c r="A313" s="5" t="s">
        <v>319</v>
      </c>
      <c r="B313" s="3">
        <v>3493.6571364852134</v>
      </c>
    </row>
    <row r="314" spans="1:2" hidden="1">
      <c r="A314" s="5" t="s">
        <v>320</v>
      </c>
      <c r="B314" s="3">
        <v>3480.4320000105072</v>
      </c>
    </row>
    <row r="315" spans="1:2" hidden="1">
      <c r="A315" s="5" t="s">
        <v>321</v>
      </c>
      <c r="B315" s="3">
        <v>3467.8074961686507</v>
      </c>
    </row>
    <row r="316" spans="1:2" hidden="1">
      <c r="A316" s="5" t="s">
        <v>322</v>
      </c>
      <c r="B316" s="3">
        <v>3453.7174646034837</v>
      </c>
    </row>
    <row r="317" spans="1:2" hidden="1">
      <c r="A317" s="5" t="s">
        <v>323</v>
      </c>
      <c r="B317" s="3">
        <v>3435.5859507452697</v>
      </c>
    </row>
    <row r="318" spans="1:2" hidden="1">
      <c r="A318" s="5" t="s">
        <v>324</v>
      </c>
      <c r="B318" s="3">
        <v>3410.8370000096038</v>
      </c>
    </row>
    <row r="319" spans="1:2" hidden="1">
      <c r="A319" s="5" t="s">
        <v>325</v>
      </c>
      <c r="B319" s="3">
        <v>3378.4031306952238</v>
      </c>
    </row>
    <row r="320" spans="1:2" hidden="1">
      <c r="A320" s="5" t="s">
        <v>326</v>
      </c>
      <c r="B320" s="3">
        <v>3343.2507525160909</v>
      </c>
    </row>
    <row r="321" spans="1:2" hidden="1">
      <c r="A321" s="5" t="s">
        <v>327</v>
      </c>
      <c r="B321" s="3">
        <v>3311.8547480963171</v>
      </c>
    </row>
    <row r="322" spans="1:2" hidden="1">
      <c r="A322" s="5" t="s">
        <v>328</v>
      </c>
      <c r="B322" s="3">
        <v>3290.6900000013411</v>
      </c>
    </row>
    <row r="323" spans="1:2" hidden="1">
      <c r="A323" s="5" t="s">
        <v>329</v>
      </c>
      <c r="B323" s="3">
        <v>3284.119668584317</v>
      </c>
    </row>
    <row r="324" spans="1:2" hidden="1">
      <c r="A324" s="5" t="s">
        <v>330</v>
      </c>
      <c r="B324" s="3">
        <v>3288.0600253008306</v>
      </c>
    </row>
    <row r="325" spans="1:2" hidden="1">
      <c r="A325" s="5" t="s">
        <v>331</v>
      </c>
      <c r="B325" s="3">
        <v>3296.3156193606555</v>
      </c>
    </row>
    <row r="326" spans="1:2" hidden="1">
      <c r="A326" s="5" t="s">
        <v>332</v>
      </c>
      <c r="B326" s="3">
        <v>3302.6909999996424</v>
      </c>
    </row>
    <row r="327" spans="1:2" hidden="1">
      <c r="A327" s="5" t="s">
        <v>333</v>
      </c>
      <c r="B327" s="3">
        <v>3302.4924293290824</v>
      </c>
    </row>
    <row r="328" spans="1:2" hidden="1">
      <c r="A328" s="5" t="s">
        <v>334</v>
      </c>
      <c r="B328" s="3">
        <v>3297.0330212451518</v>
      </c>
    </row>
    <row r="329" spans="1:2" hidden="1">
      <c r="A329" s="5" t="s">
        <v>335</v>
      </c>
      <c r="B329" s="3">
        <v>3289.1276025306433</v>
      </c>
    </row>
    <row r="330" spans="1:2" hidden="1">
      <c r="A330" s="5" t="s">
        <v>336</v>
      </c>
      <c r="B330" s="3">
        <v>3281.5910000000149</v>
      </c>
    </row>
    <row r="331" spans="1:2" hidden="1">
      <c r="A331" s="5" t="s">
        <v>337</v>
      </c>
      <c r="B331" s="3">
        <v>3276.4771297192201</v>
      </c>
    </row>
    <row r="332" spans="1:2" hidden="1">
      <c r="A332" s="5" t="s">
        <v>338</v>
      </c>
      <c r="B332" s="3">
        <v>3272.7962647369131</v>
      </c>
    </row>
    <row r="333" spans="1:2" hidden="1">
      <c r="A333" s="5" t="s">
        <v>339</v>
      </c>
      <c r="B333" s="3">
        <v>3268.7977673914284</v>
      </c>
    </row>
    <row r="334" spans="1:2" hidden="1">
      <c r="A334" s="5" t="s">
        <v>340</v>
      </c>
      <c r="B334" s="3">
        <v>3262.7310000052676</v>
      </c>
    </row>
    <row r="335" spans="1:2" hidden="1">
      <c r="A335" s="5" t="s">
        <v>341</v>
      </c>
      <c r="B335" s="3">
        <v>3253.4293799474835</v>
      </c>
    </row>
    <row r="336" spans="1:2" hidden="1">
      <c r="A336" s="5" t="s">
        <v>342</v>
      </c>
      <c r="B336" s="3">
        <v>3242.0625448292121</v>
      </c>
    </row>
    <row r="337" spans="1:3" hidden="1">
      <c r="A337" s="5" t="s">
        <v>343</v>
      </c>
      <c r="B337" s="3">
        <v>3230.3841872923076</v>
      </c>
    </row>
    <row r="338" spans="1:3" hidden="1">
      <c r="A338" s="5" t="s">
        <v>344</v>
      </c>
      <c r="B338" s="3">
        <v>3220.1479999981821</v>
      </c>
    </row>
    <row r="339" spans="1:3" hidden="1">
      <c r="A339" s="5" t="s">
        <v>345</v>
      </c>
      <c r="B339" s="3">
        <v>3212.7185380002484</v>
      </c>
    </row>
    <row r="340" spans="1:3" hidden="1">
      <c r="A340" s="5" t="s">
        <v>346</v>
      </c>
      <c r="B340" s="3">
        <v>3207.9038059567101</v>
      </c>
    </row>
    <row r="341" spans="1:3" hidden="1">
      <c r="A341" s="5" t="s">
        <v>347</v>
      </c>
      <c r="B341" s="3">
        <v>3205.1226709340699</v>
      </c>
    </row>
    <row r="342" spans="1:3" hidden="1">
      <c r="A342" s="5" t="s">
        <v>348</v>
      </c>
      <c r="B342" s="3">
        <v>3203.7940000006929</v>
      </c>
    </row>
    <row r="343" spans="1:3" hidden="1">
      <c r="A343" s="5" t="s">
        <v>349</v>
      </c>
      <c r="B343" s="3">
        <v>3203.3544680546038</v>
      </c>
    </row>
    <row r="344" spans="1:3" hidden="1">
      <c r="A344" s="5" t="s">
        <v>350</v>
      </c>
      <c r="B344" s="3">
        <v>3203.3119813478552</v>
      </c>
    </row>
    <row r="345" spans="1:3" hidden="1">
      <c r="A345" s="5" t="s">
        <v>351</v>
      </c>
      <c r="B345" s="3">
        <v>3203.1922539670486</v>
      </c>
    </row>
    <row r="346" spans="1:3" hidden="1">
      <c r="A346" s="5" t="s">
        <v>352</v>
      </c>
      <c r="B346" s="3">
        <v>3202.5210000004154</v>
      </c>
    </row>
    <row r="347" spans="1:3">
      <c r="A347" s="5" t="s">
        <v>353</v>
      </c>
      <c r="B347" s="3">
        <v>3200.8239335319959</v>
      </c>
    </row>
    <row r="348" spans="1:3">
      <c r="A348" s="5" t="s">
        <v>354</v>
      </c>
      <c r="B348" s="3">
        <v>3197.6267686528154</v>
      </c>
    </row>
    <row r="349" spans="1:3">
      <c r="A349" s="5" t="s">
        <v>355</v>
      </c>
      <c r="B349" s="3">
        <v>3192.4552194457501</v>
      </c>
    </row>
    <row r="350" spans="1:3">
      <c r="A350" s="5" t="s">
        <v>356</v>
      </c>
      <c r="B350" s="3">
        <v>3184.8349999994971</v>
      </c>
      <c r="C350" s="6">
        <f>AVERAGE(B347:B350)</f>
        <v>3193.9352304075146</v>
      </c>
    </row>
    <row r="351" spans="1:3">
      <c r="A351" s="5" t="s">
        <v>357</v>
      </c>
      <c r="B351" s="3">
        <v>3179.8452281237037</v>
      </c>
    </row>
    <row r="352" spans="1:3">
      <c r="A352" s="5" t="s">
        <v>358</v>
      </c>
      <c r="B352" s="3">
        <v>3175.2094054214986</v>
      </c>
    </row>
    <row r="353" spans="1:4">
      <c r="A353" s="5" t="s">
        <v>359</v>
      </c>
      <c r="B353" s="3">
        <v>3171.2233818492887</v>
      </c>
    </row>
    <row r="354" spans="1:4">
      <c r="A354" s="5" t="s">
        <v>360</v>
      </c>
      <c r="B354" s="3">
        <v>3166.9803390812667</v>
      </c>
      <c r="C354" s="6">
        <f>AVERAGE(B351:B354)</f>
        <v>3173.3145886189395</v>
      </c>
      <c r="D354" s="1">
        <f>(C354-C350)/C350</f>
        <v>-6.4561865852063929E-3</v>
      </c>
    </row>
    <row r="355" spans="1:4">
      <c r="A355" s="5" t="s">
        <v>361</v>
      </c>
      <c r="B355" s="3">
        <v>3162.7892174710269</v>
      </c>
    </row>
    <row r="356" spans="1:4">
      <c r="A356" s="5" t="s">
        <v>362</v>
      </c>
      <c r="B356" s="3">
        <v>3158.2077784182443</v>
      </c>
    </row>
    <row r="357" spans="1:4">
      <c r="A357" s="5" t="s">
        <v>363</v>
      </c>
      <c r="B357" s="3">
        <v>3153.4559667312874</v>
      </c>
    </row>
    <row r="358" spans="1:4">
      <c r="A358" s="5" t="s">
        <v>364</v>
      </c>
      <c r="B358" s="3">
        <v>3149.0874987530219</v>
      </c>
      <c r="C358" s="6">
        <f>AVERAGE(B355:B358)</f>
        <v>3155.8851153433952</v>
      </c>
      <c r="D358" s="1">
        <f>(C358-C354)/C354</f>
        <v>-5.4925135182168593E-3</v>
      </c>
    </row>
    <row r="359" spans="1:4">
      <c r="A359" s="5" t="s">
        <v>365</v>
      </c>
      <c r="B359" s="3">
        <v>3144.6753631640522</v>
      </c>
    </row>
    <row r="360" spans="1:4">
      <c r="A360" s="5" t="s">
        <v>366</v>
      </c>
      <c r="B360" s="3">
        <v>3140.4245957860135</v>
      </c>
    </row>
    <row r="361" spans="1:4">
      <c r="A361" s="5" t="s">
        <v>367</v>
      </c>
      <c r="B361" s="3">
        <v>3135.9912565021646</v>
      </c>
    </row>
    <row r="362" spans="1:4">
      <c r="A362" s="5" t="s">
        <v>368</v>
      </c>
      <c r="B362" s="3">
        <v>3131.5364338882091</v>
      </c>
      <c r="C362" s="6">
        <f>AVERAGE(B359:B362)</f>
        <v>3138.1569123351101</v>
      </c>
      <c r="D362" s="1">
        <f>(C362-C358)/C358</f>
        <v>-5.6175058217720134E-3</v>
      </c>
    </row>
    <row r="363" spans="1:4">
      <c r="A363" s="5" t="s">
        <v>369</v>
      </c>
      <c r="B363" s="3">
        <v>3127.0275263482749</v>
      </c>
    </row>
    <row r="364" spans="1:4">
      <c r="A364" s="5" t="s">
        <v>370</v>
      </c>
      <c r="B364" s="3">
        <v>3122.5137941966632</v>
      </c>
    </row>
    <row r="365" spans="1:4">
      <c r="A365" s="5" t="s">
        <v>371</v>
      </c>
      <c r="B365" s="3">
        <v>3118.3463246332135</v>
      </c>
    </row>
    <row r="366" spans="1:4">
      <c r="A366" s="5" t="s">
        <v>372</v>
      </c>
      <c r="B366" s="3">
        <v>3114.2549030951341</v>
      </c>
      <c r="C366" s="6">
        <f>AVERAGE(B363:B366)</f>
        <v>3120.5356370683216</v>
      </c>
      <c r="D366" s="1">
        <f>(C366-C362)/C362</f>
        <v>-5.6151670420063167E-3</v>
      </c>
    </row>
    <row r="367" spans="1:4">
      <c r="A367" s="5" t="s">
        <v>373</v>
      </c>
      <c r="B367" s="3">
        <v>3110.4013175068549</v>
      </c>
    </row>
    <row r="368" spans="1:4">
      <c r="A368" s="5" t="s">
        <v>374</v>
      </c>
      <c r="B368" s="3">
        <v>3106.7049971636166</v>
      </c>
    </row>
    <row r="369" spans="1:4">
      <c r="A369" s="5" t="s">
        <v>375</v>
      </c>
      <c r="B369" s="3">
        <v>3103.1942000965068</v>
      </c>
    </row>
    <row r="370" spans="1:4">
      <c r="A370" s="5" t="s">
        <v>376</v>
      </c>
      <c r="B370" s="3">
        <v>3099.8226438800316</v>
      </c>
      <c r="C370" s="6">
        <f>AVERAGE(B367:B370)</f>
        <v>3105.0307896617524</v>
      </c>
      <c r="D370" s="1">
        <f>(C370-C366)/C366</f>
        <v>-4.968649363394478E-3</v>
      </c>
    </row>
    <row r="371" spans="1:4">
      <c r="A371" s="5" t="s">
        <v>377</v>
      </c>
      <c r="B371" s="3">
        <v>3096.5420332668878</v>
      </c>
    </row>
    <row r="372" spans="1:4">
      <c r="A372" s="5" t="s">
        <v>378</v>
      </c>
      <c r="B372" s="3">
        <v>3093.435947526064</v>
      </c>
    </row>
    <row r="373" spans="1:4">
      <c r="A373" s="5" t="s">
        <v>379</v>
      </c>
      <c r="B373" s="3">
        <v>3090.3585383301697</v>
      </c>
    </row>
    <row r="374" spans="1:4">
      <c r="A374" s="5" t="s">
        <v>380</v>
      </c>
      <c r="B374" s="3">
        <v>3087.3098809918197</v>
      </c>
      <c r="C374" s="6">
        <f>AVERAGE(B371:B374)</f>
        <v>3091.9116000287349</v>
      </c>
      <c r="D374" s="1">
        <f>(C374-C370)/C370</f>
        <v>-4.2251399492391371E-3</v>
      </c>
    </row>
    <row r="375" spans="1:4">
      <c r="A375" s="5" t="s">
        <v>381</v>
      </c>
      <c r="B375" s="3">
        <v>3084.2113532405679</v>
      </c>
    </row>
    <row r="376" spans="1:4">
      <c r="A376" s="5" t="s">
        <v>382</v>
      </c>
      <c r="B376" s="3">
        <v>3081.0444000773014</v>
      </c>
    </row>
    <row r="377" spans="1:4">
      <c r="A377" s="5" t="s">
        <v>383</v>
      </c>
      <c r="B377" s="3">
        <v>3077.8420118317185</v>
      </c>
    </row>
    <row r="378" spans="1:4">
      <c r="A378" s="5" t="s">
        <v>384</v>
      </c>
      <c r="B378" s="3">
        <v>3074.6194903478208</v>
      </c>
      <c r="C378" s="6">
        <f>AVERAGE(B375:B378)</f>
        <v>3079.4293138743524</v>
      </c>
      <c r="D378" s="1">
        <f>(C378-C374)/C374</f>
        <v>-4.0370773065654788E-3</v>
      </c>
    </row>
    <row r="379" spans="1:4">
      <c r="A379" s="5" t="s">
        <v>385</v>
      </c>
      <c r="B379" s="3">
        <v>3071.3785070727972</v>
      </c>
    </row>
    <row r="380" spans="1:4">
      <c r="A380" s="5" t="s">
        <v>386</v>
      </c>
      <c r="B380" s="3">
        <v>3068.1514279867956</v>
      </c>
    </row>
    <row r="381" spans="1:4">
      <c r="A381" s="5" t="s">
        <v>387</v>
      </c>
      <c r="B381" s="3">
        <v>3065.085622535516</v>
      </c>
    </row>
    <row r="382" spans="1:4">
      <c r="A382" s="5" t="s">
        <v>388</v>
      </c>
      <c r="B382" s="3">
        <v>3062.1642623611942</v>
      </c>
      <c r="C382" s="6">
        <f>AVERAGE(B379:B382)</f>
        <v>3066.694954989076</v>
      </c>
      <c r="D382" s="1">
        <f>(C382-C378)/C378</f>
        <v>-4.13529832553772E-3</v>
      </c>
    </row>
    <row r="383" spans="1:4">
      <c r="A383" s="5" t="s">
        <v>389</v>
      </c>
      <c r="B383" s="3">
        <v>3059.3211059687287</v>
      </c>
    </row>
    <row r="384" spans="1:4">
      <c r="A384" s="5" t="s">
        <v>390</v>
      </c>
      <c r="B384" s="3">
        <v>3056.5777207236306</v>
      </c>
    </row>
    <row r="385" spans="1:4">
      <c r="A385" s="5" t="s">
        <v>391</v>
      </c>
      <c r="B385" s="3">
        <v>3053.7802154414453</v>
      </c>
    </row>
    <row r="386" spans="1:4">
      <c r="A386" s="5" t="s">
        <v>392</v>
      </c>
      <c r="B386" s="3">
        <v>3051.0377137438768</v>
      </c>
      <c r="C386" s="6">
        <f>AVERAGE(B383:B386)</f>
        <v>3055.1791889694205</v>
      </c>
      <c r="D386" s="1">
        <f>(C386-C382)/C382</f>
        <v>-3.7551064545630853E-3</v>
      </c>
    </row>
    <row r="387" spans="1:4">
      <c r="A387" s="5" t="s">
        <v>393</v>
      </c>
      <c r="B387" s="3">
        <v>3048.2192575256536</v>
      </c>
    </row>
    <row r="388" spans="1:4">
      <c r="A388" s="5" t="s">
        <v>394</v>
      </c>
      <c r="B388" s="3">
        <v>3045.3457119859081</v>
      </c>
    </row>
    <row r="389" spans="1:4">
      <c r="A389" s="5" t="s">
        <v>395</v>
      </c>
      <c r="B389" s="3">
        <v>3042.274702025808</v>
      </c>
    </row>
    <row r="390" spans="1:4">
      <c r="A390" s="5" t="s">
        <v>396</v>
      </c>
      <c r="B390" s="3">
        <v>3038.8434194263195</v>
      </c>
    </row>
    <row r="391" spans="1:4">
      <c r="A391" s="5" t="s">
        <v>397</v>
      </c>
      <c r="B391" s="3">
        <v>3035.2415659370467</v>
      </c>
    </row>
    <row r="392" spans="1:4">
      <c r="A392" s="5" t="s">
        <v>398</v>
      </c>
      <c r="B392" s="3">
        <v>3031.3890380993689</v>
      </c>
    </row>
    <row r="393" spans="1:4">
      <c r="A393" s="5" t="s">
        <v>399</v>
      </c>
      <c r="B393" s="3">
        <v>3027.2165938452795</v>
      </c>
    </row>
    <row r="394" spans="1:4">
      <c r="A394" s="5" t="s">
        <v>400</v>
      </c>
      <c r="B394" s="3">
        <v>3022.5857577571346</v>
      </c>
    </row>
    <row r="395" spans="1:4">
      <c r="A395" s="5" t="s">
        <v>401</v>
      </c>
      <c r="B395" s="3">
        <v>3017.453327354473</v>
      </c>
    </row>
    <row r="396" spans="1:4">
      <c r="A396" s="5" t="s">
        <v>402</v>
      </c>
      <c r="B396" s="3">
        <v>3011.8406932633611</v>
      </c>
    </row>
    <row r="397" spans="1:4">
      <c r="A397" s="5" t="s">
        <v>403</v>
      </c>
      <c r="B397" s="3">
        <v>3005.8482742164433</v>
      </c>
    </row>
    <row r="398" spans="1:4">
      <c r="A398" s="5" t="s">
        <v>404</v>
      </c>
      <c r="B398" s="3">
        <v>2999.6931435304887</v>
      </c>
    </row>
    <row r="399" spans="1:4">
      <c r="A399" s="5" t="s">
        <v>405</v>
      </c>
      <c r="B399" s="3">
        <v>2993.5001424713228</v>
      </c>
    </row>
    <row r="400" spans="1:4">
      <c r="A400" s="5" t="s">
        <v>406</v>
      </c>
      <c r="B400" s="3">
        <v>2987.2034152498154</v>
      </c>
    </row>
    <row r="401" spans="1:2">
      <c r="A401" s="5" t="s">
        <v>407</v>
      </c>
      <c r="B401" s="3">
        <v>2980.8722262240794</v>
      </c>
    </row>
    <row r="402" spans="1:2">
      <c r="A402" s="5" t="s">
        <v>408</v>
      </c>
      <c r="B402" s="3">
        <v>2974.4238238944558</v>
      </c>
    </row>
    <row r="403" spans="1:2">
      <c r="A403" s="5" t="s">
        <v>409</v>
      </c>
      <c r="B403" s="3">
        <v>2967.986596935325</v>
      </c>
    </row>
    <row r="404" spans="1:2">
      <c r="A404" s="5" t="s">
        <v>410</v>
      </c>
      <c r="B404" s="3">
        <v>2961.5671534217031</v>
      </c>
    </row>
    <row r="405" spans="1:2">
      <c r="A405" s="5" t="s">
        <v>411</v>
      </c>
      <c r="B405" s="3">
        <v>2955.1770983516822</v>
      </c>
    </row>
    <row r="406" spans="1:2">
      <c r="A406" s="5" t="s">
        <v>412</v>
      </c>
      <c r="B406" s="3">
        <v>2948.9142865595213</v>
      </c>
    </row>
    <row r="407" spans="1:2">
      <c r="A407" s="5" t="s">
        <v>413</v>
      </c>
      <c r="B407" s="3">
        <v>2942.6066387087612</v>
      </c>
    </row>
    <row r="408" spans="1:2">
      <c r="A408" s="5" t="s">
        <v>414</v>
      </c>
      <c r="B408" s="3">
        <v>2936.3759418129675</v>
      </c>
    </row>
    <row r="409" spans="1:2">
      <c r="A409" s="5" t="s">
        <v>415</v>
      </c>
      <c r="B409" s="3">
        <v>2930.247614904888</v>
      </c>
    </row>
    <row r="410" spans="1:2">
      <c r="A410" s="5" t="s">
        <v>416</v>
      </c>
      <c r="B410" s="3">
        <v>2923.8550630262739</v>
      </c>
    </row>
    <row r="411" spans="1:2">
      <c r="A411" s="5" t="s">
        <v>417</v>
      </c>
      <c r="B411" s="3">
        <v>2917.5272643565604</v>
      </c>
    </row>
    <row r="412" spans="1:2">
      <c r="A412" s="5" t="s">
        <v>418</v>
      </c>
      <c r="B412" s="3">
        <v>2911.1626104872894</v>
      </c>
    </row>
    <row r="413" spans="1:2">
      <c r="A413" s="5" t="s">
        <v>419</v>
      </c>
      <c r="B413" s="3">
        <v>2904.6468875785204</v>
      </c>
    </row>
    <row r="414" spans="1:2">
      <c r="A414" s="5" t="s">
        <v>420</v>
      </c>
      <c r="B414" s="3">
        <v>2898.2636296221526</v>
      </c>
    </row>
    <row r="415" spans="1:2">
      <c r="A415" s="5" t="s">
        <v>421</v>
      </c>
      <c r="B415" s="3">
        <v>2891.804900224005</v>
      </c>
    </row>
    <row r="416" spans="1:2">
      <c r="A416" s="5" t="s">
        <v>422</v>
      </c>
      <c r="B416" s="3">
        <v>2885.3327984117054</v>
      </c>
    </row>
    <row r="417" spans="1:2">
      <c r="A417" s="5" t="s">
        <v>423</v>
      </c>
      <c r="B417" s="3">
        <v>2878.9473693435675</v>
      </c>
    </row>
    <row r="418" spans="1:2">
      <c r="A418" s="5" t="s">
        <v>424</v>
      </c>
      <c r="B418" s="3">
        <v>2872.6314691247085</v>
      </c>
    </row>
    <row r="419" spans="1:2">
      <c r="A419" s="5" t="s">
        <v>425</v>
      </c>
      <c r="B419" s="3">
        <v>2866.2943786498931</v>
      </c>
    </row>
    <row r="420" spans="1:2">
      <c r="A420" s="5" t="s">
        <v>426</v>
      </c>
      <c r="B420" s="3">
        <v>2859.9529449822412</v>
      </c>
    </row>
    <row r="421" spans="1:2">
      <c r="A421" s="5" t="s">
        <v>427</v>
      </c>
      <c r="B421" s="3">
        <v>2853.4379438434398</v>
      </c>
    </row>
    <row r="422" spans="1:2">
      <c r="A422" s="5" t="s">
        <v>428</v>
      </c>
      <c r="B422" s="3">
        <v>2846.6888627201806</v>
      </c>
    </row>
    <row r="423" spans="1:2">
      <c r="A423" s="5" t="s">
        <v>429</v>
      </c>
      <c r="B423" s="3">
        <v>2839.8877142699189</v>
      </c>
    </row>
    <row r="424" spans="1:2">
      <c r="A424" s="5" t="s">
        <v>430</v>
      </c>
      <c r="B424" s="3">
        <v>2832.9519463108777</v>
      </c>
    </row>
    <row r="425" spans="1:2">
      <c r="A425" s="5" t="s">
        <v>431</v>
      </c>
      <c r="B425" s="3">
        <v>2825.9454435617063</v>
      </c>
    </row>
    <row r="426" spans="1:2">
      <c r="A426" s="5" t="s">
        <v>432</v>
      </c>
      <c r="B426" s="3">
        <v>2818.9859992636693</v>
      </c>
    </row>
    <row r="427" spans="1:2">
      <c r="A427" s="5" t="s">
        <v>433</v>
      </c>
      <c r="B427" s="3">
        <v>2811.9482769728852</v>
      </c>
    </row>
    <row r="428" spans="1:2">
      <c r="A428" s="5" t="s">
        <v>434</v>
      </c>
      <c r="B428" s="3">
        <v>2804.8217389106717</v>
      </c>
    </row>
    <row r="429" spans="1:2">
      <c r="A429" s="5" t="s">
        <v>435</v>
      </c>
      <c r="B429" s="3">
        <v>2797.6074740977292</v>
      </c>
    </row>
    <row r="430" spans="1:2">
      <c r="A430" s="5" t="s">
        <v>436</v>
      </c>
      <c r="B430" s="3">
        <v>2790.1908527064179</v>
      </c>
    </row>
    <row r="431" spans="1:2">
      <c r="A431" s="5" t="s">
        <v>437</v>
      </c>
      <c r="B431" s="3">
        <v>2782.6967879437052</v>
      </c>
    </row>
    <row r="432" spans="1:2">
      <c r="A432" s="5" t="s">
        <v>438</v>
      </c>
      <c r="B432" s="3">
        <v>2775.2050014271686</v>
      </c>
    </row>
    <row r="433" spans="1:2">
      <c r="A433" s="5" t="s">
        <v>439</v>
      </c>
      <c r="B433" s="3">
        <v>2767.8126889343184</v>
      </c>
    </row>
    <row r="434" spans="1:2">
      <c r="A434" s="5" t="s">
        <v>440</v>
      </c>
      <c r="B434" s="3">
        <v>2760.4957640360344</v>
      </c>
    </row>
    <row r="435" spans="1:2">
      <c r="A435" s="5" t="s">
        <v>441</v>
      </c>
      <c r="B435" s="3">
        <v>2753.1650546495503</v>
      </c>
    </row>
    <row r="436" spans="1:2">
      <c r="A436" s="5" t="s">
        <v>442</v>
      </c>
      <c r="B436" s="3">
        <v>2745.8007676172633</v>
      </c>
    </row>
    <row r="437" spans="1:2">
      <c r="A437" s="5" t="s">
        <v>443</v>
      </c>
      <c r="B437" s="3">
        <v>2738.3580248476264</v>
      </c>
    </row>
    <row r="438" spans="1:2">
      <c r="A438" s="5" t="s">
        <v>444</v>
      </c>
      <c r="B438" s="3">
        <v>2730.9492668536482</v>
      </c>
    </row>
    <row r="439" spans="1:2">
      <c r="A439" s="5" t="s">
        <v>445</v>
      </c>
      <c r="B439" s="3">
        <v>2723.5840926404067</v>
      </c>
    </row>
    <row r="440" spans="1:2">
      <c r="A440" s="5" t="s">
        <v>446</v>
      </c>
      <c r="B440" s="3">
        <v>2716.2022795824355</v>
      </c>
    </row>
    <row r="441" spans="1:2">
      <c r="A441" s="5" t="s">
        <v>447</v>
      </c>
      <c r="B441" s="3">
        <v>2708.7620366176479</v>
      </c>
    </row>
    <row r="442" spans="1:2">
      <c r="A442" s="5" t="s">
        <v>448</v>
      </c>
      <c r="B442" s="3">
        <v>2701.1883907585539</v>
      </c>
    </row>
    <row r="443" spans="1:2">
      <c r="A443" s="5" t="s">
        <v>449</v>
      </c>
      <c r="B443" s="3">
        <v>2693.5088475873413</v>
      </c>
    </row>
    <row r="444" spans="1:2">
      <c r="A444" s="5" t="s">
        <v>450</v>
      </c>
      <c r="B444" s="3">
        <v>2685.7371364442397</v>
      </c>
    </row>
    <row r="445" spans="1:2">
      <c r="A445" s="5" t="s">
        <v>451</v>
      </c>
      <c r="B445" s="3">
        <v>2677.8985731686289</v>
      </c>
    </row>
    <row r="446" spans="1:2">
      <c r="A446" s="5" t="s">
        <v>452</v>
      </c>
      <c r="B446" s="3">
        <v>2670.0077444800095</v>
      </c>
    </row>
    <row r="447" spans="1:2">
      <c r="A447" s="5" t="s">
        <v>453</v>
      </c>
      <c r="B447" s="3">
        <v>2662.0491735274536</v>
      </c>
    </row>
    <row r="448" spans="1:2">
      <c r="A448" s="5" t="s">
        <v>454</v>
      </c>
      <c r="B448" s="3">
        <v>2654.0115417070897</v>
      </c>
    </row>
    <row r="449" spans="1:2">
      <c r="A449" s="5" t="s">
        <v>455</v>
      </c>
      <c r="B449" s="3">
        <v>2645.8925834095967</v>
      </c>
    </row>
    <row r="450" spans="1:2">
      <c r="A450" s="5" t="s">
        <v>456</v>
      </c>
      <c r="B450" s="3">
        <v>2637.7101718262293</v>
      </c>
    </row>
    <row r="451" spans="1:2">
      <c r="A451" s="5" t="s">
        <v>457</v>
      </c>
      <c r="B451" s="3">
        <v>2629.4561060513188</v>
      </c>
    </row>
    <row r="452" spans="1:2">
      <c r="A452" s="5" t="s">
        <v>458</v>
      </c>
      <c r="B452" s="3">
        <v>2621.1226177809103</v>
      </c>
    </row>
    <row r="453" spans="1:2">
      <c r="A453" s="5" t="s">
        <v>459</v>
      </c>
      <c r="B453" s="3">
        <v>2612.7073537308288</v>
      </c>
    </row>
    <row r="454" spans="1:2">
      <c r="A454" s="5" t="s">
        <v>460</v>
      </c>
      <c r="B454" s="3">
        <v>2604.2478006966994</v>
      </c>
    </row>
    <row r="455" spans="1:2">
      <c r="A455" s="5" t="s">
        <v>461</v>
      </c>
      <c r="B455" s="3">
        <v>2595.7500620140795</v>
      </c>
    </row>
    <row r="456" spans="1:2">
      <c r="A456" s="5" t="s">
        <v>462</v>
      </c>
      <c r="B456" s="3">
        <v>2587.2239964347496</v>
      </c>
    </row>
    <row r="457" spans="1:2">
      <c r="A457" s="5" t="s">
        <v>463</v>
      </c>
      <c r="B457" s="3">
        <v>2578.6994305783851</v>
      </c>
    </row>
    <row r="458" spans="1:2">
      <c r="A458" s="5" t="s">
        <v>464</v>
      </c>
      <c r="B458" s="3">
        <v>2570.162876106891</v>
      </c>
    </row>
    <row r="459" spans="1:2">
      <c r="A459" s="5" t="s">
        <v>465</v>
      </c>
      <c r="B459" s="3">
        <v>2561.6166140467849</v>
      </c>
    </row>
    <row r="460" spans="1:2">
      <c r="A460" s="5" t="s">
        <v>466</v>
      </c>
      <c r="B460" s="3">
        <v>2553.061489687906</v>
      </c>
    </row>
    <row r="461" spans="1:2">
      <c r="A461" s="5" t="s">
        <v>467</v>
      </c>
      <c r="B461" s="3">
        <v>2544.4815577233139</v>
      </c>
    </row>
    <row r="462" spans="1:2">
      <c r="A462" s="5" t="s">
        <v>468</v>
      </c>
      <c r="B462" s="3">
        <v>2535.8789865931612</v>
      </c>
    </row>
    <row r="463" spans="1:2">
      <c r="A463" s="5" t="s">
        <v>469</v>
      </c>
      <c r="B463" s="3">
        <v>2527.2623181940344</v>
      </c>
    </row>
    <row r="464" spans="1:2">
      <c r="A464" s="5" t="s">
        <v>470</v>
      </c>
      <c r="B464" s="3">
        <v>2518.6356496126268</v>
      </c>
    </row>
    <row r="465" spans="1:2">
      <c r="A465" s="5" t="s">
        <v>471</v>
      </c>
      <c r="B465" s="3">
        <v>2509.9947773446211</v>
      </c>
    </row>
    <row r="466" spans="1:2">
      <c r="A466" s="5" t="s">
        <v>472</v>
      </c>
      <c r="B466" s="3">
        <v>2501.3457899920309</v>
      </c>
    </row>
    <row r="467" spans="1:2">
      <c r="A467" s="5" t="s">
        <v>473</v>
      </c>
      <c r="B467" s="3">
        <v>2492.6996433150866</v>
      </c>
    </row>
    <row r="468" spans="1:2">
      <c r="A468" s="5" t="s">
        <v>474</v>
      </c>
      <c r="B468" s="3">
        <v>2484.0610631238569</v>
      </c>
    </row>
    <row r="469" spans="1:2">
      <c r="A469" s="5" t="s">
        <v>475</v>
      </c>
      <c r="B469" s="3">
        <v>2475.4297167555378</v>
      </c>
    </row>
    <row r="470" spans="1:2">
      <c r="A470" s="5" t="s">
        <v>476</v>
      </c>
      <c r="B470" s="3">
        <v>2466.8060863406586</v>
      </c>
    </row>
    <row r="471" spans="1:2">
      <c r="A471" s="5" t="s">
        <v>477</v>
      </c>
      <c r="B471" s="3">
        <v>2458.1901080384655</v>
      </c>
    </row>
    <row r="472" spans="1:2">
      <c r="A472" s="5" t="s">
        <v>478</v>
      </c>
      <c r="B472" s="3">
        <v>2449.589657321822</v>
      </c>
    </row>
    <row r="473" spans="1:2">
      <c r="A473" s="5" t="s">
        <v>479</v>
      </c>
      <c r="B473" s="3">
        <v>2441.0074529193575</v>
      </c>
    </row>
    <row r="474" spans="1:2">
      <c r="A474" s="5" t="s">
        <v>480</v>
      </c>
      <c r="B474" s="3">
        <v>2432.4489693377873</v>
      </c>
    </row>
    <row r="475" spans="1:2">
      <c r="A475" s="5" t="s">
        <v>481</v>
      </c>
      <c r="B475" s="3">
        <v>2423.9181172286476</v>
      </c>
    </row>
    <row r="476" spans="1:2">
      <c r="A476" s="5" t="s">
        <v>482</v>
      </c>
      <c r="B476" s="3">
        <v>2415.4111754068713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6F59C-7483-41DA-BE73-494BB4F6FFDF}">
  <dimension ref="A3:F6"/>
  <sheetViews>
    <sheetView tabSelected="1" workbookViewId="0">
      <selection activeCell="A4" sqref="A4:F5"/>
    </sheetView>
  </sheetViews>
  <sheetFormatPr defaultRowHeight="14.25"/>
  <cols>
    <col min="1" max="1" width="33.3984375" customWidth="1"/>
    <col min="2" max="6" width="10.796875" customWidth="1"/>
  </cols>
  <sheetData>
    <row r="3" spans="1:6" ht="17.350000000000001" customHeight="1"/>
    <row r="4" spans="1:6" ht="30">
      <c r="A4" s="7" t="s">
        <v>497</v>
      </c>
      <c r="B4" s="7">
        <v>2027</v>
      </c>
      <c r="C4" s="7">
        <v>2028</v>
      </c>
      <c r="D4" s="7">
        <v>2029</v>
      </c>
      <c r="E4" s="7">
        <v>2030</v>
      </c>
      <c r="F4" s="7">
        <v>2031</v>
      </c>
    </row>
    <row r="5" spans="1:6" ht="75">
      <c r="A5" s="11" t="s">
        <v>498</v>
      </c>
      <c r="B5" s="12">
        <v>5.4</v>
      </c>
      <c r="C5" s="12">
        <v>5.4</v>
      </c>
      <c r="D5" s="12">
        <v>5.4</v>
      </c>
      <c r="E5" s="12">
        <v>5.4</v>
      </c>
      <c r="F5" s="12">
        <v>5.4</v>
      </c>
    </row>
    <row r="6" spans="1:6" ht="17.350000000000001" customHeigh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23fbc9-fed8-4fe5-aa4f-ed739643a384">
      <Terms xmlns="http://schemas.microsoft.com/office/infopath/2007/PartnerControls"/>
    </lcf76f155ced4ddcb4097134ff3c332f>
    <_ip_UnifiedCompliancePolicyUIAction xmlns="http://schemas.microsoft.com/sharepoint/v3" xsi:nil="true"/>
    <TaxCatchAll xmlns="a09e65a3-c7c6-46c4-8cad-d2b1e4cef29c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01ACFC58A9B741966E24964F98E401" ma:contentTypeVersion="15" ma:contentTypeDescription="Create a new document." ma:contentTypeScope="" ma:versionID="ac809ca55fc7002d74a9772506effe29">
  <xsd:schema xmlns:xsd="http://www.w3.org/2001/XMLSchema" xmlns:xs="http://www.w3.org/2001/XMLSchema" xmlns:p="http://schemas.microsoft.com/office/2006/metadata/properties" xmlns:ns1="http://schemas.microsoft.com/sharepoint/v3" xmlns:ns2="1f23fbc9-fed8-4fe5-aa4f-ed739643a384" xmlns:ns3="a09e65a3-c7c6-46c4-8cad-d2b1e4cef29c" targetNamespace="http://schemas.microsoft.com/office/2006/metadata/properties" ma:root="true" ma:fieldsID="6b24f4ca2dda56f0b82b1f329a45acd9" ns1:_="" ns2:_="" ns3:_="">
    <xsd:import namespace="http://schemas.microsoft.com/sharepoint/v3"/>
    <xsd:import namespace="1f23fbc9-fed8-4fe5-aa4f-ed739643a384"/>
    <xsd:import namespace="a09e65a3-c7c6-46c4-8cad-d2b1e4cef2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3fbc9-fed8-4fe5-aa4f-ed739643a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ea84bf1-a941-4ccc-bbe9-6e1a58d22e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e65a3-c7c6-46c4-8cad-d2b1e4cef29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e8b396a-6396-4d81-8fef-45dc7c2f2882}" ma:internalName="TaxCatchAll" ma:showField="CatchAllData" ma:web="a09e65a3-c7c6-46c4-8cad-d2b1e4cef2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EA7B5D-6F70-49EF-BA46-D00C99FAEA45}">
  <ds:schemaRefs>
    <ds:schemaRef ds:uri="http://schemas.microsoft.com/office/2006/metadata/properties"/>
    <ds:schemaRef ds:uri="http://schemas.microsoft.com/office/infopath/2007/PartnerControls"/>
    <ds:schemaRef ds:uri="1f23fbc9-fed8-4fe5-aa4f-ed739643a384"/>
    <ds:schemaRef ds:uri="http://schemas.microsoft.com/sharepoint/v3"/>
    <ds:schemaRef ds:uri="a09e65a3-c7c6-46c4-8cad-d2b1e4cef29c"/>
  </ds:schemaRefs>
</ds:datastoreItem>
</file>

<file path=customXml/itemProps2.xml><?xml version="1.0" encoding="utf-8"?>
<ds:datastoreItem xmlns:ds="http://schemas.openxmlformats.org/officeDocument/2006/customXml" ds:itemID="{83E77E89-1189-44C1-ADD5-3330FEBB74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f23fbc9-fed8-4fe5-aa4f-ed739643a384"/>
    <ds:schemaRef ds:uri="a09e65a3-c7c6-46c4-8cad-d2b1e4cef2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7C668E-6BC9-4B5D-BE3E-1B6E6AA373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Arbitrios</vt:lpstr>
      <vt:lpstr>Sheet3</vt:lpstr>
      <vt:lpstr>Efecto Fiscal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A. Otero Maldonado</dc:creator>
  <cp:lastModifiedBy>Juan C. Torres Acaba</cp:lastModifiedBy>
  <dcterms:created xsi:type="dcterms:W3CDTF">2026-06-26T15:43:04Z</dcterms:created>
  <dcterms:modified xsi:type="dcterms:W3CDTF">2026-07-23T18:25:05Z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0x0101009401ACFC58A9B741966E24964F98E401</vt:lpwstr>
  </property>
  <property fmtid="{D5CDD505-2E9C-101B-9397-08002B2CF9AE}" pid="3" name="MediaServiceImageTags">
    <vt:lpwstr/>
  </property>
</Properties>
</file>