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opalpr.sharepoint.com/sites/InformesAF2024/Shared Documents/👷‍♂️Informes Preliminares/PC1352/1. Datos/"/>
    </mc:Choice>
  </mc:AlternateContent>
  <xr:revisionPtr revIDLastSave="687" documentId="11_D6A2AC87C9DFEB3585F99F2D71BE9C9820A1F52A" xr6:coauthVersionLast="47" xr6:coauthVersionMax="47" xr10:uidLastSave="{B6ED55CE-E780-4C8A-BD75-4EA2FE010291}"/>
  <bookViews>
    <workbookView xWindow="68895" yWindow="0" windowWidth="26010" windowHeight="2098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C32" i="1"/>
  <c r="C33" i="1"/>
  <c r="C34" i="1"/>
  <c r="C35" i="1"/>
  <c r="C31" i="1"/>
  <c r="D32" i="1"/>
  <c r="D33" i="1"/>
  <c r="D34" i="1"/>
  <c r="D35" i="1"/>
  <c r="J12" i="1"/>
  <c r="C25" i="1"/>
  <c r="C24" i="1"/>
  <c r="C18" i="1"/>
  <c r="C19" i="1"/>
  <c r="C20" i="1"/>
  <c r="D18" i="1"/>
  <c r="D19" i="1"/>
  <c r="D20" i="1"/>
  <c r="D21" i="1"/>
  <c r="D17" i="1"/>
  <c r="C17" i="1"/>
  <c r="D25" i="1"/>
  <c r="D24" i="1"/>
  <c r="C7" i="1"/>
  <c r="C21" i="1" s="1"/>
</calcChain>
</file>

<file path=xl/sharedStrings.xml><?xml version="1.0" encoding="utf-8"?>
<sst xmlns="http://schemas.openxmlformats.org/spreadsheetml/2006/main" count="45" uniqueCount="25">
  <si>
    <t>FY2027</t>
  </si>
  <si>
    <t>FY2028</t>
  </si>
  <si>
    <t>FY2029</t>
  </si>
  <si>
    <t>FY2030</t>
  </si>
  <si>
    <t>Año Fiscal</t>
  </si>
  <si>
    <t>Promedio</t>
  </si>
  <si>
    <t xml:space="preserve">Total Proyectado </t>
  </si>
  <si>
    <t>Promedio anual</t>
  </si>
  <si>
    <t xml:space="preserve">Recaudos proyectados para ACT, según Plan Fiscal 
</t>
  </si>
  <si>
    <t>Efecto Fiscal</t>
  </si>
  <si>
    <t>Años Fiscales
 2027-2055</t>
  </si>
  <si>
    <t>Proyección acumulada, según Plan Fiscal</t>
  </si>
  <si>
    <t>Proyección acumulada basado en multas de $5.00</t>
  </si>
  <si>
    <t>:)</t>
  </si>
  <si>
    <t>Recaudos ACT basado en multas de $5.00</t>
  </si>
  <si>
    <t>FY2026</t>
  </si>
  <si>
    <t>FY2025</t>
  </si>
  <si>
    <t>FY2024</t>
  </si>
  <si>
    <t>FY2019</t>
  </si>
  <si>
    <t>FY2020</t>
  </si>
  <si>
    <t>FY2021</t>
  </si>
  <si>
    <t>FY2022</t>
  </si>
  <si>
    <t>FY2023</t>
  </si>
  <si>
    <t>Recaudos ACT basado en multas de $10.00</t>
  </si>
  <si>
    <t xml:space="preserve">Recaudos presupuestados por ACT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</si>
</sst>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_-&quot;$&quot;* #,##0.00_-;\-&quot;$&quot;* #,##0.00_-;_-&quot;$&quot;* &quot;-&quot;??_-;_-@_-"/>
    <numFmt numFmtId="165" formatCode="&quot;$&quot;#,##0.0;\-&quot;$&quot;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MyRIAD PRO CONDENSED"/>
    </font>
    <font>
      <b/>
      <sz val="12"/>
      <color theme="0"/>
      <name val="MyRIAD PRO CONDENSED"/>
    </font>
    <font>
      <sz val="8"/>
      <name val="Calibri"/>
      <family val="2"/>
      <scheme val="minor"/>
    </font>
    <font>
      <sz val="12"/>
      <color theme="1"/>
      <name val="MyRIAD PRO CONDENSED"/>
    </font>
  </fonts>
  <fills count="4">
    <fill>
      <patternFill patternType="none"/>
    </fill>
    <fill>
      <patternFill patternType="gray125"/>
    </fill>
    <fill>
      <patternFill patternType="solid">
        <fgColor rgb="FF194A6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65" fontId="2" fillId="3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7" fontId="0" fillId="0" borderId="0" xfId="0" applyNumberFormat="1"/>
    <xf numFmtId="0" fontId="5" fillId="0" borderId="0" xfId="0" applyFont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165" fontId="5" fillId="3" borderId="0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7C7C7"/>
      <color rgb="FFA9A9A9"/>
      <color rgb="FF194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5"/>
  <sheetViews>
    <sheetView showGridLines="0" tabSelected="1" workbookViewId="0">
      <selection activeCell="I2" sqref="I2:J12"/>
    </sheetView>
  </sheetViews>
  <sheetFormatPr defaultRowHeight="14.25"/>
  <cols>
    <col min="2" max="2" width="19.1328125" customWidth="1"/>
    <col min="3" max="3" width="23.3984375" customWidth="1"/>
    <col min="4" max="4" width="18.796875" customWidth="1"/>
    <col min="6" max="6" width="9.265625" bestFit="1" customWidth="1"/>
    <col min="9" max="9" width="32.265625" customWidth="1"/>
    <col min="10" max="10" width="31.59765625" customWidth="1"/>
  </cols>
  <sheetData>
    <row r="2" spans="2:10" ht="75">
      <c r="B2" s="1" t="s">
        <v>4</v>
      </c>
      <c r="C2" s="3" t="s">
        <v>8</v>
      </c>
      <c r="I2" s="1" t="s">
        <v>4</v>
      </c>
      <c r="J2" s="3" t="s">
        <v>24</v>
      </c>
    </row>
    <row r="3" spans="2:10" ht="16.899999999999999" customHeight="1">
      <c r="B3" s="2" t="s">
        <v>0</v>
      </c>
      <c r="C3" s="6">
        <v>61</v>
      </c>
      <c r="I3" s="2" t="s">
        <v>18</v>
      </c>
      <c r="J3" s="6">
        <v>18.899999999999999</v>
      </c>
    </row>
    <row r="4" spans="2:10" ht="16.899999999999999" customHeight="1">
      <c r="B4" s="2" t="s">
        <v>1</v>
      </c>
      <c r="C4" s="6">
        <v>81</v>
      </c>
      <c r="I4" s="2" t="s">
        <v>19</v>
      </c>
      <c r="J4" s="6">
        <v>13</v>
      </c>
    </row>
    <row r="5" spans="2:10" ht="16.899999999999999" customHeight="1">
      <c r="B5" s="2" t="s">
        <v>2</v>
      </c>
      <c r="C5" s="6">
        <v>81</v>
      </c>
      <c r="I5" s="2" t="s">
        <v>20</v>
      </c>
      <c r="J5" s="6">
        <v>17</v>
      </c>
    </row>
    <row r="6" spans="2:10" ht="27.85" customHeight="1">
      <c r="B6" s="2" t="s">
        <v>3</v>
      </c>
      <c r="C6" s="6">
        <v>82</v>
      </c>
      <c r="I6" s="2" t="s">
        <v>21</v>
      </c>
      <c r="J6" s="6">
        <v>22.5</v>
      </c>
    </row>
    <row r="7" spans="2:10" ht="16.899999999999999" customHeight="1">
      <c r="B7" s="5" t="s">
        <v>5</v>
      </c>
      <c r="C7" s="11">
        <f>SUM(C3:C6)/4</f>
        <v>76.25</v>
      </c>
      <c r="I7" s="2" t="s">
        <v>22</v>
      </c>
      <c r="J7" s="11">
        <v>42.9</v>
      </c>
    </row>
    <row r="8" spans="2:10" ht="16.899999999999999" customHeight="1">
      <c r="B8" s="8"/>
      <c r="C8" s="9"/>
      <c r="I8" s="2" t="s">
        <v>17</v>
      </c>
      <c r="J8" s="6">
        <v>5</v>
      </c>
    </row>
    <row r="9" spans="2:10" ht="43.5" customHeight="1">
      <c r="B9" s="7" t="s">
        <v>10</v>
      </c>
      <c r="C9" s="7" t="s">
        <v>11</v>
      </c>
      <c r="I9" s="2" t="s">
        <v>16</v>
      </c>
      <c r="J9" s="6">
        <v>3.1</v>
      </c>
    </row>
    <row r="10" spans="2:10" ht="15">
      <c r="B10" s="2" t="s">
        <v>6</v>
      </c>
      <c r="C10" s="12">
        <v>2670</v>
      </c>
      <c r="I10" s="2" t="s">
        <v>15</v>
      </c>
      <c r="J10" s="6">
        <v>0</v>
      </c>
    </row>
    <row r="11" spans="2:10" ht="16.899999999999999" customHeight="1">
      <c r="B11" s="2" t="s">
        <v>7</v>
      </c>
      <c r="C11" s="12">
        <v>92</v>
      </c>
      <c r="I11" s="2" t="s">
        <v>0</v>
      </c>
      <c r="J11" s="6">
        <v>29.6</v>
      </c>
    </row>
    <row r="12" spans="2:10" ht="15">
      <c r="I12" s="5" t="s">
        <v>5</v>
      </c>
      <c r="J12" s="11">
        <f>AVERAGE(J3:J11)</f>
        <v>16.888888888888889</v>
      </c>
    </row>
    <row r="13" spans="2:10" ht="15">
      <c r="I13" s="14"/>
      <c r="J13" s="15"/>
    </row>
    <row r="14" spans="2:10" ht="15">
      <c r="I14" s="14"/>
      <c r="J14" s="15"/>
    </row>
    <row r="15" spans="2:10" ht="15">
      <c r="I15" s="14"/>
      <c r="J15" s="15"/>
    </row>
    <row r="16" spans="2:10" ht="45">
      <c r="B16" s="1" t="s">
        <v>4</v>
      </c>
      <c r="C16" s="3" t="s">
        <v>14</v>
      </c>
      <c r="D16" s="3" t="s">
        <v>9</v>
      </c>
      <c r="I16" s="14"/>
      <c r="J16" s="15"/>
    </row>
    <row r="17" spans="2:18" ht="15">
      <c r="B17" s="2" t="s">
        <v>0</v>
      </c>
      <c r="C17" s="6">
        <f>C3*(1/3)</f>
        <v>20.333333333333332</v>
      </c>
      <c r="D17" s="6">
        <f>C3*(2/3)</f>
        <v>40.666666666666664</v>
      </c>
      <c r="I17" s="16"/>
      <c r="J17" s="17"/>
    </row>
    <row r="18" spans="2:18" ht="15">
      <c r="B18" s="2" t="s">
        <v>1</v>
      </c>
      <c r="C18" s="6">
        <f t="shared" ref="C18:C21" si="0">C4*(1/3)</f>
        <v>27</v>
      </c>
      <c r="D18" s="6">
        <f t="shared" ref="D18:D21" si="1">C4*(2/3)</f>
        <v>54</v>
      </c>
    </row>
    <row r="19" spans="2:18" ht="15">
      <c r="B19" s="2" t="s">
        <v>2</v>
      </c>
      <c r="C19" s="6">
        <f t="shared" si="0"/>
        <v>27</v>
      </c>
      <c r="D19" s="6">
        <f t="shared" si="1"/>
        <v>54</v>
      </c>
    </row>
    <row r="20" spans="2:18" ht="15">
      <c r="B20" s="2" t="s">
        <v>3</v>
      </c>
      <c r="C20" s="6">
        <f t="shared" si="0"/>
        <v>27.333333333333332</v>
      </c>
      <c r="D20" s="6">
        <f t="shared" si="1"/>
        <v>54.666666666666664</v>
      </c>
    </row>
    <row r="21" spans="2:18" ht="15">
      <c r="B21" s="5" t="s">
        <v>5</v>
      </c>
      <c r="C21" s="6">
        <f t="shared" si="0"/>
        <v>25.416666666666664</v>
      </c>
      <c r="D21" s="6">
        <f t="shared" si="1"/>
        <v>50.833333333333329</v>
      </c>
    </row>
    <row r="22" spans="2:18" ht="15.4">
      <c r="B22" s="8"/>
      <c r="C22" s="10"/>
      <c r="D22" s="10"/>
    </row>
    <row r="23" spans="2:18" ht="45">
      <c r="B23" s="7" t="s">
        <v>10</v>
      </c>
      <c r="C23" s="7" t="s">
        <v>12</v>
      </c>
      <c r="D23" s="7" t="s">
        <v>9</v>
      </c>
    </row>
    <row r="24" spans="2:18" ht="15">
      <c r="B24" s="2" t="s">
        <v>6</v>
      </c>
      <c r="C24" s="12">
        <f>C10*(1/3)</f>
        <v>890</v>
      </c>
      <c r="D24" s="12">
        <f>C10*(2/3)</f>
        <v>1780</v>
      </c>
      <c r="F24" s="13"/>
    </row>
    <row r="25" spans="2:18" ht="15">
      <c r="B25" s="2" t="s">
        <v>7</v>
      </c>
      <c r="C25" s="12">
        <f>C11*(1/3)</f>
        <v>30.666666666666664</v>
      </c>
      <c r="D25" s="12">
        <f>C11*(2/3)</f>
        <v>61.333333333333329</v>
      </c>
      <c r="F25" s="13"/>
      <c r="G25" s="13"/>
    </row>
    <row r="26" spans="2:18">
      <c r="K26" s="4"/>
    </row>
    <row r="27" spans="2:18">
      <c r="F27" s="13"/>
    </row>
    <row r="30" spans="2:18" ht="45">
      <c r="B30" s="1" t="s">
        <v>4</v>
      </c>
      <c r="C30" s="3" t="s">
        <v>23</v>
      </c>
      <c r="D30" s="3" t="s">
        <v>9</v>
      </c>
    </row>
    <row r="31" spans="2:18" ht="15">
      <c r="B31" s="2" t="s">
        <v>0</v>
      </c>
      <c r="C31" s="6">
        <f>C3*(2/3)</f>
        <v>40.666666666666664</v>
      </c>
      <c r="D31" s="6">
        <f>C3/3</f>
        <v>20.333333333333332</v>
      </c>
      <c r="E31" s="13"/>
    </row>
    <row r="32" spans="2:18" ht="15">
      <c r="B32" s="2" t="s">
        <v>1</v>
      </c>
      <c r="C32" s="6">
        <f>C4*(2/3)</f>
        <v>54</v>
      </c>
      <c r="D32" s="6">
        <f>C4/3</f>
        <v>27</v>
      </c>
      <c r="R32" t="s">
        <v>13</v>
      </c>
    </row>
    <row r="33" spans="2:4" ht="15">
      <c r="B33" s="2" t="s">
        <v>2</v>
      </c>
      <c r="C33" s="6">
        <f>C5*(2/3)</f>
        <v>54</v>
      </c>
      <c r="D33" s="6">
        <f>C5/3</f>
        <v>27</v>
      </c>
    </row>
    <row r="34" spans="2:4" ht="15">
      <c r="B34" s="18" t="s">
        <v>3</v>
      </c>
      <c r="C34" s="6">
        <f>C6*(2/3)</f>
        <v>54.666666666666664</v>
      </c>
      <c r="D34" s="6">
        <f>C6/3</f>
        <v>27.333333333333332</v>
      </c>
    </row>
    <row r="35" spans="2:4" ht="15">
      <c r="B35" s="5" t="s">
        <v>5</v>
      </c>
      <c r="C35" s="6">
        <f>C7*(2/3)</f>
        <v>50.833333333333329</v>
      </c>
      <c r="D35" s="6">
        <f>C7/3</f>
        <v>25.416666666666668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0481A-EDC7-42A9-9B5A-1B2DBB41B9EC}">
  <dimension ref="A1"/>
  <sheetViews>
    <sheetView workbookViewId="0">
      <selection activeCell="B57" sqref="B57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6175B6-2EC1-4041-B50F-AA0D593118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3E32B7-4522-4A36-848A-77B9763962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1DE20C-17A1-4807-BBED-CFFADACCA922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Ortiz Ponce</dc:creator>
  <cp:lastModifiedBy>Hecrian Martinez Martinez</cp:lastModifiedBy>
  <dcterms:created xsi:type="dcterms:W3CDTF">2015-06-05T18:17:20Z</dcterms:created>
  <dcterms:modified xsi:type="dcterms:W3CDTF">2026-08-27T16:48:03Z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