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onaldrivas/Documents/El Estudio Conciente/OPAL/Informes/075 _ PS1096 TA/"/>
    </mc:Choice>
  </mc:AlternateContent>
  <xr:revisionPtr revIDLastSave="0" documentId="13_ncr:1_{B3971DF2-A8B2-D940-A8F5-DC15627067CC}" xr6:coauthVersionLast="47" xr6:coauthVersionMax="47" xr10:uidLastSave="{00000000-0000-0000-0000-000000000000}"/>
  <bookViews>
    <workbookView xWindow="0" yWindow="660" windowWidth="30240" windowHeight="18980" activeTab="3" xr2:uid="{A5563D46-E61E-4A23-B663-623E51C0FA80}"/>
  </bookViews>
  <sheets>
    <sheet name="Tabla 1" sheetId="7" r:id="rId1"/>
    <sheet name="Tabla 2" sheetId="4" r:id="rId2"/>
    <sheet name="Tabla 3" sheetId="3" r:id="rId3"/>
    <sheet name="Tabla 4" sheetId="5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5" l="1"/>
  <c r="F9" i="5"/>
  <c r="E9" i="5"/>
  <c r="D9" i="5"/>
  <c r="C9" i="5"/>
  <c r="B10" i="3"/>
  <c r="B7" i="3"/>
  <c r="B3" i="4"/>
  <c r="C3" i="4"/>
  <c r="D3" i="4"/>
  <c r="E3" i="4"/>
  <c r="F3" i="4"/>
</calcChain>
</file>

<file path=xl/sharedStrings.xml><?xml version="1.0" encoding="utf-8"?>
<sst xmlns="http://schemas.openxmlformats.org/spreadsheetml/2006/main" count="24" uniqueCount="15">
  <si>
    <t>Efecto Fiscal</t>
  </si>
  <si>
    <t>Aumento Salarial</t>
  </si>
  <si>
    <t>Contribución Determinada (Propuesto)</t>
  </si>
  <si>
    <t>Contribución Determinada (Actual)</t>
  </si>
  <si>
    <t>Recaudos por Contribución sobre Ingresos</t>
  </si>
  <si>
    <t>Recaudos por Concepto del IVU</t>
  </si>
  <si>
    <t>Efecto Fiscal Neto</t>
  </si>
  <si>
    <t>Cantidad</t>
  </si>
  <si>
    <t>Ingreso Disponible (Propuesto)</t>
  </si>
  <si>
    <t>Cantidad de Jueces</t>
  </si>
  <si>
    <t> $9,015,738</t>
  </si>
  <si>
    <t>Cantidad de Jueces Activos</t>
  </si>
  <si>
    <t>Mínimo de Años de Servicios</t>
  </si>
  <si>
    <t>Promedio de Años de Servicios</t>
  </si>
  <si>
    <t>Máximo de Años de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</si>
</sst>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>
    <font>
      <sz val="11"/>
      <color theme="1"/>
      <name val="Aptos Narrow"/>
      <family val="2"/>
      <scheme val="minor"/>
    </font>
    <font>
      <b/>
      <sz val="12"/>
      <color theme="0"/>
      <name val="MyriadPro-Cond"/>
    </font>
    <font>
      <sz val="12"/>
      <color theme="1"/>
      <name val="MyriadPro-Cond"/>
    </font>
    <font>
      <b/>
      <sz val="12"/>
      <color theme="1"/>
      <name val="MyriadPro-Cond"/>
    </font>
    <font>
      <sz val="12"/>
      <color rgb="FF000000"/>
      <name val="MyriadPro-Cond"/>
    </font>
    <font>
      <b/>
      <sz val="12"/>
      <color rgb="FF000000"/>
      <name val="MyriadPro-Cond"/>
    </font>
    <font>
      <b/>
      <sz val="12"/>
      <name val="MyriadPro-Cond"/>
    </font>
  </fonts>
  <fills count="4">
    <fill>
      <patternFill patternType="none"/>
    </fill>
    <fill>
      <patternFill patternType="gray125"/>
    </fill>
    <fill>
      <patternFill patternType="solid">
        <fgColor rgb="FF194A65"/>
        <bgColor indexed="64"/>
      </patternFill>
    </fill>
    <fill>
      <patternFill patternType="solid">
        <fgColor rgb="FF194964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6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6" fontId="3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indent="1"/>
    </xf>
    <xf numFmtId="6" fontId="4" fillId="0" borderId="1" xfId="0" applyNumberFormat="1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6" fontId="5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6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palpr.sharepoint.com/sites/InformesAF2024/Shared%20Documents/&#128119;&#8205;&#9794;&#65039;Informes%20Preliminares/PS%201096/1.%20Datos/ANEJO%20-%20Jueces%20Municipales.xls" TargetMode="External"/><Relationship Id="rId1" Type="http://schemas.openxmlformats.org/officeDocument/2006/relationships/externalLinkPath" Target="https://opalpr.sharepoint.com/sites/InformesAF2024/Shared%20Documents/&#128119;&#8205;&#9794;&#65039;Informes%20Preliminares/PS1096%20TA/1.%20Datos/ANEJO%20-%20Jueces%20Municip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JO"/>
    </sheetNames>
    <sheetDataSet>
      <sheetData sheetId="0">
        <row r="88">
          <cell r="J88">
            <v>3</v>
          </cell>
          <cell r="N88">
            <v>7</v>
          </cell>
          <cell r="R88">
            <v>2</v>
          </cell>
          <cell r="V88">
            <v>8</v>
          </cell>
          <cell r="Z88">
            <v>0</v>
          </cell>
          <cell r="AD88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3AA57-37FB-B640-86C1-DF78E2F0CAE8}">
  <dimension ref="B2:E3"/>
  <sheetViews>
    <sheetView workbookViewId="0">
      <selection activeCell="G14" sqref="G14"/>
    </sheetView>
  </sheetViews>
  <sheetFormatPr baseColWidth="10" defaultRowHeight="15"/>
  <sheetData>
    <row r="2" spans="2:5" ht="51">
      <c r="B2" s="3" t="s">
        <v>11</v>
      </c>
      <c r="C2" s="3" t="s">
        <v>12</v>
      </c>
      <c r="D2" s="3" t="s">
        <v>13</v>
      </c>
      <c r="E2" s="3" t="s">
        <v>14</v>
      </c>
    </row>
    <row r="3" spans="2:5" ht="16">
      <c r="B3" s="4">
        <v>83</v>
      </c>
      <c r="C3" s="4">
        <v>0.1</v>
      </c>
      <c r="D3" s="4">
        <v>4.8</v>
      </c>
      <c r="E3" s="4">
        <v>11.9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E510C-A50D-4DD3-B9AD-0295D07FDF5E}">
  <dimension ref="A2:F3"/>
  <sheetViews>
    <sheetView workbookViewId="0">
      <selection activeCell="E28" sqref="E28"/>
    </sheetView>
  </sheetViews>
  <sheetFormatPr baseColWidth="10" defaultColWidth="8.83203125" defaultRowHeight="15"/>
  <cols>
    <col min="1" max="1" width="12.33203125" customWidth="1"/>
  </cols>
  <sheetData>
    <row r="2" spans="1:6" ht="17.25" customHeight="1">
      <c r="A2" s="5" t="s">
        <v>9</v>
      </c>
      <c r="B2" s="6">
        <v>2027</v>
      </c>
      <c r="C2" s="6">
        <v>2028</v>
      </c>
      <c r="D2" s="6">
        <v>2029</v>
      </c>
      <c r="E2" s="6">
        <v>2030</v>
      </c>
      <c r="F2" s="6">
        <v>2031</v>
      </c>
    </row>
    <row r="3" spans="1:6" ht="18" customHeight="1">
      <c r="A3" s="5"/>
      <c r="B3" s="7">
        <f>[1]ANEJO!$N$88</f>
        <v>7</v>
      </c>
      <c r="C3" s="7">
        <f>[1]ANEJO!$R$88</f>
        <v>2</v>
      </c>
      <c r="D3" s="7">
        <f>[1]ANEJO!$V$88</f>
        <v>8</v>
      </c>
      <c r="E3" s="7">
        <f>[1]ANEJO!$Z$88</f>
        <v>0</v>
      </c>
      <c r="F3" s="7">
        <f>[1]ANEJO!$AD$88</f>
        <v>5</v>
      </c>
    </row>
  </sheetData>
  <mergeCells count="1">
    <mergeCell ref="A2:A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8C05-BB34-4094-8E53-1DCE307360A9}">
  <dimension ref="A3:B18"/>
  <sheetViews>
    <sheetView workbookViewId="0">
      <selection activeCell="D19" sqref="D19"/>
    </sheetView>
  </sheetViews>
  <sheetFormatPr baseColWidth="10" defaultColWidth="8.83203125" defaultRowHeight="15"/>
  <cols>
    <col min="1" max="1" width="48.6640625" bestFit="1" customWidth="1"/>
    <col min="2" max="2" width="12.6640625" bestFit="1" customWidth="1"/>
  </cols>
  <sheetData>
    <row r="3" spans="1:2" ht="24.75" customHeight="1">
      <c r="A3" s="6" t="s">
        <v>0</v>
      </c>
      <c r="B3" s="6" t="s">
        <v>7</v>
      </c>
    </row>
    <row r="4" spans="1:2" s="1" customFormat="1" ht="16.25" customHeight="1">
      <c r="A4" s="8" t="s">
        <v>1</v>
      </c>
      <c r="B4" s="9">
        <v>1617635</v>
      </c>
    </row>
    <row r="5" spans="1:2" s="1" customFormat="1" ht="16.25" customHeight="1">
      <c r="A5" s="10" t="s">
        <v>2</v>
      </c>
      <c r="B5" s="11">
        <v>1768638</v>
      </c>
    </row>
    <row r="6" spans="1:2" s="1" customFormat="1" ht="16.25" customHeight="1">
      <c r="A6" s="10" t="s">
        <v>3</v>
      </c>
      <c r="B6" s="11">
        <v>1329177</v>
      </c>
    </row>
    <row r="7" spans="1:2" s="1" customFormat="1" ht="16.25" customHeight="1">
      <c r="A7" s="12" t="s">
        <v>4</v>
      </c>
      <c r="B7" s="9">
        <f>B5-B6</f>
        <v>439461</v>
      </c>
    </row>
    <row r="8" spans="1:2" s="1" customFormat="1" ht="16.25" customHeight="1">
      <c r="A8" s="10" t="s">
        <v>8</v>
      </c>
      <c r="B8" s="13" t="s">
        <v>10</v>
      </c>
    </row>
    <row r="9" spans="1:2" s="1" customFormat="1" ht="16.25" customHeight="1">
      <c r="A9" s="12" t="s">
        <v>5</v>
      </c>
      <c r="B9" s="14">
        <v>288504</v>
      </c>
    </row>
    <row r="10" spans="1:2" s="1" customFormat="1" ht="16.25" customHeight="1">
      <c r="A10" s="12" t="s">
        <v>6</v>
      </c>
      <c r="B10" s="9">
        <f>B4-B7-B9</f>
        <v>889670</v>
      </c>
    </row>
    <row r="15" spans="1:2">
      <c r="B15" s="2"/>
    </row>
    <row r="16" spans="1:2">
      <c r="B16" s="2"/>
    </row>
    <row r="17" spans="2:2">
      <c r="B17" s="2"/>
    </row>
    <row r="18" spans="2:2">
      <c r="B1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A3CC3-13B8-4049-BBE5-DB3941366583}">
  <dimension ref="A1:F9"/>
  <sheetViews>
    <sheetView tabSelected="1" workbookViewId="0">
      <selection activeCell="A24" sqref="A24"/>
    </sheetView>
  </sheetViews>
  <sheetFormatPr baseColWidth="10" defaultColWidth="8.83203125" defaultRowHeight="15"/>
  <cols>
    <col min="1" max="1" width="48.6640625" bestFit="1" customWidth="1"/>
    <col min="2" max="6" width="14.33203125" customWidth="1"/>
  </cols>
  <sheetData>
    <row r="1" spans="1:6" ht="24" customHeight="1">
      <c r="A1" s="6" t="s">
        <v>0</v>
      </c>
      <c r="B1" s="6">
        <v>2027</v>
      </c>
      <c r="C1" s="6">
        <v>2028</v>
      </c>
      <c r="D1" s="6">
        <v>2029</v>
      </c>
      <c r="E1" s="6">
        <v>2030</v>
      </c>
      <c r="F1" s="6">
        <v>2031</v>
      </c>
    </row>
    <row r="2" spans="1:6" ht="16">
      <c r="A2" s="8" t="s">
        <v>9</v>
      </c>
      <c r="B2" s="15"/>
      <c r="C2" s="15"/>
      <c r="D2" s="15"/>
      <c r="E2" s="15"/>
      <c r="F2" s="15"/>
    </row>
    <row r="3" spans="1:6" ht="16">
      <c r="A3" s="8" t="s">
        <v>1</v>
      </c>
      <c r="B3" s="16">
        <v>133217</v>
      </c>
      <c r="C3" s="16">
        <v>38062</v>
      </c>
      <c r="D3" s="16">
        <v>152248</v>
      </c>
      <c r="E3" s="16">
        <v>0</v>
      </c>
      <c r="F3" s="16">
        <v>95155</v>
      </c>
    </row>
    <row r="4" spans="1:6" ht="16">
      <c r="A4" s="17" t="s">
        <v>2</v>
      </c>
      <c r="B4" s="18">
        <v>145653</v>
      </c>
      <c r="C4" s="18">
        <v>41615</v>
      </c>
      <c r="D4" s="18">
        <v>166460</v>
      </c>
      <c r="E4" s="18">
        <v>0</v>
      </c>
      <c r="F4" s="18">
        <v>104038</v>
      </c>
    </row>
    <row r="5" spans="1:6" ht="16">
      <c r="A5" s="17" t="s">
        <v>3</v>
      </c>
      <c r="B5" s="18">
        <v>109462</v>
      </c>
      <c r="C5" s="18">
        <v>31275</v>
      </c>
      <c r="D5" s="18">
        <v>125099</v>
      </c>
      <c r="E5" s="18">
        <v>0</v>
      </c>
      <c r="F5" s="18">
        <v>78187</v>
      </c>
    </row>
    <row r="6" spans="1:6" ht="16">
      <c r="A6" s="19" t="s">
        <v>4</v>
      </c>
      <c r="B6" s="16">
        <v>36191</v>
      </c>
      <c r="C6" s="16">
        <v>10340</v>
      </c>
      <c r="D6" s="16">
        <v>41361</v>
      </c>
      <c r="E6" s="16">
        <v>0</v>
      </c>
      <c r="F6" s="16">
        <v>25851</v>
      </c>
    </row>
    <row r="7" spans="1:6" ht="16">
      <c r="A7" s="17" t="s">
        <v>8</v>
      </c>
      <c r="B7" s="18">
        <v>742473</v>
      </c>
      <c r="C7" s="18">
        <v>212135</v>
      </c>
      <c r="D7" s="18">
        <v>848540</v>
      </c>
      <c r="E7" s="18">
        <v>0</v>
      </c>
      <c r="F7" s="18">
        <v>530338</v>
      </c>
    </row>
    <row r="8" spans="1:6" ht="16">
      <c r="A8" s="19" t="s">
        <v>5</v>
      </c>
      <c r="B8" s="16">
        <v>23759</v>
      </c>
      <c r="C8" s="16">
        <v>6788</v>
      </c>
      <c r="D8" s="16">
        <v>27153</v>
      </c>
      <c r="E8" s="16">
        <v>0</v>
      </c>
      <c r="F8" s="16">
        <v>16971</v>
      </c>
    </row>
    <row r="9" spans="1:6" ht="16">
      <c r="A9" s="12" t="s">
        <v>6</v>
      </c>
      <c r="B9" s="16">
        <f>B3-B6-B8</f>
        <v>73267</v>
      </c>
      <c r="C9" s="16">
        <f t="shared" ref="C9:F9" si="0">C3-C6-C8</f>
        <v>20934</v>
      </c>
      <c r="D9" s="16">
        <f t="shared" si="0"/>
        <v>83734</v>
      </c>
      <c r="E9" s="16">
        <f t="shared" si="0"/>
        <v>0</v>
      </c>
      <c r="F9" s="16">
        <f t="shared" si="0"/>
        <v>52333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01ACFC58A9B741966E24964F98E401" ma:contentTypeVersion="15" ma:contentTypeDescription="Create a new document." ma:contentTypeScope="" ma:versionID="ac809ca55fc7002d74a9772506effe29">
  <xsd:schema xmlns:xsd="http://www.w3.org/2001/XMLSchema" xmlns:xs="http://www.w3.org/2001/XMLSchema" xmlns:p="http://schemas.microsoft.com/office/2006/metadata/properties" xmlns:ns1="http://schemas.microsoft.com/sharepoint/v3" xmlns:ns2="1f23fbc9-fed8-4fe5-aa4f-ed739643a384" xmlns:ns3="a09e65a3-c7c6-46c4-8cad-d2b1e4cef29c" targetNamespace="http://schemas.microsoft.com/office/2006/metadata/properties" ma:root="true" ma:fieldsID="6b24f4ca2dda56f0b82b1f329a45acd9" ns1:_="" ns2:_="" ns3:_="">
    <xsd:import namespace="http://schemas.microsoft.com/sharepoint/v3"/>
    <xsd:import namespace="1f23fbc9-fed8-4fe5-aa4f-ed739643a384"/>
    <xsd:import namespace="a09e65a3-c7c6-46c4-8cad-d2b1e4cef2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3fbc9-fed8-4fe5-aa4f-ed739643a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aea84bf1-a941-4ccc-bbe9-6e1a58d22e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e65a3-c7c6-46c4-8cad-d2b1e4cef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e8b396a-6396-4d81-8fef-45dc7c2f2882}" ma:internalName="TaxCatchAll" ma:showField="CatchAllData" ma:web="a09e65a3-c7c6-46c4-8cad-d2b1e4cef2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3fbc9-fed8-4fe5-aa4f-ed739643a384">
      <Terms xmlns="http://schemas.microsoft.com/office/infopath/2007/PartnerControls"/>
    </lcf76f155ced4ddcb4097134ff3c332f>
    <_ip_UnifiedCompliancePolicyUIAction xmlns="http://schemas.microsoft.com/sharepoint/v3" xsi:nil="true"/>
    <TaxCatchAll xmlns="a09e65a3-c7c6-46c4-8cad-d2b1e4cef29c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4EDDF16A-655C-45C8-B4B1-614CBF3F67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23fbc9-fed8-4fe5-aa4f-ed739643a384"/>
    <ds:schemaRef ds:uri="a09e65a3-c7c6-46c4-8cad-d2b1e4cef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F3D74A-5C04-4228-8494-B8C3F762BE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708C51-DDB4-4347-979B-10EEBABEDAA3}">
  <ds:schemaRefs>
    <ds:schemaRef ds:uri="http://schemas.microsoft.com/office/2006/metadata/properties"/>
    <ds:schemaRef ds:uri="http://schemas.microsoft.com/office/infopath/2007/PartnerControls"/>
    <ds:schemaRef ds:uri="1f23fbc9-fed8-4fe5-aa4f-ed739643a384"/>
    <ds:schemaRef ds:uri="http://schemas.microsoft.com/sharepoint/v3"/>
    <ds:schemaRef ds:uri="a09e65a3-c7c6-46c4-8cad-d2b1e4cef29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Tabla 1</vt:lpstr>
      <vt:lpstr>Tabla 2</vt:lpstr>
      <vt:lpstr>Tabla 3</vt:lpstr>
      <vt:lpstr>Tabla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Rios</dc:creator>
  <cp:lastModifiedBy>Ronald Rivas</cp:lastModifiedBy>
  <dcterms:created xsi:type="dcterms:W3CDTF">2025-04-01T13:56:15Z</dcterms:created>
  <dcterms:modified xsi:type="dcterms:W3CDTF">2026-09-09T18:05:00Z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0x0101009401ACFC58A9B741966E24964F98E401</vt:lpwstr>
  </property>
  <property fmtid="{D5CDD505-2E9C-101B-9397-08002B2CF9AE}" pid="3" name="MediaServiceImageTags">
    <vt:lpwstr/>
  </property>
</Properties>
</file>