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8b5419cd36b3336/Documents/Documents/OPAL/PC 1180 - 2026/"/>
    </mc:Choice>
  </mc:AlternateContent>
  <xr:revisionPtr revIDLastSave="105" documentId="8_{F7830CC6-C10B-4897-9994-BE3F8245D821}" xr6:coauthVersionLast="47" xr6:coauthVersionMax="47" xr10:uidLastSave="{99A6F49E-FCE0-4FFE-91F6-382894890DC1}"/>
  <bookViews>
    <workbookView xWindow="-110" yWindow="-110" windowWidth="22620" windowHeight="13500" xr2:uid="{430EBEBF-EC45-4F9F-B31E-8259E2FD4F79}"/>
  </bookViews>
  <sheets>
    <sheet name="Tabla1" sheetId="3" r:id="rId1"/>
    <sheet name="Tabla 2" sheetId="4" r:id="rId2"/>
    <sheet name="Datos mensuales" sheetId="1" r:id="rId3"/>
    <sheet name="Tasa efectiva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1" i="2" l="1"/>
  <c r="I6" i="2"/>
  <c r="I7" i="2"/>
  <c r="I8" i="2"/>
  <c r="I9" i="2"/>
  <c r="I10" i="2"/>
  <c r="I5" i="2"/>
  <c r="H17" i="3" l="1"/>
  <c r="S7" i="1"/>
  <c r="S8" i="1"/>
  <c r="S6" i="1"/>
</calcChain>
</file>

<file path=xl/sharedStrings.xml><?xml version="1.0" encoding="utf-8"?>
<sst xmlns="http://schemas.openxmlformats.org/spreadsheetml/2006/main" count="93" uniqueCount="75">
  <si>
    <t xml:space="preserve">enero </t>
  </si>
  <si>
    <t>41 a 47</t>
  </si>
  <si>
    <t>49 +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</si>
  <si>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</si>
  <si>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</si>
  <si>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</si>
  <si>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</si>
  <si>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</si>
  <si>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</si>
  <si>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</si>
  <si>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</si>
  <si>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</si>
  <si>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</si>
  <si>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</si>
  <si>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promedio</t>
  </si>
  <si>
    <t>horas</t>
  </si>
  <si>
    <t>Datos mensuales 2025</t>
  </si>
  <si>
    <t>Promedio</t>
  </si>
  <si>
    <t>Concepto</t>
  </si>
  <si>
    <t>Cálculo</t>
  </si>
  <si>
    <t>Resultado</t>
  </si>
  <si>
    <t>Personas de referencia</t>
  </si>
  <si>
    <t>Horas extras semanales asumidas</t>
  </si>
  <si>
    <t>Tarifa regular por hora</t>
  </si>
  <si>
    <t>Tarifa de hora extra</t>
  </si>
  <si>
    <t>Compensación semanal por trabajador</t>
  </si>
  <si>
    <t>Compensación anual por trabajador</t>
  </si>
  <si>
    <t>Compensación anual agregada</t>
  </si>
  <si>
    <t>Deducción máxima por trabajador</t>
  </si>
  <si>
    <t>P. de la C. 1180</t>
  </si>
  <si>
    <t>12,167 × $10,000</t>
  </si>
  <si>
    <t>Efecto fiscal de referencia</t>
  </si>
  <si>
    <t>Mes</t>
  </si>
  <si>
    <t>41 a 47 horas</t>
  </si>
  <si>
    <t>48 horas</t>
  </si>
  <si>
    <t>49 horas o más</t>
  </si>
  <si>
    <t>a/</t>
  </si>
  <si>
    <t>—</t>
  </si>
  <si>
    <t>Personas empleadas por horas semanales trabajadas, 2025</t>
  </si>
  <si>
    <t>Tabla 1</t>
  </si>
  <si>
    <t>ene</t>
  </si>
  <si>
    <t>feb</t>
  </si>
  <si>
    <t>mar</t>
  </si>
  <si>
    <t>abr</t>
  </si>
  <si>
    <t>may</t>
  </si>
  <si>
    <t>jun</t>
  </si>
  <si>
    <t>jul</t>
  </si>
  <si>
    <t>ago</t>
  </si>
  <si>
    <t>sept</t>
  </si>
  <si>
    <t>oct</t>
  </si>
  <si>
    <t>nov</t>
  </si>
  <si>
    <t>dic</t>
  </si>
  <si>
    <r>
      <t>a/</t>
    </r>
    <r>
      <rPr>
        <sz val="12"/>
        <color theme="1"/>
        <rFont val="Arial"/>
        <family val="2"/>
      </rPr>
      <t xml:space="preserve"> Muy pocos casos en la muestra para producir un estimado confiable.</t>
    </r>
  </si>
  <si>
    <r>
      <rPr>
        <sz val="12"/>
        <color theme="1"/>
        <rFont val="Arial"/>
        <family val="2"/>
      </rPr>
      <t>Fuente</t>
    </r>
    <r>
      <rPr>
        <b/>
        <sz val="12"/>
        <color theme="1"/>
        <rFont val="Arial"/>
        <family val="2"/>
      </rPr>
      <t>:</t>
    </r>
    <r>
      <rPr>
        <sz val="12"/>
        <color theme="1"/>
        <rFont val="Arial"/>
        <family val="2"/>
      </rPr>
      <t xml:space="preserve"> Departamento del Trabajo y Recursos Humanos, Encuesta de Grupo Trabajador. Cálculos de OPAL.</t>
    </r>
  </si>
  <si>
    <t>$121.7 millones</t>
  </si>
  <si>
    <t>Tabla 2</t>
  </si>
  <si>
    <t>Nivel de ingreso</t>
  </si>
  <si>
    <t>Peso aproximado de planillas con salarios</t>
  </si>
  <si>
    <t>Tasa marginal de referencia ajustada</t>
  </si>
  <si>
    <t>Hasta $25,000</t>
  </si>
  <si>
    <t>$25,001-$50,000</t>
  </si>
  <si>
    <t>$50,001-$100,000</t>
  </si>
  <si>
    <t>$100,001-$200,000</t>
  </si>
  <si>
    <t>$200,001-$500,000</t>
  </si>
  <si>
    <t>Más de $500,000</t>
  </si>
  <si>
    <t>$18 .68 × 1.5</t>
  </si>
  <si>
    <t>9 × $28.02</t>
  </si>
  <si>
    <t>$252.18 × 52</t>
  </si>
  <si>
    <t>12,167 × $13,113</t>
  </si>
  <si>
    <t>$159.5 millones</t>
  </si>
  <si>
    <t>$11.8 millones</t>
  </si>
  <si>
    <t>Estimado del efecto fiscal de referencia</t>
  </si>
  <si>
    <t>Tasa marginal promedio</t>
  </si>
  <si>
    <t>Base de deducción contributiva</t>
  </si>
  <si>
    <t>$121.7M × 9.7%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</si>
</sst>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;[Red]\-&quot;$&quot;#,##0"/>
    <numFmt numFmtId="8" formatCode="&quot;$&quot;#,##0.00;[Red]\-&quot;$&quot;#,##0.00"/>
    <numFmt numFmtId="43" formatCode="_-* #,##0.00_-;\-* #,##0.00_-;_-* &quot;-&quot;??_-;_-@_-"/>
    <numFmt numFmtId="164" formatCode="_-* #,##0_-;\-* #,##0_-;_-* &quot;-&quot;??_-;_-@_-"/>
    <numFmt numFmtId="165" formatCode="0.0%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4" fillId="0" borderId="0" xfId="0" applyFont="1"/>
    <xf numFmtId="0" fontId="3" fillId="2" borderId="0" xfId="0" applyFont="1" applyFill="1"/>
    <xf numFmtId="0" fontId="4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164" fontId="4" fillId="2" borderId="0" xfId="1" applyNumberFormat="1" applyFont="1" applyFill="1" applyAlignment="1">
      <alignment horizontal="right" vertical="center" wrapText="1"/>
    </xf>
    <xf numFmtId="164" fontId="3" fillId="2" borderId="0" xfId="1" applyNumberFormat="1" applyFont="1" applyFill="1" applyAlignment="1">
      <alignment horizontal="right" vertical="center" wrapText="1"/>
    </xf>
    <xf numFmtId="10" fontId="0" fillId="0" borderId="0" xfId="0" applyNumberFormat="1" applyAlignment="1">
      <alignment horizontal="right" vertical="center" wrapText="1"/>
    </xf>
    <xf numFmtId="9" fontId="0" fillId="0" borderId="0" xfId="2" applyFont="1"/>
    <xf numFmtId="43" fontId="0" fillId="0" borderId="0" xfId="1" applyFont="1"/>
    <xf numFmtId="0" fontId="1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right" vertical="center" wrapText="1"/>
    </xf>
    <xf numFmtId="3" fontId="0" fillId="2" borderId="0" xfId="0" applyNumberFormat="1" applyFill="1" applyAlignment="1">
      <alignment horizontal="right" vertical="center" wrapText="1"/>
    </xf>
    <xf numFmtId="8" fontId="0" fillId="2" borderId="0" xfId="0" applyNumberFormat="1" applyFill="1" applyAlignment="1">
      <alignment horizontal="right" vertical="center" wrapText="1"/>
    </xf>
    <xf numFmtId="6" fontId="0" fillId="2" borderId="0" xfId="0" applyNumberFormat="1" applyFill="1" applyAlignment="1">
      <alignment horizontal="right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165" fontId="0" fillId="2" borderId="0" xfId="2" applyNumberFormat="1" applyFont="1" applyFill="1" applyAlignment="1">
      <alignment horizontal="right" vertical="center"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165" fontId="0" fillId="3" borderId="0" xfId="2" applyNumberFormat="1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AFB89-E209-4323-A5F1-EA0A3F87821B}">
  <dimension ref="E1:N23"/>
  <sheetViews>
    <sheetView tabSelected="1" workbookViewId="0">
      <selection activeCell="N7" sqref="N7:N14"/>
    </sheetView>
  </sheetViews>
  <sheetFormatPr defaultRowHeight="14.5" x14ac:dyDescent="0.35"/>
  <cols>
    <col min="5" max="5" width="12.7265625" customWidth="1"/>
    <col min="6" max="6" width="10.6328125" bestFit="1" customWidth="1"/>
    <col min="7" max="7" width="8.81640625" bestFit="1" customWidth="1"/>
    <col min="8" max="8" width="11.81640625" bestFit="1" customWidth="1"/>
    <col min="14" max="14" width="11.81640625" bestFit="1" customWidth="1"/>
  </cols>
  <sheetData>
    <row r="1" spans="5:11" ht="15.5" x14ac:dyDescent="0.35">
      <c r="E1" s="7" t="s">
        <v>39</v>
      </c>
      <c r="F1" s="8"/>
      <c r="G1" s="8"/>
      <c r="H1" s="8"/>
      <c r="I1" s="8"/>
      <c r="J1" s="8"/>
      <c r="K1" s="9"/>
    </row>
    <row r="2" spans="5:11" ht="15.5" x14ac:dyDescent="0.35">
      <c r="E2" s="7" t="s">
        <v>38</v>
      </c>
      <c r="F2" s="8"/>
      <c r="G2" s="8"/>
      <c r="H2" s="8"/>
      <c r="I2" s="8"/>
      <c r="J2" s="8"/>
      <c r="K2" s="9"/>
    </row>
    <row r="3" spans="5:11" ht="15.5" x14ac:dyDescent="0.35">
      <c r="E3" s="8"/>
      <c r="F3" s="8"/>
      <c r="G3" s="8"/>
      <c r="H3" s="8"/>
      <c r="I3" s="8"/>
      <c r="J3" s="8"/>
      <c r="K3" s="9"/>
    </row>
    <row r="4" spans="5:11" ht="31" x14ac:dyDescent="0.35">
      <c r="E4" s="10" t="s">
        <v>32</v>
      </c>
      <c r="F4" s="10" t="s">
        <v>33</v>
      </c>
      <c r="G4" s="10" t="s">
        <v>34</v>
      </c>
      <c r="H4" s="10" t="s">
        <v>35</v>
      </c>
      <c r="I4" s="8"/>
      <c r="J4" s="8"/>
      <c r="K4" s="9"/>
    </row>
    <row r="5" spans="5:11" ht="15.5" x14ac:dyDescent="0.35">
      <c r="E5" s="11" t="s">
        <v>40</v>
      </c>
      <c r="F5" s="13">
        <v>4000</v>
      </c>
      <c r="G5" s="13" t="s">
        <v>36</v>
      </c>
      <c r="H5" s="13">
        <v>18000</v>
      </c>
      <c r="I5" s="8"/>
      <c r="J5" s="8"/>
      <c r="K5" s="9"/>
    </row>
    <row r="6" spans="5:11" ht="15.5" x14ac:dyDescent="0.35">
      <c r="E6" s="11" t="s">
        <v>41</v>
      </c>
      <c r="F6" s="13">
        <v>5000</v>
      </c>
      <c r="G6" s="13" t="s">
        <v>36</v>
      </c>
      <c r="H6" s="13">
        <v>10000</v>
      </c>
      <c r="I6" s="8"/>
      <c r="J6" s="8"/>
      <c r="K6" s="9"/>
    </row>
    <row r="7" spans="5:11" ht="15.5" x14ac:dyDescent="0.35">
      <c r="E7" s="11" t="s">
        <v>42</v>
      </c>
      <c r="F7" s="13">
        <v>4000</v>
      </c>
      <c r="G7" s="13">
        <v>2</v>
      </c>
      <c r="H7" s="13">
        <v>12000</v>
      </c>
      <c r="I7" s="8"/>
      <c r="J7" s="8"/>
      <c r="K7" s="9"/>
    </row>
    <row r="8" spans="5:11" ht="15.5" x14ac:dyDescent="0.35">
      <c r="E8" s="11" t="s">
        <v>43</v>
      </c>
      <c r="F8" s="13" t="s">
        <v>36</v>
      </c>
      <c r="G8" s="13" t="s">
        <v>36</v>
      </c>
      <c r="H8" s="13">
        <v>14000</v>
      </c>
      <c r="I8" s="8"/>
      <c r="J8" s="8"/>
      <c r="K8" s="9"/>
    </row>
    <row r="9" spans="5:11" ht="15.5" x14ac:dyDescent="0.35">
      <c r="E9" s="11" t="s">
        <v>44</v>
      </c>
      <c r="F9" s="13">
        <v>4000</v>
      </c>
      <c r="G9" s="13" t="s">
        <v>36</v>
      </c>
      <c r="H9" s="13">
        <v>12000</v>
      </c>
      <c r="I9" s="8"/>
      <c r="J9" s="8"/>
      <c r="K9" s="9"/>
    </row>
    <row r="10" spans="5:11" ht="15.5" x14ac:dyDescent="0.35">
      <c r="E10" s="11" t="s">
        <v>45</v>
      </c>
      <c r="F10" s="13">
        <v>4000</v>
      </c>
      <c r="G10" s="13" t="s">
        <v>36</v>
      </c>
      <c r="H10" s="13">
        <v>9000</v>
      </c>
      <c r="I10" s="8"/>
      <c r="J10" s="8"/>
      <c r="K10" s="9"/>
    </row>
    <row r="11" spans="5:11" ht="15.5" x14ac:dyDescent="0.35">
      <c r="E11" s="11" t="s">
        <v>46</v>
      </c>
      <c r="F11" s="13" t="s">
        <v>36</v>
      </c>
      <c r="G11" s="13" t="s">
        <v>36</v>
      </c>
      <c r="H11" s="13">
        <v>7000</v>
      </c>
      <c r="I11" s="8"/>
      <c r="J11" s="8"/>
      <c r="K11" s="9"/>
    </row>
    <row r="12" spans="5:11" ht="15.5" x14ac:dyDescent="0.35">
      <c r="E12" s="11" t="s">
        <v>47</v>
      </c>
      <c r="F12" s="13" t="s">
        <v>36</v>
      </c>
      <c r="G12" s="13" t="s">
        <v>36</v>
      </c>
      <c r="H12" s="13">
        <v>12000</v>
      </c>
      <c r="I12" s="8"/>
      <c r="J12" s="8"/>
      <c r="K12" s="9"/>
    </row>
    <row r="13" spans="5:11" ht="15.5" x14ac:dyDescent="0.35">
      <c r="E13" s="11" t="s">
        <v>48</v>
      </c>
      <c r="F13" s="13" t="s">
        <v>36</v>
      </c>
      <c r="G13" s="13" t="s">
        <v>36</v>
      </c>
      <c r="H13" s="13">
        <v>14000</v>
      </c>
      <c r="I13" s="8"/>
      <c r="J13" s="8"/>
      <c r="K13" s="9"/>
    </row>
    <row r="14" spans="5:11" ht="15.5" x14ac:dyDescent="0.35">
      <c r="E14" s="11" t="s">
        <v>49</v>
      </c>
      <c r="F14" s="13" t="s">
        <v>36</v>
      </c>
      <c r="G14" s="13" t="s">
        <v>36</v>
      </c>
      <c r="H14" s="13">
        <v>10000</v>
      </c>
      <c r="I14" s="8"/>
      <c r="J14" s="8"/>
      <c r="K14" s="9"/>
    </row>
    <row r="15" spans="5:11" ht="15.5" x14ac:dyDescent="0.35">
      <c r="E15" s="11" t="s">
        <v>50</v>
      </c>
      <c r="F15" s="13" t="s">
        <v>36</v>
      </c>
      <c r="G15" s="13" t="s">
        <v>36</v>
      </c>
      <c r="H15" s="13">
        <v>23000</v>
      </c>
      <c r="I15" s="8"/>
      <c r="J15" s="8"/>
      <c r="K15" s="9"/>
    </row>
    <row r="16" spans="5:11" ht="15.5" x14ac:dyDescent="0.35">
      <c r="E16" s="11" t="s">
        <v>51</v>
      </c>
      <c r="F16" s="13" t="s">
        <v>36</v>
      </c>
      <c r="G16" s="13" t="s">
        <v>36</v>
      </c>
      <c r="H16" s="13">
        <v>5000</v>
      </c>
      <c r="I16" s="8"/>
      <c r="J16" s="8"/>
      <c r="K16" s="9"/>
    </row>
    <row r="17" spans="5:14" ht="28.5" customHeight="1" x14ac:dyDescent="0.35">
      <c r="E17" s="12" t="s">
        <v>17</v>
      </c>
      <c r="F17" s="14" t="s">
        <v>37</v>
      </c>
      <c r="G17" s="14" t="s">
        <v>37</v>
      </c>
      <c r="H17" s="14">
        <f>AVERAGE(H5:H16)</f>
        <v>12166.666666666666</v>
      </c>
      <c r="I17" s="8"/>
      <c r="J17" s="8"/>
      <c r="K17" s="9"/>
    </row>
    <row r="18" spans="5:14" ht="15.5" x14ac:dyDescent="0.35">
      <c r="E18" s="28" t="s">
        <v>52</v>
      </c>
      <c r="F18" s="29"/>
      <c r="G18" s="29"/>
      <c r="H18" s="29"/>
      <c r="I18" s="29"/>
      <c r="J18" s="8"/>
      <c r="K18" s="8"/>
      <c r="L18" s="6"/>
      <c r="M18" s="6"/>
      <c r="N18" s="6"/>
    </row>
    <row r="19" spans="5:14" ht="15.5" x14ac:dyDescent="0.35">
      <c r="E19" s="29"/>
      <c r="F19" s="29"/>
      <c r="G19" s="29"/>
      <c r="H19" s="29"/>
      <c r="I19" s="29"/>
      <c r="J19" s="8"/>
      <c r="K19" s="8"/>
      <c r="L19" s="6"/>
      <c r="M19" s="6"/>
      <c r="N19" s="6"/>
    </row>
    <row r="20" spans="5:14" ht="15.5" x14ac:dyDescent="0.35">
      <c r="E20" s="28" t="s">
        <v>53</v>
      </c>
      <c r="F20" s="29"/>
      <c r="G20" s="29"/>
      <c r="H20" s="29"/>
      <c r="I20" s="29"/>
      <c r="J20" s="29"/>
      <c r="K20" s="8"/>
      <c r="L20" s="6"/>
      <c r="M20" s="6"/>
      <c r="N20" s="6"/>
    </row>
    <row r="21" spans="5:14" x14ac:dyDescent="0.35">
      <c r="E21" s="29"/>
      <c r="F21" s="29"/>
      <c r="G21" s="29"/>
      <c r="H21" s="29"/>
      <c r="I21" s="29"/>
      <c r="J21" s="29"/>
      <c r="K21" s="9"/>
    </row>
    <row r="22" spans="5:14" x14ac:dyDescent="0.35">
      <c r="E22" s="29"/>
      <c r="F22" s="29"/>
      <c r="G22" s="29"/>
      <c r="H22" s="29"/>
      <c r="I22" s="29"/>
      <c r="J22" s="29"/>
      <c r="K22" s="9"/>
    </row>
    <row r="23" spans="5:14" x14ac:dyDescent="0.35">
      <c r="E23" s="9"/>
      <c r="F23" s="9"/>
      <c r="G23" s="9"/>
      <c r="H23" s="9"/>
      <c r="I23" s="9"/>
      <c r="J23" s="9"/>
      <c r="K23" s="9"/>
    </row>
  </sheetData>
  <mergeCells count="2">
    <mergeCell ref="E20:J22"/>
    <mergeCell ref="E18:I19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45ADB-4905-4BA9-B02B-6B732761BC2F}">
  <dimension ref="D1:I17"/>
  <sheetViews>
    <sheetView workbookViewId="0">
      <selection activeCell="D1" sqref="D1:G17"/>
    </sheetView>
  </sheetViews>
  <sheetFormatPr defaultRowHeight="14.5" x14ac:dyDescent="0.35"/>
  <cols>
    <col min="4" max="4" width="29.26953125" customWidth="1"/>
    <col min="5" max="5" width="15.90625" bestFit="1" customWidth="1"/>
    <col min="6" max="6" width="2.6328125" customWidth="1"/>
    <col min="7" max="7" width="14" customWidth="1"/>
    <col min="9" max="9" width="14.81640625" bestFit="1" customWidth="1"/>
    <col min="10" max="10" width="9.81640625" bestFit="1" customWidth="1"/>
  </cols>
  <sheetData>
    <row r="1" spans="4:9" x14ac:dyDescent="0.35">
      <c r="D1" s="18" t="s">
        <v>55</v>
      </c>
      <c r="E1" s="9"/>
      <c r="F1" s="9"/>
      <c r="G1" s="9"/>
    </row>
    <row r="2" spans="4:9" x14ac:dyDescent="0.35">
      <c r="D2" s="18" t="s">
        <v>71</v>
      </c>
      <c r="E2" s="9"/>
      <c r="F2" s="9"/>
      <c r="G2" s="9"/>
    </row>
    <row r="3" spans="4:9" x14ac:dyDescent="0.35">
      <c r="D3" s="9"/>
      <c r="E3" s="9"/>
      <c r="F3" s="9"/>
      <c r="G3" s="9"/>
    </row>
    <row r="4" spans="4:9" x14ac:dyDescent="0.35">
      <c r="D4" s="19" t="s">
        <v>18</v>
      </c>
      <c r="E4" s="19" t="s">
        <v>19</v>
      </c>
      <c r="F4" s="19"/>
      <c r="G4" s="19" t="s">
        <v>20</v>
      </c>
    </row>
    <row r="5" spans="4:9" x14ac:dyDescent="0.35">
      <c r="D5" s="19"/>
      <c r="E5" s="19"/>
      <c r="F5" s="19"/>
      <c r="G5" s="19"/>
    </row>
    <row r="6" spans="4:9" x14ac:dyDescent="0.35">
      <c r="D6" s="20" t="s">
        <v>21</v>
      </c>
      <c r="E6" s="21"/>
      <c r="F6" s="21"/>
      <c r="G6" s="22">
        <v>12167</v>
      </c>
    </row>
    <row r="7" spans="4:9" ht="29" x14ac:dyDescent="0.35">
      <c r="D7" s="20" t="s">
        <v>22</v>
      </c>
      <c r="E7" s="21"/>
      <c r="F7" s="21"/>
      <c r="G7" s="21">
        <v>9</v>
      </c>
    </row>
    <row r="8" spans="4:9" x14ac:dyDescent="0.35">
      <c r="D8" s="20" t="s">
        <v>23</v>
      </c>
      <c r="E8" s="21"/>
      <c r="F8" s="21"/>
      <c r="G8" s="23">
        <v>18.68</v>
      </c>
    </row>
    <row r="9" spans="4:9" x14ac:dyDescent="0.35">
      <c r="D9" s="20" t="s">
        <v>24</v>
      </c>
      <c r="E9" s="21" t="s">
        <v>65</v>
      </c>
      <c r="F9" s="21"/>
      <c r="G9" s="23">
        <v>28.02</v>
      </c>
    </row>
    <row r="10" spans="4:9" ht="29" x14ac:dyDescent="0.35">
      <c r="D10" s="20" t="s">
        <v>25</v>
      </c>
      <c r="E10" s="21" t="s">
        <v>66</v>
      </c>
      <c r="F10" s="21"/>
      <c r="G10" s="23">
        <v>252.18</v>
      </c>
    </row>
    <row r="11" spans="4:9" ht="29" x14ac:dyDescent="0.35">
      <c r="D11" s="20" t="s">
        <v>26</v>
      </c>
      <c r="E11" s="21" t="s">
        <v>67</v>
      </c>
      <c r="F11" s="21"/>
      <c r="G11" s="24">
        <v>13113</v>
      </c>
    </row>
    <row r="12" spans="4:9" x14ac:dyDescent="0.35">
      <c r="D12" s="20" t="s">
        <v>27</v>
      </c>
      <c r="E12" s="21" t="s">
        <v>68</v>
      </c>
      <c r="F12" s="21"/>
      <c r="G12" s="21" t="s">
        <v>69</v>
      </c>
      <c r="I12" s="17"/>
    </row>
    <row r="13" spans="4:9" x14ac:dyDescent="0.35">
      <c r="D13" s="20" t="s">
        <v>28</v>
      </c>
      <c r="E13" s="21" t="s">
        <v>29</v>
      </c>
      <c r="F13" s="21"/>
      <c r="G13" s="24">
        <v>10000</v>
      </c>
    </row>
    <row r="14" spans="4:9" x14ac:dyDescent="0.35">
      <c r="D14" s="25" t="s">
        <v>73</v>
      </c>
      <c r="E14" s="21" t="s">
        <v>30</v>
      </c>
      <c r="F14" s="21"/>
      <c r="G14" s="21" t="s">
        <v>54</v>
      </c>
    </row>
    <row r="15" spans="4:9" x14ac:dyDescent="0.35">
      <c r="D15" s="25"/>
      <c r="E15" s="21"/>
      <c r="F15" s="21"/>
      <c r="G15" s="26"/>
    </row>
    <row r="16" spans="4:9" x14ac:dyDescent="0.35">
      <c r="D16" s="20" t="s">
        <v>72</v>
      </c>
      <c r="E16" s="21"/>
      <c r="F16" s="21"/>
      <c r="G16" s="27">
        <v>9.7000000000000003E-2</v>
      </c>
    </row>
    <row r="17" spans="4:7" x14ac:dyDescent="0.35">
      <c r="D17" s="25" t="s">
        <v>31</v>
      </c>
      <c r="E17" s="21" t="s">
        <v>74</v>
      </c>
      <c r="F17" s="21"/>
      <c r="G17" s="26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0FFBC-269E-46EC-8046-4E85702C6885}">
  <dimension ref="E2:S8"/>
  <sheetViews>
    <sheetView workbookViewId="0">
      <selection activeCell="F14" sqref="F14"/>
    </sheetView>
  </sheetViews>
  <sheetFormatPr defaultRowHeight="14.5" x14ac:dyDescent="0.35"/>
  <sheetData>
    <row r="2" spans="5:19" x14ac:dyDescent="0.35">
      <c r="E2" t="s">
        <v>16</v>
      </c>
    </row>
    <row r="4" spans="5:19" x14ac:dyDescent="0.35">
      <c r="E4" t="s">
        <v>15</v>
      </c>
      <c r="G4" t="s">
        <v>0</v>
      </c>
      <c r="H4" t="s">
        <v>3</v>
      </c>
      <c r="I4" t="s">
        <v>4</v>
      </c>
      <c r="J4" t="s">
        <v>5</v>
      </c>
      <c r="K4" t="s">
        <v>6</v>
      </c>
      <c r="L4" t="s">
        <v>7</v>
      </c>
      <c r="M4" t="s">
        <v>8</v>
      </c>
      <c r="N4" t="s">
        <v>9</v>
      </c>
      <c r="O4" t="s">
        <v>10</v>
      </c>
      <c r="P4" t="s">
        <v>11</v>
      </c>
      <c r="Q4" t="s">
        <v>12</v>
      </c>
      <c r="R4" t="s">
        <v>13</v>
      </c>
      <c r="S4" t="s">
        <v>14</v>
      </c>
    </row>
    <row r="6" spans="5:19" x14ac:dyDescent="0.35">
      <c r="E6" s="1" t="s">
        <v>1</v>
      </c>
      <c r="G6">
        <v>4</v>
      </c>
      <c r="H6">
        <v>5</v>
      </c>
      <c r="I6">
        <v>4</v>
      </c>
      <c r="J6">
        <v>0</v>
      </c>
      <c r="K6">
        <v>4</v>
      </c>
      <c r="L6">
        <v>4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 s="2">
        <f>AVERAGE(G6:R6)</f>
        <v>1.75</v>
      </c>
    </row>
    <row r="7" spans="5:19" x14ac:dyDescent="0.35">
      <c r="E7" s="1">
        <v>48</v>
      </c>
      <c r="G7">
        <v>0</v>
      </c>
      <c r="H7">
        <v>0</v>
      </c>
      <c r="I7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 s="2">
        <f t="shared" ref="S7:S8" si="0">AVERAGE(G7:R7)</f>
        <v>0.16666666666666666</v>
      </c>
    </row>
    <row r="8" spans="5:19" x14ac:dyDescent="0.35">
      <c r="E8" s="1" t="s">
        <v>2</v>
      </c>
      <c r="G8">
        <v>18</v>
      </c>
      <c r="H8">
        <v>10</v>
      </c>
      <c r="I8">
        <v>12</v>
      </c>
      <c r="J8">
        <v>14</v>
      </c>
      <c r="K8">
        <v>12</v>
      </c>
      <c r="L8">
        <v>9</v>
      </c>
      <c r="M8">
        <v>7</v>
      </c>
      <c r="N8">
        <v>12</v>
      </c>
      <c r="O8">
        <v>14</v>
      </c>
      <c r="P8">
        <v>10</v>
      </c>
      <c r="Q8">
        <v>23</v>
      </c>
      <c r="R8">
        <v>5</v>
      </c>
      <c r="S8" s="2">
        <f t="shared" si="0"/>
        <v>12.166666666666666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1851E-99AF-4F39-A94A-CB2A9FD2034D}">
  <dimension ref="F4:I12"/>
  <sheetViews>
    <sheetView workbookViewId="0">
      <selection activeCell="F12" sqref="F12"/>
    </sheetView>
  </sheetViews>
  <sheetFormatPr defaultRowHeight="14.5" x14ac:dyDescent="0.35"/>
  <cols>
    <col min="6" max="8" width="10.6328125" customWidth="1"/>
  </cols>
  <sheetData>
    <row r="4" spans="6:9" ht="87" x14ac:dyDescent="0.35">
      <c r="F4" s="3" t="s">
        <v>56</v>
      </c>
      <c r="G4" s="4" t="s">
        <v>57</v>
      </c>
      <c r="H4" s="4" t="s">
        <v>58</v>
      </c>
    </row>
    <row r="5" spans="6:9" ht="29" x14ac:dyDescent="0.35">
      <c r="F5" s="5" t="s">
        <v>59</v>
      </c>
      <c r="G5" s="15">
        <v>0.441</v>
      </c>
      <c r="H5" s="15">
        <v>0</v>
      </c>
      <c r="I5">
        <f>+G5*H5</f>
        <v>0</v>
      </c>
    </row>
    <row r="6" spans="6:9" ht="29" x14ac:dyDescent="0.35">
      <c r="F6" s="5" t="s">
        <v>60</v>
      </c>
      <c r="G6" s="15">
        <v>0.35699999999999998</v>
      </c>
      <c r="H6" s="15">
        <v>0.1288</v>
      </c>
      <c r="I6">
        <f t="shared" ref="I6:I10" si="0">+G6*H6</f>
        <v>4.5981599999999997E-2</v>
      </c>
    </row>
    <row r="7" spans="6:9" ht="29" x14ac:dyDescent="0.35">
      <c r="F7" s="5" t="s">
        <v>61</v>
      </c>
      <c r="G7" s="15">
        <v>0.14799999999999999</v>
      </c>
      <c r="H7" s="15">
        <v>0.23</v>
      </c>
      <c r="I7">
        <f t="shared" si="0"/>
        <v>3.4040000000000001E-2</v>
      </c>
    </row>
    <row r="8" spans="6:9" ht="29" x14ac:dyDescent="0.35">
      <c r="F8" s="5" t="s">
        <v>62</v>
      </c>
      <c r="G8" s="15">
        <v>0.04</v>
      </c>
      <c r="H8" s="15">
        <v>0.3135</v>
      </c>
      <c r="I8">
        <f t="shared" si="0"/>
        <v>1.2540000000000001E-2</v>
      </c>
    </row>
    <row r="9" spans="6:9" ht="29" x14ac:dyDescent="0.35">
      <c r="F9" s="5" t="s">
        <v>63</v>
      </c>
      <c r="G9" s="15">
        <v>0.01</v>
      </c>
      <c r="H9" s="15">
        <v>0.3135</v>
      </c>
      <c r="I9">
        <f t="shared" si="0"/>
        <v>3.1350000000000002E-3</v>
      </c>
    </row>
    <row r="10" spans="6:9" ht="29" x14ac:dyDescent="0.35">
      <c r="F10" s="5" t="s">
        <v>64</v>
      </c>
      <c r="G10" s="15">
        <v>3.0000000000000001E-3</v>
      </c>
      <c r="H10" s="15">
        <v>0.3135</v>
      </c>
      <c r="I10">
        <f t="shared" si="0"/>
        <v>9.4050000000000004E-4</v>
      </c>
    </row>
    <row r="11" spans="6:9" x14ac:dyDescent="0.35">
      <c r="I11" s="30">
        <f>SUM(I5:I10)</f>
        <v>9.663709999999999E-2</v>
      </c>
    </row>
    <row r="12" spans="6:9" x14ac:dyDescent="0.35">
      <c r="I12" s="1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1ACFC58A9B741966E24964F98E401" ma:contentTypeVersion="15" ma:contentTypeDescription="Create a new document." ma:contentTypeScope="" ma:versionID="ac809ca55fc7002d74a9772506effe29">
  <xsd:schema xmlns:xsd="http://www.w3.org/2001/XMLSchema" xmlns:xs="http://www.w3.org/2001/XMLSchema" xmlns:p="http://schemas.microsoft.com/office/2006/metadata/properties" xmlns:ns1="http://schemas.microsoft.com/sharepoint/v3" xmlns:ns2="1f23fbc9-fed8-4fe5-aa4f-ed739643a384" xmlns:ns3="a09e65a3-c7c6-46c4-8cad-d2b1e4cef29c" targetNamespace="http://schemas.microsoft.com/office/2006/metadata/properties" ma:root="true" ma:fieldsID="6b24f4ca2dda56f0b82b1f329a45acd9" ns1:_="" ns2:_="" ns3:_="">
    <xsd:import namespace="http://schemas.microsoft.com/sharepoint/v3"/>
    <xsd:import namespace="1f23fbc9-fed8-4fe5-aa4f-ed739643a384"/>
    <xsd:import namespace="a09e65a3-c7c6-46c4-8cad-d2b1e4cef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3fbc9-fed8-4fe5-aa4f-ed739643a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ea84bf1-a941-4ccc-bbe9-6e1a58d22e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e65a3-c7c6-46c4-8cad-d2b1e4cef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8b396a-6396-4d81-8fef-45dc7c2f2882}" ma:internalName="TaxCatchAll" ma:showField="CatchAllData" ma:web="a09e65a3-c7c6-46c4-8cad-d2b1e4cef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f23fbc9-fed8-4fe5-aa4f-ed739643a384">
      <Terms xmlns="http://schemas.microsoft.com/office/infopath/2007/PartnerControls"/>
    </lcf76f155ced4ddcb4097134ff3c332f>
    <_ip_UnifiedCompliancePolicyUIAction xmlns="http://schemas.microsoft.com/sharepoint/v3" xsi:nil="true"/>
    <TaxCatchAll xmlns="a09e65a3-c7c6-46c4-8cad-d2b1e4cef29c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EAB7265-B357-4614-AEB9-D1DBAEBF7288}"/>
</file>

<file path=customXml/itemProps2.xml><?xml version="1.0" encoding="utf-8"?>
<ds:datastoreItem xmlns:ds="http://schemas.openxmlformats.org/officeDocument/2006/customXml" ds:itemID="{07098EB4-8269-4C2D-A302-7C8591913F26}"/>
</file>

<file path=customXml/itemProps3.xml><?xml version="1.0" encoding="utf-8"?>
<ds:datastoreItem xmlns:ds="http://schemas.openxmlformats.org/officeDocument/2006/customXml" ds:itemID="{06384E62-4D09-4029-A11A-374F4858FC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Tabla1</vt:lpstr>
      <vt:lpstr>Tabla 2</vt:lpstr>
      <vt:lpstr>Datos mensuales</vt:lpstr>
      <vt:lpstr>Tasa efectiva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Rios</dc:creator>
  <cp:lastModifiedBy>Edwin Rios</cp:lastModifiedBy>
  <dcterms:created xsi:type="dcterms:W3CDTF">2026-08-14T16:10:18Z</dcterms:created>
  <dcterms:modified xsi:type="dcterms:W3CDTF">2026-08-18T10:24:13Z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0x0101009401ACFC58A9B741966E24964F98E401</vt:lpwstr>
  </property>
</Properties>
</file>