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13_ncr:1_{3F89F465-9CA4-422B-A88D-2E0960DF9C3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klepy-Stores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22" i="6" l="1"/>
  <c r="AF9" i="6"/>
  <c r="AM22" i="6"/>
  <c r="AM9" i="6"/>
  <c r="AJ9" i="6"/>
  <c r="AK9" i="6"/>
  <c r="AL9" i="6"/>
  <c r="AK22" i="6"/>
  <c r="AL22" i="6"/>
  <c r="AG9" i="6"/>
  <c r="AI22" i="6"/>
  <c r="AJ22" i="6"/>
  <c r="AJ6" i="6" l="1"/>
  <c r="AI24" i="6" l="1"/>
  <c r="AI9" i="6"/>
  <c r="AG20" i="6" l="1"/>
  <c r="AF20" i="6"/>
  <c r="AE20" i="6"/>
  <c r="AD20" i="6"/>
  <c r="AC20" i="6"/>
  <c r="AB20" i="6"/>
  <c r="AA20" i="6"/>
  <c r="Z20" i="6"/>
  <c r="Y20" i="6"/>
  <c r="X20" i="6"/>
  <c r="W20" i="6"/>
  <c r="AH20" i="6"/>
  <c r="AH19" i="6"/>
  <c r="AG19" i="6"/>
  <c r="AF19" i="6"/>
  <c r="AE19" i="6"/>
  <c r="AD19" i="6"/>
  <c r="AC19" i="6"/>
  <c r="AB19" i="6"/>
  <c r="AA19" i="6"/>
  <c r="Z19" i="6"/>
  <c r="Y19" i="6"/>
  <c r="X19" i="6"/>
  <c r="AH18" i="6"/>
  <c r="AG18" i="6"/>
  <c r="AF18" i="6"/>
  <c r="AE18" i="6"/>
  <c r="AD18" i="6"/>
  <c r="AC18" i="6"/>
  <c r="AB18" i="6"/>
  <c r="AA18" i="6"/>
  <c r="Z18" i="6"/>
  <c r="Y18" i="6"/>
  <c r="X18" i="6"/>
  <c r="AH17" i="6"/>
  <c r="AG17" i="6"/>
  <c r="W19" i="6"/>
  <c r="W18" i="6"/>
  <c r="AH24" i="6"/>
  <c r="AH15" i="6"/>
  <c r="AH16" i="6"/>
  <c r="AH21" i="6"/>
  <c r="AH9" i="6"/>
  <c r="AE15" i="6"/>
  <c r="AF15" i="6"/>
  <c r="AG15" i="6"/>
  <c r="AE16" i="6"/>
  <c r="AF16" i="6"/>
  <c r="AG16" i="6"/>
  <c r="AH22" i="6" l="1"/>
  <c r="AG24" i="6"/>
  <c r="AG21" i="6" l="1"/>
  <c r="AG22" i="6" s="1"/>
  <c r="V4" i="6" l="1"/>
  <c r="W4" i="6"/>
  <c r="W17" i="6" s="1"/>
  <c r="X4" i="6"/>
  <c r="X17" i="6" s="1"/>
  <c r="Y4" i="6"/>
  <c r="Y17" i="6" s="1"/>
  <c r="Z4" i="6"/>
  <c r="Z17" i="6" s="1"/>
  <c r="AA4" i="6"/>
  <c r="AA17" i="6" s="1"/>
  <c r="AC4" i="6"/>
  <c r="AC17" i="6" s="1"/>
  <c r="AF4" i="6"/>
  <c r="AF17" i="6" s="1"/>
  <c r="AD4" i="6"/>
  <c r="AD17" i="6" s="1"/>
  <c r="AB4" i="6"/>
  <c r="AB17" i="6" s="1"/>
  <c r="AF21" i="6" l="1"/>
  <c r="AF24" i="6"/>
  <c r="AE24" i="6" l="1"/>
  <c r="AE4" i="6"/>
  <c r="AE17" i="6" s="1"/>
  <c r="AE21" i="6" l="1"/>
</calcChain>
</file>

<file path=xl/sharedStrings.xml><?xml version="1.0" encoding="utf-8"?>
<sst xmlns="http://schemas.openxmlformats.org/spreadsheetml/2006/main" count="118" uniqueCount="79">
  <si>
    <t>Marka</t>
  </si>
  <si>
    <t>Segment</t>
  </si>
  <si>
    <t xml:space="preserve">Rynkowa segmentacja 
(śr. powierzchnia) </t>
  </si>
  <si>
    <t>1kw. 2016</t>
  </si>
  <si>
    <t>2 kw.</t>
  </si>
  <si>
    <t>3 kw.</t>
  </si>
  <si>
    <t>4 kw.</t>
  </si>
  <si>
    <t>1 kw. 2017</t>
  </si>
  <si>
    <t>1 kw. 2018</t>
  </si>
  <si>
    <t xml:space="preserve">2 kw. </t>
  </si>
  <si>
    <t xml:space="preserve">4 kw. </t>
  </si>
  <si>
    <t>1 kw. 2019</t>
  </si>
  <si>
    <t>1 kw. 2020</t>
  </si>
  <si>
    <t>1 kw. 2021</t>
  </si>
  <si>
    <t>Cash&amp;Carry</t>
  </si>
  <si>
    <t>Hurt</t>
  </si>
  <si>
    <t>2000 (Hurtownia C&amp;C)</t>
  </si>
  <si>
    <t>abc</t>
  </si>
  <si>
    <t>Sieci Eurocash Dystrybucja (Lewiatan, Groszek, PSD, Euro Sklep)</t>
  </si>
  <si>
    <t>60-800 (śr. 200)</t>
  </si>
  <si>
    <t>Detal</t>
  </si>
  <si>
    <t>Franczyzowe</t>
  </si>
  <si>
    <t>Inmedio</t>
  </si>
  <si>
    <t>Brand</t>
  </si>
  <si>
    <t xml:space="preserve">Market segmentation 
(avg. sqm) </t>
  </si>
  <si>
    <t>1Q 2016</t>
  </si>
  <si>
    <t>2Q</t>
  </si>
  <si>
    <t>3Q</t>
  </si>
  <si>
    <t>4Q</t>
  </si>
  <si>
    <t>1Q 2017</t>
  </si>
  <si>
    <t>1Q 2018</t>
  </si>
  <si>
    <t>1Q 2019</t>
  </si>
  <si>
    <t>1Q 2020</t>
  </si>
  <si>
    <t>1Q 2021</t>
  </si>
  <si>
    <t>Q2</t>
  </si>
  <si>
    <t>Q3</t>
  </si>
  <si>
    <t>Q4</t>
  </si>
  <si>
    <t>Wholesale</t>
  </si>
  <si>
    <t>2000 (C&amp;C warehouse)</t>
  </si>
  <si>
    <t>Eurocash Distribution Stores (Lewiatan, Groszek, PSD, Euro Sklep)</t>
  </si>
  <si>
    <t>60-800 (avg. 200)</t>
  </si>
  <si>
    <t>Retail</t>
  </si>
  <si>
    <t>Franchise</t>
  </si>
  <si>
    <t>1 kw. 2022</t>
  </si>
  <si>
    <t>1Q 2022</t>
  </si>
  <si>
    <t>2 kw. 2022</t>
  </si>
  <si>
    <t>2Q 2022</t>
  </si>
  <si>
    <t>3 kw. 2022</t>
  </si>
  <si>
    <t>3Q 2022</t>
  </si>
  <si>
    <t>4 kw. 2022</t>
  </si>
  <si>
    <t>4Q 2022</t>
  </si>
  <si>
    <t>Duży Ben</t>
  </si>
  <si>
    <t>SUMA SKLEPÓW</t>
  </si>
  <si>
    <t>STORES TOTAL</t>
  </si>
  <si>
    <t>Cash&amp;Carry stores</t>
  </si>
  <si>
    <t>Projekty</t>
  </si>
  <si>
    <t>Projects</t>
  </si>
  <si>
    <t>1 kw. 2023</t>
  </si>
  <si>
    <t>1Q 2023</t>
  </si>
  <si>
    <t>*pozycja Joint Venture zawiera od 1Q2022 także sklepy spółki Arhelan</t>
  </si>
  <si>
    <t>2 kw. 2023</t>
  </si>
  <si>
    <t>2Q 2023</t>
  </si>
  <si>
    <t>3 kw. 2023</t>
  </si>
  <si>
    <t>3Q 2023</t>
  </si>
  <si>
    <t>4Q 2023</t>
  </si>
  <si>
    <t>4 kw. 2023</t>
  </si>
  <si>
    <t>1 kw. 2024</t>
  </si>
  <si>
    <t>1Q 2024</t>
  </si>
  <si>
    <t>Supermarkety Własne + spółek Joint Venture*</t>
  </si>
  <si>
    <t>Supermarkets Own + Joint Venture Partnerships*</t>
  </si>
  <si>
    <t xml:space="preserve">* Joint Venture includes since 1Q2022 also Arhelan stores </t>
  </si>
  <si>
    <t>2Q 2024</t>
  </si>
  <si>
    <t>2 kw. 2024</t>
  </si>
  <si>
    <t>3 kw. 2024</t>
  </si>
  <si>
    <t>3Q 2024</t>
  </si>
  <si>
    <t>4 kw. 2024</t>
  </si>
  <si>
    <t>4Q 2024</t>
  </si>
  <si>
    <t>Małe Supermarkety (w tym 1412 sklepów Delikatesy Centrum)</t>
  </si>
  <si>
    <t>Small Supermarkets (incl. 1412 stores of Delikatesy Centrum)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</si>
</sst>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charset val="238"/>
      <scheme val="minor"/>
    </font>
    <font>
      <i/>
      <sz val="11"/>
      <color theme="1" tint="0.34998626667073579"/>
      <name val="Calibri"/>
      <family val="2"/>
      <charset val="238"/>
      <scheme val="minor"/>
    </font>
    <font>
      <i/>
      <sz val="12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2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name val="Calibri"/>
      <family val="2"/>
      <charset val="238"/>
      <scheme val="minor"/>
    </font>
    <font>
      <b/>
      <i/>
      <sz val="8"/>
      <color theme="1" tint="0.34998626667073579"/>
      <name val="Calibri"/>
      <family val="2"/>
      <charset val="238"/>
      <scheme val="minor"/>
    </font>
    <font>
      <sz val="12"/>
      <color theme="1" tint="0.34998626667073579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47D3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43" fontId="8" fillId="0" borderId="0" applyFont="0" applyFill="0" applyBorder="0" applyAlignment="0" applyProtection="0"/>
    <xf numFmtId="0" fontId="11" fillId="0" borderId="0"/>
  </cellStyleXfs>
  <cellXfs count="31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12" fillId="0" borderId="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0" fillId="0" borderId="0" xfId="0" applyNumberFormat="1"/>
    <xf numFmtId="0" fontId="13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3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3" fontId="12" fillId="0" borderId="0" xfId="0" applyNumberFormat="1" applyFont="1" applyAlignment="1">
      <alignment horizontal="center"/>
    </xf>
    <xf numFmtId="3" fontId="14" fillId="0" borderId="1" xfId="0" applyNumberFormat="1" applyFont="1" applyBorder="1" applyAlignment="1">
      <alignment horizontal="center"/>
    </xf>
  </cellXfs>
  <cellStyles count="7">
    <cellStyle name="Dziesiętny 2" xfId="5" xr:uid="{068976BD-0EF1-4933-8E60-F38BF02E3B64}"/>
    <cellStyle name="Normalny" xfId="0" builtinId="0"/>
    <cellStyle name="Normalny 11" xfId="3" xr:uid="{6C355400-E98D-4970-9343-46F252698928}"/>
    <cellStyle name="Normalny 2" xfId="2" xr:uid="{F93744AA-0C09-4B52-A2D4-CE1427D9B399}"/>
    <cellStyle name="Normalny 3" xfId="4" xr:uid="{29FAE939-7392-4438-BE21-03C99DBC2EF5}"/>
    <cellStyle name="Normalny 4" xfId="1" xr:uid="{4DDC5BBE-93D3-4362-9C3E-EE0205F8910D}"/>
    <cellStyle name="Normalny 5" xfId="6" xr:uid="{10ED028F-843E-4878-8B74-240F4B139168}"/>
  </cellStyles>
  <dxfs count="0"/>
  <tableStyles count="0" defaultTableStyle="TableStyleMedium2" defaultPivotStyle="PivotStyleMedium9"/>
  <colors>
    <mruColors>
      <color rgb="FF047D36"/>
      <color rgb="FF008349"/>
      <color rgb="FF8349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E5613-CA2E-455B-91A7-2339AE3D6B48}">
  <dimension ref="A1:AS42"/>
  <sheetViews>
    <sheetView tabSelected="1" zoomScaleNormal="100" workbookViewId="0">
      <pane xSplit="1" topLeftCell="B1" activePane="topRight" state="frozen"/>
      <selection pane="topRight"/>
    </sheetView>
  </sheetViews>
  <sheetFormatPr defaultColWidth="8.6640625" defaultRowHeight="14.4" outlineLevelCol="1" x14ac:dyDescent="0.3"/>
  <cols>
    <col min="1" max="1" width="67.44140625" customWidth="1"/>
    <col min="2" max="2" width="16.21875" customWidth="1"/>
    <col min="3" max="3" width="16.6640625" customWidth="1"/>
    <col min="4" max="26" width="8.6640625" hidden="1" customWidth="1" outlineLevel="1"/>
    <col min="27" max="27" width="7.6640625" hidden="1" customWidth="1" outlineLevel="1"/>
    <col min="28" max="31" width="8.6640625" hidden="1" customWidth="1" outlineLevel="1"/>
    <col min="32" max="32" width="8.6640625" customWidth="1" collapsed="1"/>
    <col min="33" max="35" width="8.6640625" customWidth="1"/>
    <col min="40" max="40" width="61.109375" customWidth="1"/>
    <col min="41" max="41" width="19.109375" customWidth="1"/>
    <col min="44" max="44" width="19.6640625" customWidth="1"/>
    <col min="46" max="46" width="10.44140625" customWidth="1"/>
  </cols>
  <sheetData>
    <row r="1" spans="1:40" ht="43.2" x14ac:dyDescent="0.3">
      <c r="A1" s="10" t="s">
        <v>0</v>
      </c>
      <c r="B1" s="11" t="s">
        <v>1</v>
      </c>
      <c r="C1" s="11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4</v>
      </c>
      <c r="J1" s="12" t="s">
        <v>5</v>
      </c>
      <c r="K1" s="12" t="s">
        <v>6</v>
      </c>
      <c r="L1" s="12" t="s">
        <v>8</v>
      </c>
      <c r="M1" s="12" t="s">
        <v>9</v>
      </c>
      <c r="N1" s="12" t="s">
        <v>5</v>
      </c>
      <c r="O1" s="12" t="s">
        <v>10</v>
      </c>
      <c r="P1" s="12" t="s">
        <v>11</v>
      </c>
      <c r="Q1" s="12" t="s">
        <v>4</v>
      </c>
      <c r="R1" s="12" t="s">
        <v>5</v>
      </c>
      <c r="S1" s="12" t="s">
        <v>6</v>
      </c>
      <c r="T1" s="12" t="s">
        <v>12</v>
      </c>
      <c r="U1" s="12" t="s">
        <v>4</v>
      </c>
      <c r="V1" s="12" t="s">
        <v>5</v>
      </c>
      <c r="W1" s="12" t="s">
        <v>6</v>
      </c>
      <c r="X1" s="12" t="s">
        <v>13</v>
      </c>
      <c r="Y1" s="12" t="s">
        <v>4</v>
      </c>
      <c r="Z1" s="12" t="s">
        <v>5</v>
      </c>
      <c r="AA1" s="12" t="s">
        <v>6</v>
      </c>
      <c r="AB1" s="12" t="s">
        <v>43</v>
      </c>
      <c r="AC1" s="12" t="s">
        <v>45</v>
      </c>
      <c r="AD1" s="12" t="s">
        <v>47</v>
      </c>
      <c r="AE1" s="15" t="s">
        <v>49</v>
      </c>
      <c r="AF1" s="15" t="s">
        <v>57</v>
      </c>
      <c r="AG1" s="15" t="s">
        <v>60</v>
      </c>
      <c r="AH1" s="15" t="s">
        <v>62</v>
      </c>
      <c r="AI1" s="15" t="s">
        <v>65</v>
      </c>
      <c r="AJ1" s="15" t="s">
        <v>66</v>
      </c>
      <c r="AK1" s="15" t="s">
        <v>72</v>
      </c>
      <c r="AL1" s="15" t="s">
        <v>73</v>
      </c>
      <c r="AM1" s="15" t="s">
        <v>75</v>
      </c>
    </row>
    <row r="2" spans="1:40" ht="15.6" x14ac:dyDescent="0.3">
      <c r="A2" s="1" t="s">
        <v>17</v>
      </c>
      <c r="B2" s="1" t="s">
        <v>15</v>
      </c>
      <c r="C2" s="2">
        <v>63</v>
      </c>
      <c r="D2" s="4">
        <v>7993</v>
      </c>
      <c r="E2" s="4">
        <v>7993</v>
      </c>
      <c r="F2" s="4">
        <v>8425</v>
      </c>
      <c r="G2" s="4">
        <v>8605</v>
      </c>
      <c r="H2" s="4">
        <v>8589</v>
      </c>
      <c r="I2" s="4">
        <v>8659</v>
      </c>
      <c r="J2" s="4">
        <v>8659</v>
      </c>
      <c r="K2" s="4">
        <v>8531</v>
      </c>
      <c r="L2" s="4">
        <v>8368</v>
      </c>
      <c r="M2" s="4">
        <v>8453</v>
      </c>
      <c r="N2" s="4">
        <v>8559</v>
      </c>
      <c r="O2" s="4">
        <v>8708</v>
      </c>
      <c r="P2" s="4">
        <v>8632</v>
      </c>
      <c r="Q2" s="4">
        <v>8753</v>
      </c>
      <c r="R2" s="4">
        <v>8816</v>
      </c>
      <c r="S2" s="4">
        <v>8985</v>
      </c>
      <c r="T2" s="4">
        <v>8895</v>
      </c>
      <c r="U2" s="4">
        <v>8964</v>
      </c>
      <c r="V2" s="4">
        <v>9149</v>
      </c>
      <c r="W2" s="4">
        <v>9317</v>
      </c>
      <c r="X2" s="4">
        <v>9317</v>
      </c>
      <c r="Y2" s="4">
        <v>9234</v>
      </c>
      <c r="Z2" s="4">
        <v>9143</v>
      </c>
      <c r="AA2" s="4">
        <v>9149</v>
      </c>
      <c r="AB2" s="4">
        <v>8720</v>
      </c>
      <c r="AC2" s="4">
        <v>8618</v>
      </c>
      <c r="AD2" s="4">
        <v>8704</v>
      </c>
      <c r="AE2" s="4">
        <v>7351</v>
      </c>
      <c r="AF2" s="4">
        <v>7375</v>
      </c>
      <c r="AG2" s="4">
        <v>7425</v>
      </c>
      <c r="AH2" s="4">
        <v>7322</v>
      </c>
      <c r="AI2" s="4">
        <v>7367</v>
      </c>
      <c r="AJ2" s="4">
        <v>7198</v>
      </c>
      <c r="AK2" s="4">
        <v>7085</v>
      </c>
      <c r="AL2" s="4">
        <v>7189</v>
      </c>
      <c r="AM2" s="4">
        <v>7169</v>
      </c>
    </row>
    <row r="3" spans="1:40" ht="15.6" x14ac:dyDescent="0.3">
      <c r="A3" s="5" t="s">
        <v>18</v>
      </c>
      <c r="B3" s="5" t="s">
        <v>15</v>
      </c>
      <c r="C3" s="5" t="s">
        <v>19</v>
      </c>
      <c r="D3" s="6">
        <v>4551</v>
      </c>
      <c r="E3" s="6">
        <v>4632</v>
      </c>
      <c r="F3" s="6">
        <v>4652</v>
      </c>
      <c r="G3" s="6">
        <v>4750</v>
      </c>
      <c r="H3" s="6">
        <v>4768</v>
      </c>
      <c r="I3" s="6">
        <v>4789</v>
      </c>
      <c r="J3" s="6">
        <v>4830</v>
      </c>
      <c r="K3" s="6">
        <v>4905</v>
      </c>
      <c r="L3" s="6">
        <v>4907</v>
      </c>
      <c r="M3" s="6">
        <v>4902</v>
      </c>
      <c r="N3" s="6">
        <v>4943</v>
      </c>
      <c r="O3" s="6">
        <v>5024</v>
      </c>
      <c r="P3" s="6">
        <v>5055</v>
      </c>
      <c r="Q3" s="6">
        <v>5040</v>
      </c>
      <c r="R3" s="6">
        <v>5087</v>
      </c>
      <c r="S3" s="6">
        <v>5133</v>
      </c>
      <c r="T3" s="6">
        <v>5122</v>
      </c>
      <c r="U3" s="6">
        <v>5167</v>
      </c>
      <c r="V3" s="6">
        <v>5189</v>
      </c>
      <c r="W3" s="6">
        <v>5251</v>
      </c>
      <c r="X3" s="6">
        <v>5345</v>
      </c>
      <c r="Y3" s="6">
        <v>5449</v>
      </c>
      <c r="Z3" s="6">
        <v>5494</v>
      </c>
      <c r="AA3" s="6">
        <v>5570</v>
      </c>
      <c r="AB3" s="6">
        <v>5617</v>
      </c>
      <c r="AC3" s="6">
        <v>5670</v>
      </c>
      <c r="AD3" s="6">
        <v>5736</v>
      </c>
      <c r="AE3" s="6">
        <v>5798</v>
      </c>
      <c r="AF3" s="6">
        <v>5769</v>
      </c>
      <c r="AG3" s="6">
        <v>5757</v>
      </c>
      <c r="AH3" s="6">
        <v>5776</v>
      </c>
      <c r="AI3" s="6">
        <v>5797</v>
      </c>
      <c r="AJ3" s="6">
        <v>5816</v>
      </c>
      <c r="AK3" s="4">
        <v>5889</v>
      </c>
      <c r="AL3" s="4">
        <v>6089</v>
      </c>
      <c r="AM3" s="4">
        <v>6046</v>
      </c>
    </row>
    <row r="4" spans="1:40" ht="15.6" x14ac:dyDescent="0.3">
      <c r="A4" s="5" t="s">
        <v>77</v>
      </c>
      <c r="B4" s="5" t="s">
        <v>20</v>
      </c>
      <c r="C4" s="5">
        <v>260</v>
      </c>
      <c r="D4" s="6">
        <v>1065</v>
      </c>
      <c r="E4" s="6">
        <v>1060</v>
      </c>
      <c r="F4" s="6">
        <v>1040</v>
      </c>
      <c r="G4" s="6">
        <v>1086</v>
      </c>
      <c r="H4" s="6">
        <v>1343</v>
      </c>
      <c r="I4" s="6">
        <v>1346</v>
      </c>
      <c r="J4" s="6">
        <v>1326</v>
      </c>
      <c r="K4" s="6">
        <v>1344</v>
      </c>
      <c r="L4" s="6">
        <v>1348</v>
      </c>
      <c r="M4" s="6">
        <v>1347</v>
      </c>
      <c r="N4" s="6">
        <v>1532</v>
      </c>
      <c r="O4" s="6">
        <v>1539</v>
      </c>
      <c r="P4" s="6">
        <v>1563</v>
      </c>
      <c r="Q4" s="6">
        <v>1560</v>
      </c>
      <c r="R4" s="6">
        <v>1561</v>
      </c>
      <c r="S4" s="6">
        <v>1565</v>
      </c>
      <c r="T4" s="6">
        <v>1560</v>
      </c>
      <c r="U4" s="6">
        <v>1563</v>
      </c>
      <c r="V4" s="6">
        <f t="shared" ref="V4" si="0">V5+V6</f>
        <v>1573</v>
      </c>
      <c r="W4" s="6">
        <f t="shared" ref="W4" si="1">W5+W6</f>
        <v>1573</v>
      </c>
      <c r="X4" s="6">
        <f t="shared" ref="X4" si="2">X5+X6</f>
        <v>1586</v>
      </c>
      <c r="Y4" s="6">
        <f t="shared" ref="Y4" si="3">Y5+Y6</f>
        <v>1584</v>
      </c>
      <c r="Z4" s="6">
        <f t="shared" ref="Z4:AD4" si="4">Z5+Z6</f>
        <v>1603</v>
      </c>
      <c r="AA4" s="6">
        <f t="shared" si="4"/>
        <v>1607</v>
      </c>
      <c r="AB4" s="6">
        <f t="shared" si="4"/>
        <v>1618</v>
      </c>
      <c r="AC4" s="6">
        <f t="shared" si="4"/>
        <v>1665</v>
      </c>
      <c r="AD4" s="6">
        <f t="shared" si="4"/>
        <v>1649</v>
      </c>
      <c r="AE4" s="6">
        <f>AE5+AE6</f>
        <v>1634</v>
      </c>
      <c r="AF4" s="6">
        <f>AF5+AF6</f>
        <v>1631</v>
      </c>
      <c r="AG4" s="6">
        <v>1624</v>
      </c>
      <c r="AH4" s="6">
        <v>1618</v>
      </c>
      <c r="AI4" s="6">
        <v>1616</v>
      </c>
      <c r="AJ4" s="6">
        <v>1596</v>
      </c>
      <c r="AK4" s="4">
        <v>1595</v>
      </c>
      <c r="AL4" s="4">
        <v>1574</v>
      </c>
      <c r="AM4" s="4">
        <v>1553</v>
      </c>
    </row>
    <row r="5" spans="1:40" ht="15.6" x14ac:dyDescent="0.3">
      <c r="A5" s="7" t="s">
        <v>21</v>
      </c>
      <c r="B5" s="7" t="s">
        <v>20</v>
      </c>
      <c r="C5" s="5"/>
      <c r="D5" s="9">
        <v>956</v>
      </c>
      <c r="E5" s="9">
        <v>950</v>
      </c>
      <c r="F5" s="9">
        <v>930</v>
      </c>
      <c r="G5" s="9">
        <v>974</v>
      </c>
      <c r="H5" s="9">
        <v>979</v>
      </c>
      <c r="I5" s="9">
        <v>986</v>
      </c>
      <c r="J5" s="9">
        <v>981</v>
      </c>
      <c r="K5" s="9">
        <v>994</v>
      </c>
      <c r="L5" s="9">
        <v>1001</v>
      </c>
      <c r="M5" s="9">
        <v>1000</v>
      </c>
      <c r="N5" s="9">
        <v>996</v>
      </c>
      <c r="O5" s="9">
        <v>1002</v>
      </c>
      <c r="P5" s="9">
        <v>997</v>
      </c>
      <c r="Q5" s="9">
        <v>996</v>
      </c>
      <c r="R5" s="9">
        <v>986</v>
      </c>
      <c r="S5" s="9">
        <v>989</v>
      </c>
      <c r="T5" s="9">
        <v>979</v>
      </c>
      <c r="U5" s="9">
        <v>974</v>
      </c>
      <c r="V5" s="9">
        <v>976</v>
      </c>
      <c r="W5" s="9">
        <v>967</v>
      </c>
      <c r="X5" s="9">
        <v>976</v>
      </c>
      <c r="Y5" s="9">
        <v>966</v>
      </c>
      <c r="Z5" s="9">
        <v>965</v>
      </c>
      <c r="AA5" s="9">
        <v>965</v>
      </c>
      <c r="AB5" s="9">
        <v>944</v>
      </c>
      <c r="AC5" s="9">
        <v>946</v>
      </c>
      <c r="AD5" s="9">
        <v>928</v>
      </c>
      <c r="AE5" s="9">
        <v>917</v>
      </c>
      <c r="AF5" s="9">
        <v>915</v>
      </c>
      <c r="AG5" s="9">
        <v>908</v>
      </c>
      <c r="AH5" s="9">
        <v>905</v>
      </c>
      <c r="AI5" s="9">
        <v>903</v>
      </c>
      <c r="AJ5" s="9">
        <v>889</v>
      </c>
      <c r="AK5" s="30">
        <v>889</v>
      </c>
      <c r="AL5" s="30">
        <v>870</v>
      </c>
      <c r="AM5" s="30">
        <v>847</v>
      </c>
    </row>
    <row r="6" spans="1:40" ht="15.6" x14ac:dyDescent="0.3">
      <c r="A6" s="7" t="s">
        <v>68</v>
      </c>
      <c r="B6" s="7" t="s">
        <v>20</v>
      </c>
      <c r="C6" s="5"/>
      <c r="D6" s="9">
        <v>109</v>
      </c>
      <c r="E6" s="9">
        <v>110</v>
      </c>
      <c r="F6" s="9">
        <v>110</v>
      </c>
      <c r="G6" s="9">
        <v>112</v>
      </c>
      <c r="H6" s="9">
        <v>364</v>
      </c>
      <c r="I6" s="9">
        <v>360</v>
      </c>
      <c r="J6" s="9">
        <v>345</v>
      </c>
      <c r="K6" s="9">
        <v>350</v>
      </c>
      <c r="L6" s="9">
        <v>347</v>
      </c>
      <c r="M6" s="9">
        <v>347</v>
      </c>
      <c r="N6" s="9">
        <v>536</v>
      </c>
      <c r="O6" s="9">
        <v>537</v>
      </c>
      <c r="P6" s="9">
        <v>566</v>
      </c>
      <c r="Q6" s="9">
        <v>564</v>
      </c>
      <c r="R6" s="9">
        <v>575</v>
      </c>
      <c r="S6" s="9">
        <v>576</v>
      </c>
      <c r="T6" s="9">
        <v>581</v>
      </c>
      <c r="U6" s="9">
        <v>589</v>
      </c>
      <c r="V6" s="9">
        <v>597</v>
      </c>
      <c r="W6" s="9">
        <v>606</v>
      </c>
      <c r="X6" s="9">
        <v>610</v>
      </c>
      <c r="Y6" s="9">
        <v>618</v>
      </c>
      <c r="Z6" s="9">
        <v>638</v>
      </c>
      <c r="AA6" s="9">
        <v>642</v>
      </c>
      <c r="AB6" s="9">
        <v>674</v>
      </c>
      <c r="AC6" s="9">
        <v>719</v>
      </c>
      <c r="AD6" s="9">
        <v>721</v>
      </c>
      <c r="AE6" s="9">
        <v>717</v>
      </c>
      <c r="AF6" s="22">
        <v>716</v>
      </c>
      <c r="AG6" s="22">
        <v>716</v>
      </c>
      <c r="AH6" s="22">
        <v>713</v>
      </c>
      <c r="AI6" s="22">
        <v>713</v>
      </c>
      <c r="AJ6" s="22">
        <f>AJ4-AJ5</f>
        <v>707</v>
      </c>
      <c r="AK6" s="30">
        <v>706</v>
      </c>
      <c r="AL6" s="30">
        <v>704</v>
      </c>
      <c r="AM6" s="30">
        <v>706</v>
      </c>
    </row>
    <row r="7" spans="1:40" ht="15.6" x14ac:dyDescent="0.3">
      <c r="A7" s="5" t="s">
        <v>22</v>
      </c>
      <c r="B7" s="5" t="s">
        <v>20</v>
      </c>
      <c r="C7" s="5">
        <v>60</v>
      </c>
      <c r="D7" s="8">
        <v>453</v>
      </c>
      <c r="E7" s="8">
        <v>453</v>
      </c>
      <c r="F7" s="8">
        <v>467</v>
      </c>
      <c r="G7" s="8">
        <v>476</v>
      </c>
      <c r="H7" s="8">
        <v>465</v>
      </c>
      <c r="I7" s="8">
        <v>452</v>
      </c>
      <c r="J7" s="8">
        <v>452</v>
      </c>
      <c r="K7" s="8">
        <v>452</v>
      </c>
      <c r="L7" s="8">
        <v>454</v>
      </c>
      <c r="M7" s="8">
        <v>450</v>
      </c>
      <c r="N7" s="8">
        <v>452</v>
      </c>
      <c r="O7" s="8">
        <v>448</v>
      </c>
      <c r="P7" s="8">
        <v>450</v>
      </c>
      <c r="Q7" s="8">
        <v>449</v>
      </c>
      <c r="R7" s="8">
        <v>445</v>
      </c>
      <c r="S7" s="8">
        <v>450</v>
      </c>
      <c r="T7" s="8">
        <v>447</v>
      </c>
      <c r="U7" s="8">
        <v>436</v>
      </c>
      <c r="V7" s="8">
        <v>438</v>
      </c>
      <c r="W7" s="8">
        <v>432</v>
      </c>
      <c r="X7" s="8">
        <v>433</v>
      </c>
      <c r="Y7" s="8">
        <v>428</v>
      </c>
      <c r="Z7" s="8">
        <v>422</v>
      </c>
      <c r="AA7" s="8">
        <v>417</v>
      </c>
      <c r="AB7" s="8">
        <v>410</v>
      </c>
      <c r="AC7" s="8">
        <v>407</v>
      </c>
      <c r="AD7" s="8">
        <v>414</v>
      </c>
      <c r="AE7" s="8">
        <v>422</v>
      </c>
      <c r="AF7" s="8">
        <v>423</v>
      </c>
      <c r="AG7" s="8">
        <v>430</v>
      </c>
      <c r="AH7" s="8">
        <v>432</v>
      </c>
      <c r="AI7" s="8">
        <v>432</v>
      </c>
      <c r="AJ7" s="8">
        <v>429</v>
      </c>
      <c r="AK7" s="4">
        <v>423</v>
      </c>
      <c r="AL7" s="4">
        <v>419</v>
      </c>
      <c r="AM7" s="4">
        <v>411</v>
      </c>
      <c r="AN7" s="23"/>
    </row>
    <row r="8" spans="1:40" ht="15.6" x14ac:dyDescent="0.3">
      <c r="A8" s="5" t="s">
        <v>51</v>
      </c>
      <c r="B8" s="5" t="s">
        <v>55</v>
      </c>
      <c r="W8" s="3">
        <v>129</v>
      </c>
      <c r="X8" s="3">
        <v>142</v>
      </c>
      <c r="Y8" s="3">
        <v>158</v>
      </c>
      <c r="Z8" s="3">
        <v>181</v>
      </c>
      <c r="AA8" s="3">
        <v>204</v>
      </c>
      <c r="AB8" s="3">
        <v>226</v>
      </c>
      <c r="AC8" s="3">
        <v>249</v>
      </c>
      <c r="AD8" s="3">
        <v>277</v>
      </c>
      <c r="AE8" s="3">
        <v>305</v>
      </c>
      <c r="AF8" s="3">
        <v>338</v>
      </c>
      <c r="AG8" s="3">
        <v>371</v>
      </c>
      <c r="AH8" s="3">
        <v>394</v>
      </c>
      <c r="AI8" s="3">
        <v>421</v>
      </c>
      <c r="AJ8" s="3">
        <v>429</v>
      </c>
      <c r="AK8" s="4">
        <v>419</v>
      </c>
      <c r="AL8" s="4">
        <v>420</v>
      </c>
      <c r="AM8" s="4">
        <v>429</v>
      </c>
    </row>
    <row r="9" spans="1:40" ht="15.6" x14ac:dyDescent="0.3">
      <c r="A9" s="25" t="s">
        <v>52</v>
      </c>
      <c r="B9" s="17"/>
      <c r="W9" s="19"/>
      <c r="X9" s="19"/>
      <c r="Y9" s="19"/>
      <c r="AF9" s="20">
        <f t="shared" ref="AF9:AL9" si="5">SUM(AF2+AF3+AF4+AF7+AF8)</f>
        <v>15536</v>
      </c>
      <c r="AG9" s="20">
        <f t="shared" si="5"/>
        <v>15607</v>
      </c>
      <c r="AH9" s="20">
        <f t="shared" si="5"/>
        <v>15542</v>
      </c>
      <c r="AI9" s="20">
        <f t="shared" si="5"/>
        <v>15633</v>
      </c>
      <c r="AJ9" s="20">
        <f t="shared" si="5"/>
        <v>15468</v>
      </c>
      <c r="AK9" s="20">
        <f t="shared" si="5"/>
        <v>15411</v>
      </c>
      <c r="AL9" s="20">
        <f t="shared" si="5"/>
        <v>15691</v>
      </c>
      <c r="AM9" s="20">
        <f>SUM(AM2+AM3+AM4+AM7+AM8)</f>
        <v>15608</v>
      </c>
      <c r="AN9" s="23"/>
    </row>
    <row r="10" spans="1:40" ht="15.6" x14ac:dyDescent="0.3">
      <c r="W10" s="19"/>
      <c r="X10" s="19"/>
      <c r="Y10" s="19"/>
      <c r="Z10" s="19"/>
      <c r="AF10" s="19"/>
    </row>
    <row r="11" spans="1:40" ht="15.6" x14ac:dyDescent="0.3">
      <c r="A11" s="1" t="s">
        <v>14</v>
      </c>
      <c r="B11" s="1" t="s">
        <v>15</v>
      </c>
      <c r="C11" s="2" t="s">
        <v>16</v>
      </c>
      <c r="D11" s="3">
        <v>188</v>
      </c>
      <c r="E11" s="3">
        <v>189</v>
      </c>
      <c r="F11" s="3">
        <v>189</v>
      </c>
      <c r="G11" s="3">
        <v>190</v>
      </c>
      <c r="H11" s="3">
        <v>188</v>
      </c>
      <c r="I11" s="3">
        <v>187</v>
      </c>
      <c r="J11" s="3">
        <v>185</v>
      </c>
      <c r="K11" s="3">
        <v>180</v>
      </c>
      <c r="L11" s="3">
        <v>180</v>
      </c>
      <c r="M11" s="3">
        <v>180</v>
      </c>
      <c r="N11" s="3">
        <v>180</v>
      </c>
      <c r="O11" s="3">
        <v>180</v>
      </c>
      <c r="P11" s="3">
        <v>180</v>
      </c>
      <c r="Q11" s="3">
        <v>180</v>
      </c>
      <c r="R11" s="3">
        <v>180</v>
      </c>
      <c r="S11" s="3">
        <v>180</v>
      </c>
      <c r="T11" s="3">
        <v>180</v>
      </c>
      <c r="U11" s="3">
        <v>180</v>
      </c>
      <c r="V11" s="3">
        <v>180</v>
      </c>
      <c r="W11" s="3">
        <v>180</v>
      </c>
      <c r="X11" s="3">
        <v>180</v>
      </c>
      <c r="Y11" s="3">
        <v>180</v>
      </c>
      <c r="Z11" s="3">
        <v>179</v>
      </c>
      <c r="AA11" s="3">
        <v>179</v>
      </c>
      <c r="AB11" s="3">
        <v>179</v>
      </c>
      <c r="AC11" s="3">
        <v>179</v>
      </c>
      <c r="AD11" s="3">
        <v>179</v>
      </c>
      <c r="AE11" s="3">
        <v>178</v>
      </c>
      <c r="AF11" s="3">
        <v>178</v>
      </c>
      <c r="AG11" s="3">
        <v>178</v>
      </c>
      <c r="AH11" s="3">
        <v>177</v>
      </c>
      <c r="AI11" s="3">
        <v>177</v>
      </c>
      <c r="AJ11" s="3">
        <v>174</v>
      </c>
      <c r="AK11" s="3">
        <v>172</v>
      </c>
      <c r="AL11" s="3">
        <v>172</v>
      </c>
      <c r="AM11" s="3">
        <v>170</v>
      </c>
      <c r="AN11" s="23"/>
    </row>
    <row r="12" spans="1:40" ht="15.6" x14ac:dyDescent="0.3">
      <c r="A12" s="24" t="s">
        <v>59</v>
      </c>
      <c r="W12" s="19"/>
      <c r="X12" s="19"/>
      <c r="Y12" s="19"/>
      <c r="Z12" s="19"/>
      <c r="AA12" s="19"/>
      <c r="AB12" s="19"/>
      <c r="AC12" s="21"/>
      <c r="AD12" s="19"/>
    </row>
    <row r="14" spans="1:40" ht="43.2" x14ac:dyDescent="0.3">
      <c r="A14" s="10" t="s">
        <v>23</v>
      </c>
      <c r="B14" s="10" t="s">
        <v>1</v>
      </c>
      <c r="C14" s="11" t="s">
        <v>24</v>
      </c>
      <c r="D14" s="12" t="s">
        <v>25</v>
      </c>
      <c r="E14" s="12" t="s">
        <v>26</v>
      </c>
      <c r="F14" s="12" t="s">
        <v>27</v>
      </c>
      <c r="G14" s="12" t="s">
        <v>28</v>
      </c>
      <c r="H14" s="12" t="s">
        <v>29</v>
      </c>
      <c r="I14" s="12" t="s">
        <v>26</v>
      </c>
      <c r="J14" s="12" t="s">
        <v>27</v>
      </c>
      <c r="K14" s="12" t="s">
        <v>28</v>
      </c>
      <c r="L14" s="12" t="s">
        <v>30</v>
      </c>
      <c r="M14" s="12" t="s">
        <v>26</v>
      </c>
      <c r="N14" s="12" t="s">
        <v>27</v>
      </c>
      <c r="O14" s="12" t="s">
        <v>28</v>
      </c>
      <c r="P14" s="12" t="s">
        <v>31</v>
      </c>
      <c r="Q14" s="12" t="s">
        <v>26</v>
      </c>
      <c r="R14" s="12" t="s">
        <v>27</v>
      </c>
      <c r="S14" s="12" t="s">
        <v>28</v>
      </c>
      <c r="T14" s="12" t="s">
        <v>32</v>
      </c>
      <c r="U14" s="12" t="s">
        <v>26</v>
      </c>
      <c r="V14" s="12" t="s">
        <v>27</v>
      </c>
      <c r="W14" s="12" t="s">
        <v>28</v>
      </c>
      <c r="X14" s="12" t="s">
        <v>33</v>
      </c>
      <c r="Y14" s="12" t="s">
        <v>34</v>
      </c>
      <c r="Z14" s="12" t="s">
        <v>35</v>
      </c>
      <c r="AA14" s="12" t="s">
        <v>36</v>
      </c>
      <c r="AB14" s="12" t="s">
        <v>44</v>
      </c>
      <c r="AC14" s="14" t="s">
        <v>46</v>
      </c>
      <c r="AD14" s="13" t="s">
        <v>48</v>
      </c>
      <c r="AE14" s="16" t="s">
        <v>50</v>
      </c>
      <c r="AF14" s="16" t="s">
        <v>58</v>
      </c>
      <c r="AG14" s="12" t="s">
        <v>61</v>
      </c>
      <c r="AH14" s="12" t="s">
        <v>63</v>
      </c>
      <c r="AI14" s="12" t="s">
        <v>64</v>
      </c>
      <c r="AJ14" s="12" t="s">
        <v>67</v>
      </c>
      <c r="AK14" s="15" t="s">
        <v>71</v>
      </c>
      <c r="AL14" s="15" t="s">
        <v>74</v>
      </c>
      <c r="AM14" s="15" t="s">
        <v>76</v>
      </c>
    </row>
    <row r="15" spans="1:40" ht="15.6" x14ac:dyDescent="0.3">
      <c r="A15" s="1" t="s">
        <v>17</v>
      </c>
      <c r="B15" s="1" t="s">
        <v>37</v>
      </c>
      <c r="C15" s="2">
        <v>63</v>
      </c>
      <c r="D15" s="4">
        <v>7993</v>
      </c>
      <c r="E15" s="4">
        <v>7993</v>
      </c>
      <c r="F15" s="3">
        <v>8425</v>
      </c>
      <c r="G15" s="3">
        <v>8605</v>
      </c>
      <c r="H15" s="3">
        <v>8589</v>
      </c>
      <c r="I15" s="4">
        <v>8659</v>
      </c>
      <c r="J15" s="3">
        <v>8659</v>
      </c>
      <c r="K15" s="3">
        <v>8531</v>
      </c>
      <c r="L15" s="4">
        <v>8368</v>
      </c>
      <c r="M15" s="4">
        <v>8453</v>
      </c>
      <c r="N15" s="3">
        <v>8559</v>
      </c>
      <c r="O15" s="3">
        <v>8708</v>
      </c>
      <c r="P15" s="4">
        <v>8632</v>
      </c>
      <c r="Q15" s="4">
        <v>8753</v>
      </c>
      <c r="R15" s="3">
        <v>8816</v>
      </c>
      <c r="S15" s="3">
        <v>8985</v>
      </c>
      <c r="T15" s="4">
        <v>8895</v>
      </c>
      <c r="U15" s="4">
        <v>8964</v>
      </c>
      <c r="V15" s="4">
        <v>9149</v>
      </c>
      <c r="W15" s="4">
        <v>9317</v>
      </c>
      <c r="X15" s="4">
        <v>9317</v>
      </c>
      <c r="Y15" s="4">
        <v>9234</v>
      </c>
      <c r="Z15" s="4">
        <v>9143</v>
      </c>
      <c r="AA15" s="4">
        <v>9149</v>
      </c>
      <c r="AB15" s="4">
        <v>8720</v>
      </c>
      <c r="AC15" s="4">
        <v>8618</v>
      </c>
      <c r="AD15" s="4">
        <v>8704</v>
      </c>
      <c r="AE15" s="4">
        <f t="shared" ref="AE15:AG16" si="6">AE2</f>
        <v>7351</v>
      </c>
      <c r="AF15" s="4">
        <f t="shared" si="6"/>
        <v>7375</v>
      </c>
      <c r="AG15" s="4">
        <f t="shared" si="6"/>
        <v>7425</v>
      </c>
      <c r="AH15" s="4">
        <f t="shared" ref="AH15" si="7">AH2</f>
        <v>7322</v>
      </c>
      <c r="AI15" s="4">
        <v>7367</v>
      </c>
      <c r="AJ15" s="4">
        <v>7198</v>
      </c>
      <c r="AK15" s="4">
        <v>7085</v>
      </c>
      <c r="AL15" s="4">
        <v>7189</v>
      </c>
      <c r="AM15" s="4">
        <v>7169</v>
      </c>
    </row>
    <row r="16" spans="1:40" ht="15.6" x14ac:dyDescent="0.3">
      <c r="A16" s="5" t="s">
        <v>39</v>
      </c>
      <c r="B16" s="5" t="s">
        <v>37</v>
      </c>
      <c r="C16" s="5" t="s">
        <v>40</v>
      </c>
      <c r="D16" s="6">
        <v>4551</v>
      </c>
      <c r="E16" s="6">
        <v>4632</v>
      </c>
      <c r="F16" s="6">
        <v>4652</v>
      </c>
      <c r="G16" s="6">
        <v>4750</v>
      </c>
      <c r="H16" s="6">
        <v>4768</v>
      </c>
      <c r="I16" s="6">
        <v>4789</v>
      </c>
      <c r="J16" s="6">
        <v>4830</v>
      </c>
      <c r="K16" s="6">
        <v>4905</v>
      </c>
      <c r="L16" s="6">
        <v>4907</v>
      </c>
      <c r="M16" s="6">
        <v>4902</v>
      </c>
      <c r="N16" s="6">
        <v>4943</v>
      </c>
      <c r="O16" s="6">
        <v>5024</v>
      </c>
      <c r="P16" s="6">
        <v>5055</v>
      </c>
      <c r="Q16" s="6">
        <v>5040</v>
      </c>
      <c r="R16" s="6">
        <v>5087</v>
      </c>
      <c r="S16" s="6">
        <v>5133</v>
      </c>
      <c r="T16" s="4">
        <v>5122</v>
      </c>
      <c r="U16" s="6">
        <v>5167</v>
      </c>
      <c r="V16" s="6">
        <v>5189</v>
      </c>
      <c r="W16" s="6">
        <v>5251</v>
      </c>
      <c r="X16" s="6">
        <v>5345</v>
      </c>
      <c r="Y16" s="6">
        <v>5449</v>
      </c>
      <c r="Z16" s="6">
        <v>5494</v>
      </c>
      <c r="AA16" s="6">
        <v>5570</v>
      </c>
      <c r="AB16" s="6">
        <v>5617</v>
      </c>
      <c r="AC16" s="6">
        <v>5670</v>
      </c>
      <c r="AD16" s="6">
        <v>5736</v>
      </c>
      <c r="AE16" s="6">
        <f t="shared" si="6"/>
        <v>5798</v>
      </c>
      <c r="AF16" s="6">
        <f t="shared" si="6"/>
        <v>5769</v>
      </c>
      <c r="AG16" s="6">
        <f t="shared" ref="AG16:AH16" si="8">AG3</f>
        <v>5757</v>
      </c>
      <c r="AH16" s="6">
        <f t="shared" si="8"/>
        <v>5776</v>
      </c>
      <c r="AI16" s="6">
        <v>5797</v>
      </c>
      <c r="AJ16" s="6">
        <v>5816</v>
      </c>
      <c r="AK16" s="4">
        <v>5889</v>
      </c>
      <c r="AL16" s="4">
        <v>6089</v>
      </c>
      <c r="AM16" s="4">
        <v>6046</v>
      </c>
    </row>
    <row r="17" spans="1:39" ht="15.6" x14ac:dyDescent="0.3">
      <c r="A17" s="5" t="s">
        <v>78</v>
      </c>
      <c r="B17" s="5" t="s">
        <v>41</v>
      </c>
      <c r="C17" s="5">
        <v>260</v>
      </c>
      <c r="D17" s="6">
        <v>1065</v>
      </c>
      <c r="E17" s="6">
        <v>1060</v>
      </c>
      <c r="F17" s="6">
        <v>1040</v>
      </c>
      <c r="G17" s="6">
        <v>1086</v>
      </c>
      <c r="H17" s="6">
        <v>1343</v>
      </c>
      <c r="I17" s="6">
        <v>1346</v>
      </c>
      <c r="J17" s="6">
        <v>1326</v>
      </c>
      <c r="K17" s="6">
        <v>1344</v>
      </c>
      <c r="L17" s="6">
        <v>1348</v>
      </c>
      <c r="M17" s="6">
        <v>1347</v>
      </c>
      <c r="N17" s="6">
        <v>1532</v>
      </c>
      <c r="O17" s="6">
        <v>1539</v>
      </c>
      <c r="P17" s="6">
        <v>1563</v>
      </c>
      <c r="Q17" s="6">
        <v>1560</v>
      </c>
      <c r="R17" s="6">
        <v>1561</v>
      </c>
      <c r="S17" s="6">
        <v>1565</v>
      </c>
      <c r="T17" s="4">
        <v>1560</v>
      </c>
      <c r="U17" s="6">
        <v>1563</v>
      </c>
      <c r="V17" s="6">
        <v>1573</v>
      </c>
      <c r="W17" s="6">
        <f>W4</f>
        <v>1573</v>
      </c>
      <c r="X17" s="6">
        <f t="shared" ref="X17:AH17" si="9">X4</f>
        <v>1586</v>
      </c>
      <c r="Y17" s="6">
        <f t="shared" si="9"/>
        <v>1584</v>
      </c>
      <c r="Z17" s="6">
        <f t="shared" si="9"/>
        <v>1603</v>
      </c>
      <c r="AA17" s="6">
        <f t="shared" si="9"/>
        <v>1607</v>
      </c>
      <c r="AB17" s="6">
        <f t="shared" si="9"/>
        <v>1618</v>
      </c>
      <c r="AC17" s="6">
        <f t="shared" si="9"/>
        <v>1665</v>
      </c>
      <c r="AD17" s="6">
        <f t="shared" si="9"/>
        <v>1649</v>
      </c>
      <c r="AE17" s="6">
        <f t="shared" si="9"/>
        <v>1634</v>
      </c>
      <c r="AF17" s="6">
        <f t="shared" si="9"/>
        <v>1631</v>
      </c>
      <c r="AG17" s="6">
        <f t="shared" si="9"/>
        <v>1624</v>
      </c>
      <c r="AH17" s="6">
        <f t="shared" si="9"/>
        <v>1618</v>
      </c>
      <c r="AI17" s="6">
        <v>1616</v>
      </c>
      <c r="AJ17" s="6">
        <v>1596</v>
      </c>
      <c r="AK17" s="4">
        <v>1595</v>
      </c>
      <c r="AL17" s="4">
        <v>1574</v>
      </c>
      <c r="AM17" s="4">
        <v>1553</v>
      </c>
    </row>
    <row r="18" spans="1:39" ht="15.6" x14ac:dyDescent="0.3">
      <c r="A18" s="7" t="s">
        <v>42</v>
      </c>
      <c r="B18" s="7" t="s">
        <v>41</v>
      </c>
      <c r="C18" s="5"/>
      <c r="D18" s="9">
        <v>956</v>
      </c>
      <c r="E18" s="9">
        <v>950</v>
      </c>
      <c r="F18" s="9">
        <v>930</v>
      </c>
      <c r="G18" s="9">
        <v>974</v>
      </c>
      <c r="H18" s="9">
        <v>979</v>
      </c>
      <c r="I18" s="9">
        <v>986</v>
      </c>
      <c r="J18" s="9">
        <v>981</v>
      </c>
      <c r="K18" s="9">
        <v>994</v>
      </c>
      <c r="L18" s="9">
        <v>1001</v>
      </c>
      <c r="M18" s="9">
        <v>1000</v>
      </c>
      <c r="N18" s="9">
        <v>996</v>
      </c>
      <c r="O18" s="9">
        <v>1002</v>
      </c>
      <c r="P18" s="9">
        <v>997</v>
      </c>
      <c r="Q18" s="9">
        <v>996</v>
      </c>
      <c r="R18" s="9">
        <v>986</v>
      </c>
      <c r="S18" s="9">
        <v>989</v>
      </c>
      <c r="T18" s="9">
        <v>979</v>
      </c>
      <c r="U18" s="9">
        <v>974</v>
      </c>
      <c r="V18" s="9">
        <v>976</v>
      </c>
      <c r="W18" s="9">
        <f>W5</f>
        <v>967</v>
      </c>
      <c r="X18" s="9">
        <f t="shared" ref="X18:AH18" si="10">X5</f>
        <v>976</v>
      </c>
      <c r="Y18" s="9">
        <f t="shared" si="10"/>
        <v>966</v>
      </c>
      <c r="Z18" s="9">
        <f t="shared" si="10"/>
        <v>965</v>
      </c>
      <c r="AA18" s="9">
        <f t="shared" si="10"/>
        <v>965</v>
      </c>
      <c r="AB18" s="9">
        <f t="shared" si="10"/>
        <v>944</v>
      </c>
      <c r="AC18" s="9">
        <f t="shared" si="10"/>
        <v>946</v>
      </c>
      <c r="AD18" s="9">
        <f t="shared" si="10"/>
        <v>928</v>
      </c>
      <c r="AE18" s="9">
        <f t="shared" si="10"/>
        <v>917</v>
      </c>
      <c r="AF18" s="9">
        <f t="shared" si="10"/>
        <v>915</v>
      </c>
      <c r="AG18" s="9">
        <f t="shared" si="10"/>
        <v>908</v>
      </c>
      <c r="AH18" s="9">
        <f t="shared" si="10"/>
        <v>905</v>
      </c>
      <c r="AI18" s="9">
        <v>903</v>
      </c>
      <c r="AJ18" s="9">
        <v>889</v>
      </c>
      <c r="AK18" s="9">
        <v>889</v>
      </c>
      <c r="AL18" s="9">
        <v>870</v>
      </c>
      <c r="AM18" s="30">
        <v>847</v>
      </c>
    </row>
    <row r="19" spans="1:39" ht="15.6" x14ac:dyDescent="0.3">
      <c r="A19" s="7" t="s">
        <v>69</v>
      </c>
      <c r="B19" s="7" t="s">
        <v>41</v>
      </c>
      <c r="C19" s="5"/>
      <c r="D19" s="9">
        <v>109</v>
      </c>
      <c r="E19" s="9">
        <v>110</v>
      </c>
      <c r="F19" s="9">
        <v>110</v>
      </c>
      <c r="G19" s="9">
        <v>112</v>
      </c>
      <c r="H19" s="9">
        <v>364</v>
      </c>
      <c r="I19" s="9">
        <v>360</v>
      </c>
      <c r="J19" s="9">
        <v>345</v>
      </c>
      <c r="K19" s="9">
        <v>350</v>
      </c>
      <c r="L19" s="9">
        <v>347</v>
      </c>
      <c r="M19" s="9">
        <v>347</v>
      </c>
      <c r="N19" s="9">
        <v>536</v>
      </c>
      <c r="O19" s="9">
        <v>537</v>
      </c>
      <c r="P19" s="9">
        <v>566</v>
      </c>
      <c r="Q19" s="9">
        <v>564</v>
      </c>
      <c r="R19" s="9">
        <v>575</v>
      </c>
      <c r="S19" s="9">
        <v>576</v>
      </c>
      <c r="T19" s="9">
        <v>581</v>
      </c>
      <c r="U19" s="9">
        <v>589</v>
      </c>
      <c r="V19" s="9">
        <v>597</v>
      </c>
      <c r="W19" s="9">
        <f>W6</f>
        <v>606</v>
      </c>
      <c r="X19" s="9">
        <f t="shared" ref="X19:AH19" si="11">X6</f>
        <v>610</v>
      </c>
      <c r="Y19" s="9">
        <f t="shared" si="11"/>
        <v>618</v>
      </c>
      <c r="Z19" s="9">
        <f t="shared" si="11"/>
        <v>638</v>
      </c>
      <c r="AA19" s="9">
        <f t="shared" si="11"/>
        <v>642</v>
      </c>
      <c r="AB19" s="9">
        <f t="shared" si="11"/>
        <v>674</v>
      </c>
      <c r="AC19" s="9">
        <f t="shared" si="11"/>
        <v>719</v>
      </c>
      <c r="AD19" s="9">
        <f t="shared" si="11"/>
        <v>721</v>
      </c>
      <c r="AE19" s="9">
        <f t="shared" si="11"/>
        <v>717</v>
      </c>
      <c r="AF19" s="9">
        <f t="shared" si="11"/>
        <v>716</v>
      </c>
      <c r="AG19" s="9">
        <f t="shared" si="11"/>
        <v>716</v>
      </c>
      <c r="AH19" s="9">
        <f t="shared" si="11"/>
        <v>713</v>
      </c>
      <c r="AI19" s="22">
        <v>713</v>
      </c>
      <c r="AJ19" s="22">
        <v>707</v>
      </c>
      <c r="AK19" s="22">
        <v>706</v>
      </c>
      <c r="AL19" s="22">
        <v>704</v>
      </c>
      <c r="AM19" s="30">
        <v>706</v>
      </c>
    </row>
    <row r="20" spans="1:39" ht="15.6" x14ac:dyDescent="0.3">
      <c r="A20" s="5" t="s">
        <v>22</v>
      </c>
      <c r="B20" s="5" t="s">
        <v>41</v>
      </c>
      <c r="C20" s="5">
        <v>60</v>
      </c>
      <c r="D20" s="8">
        <v>453</v>
      </c>
      <c r="E20" s="8">
        <v>453</v>
      </c>
      <c r="F20" s="8">
        <v>467</v>
      </c>
      <c r="G20" s="8">
        <v>476</v>
      </c>
      <c r="H20" s="8">
        <v>465</v>
      </c>
      <c r="I20" s="8">
        <v>452</v>
      </c>
      <c r="J20" s="8">
        <v>452</v>
      </c>
      <c r="K20" s="8">
        <v>452</v>
      </c>
      <c r="L20" s="8">
        <v>454</v>
      </c>
      <c r="M20" s="8">
        <v>450</v>
      </c>
      <c r="N20" s="8">
        <v>452</v>
      </c>
      <c r="O20" s="8">
        <v>448</v>
      </c>
      <c r="P20" s="8">
        <v>450</v>
      </c>
      <c r="Q20" s="8">
        <v>449</v>
      </c>
      <c r="R20" s="8">
        <v>445</v>
      </c>
      <c r="S20" s="8">
        <v>450</v>
      </c>
      <c r="T20" s="3">
        <v>447</v>
      </c>
      <c r="U20" s="8">
        <v>436</v>
      </c>
      <c r="V20" s="8">
        <v>438</v>
      </c>
      <c r="W20" s="8">
        <f t="shared" ref="W20:AG20" si="12">W7</f>
        <v>432</v>
      </c>
      <c r="X20" s="8">
        <f t="shared" si="12"/>
        <v>433</v>
      </c>
      <c r="Y20" s="8">
        <f t="shared" si="12"/>
        <v>428</v>
      </c>
      <c r="Z20" s="8">
        <f t="shared" si="12"/>
        <v>422</v>
      </c>
      <c r="AA20" s="8">
        <f t="shared" si="12"/>
        <v>417</v>
      </c>
      <c r="AB20" s="8">
        <f t="shared" si="12"/>
        <v>410</v>
      </c>
      <c r="AC20" s="8">
        <f t="shared" si="12"/>
        <v>407</v>
      </c>
      <c r="AD20" s="8">
        <f t="shared" si="12"/>
        <v>414</v>
      </c>
      <c r="AE20" s="8">
        <f t="shared" si="12"/>
        <v>422</v>
      </c>
      <c r="AF20" s="8">
        <f t="shared" si="12"/>
        <v>423</v>
      </c>
      <c r="AG20" s="8">
        <f t="shared" si="12"/>
        <v>430</v>
      </c>
      <c r="AH20" s="8">
        <f>AH7</f>
        <v>432</v>
      </c>
      <c r="AI20" s="8">
        <v>432</v>
      </c>
      <c r="AJ20" s="8">
        <v>429</v>
      </c>
      <c r="AK20" s="4">
        <v>423</v>
      </c>
      <c r="AL20" s="4">
        <v>419</v>
      </c>
      <c r="AM20" s="4">
        <v>411</v>
      </c>
    </row>
    <row r="21" spans="1:39" ht="15.6" x14ac:dyDescent="0.3">
      <c r="A21" s="5" t="s">
        <v>51</v>
      </c>
      <c r="B21" s="5" t="s">
        <v>56</v>
      </c>
      <c r="W21" s="3">
        <v>129</v>
      </c>
      <c r="X21" s="3">
        <v>142</v>
      </c>
      <c r="Y21" s="3">
        <v>158</v>
      </c>
      <c r="Z21" s="3">
        <v>181</v>
      </c>
      <c r="AA21" s="3">
        <v>204</v>
      </c>
      <c r="AB21" s="3">
        <v>226</v>
      </c>
      <c r="AC21" s="3">
        <v>249</v>
      </c>
      <c r="AD21" s="3">
        <v>277</v>
      </c>
      <c r="AE21" s="3">
        <f>AE8</f>
        <v>305</v>
      </c>
      <c r="AF21" s="3">
        <f>AF8</f>
        <v>338</v>
      </c>
      <c r="AG21" s="3">
        <f t="shared" ref="AG21:AH21" si="13">AG8</f>
        <v>371</v>
      </c>
      <c r="AH21" s="3">
        <f t="shared" si="13"/>
        <v>394</v>
      </c>
      <c r="AI21" s="3">
        <v>421</v>
      </c>
      <c r="AJ21" s="3">
        <v>429</v>
      </c>
      <c r="AK21" s="4">
        <v>419</v>
      </c>
      <c r="AL21" s="4">
        <v>420</v>
      </c>
      <c r="AM21" s="4">
        <v>429</v>
      </c>
    </row>
    <row r="22" spans="1:39" ht="15.6" x14ac:dyDescent="0.3">
      <c r="A22" s="25" t="s">
        <v>53</v>
      </c>
      <c r="B22" s="17"/>
      <c r="W22" s="23"/>
      <c r="AF22" s="20">
        <f>SUM(AF15+AF16+AF17+AF20+AF21)</f>
        <v>15536</v>
      </c>
      <c r="AG22" s="20">
        <f>SUM(AG15+AG16+AG17+AG20+AG21)</f>
        <v>15607</v>
      </c>
      <c r="AH22" s="20">
        <f t="shared" ref="AH22:AL22" si="14">SUM(AH15+AH16+AH17+AH20+AH21)</f>
        <v>15542</v>
      </c>
      <c r="AI22" s="20">
        <f t="shared" si="14"/>
        <v>15633</v>
      </c>
      <c r="AJ22" s="20">
        <f t="shared" si="14"/>
        <v>15468</v>
      </c>
      <c r="AK22" s="20">
        <f t="shared" si="14"/>
        <v>15411</v>
      </c>
      <c r="AL22" s="20">
        <f t="shared" si="14"/>
        <v>15691</v>
      </c>
      <c r="AM22" s="20">
        <f>SUM(AM15+AM16+AM17+AM20+AM21)</f>
        <v>15608</v>
      </c>
    </row>
    <row r="24" spans="1:39" ht="15.6" x14ac:dyDescent="0.3">
      <c r="A24" s="1" t="s">
        <v>54</v>
      </c>
      <c r="B24" s="1" t="s">
        <v>37</v>
      </c>
      <c r="C24" s="2" t="s">
        <v>38</v>
      </c>
      <c r="D24" s="3">
        <v>188</v>
      </c>
      <c r="E24" s="3">
        <v>189</v>
      </c>
      <c r="F24" s="3">
        <v>189</v>
      </c>
      <c r="G24" s="3">
        <v>190</v>
      </c>
      <c r="H24" s="3">
        <v>188</v>
      </c>
      <c r="I24" s="3">
        <v>187</v>
      </c>
      <c r="J24" s="3">
        <v>185</v>
      </c>
      <c r="K24" s="3">
        <v>180</v>
      </c>
      <c r="L24" s="3">
        <v>180</v>
      </c>
      <c r="M24" s="3">
        <v>180</v>
      </c>
      <c r="N24" s="3">
        <v>180</v>
      </c>
      <c r="O24" s="3">
        <v>180</v>
      </c>
      <c r="P24" s="3">
        <v>180</v>
      </c>
      <c r="Q24" s="3">
        <v>180</v>
      </c>
      <c r="R24" s="3">
        <v>180</v>
      </c>
      <c r="S24" s="3">
        <v>180</v>
      </c>
      <c r="T24" s="3">
        <v>180</v>
      </c>
      <c r="U24" s="3">
        <v>180</v>
      </c>
      <c r="V24" s="3">
        <v>180</v>
      </c>
      <c r="W24" s="3">
        <v>180</v>
      </c>
      <c r="X24" s="3">
        <v>180</v>
      </c>
      <c r="Y24" s="3">
        <v>180</v>
      </c>
      <c r="Z24" s="3">
        <v>179</v>
      </c>
      <c r="AA24" s="3">
        <v>179</v>
      </c>
      <c r="AB24" s="3">
        <v>179</v>
      </c>
      <c r="AC24" s="3">
        <v>179</v>
      </c>
      <c r="AD24" s="3">
        <v>179</v>
      </c>
      <c r="AE24" s="3">
        <f>AE11</f>
        <v>178</v>
      </c>
      <c r="AF24" s="3">
        <f>AF11</f>
        <v>178</v>
      </c>
      <c r="AG24" s="3">
        <f>AG11</f>
        <v>178</v>
      </c>
      <c r="AH24" s="3">
        <f>AH11</f>
        <v>177</v>
      </c>
      <c r="AI24" s="3">
        <f>AI11</f>
        <v>177</v>
      </c>
      <c r="AJ24" s="3">
        <v>174</v>
      </c>
      <c r="AK24" s="3">
        <v>172</v>
      </c>
      <c r="AL24" s="3">
        <v>172</v>
      </c>
      <c r="AM24" s="3">
        <v>170</v>
      </c>
    </row>
    <row r="25" spans="1:39" x14ac:dyDescent="0.3">
      <c r="A25" s="24" t="s">
        <v>70</v>
      </c>
    </row>
    <row r="26" spans="1:39" ht="15.6" x14ac:dyDescent="0.3">
      <c r="A26" s="18"/>
    </row>
    <row r="32" spans="1:39" x14ac:dyDescent="0.3">
      <c r="D32" s="12"/>
      <c r="E32" s="12"/>
      <c r="F32" s="12"/>
      <c r="G32" s="15"/>
    </row>
    <row r="35" spans="40:45" ht="15.6" x14ac:dyDescent="0.3">
      <c r="AN35" s="26"/>
      <c r="AO35" s="26"/>
      <c r="AP35" s="21"/>
      <c r="AR35" s="26"/>
      <c r="AS35" s="23"/>
    </row>
    <row r="36" spans="40:45" ht="15.6" x14ac:dyDescent="0.3">
      <c r="AN36" s="18"/>
      <c r="AO36" s="18"/>
      <c r="AP36" s="21"/>
      <c r="AR36" s="18"/>
      <c r="AS36" s="23"/>
    </row>
    <row r="37" spans="40:45" ht="15.6" x14ac:dyDescent="0.3">
      <c r="AN37" s="18"/>
      <c r="AO37" s="18"/>
      <c r="AP37" s="21"/>
      <c r="AR37" s="18"/>
      <c r="AS37" s="21"/>
    </row>
    <row r="38" spans="40:45" ht="15.6" x14ac:dyDescent="0.3">
      <c r="AN38" s="18"/>
      <c r="AO38" s="18"/>
      <c r="AP38" s="21"/>
    </row>
    <row r="39" spans="40:45" ht="15.6" x14ac:dyDescent="0.3">
      <c r="AN39" s="18"/>
      <c r="AO39" s="18"/>
      <c r="AP39" s="21"/>
    </row>
    <row r="40" spans="40:45" ht="15.6" x14ac:dyDescent="0.3">
      <c r="AN40" s="27"/>
      <c r="AO40" s="28"/>
      <c r="AP40" s="29"/>
    </row>
    <row r="41" spans="40:45" x14ac:dyDescent="0.3">
      <c r="AQ41" s="23"/>
    </row>
    <row r="42" spans="40:45" ht="15.6" x14ac:dyDescent="0.3">
      <c r="AN42" s="26"/>
      <c r="AO42" s="26"/>
      <c r="AP42" s="19"/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Sklepy-Stores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2025-04-02T20:30:36Z</dcterms:modified>
  <cp:category/>
  <cp:contentStatus/>
</cp:coreProperties>
</file>