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CE\Grupy\Relacje Inwestorskie\1.raporty_finansowe\2025\1Q25\Wybrane Dane Finansowe\Dane na stronę\"/>
    </mc:Choice>
  </mc:AlternateContent>
  <xr:revisionPtr revIDLastSave="0" documentId="13_ncr:1_{D526BB04-BB65-4943-A0EF-0575021F52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lepy-Stor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2" i="2" l="1"/>
  <c r="AH32" i="2"/>
  <c r="AG32" i="2"/>
  <c r="AF32" i="2"/>
  <c r="AE32" i="2"/>
  <c r="AM30" i="2"/>
  <c r="AL30" i="2"/>
  <c r="AK30" i="2"/>
  <c r="AJ30" i="2"/>
  <c r="AI30" i="2"/>
  <c r="AG30" i="2"/>
  <c r="AH29" i="2"/>
  <c r="AG29" i="2"/>
  <c r="AF29" i="2"/>
  <c r="AE29" i="2"/>
  <c r="AH28" i="2"/>
  <c r="AG28" i="2"/>
  <c r="AF28" i="2"/>
  <c r="AE28" i="2"/>
  <c r="AD28" i="2"/>
  <c r="AC28" i="2"/>
  <c r="AB28" i="2"/>
  <c r="AA28" i="2"/>
  <c r="Z28" i="2"/>
  <c r="Y28" i="2"/>
  <c r="X28" i="2"/>
  <c r="W28" i="2"/>
  <c r="AH27" i="2"/>
  <c r="AG27" i="2"/>
  <c r="AF27" i="2"/>
  <c r="AE27" i="2"/>
  <c r="AD27" i="2"/>
  <c r="AC27" i="2"/>
  <c r="AB27" i="2"/>
  <c r="AA27" i="2"/>
  <c r="Z27" i="2"/>
  <c r="Y27" i="2"/>
  <c r="X27" i="2"/>
  <c r="W27" i="2"/>
  <c r="AH26" i="2"/>
  <c r="AG26" i="2"/>
  <c r="AF26" i="2"/>
  <c r="AE26" i="2"/>
  <c r="AD26" i="2"/>
  <c r="AC26" i="2"/>
  <c r="AB26" i="2"/>
  <c r="AA26" i="2"/>
  <c r="Z26" i="2"/>
  <c r="Y26" i="2"/>
  <c r="X26" i="2"/>
  <c r="W26" i="2"/>
  <c r="AH25" i="2"/>
  <c r="AG25" i="2"/>
  <c r="AF25" i="2"/>
  <c r="AD25" i="2"/>
  <c r="AB25" i="2"/>
  <c r="X25" i="2"/>
  <c r="AH20" i="2"/>
  <c r="AG20" i="2"/>
  <c r="AF20" i="2"/>
  <c r="AE20" i="2"/>
  <c r="AH19" i="2"/>
  <c r="AH30" i="2" s="1"/>
  <c r="AG19" i="2"/>
  <c r="AF19" i="2"/>
  <c r="AF30" i="2" s="1"/>
  <c r="AE19" i="2"/>
  <c r="AN13" i="2"/>
  <c r="AM13" i="2"/>
  <c r="AL13" i="2"/>
  <c r="AK13" i="2"/>
  <c r="AJ13" i="2"/>
  <c r="AI13" i="2"/>
  <c r="AH13" i="2"/>
  <c r="AG13" i="2"/>
  <c r="AF13" i="2"/>
  <c r="AJ10" i="2"/>
  <c r="AN8" i="2"/>
  <c r="AM8" i="2"/>
  <c r="AF8" i="2"/>
  <c r="AE8" i="2"/>
  <c r="AE25" i="2" s="1"/>
  <c r="AD8" i="2"/>
  <c r="AC8" i="2"/>
  <c r="AC25" i="2" s="1"/>
  <c r="AB8" i="2"/>
  <c r="AA8" i="2"/>
  <c r="AA25" i="2" s="1"/>
  <c r="Z8" i="2"/>
  <c r="Z25" i="2" s="1"/>
  <c r="Y8" i="2"/>
  <c r="Y25" i="2" s="1"/>
  <c r="X8" i="2"/>
  <c r="W8" i="2"/>
  <c r="W25" i="2" s="1"/>
  <c r="V8" i="2"/>
  <c r="AN3" i="2"/>
  <c r="AM3" i="2"/>
</calcChain>
</file>

<file path=xl/sharedStrings.xml><?xml version="1.0" encoding="utf-8"?>
<sst xmlns="http://schemas.openxmlformats.org/spreadsheetml/2006/main" count="128" uniqueCount="85">
  <si>
    <t>Marka</t>
  </si>
  <si>
    <t>Segment</t>
  </si>
  <si>
    <t xml:space="preserve">Rynkowa segmentacja 
(śr. powierzchnia) </t>
  </si>
  <si>
    <t>1kw. 2016</t>
  </si>
  <si>
    <t>2 kw.</t>
  </si>
  <si>
    <t>3 kw.</t>
  </si>
  <si>
    <t>4 kw.</t>
  </si>
  <si>
    <t>1 kw. 2017</t>
  </si>
  <si>
    <t>1 kw. 2018</t>
  </si>
  <si>
    <t xml:space="preserve">2 kw. </t>
  </si>
  <si>
    <t xml:space="preserve">4 kw. </t>
  </si>
  <si>
    <t>1 kw. 2019</t>
  </si>
  <si>
    <t>1 kw. 2020</t>
  </si>
  <si>
    <t>1 kw. 2021</t>
  </si>
  <si>
    <t>1 kw. 2022</t>
  </si>
  <si>
    <t>2 kw. 2022</t>
  </si>
  <si>
    <t>3 kw. 2022</t>
  </si>
  <si>
    <t>4 kw. 2022</t>
  </si>
  <si>
    <t>1 kw. 2023</t>
  </si>
  <si>
    <t>2 kw. 2023</t>
  </si>
  <si>
    <t>3 kw. 2023</t>
  </si>
  <si>
    <t>4 kw. 2023</t>
  </si>
  <si>
    <t>1 kw. 2024</t>
  </si>
  <si>
    <t>2 kw. 2024</t>
  </si>
  <si>
    <t>3 kw. 2024</t>
  </si>
  <si>
    <t>4 kw. 2024</t>
  </si>
  <si>
    <t>1 kw. 2025</t>
  </si>
  <si>
    <t>abc</t>
  </si>
  <si>
    <t>Hurt</t>
  </si>
  <si>
    <t>Sieci Eurocash Dystrybucja (Lewiatan, Groszek, PSD, Euro Sklep)</t>
  </si>
  <si>
    <t>60-800 (śr. 200)</t>
  </si>
  <si>
    <t>Groszek</t>
  </si>
  <si>
    <t>Euro Sklep S.A.</t>
  </si>
  <si>
    <t xml:space="preserve">Lewiatan* </t>
  </si>
  <si>
    <t>PSD</t>
  </si>
  <si>
    <t>Małe Supermarkety (w tym 1412 sklepów Delikatesy Centrum)</t>
  </si>
  <si>
    <t>Detal</t>
  </si>
  <si>
    <t>Franczyzowe</t>
  </si>
  <si>
    <t>Supermarkety Własne + spółek Joint Venture*</t>
  </si>
  <si>
    <t>Inmedio</t>
  </si>
  <si>
    <t>Duży Ben</t>
  </si>
  <si>
    <t>Projekty</t>
  </si>
  <si>
    <t>SUMA SKLEPÓW</t>
  </si>
  <si>
    <t>Cash&amp;Carry</t>
  </si>
  <si>
    <t>2000 (Hurtownia C&amp;C)</t>
  </si>
  <si>
    <t>*pozycja Joint Venture zawiera od 1Q2022 także sklepy spółki Arhelan</t>
  </si>
  <si>
    <t>Brand</t>
  </si>
  <si>
    <t xml:space="preserve">Market segmentation 
(avg. sqm) </t>
  </si>
  <si>
    <t>1Q 2016</t>
  </si>
  <si>
    <t>2Q</t>
  </si>
  <si>
    <t>3Q</t>
  </si>
  <si>
    <t>4Q</t>
  </si>
  <si>
    <t>1Q 2017</t>
  </si>
  <si>
    <t>1Q 2018</t>
  </si>
  <si>
    <t>1Q 2019</t>
  </si>
  <si>
    <t>1Q 2020</t>
  </si>
  <si>
    <t>1Q 2021</t>
  </si>
  <si>
    <t>Q2</t>
  </si>
  <si>
    <t>Q3</t>
  </si>
  <si>
    <t>Q4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</si>
  <si>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</si>
  <si>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</si>
  <si>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</si>
  <si>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</si>
  <si>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</si>
  <si>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</si>
  <si>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</si>
  <si>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</si>
  <si>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</si>
  <si>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</si>
  <si>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</si>
  <si>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</si>
  <si>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1Q 2025</t>
  </si>
  <si>
    <t>Wholesale</t>
  </si>
  <si>
    <t>Eurocash Distribution Stores (Lewiatan, Groszek, PSD, Euro Sklep)</t>
  </si>
  <si>
    <t>60-800 (avg. 200)</t>
  </si>
  <si>
    <t>Small Supermarkets (incl. 1412 stores of Delikatesy Centrum)</t>
  </si>
  <si>
    <t>Retail</t>
  </si>
  <si>
    <t>Franchise</t>
  </si>
  <si>
    <t>Supermarkets Own + Joint Venture Partnerships*</t>
  </si>
  <si>
    <t>Projects</t>
  </si>
  <si>
    <t>STORES TOTAL</t>
  </si>
  <si>
    <t>Cash&amp;Carry stores</t>
  </si>
  <si>
    <t>2000 (C&amp;C warehouse)</t>
  </si>
  <si>
    <t xml:space="preserve">* Joint Venture includes since 1Q2022 also Arhelan stores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</si>
</sst>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charset val="238"/>
      <scheme val="minor"/>
    </font>
    <font>
      <i/>
      <sz val="11"/>
      <color theme="1" tint="0.34998626667073579"/>
      <name val="Calibri"/>
      <family val="2"/>
      <charset val="238"/>
      <scheme val="minor"/>
    </font>
    <font>
      <i/>
      <sz val="12"/>
      <color theme="1" tint="0.34998626667073579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  <font>
      <b/>
      <u/>
      <sz val="12"/>
      <color theme="1" tint="0.34998626667073579"/>
      <name val="Calibri"/>
      <family val="2"/>
      <scheme val="minor"/>
    </font>
    <font>
      <b/>
      <u/>
      <sz val="12"/>
      <name val="Calibri"/>
      <family val="2"/>
      <charset val="238"/>
      <scheme val="minor"/>
    </font>
    <font>
      <b/>
      <i/>
      <sz val="8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7D3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3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0" fillId="0" borderId="0" xfId="0" applyNumberFormat="1"/>
    <xf numFmtId="0" fontId="4" fillId="0" borderId="0" xfId="0" applyFont="1" applyAlignment="1">
      <alignment horizontal="left"/>
    </xf>
    <xf numFmtId="0" fontId="3" fillId="0" borderId="0" xfId="0" applyFont="1"/>
    <xf numFmtId="3" fontId="9" fillId="0" borderId="0" xfId="0" applyNumberFormat="1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A51C-6A2F-4F5C-B7DC-C2B38EE60C21}">
  <sheetPr codeName="Arkusz1"/>
  <dimension ref="A1:AQ50"/>
  <sheetViews>
    <sheetView tabSelected="1" zoomScaleNormal="100" workbookViewId="0">
      <pane xSplit="1" topLeftCell="B1" activePane="topRight" state="frozen"/>
      <selection pane="topRight"/>
    </sheetView>
  </sheetViews>
  <sheetFormatPr defaultColWidth="8.6640625" defaultRowHeight="14.4" outlineLevelRow="1" outlineLevelCol="1" x14ac:dyDescent="0.3"/>
  <cols>
    <col min="1" max="1" width="67.44140625" customWidth="1"/>
    <col min="2" max="2" width="16.21875" customWidth="1"/>
    <col min="3" max="3" width="16.6640625" customWidth="1"/>
    <col min="4" max="26" width="8.6640625" hidden="1" customWidth="1" outlineLevel="1"/>
    <col min="27" max="27" width="7.6640625" hidden="1" customWidth="1" outlineLevel="1"/>
    <col min="28" max="31" width="8.6640625" hidden="1" customWidth="1" outlineLevel="1"/>
    <col min="32" max="32" width="8.6640625" customWidth="1" collapsed="1"/>
    <col min="33" max="35" width="8.6640625" customWidth="1"/>
    <col min="39" max="39" width="11.77734375" bestFit="1" customWidth="1"/>
    <col min="40" max="54" width="10.6640625" customWidth="1"/>
  </cols>
  <sheetData>
    <row r="1" spans="1:40" ht="43.2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4</v>
      </c>
      <c r="J1" s="3" t="s">
        <v>5</v>
      </c>
      <c r="K1" s="3" t="s">
        <v>6</v>
      </c>
      <c r="L1" s="3" t="s">
        <v>8</v>
      </c>
      <c r="M1" s="3" t="s">
        <v>9</v>
      </c>
      <c r="N1" s="3" t="s">
        <v>5</v>
      </c>
      <c r="O1" s="3" t="s">
        <v>10</v>
      </c>
      <c r="P1" s="3" t="s">
        <v>11</v>
      </c>
      <c r="Q1" s="3" t="s">
        <v>4</v>
      </c>
      <c r="R1" s="3" t="s">
        <v>5</v>
      </c>
      <c r="S1" s="3" t="s">
        <v>6</v>
      </c>
      <c r="T1" s="3" t="s">
        <v>12</v>
      </c>
      <c r="U1" s="3" t="s">
        <v>4</v>
      </c>
      <c r="V1" s="3" t="s">
        <v>5</v>
      </c>
      <c r="W1" s="3" t="s">
        <v>6</v>
      </c>
      <c r="X1" s="3" t="s">
        <v>13</v>
      </c>
      <c r="Y1" s="3" t="s">
        <v>4</v>
      </c>
      <c r="Z1" s="3" t="s">
        <v>5</v>
      </c>
      <c r="AA1" s="3" t="s">
        <v>6</v>
      </c>
      <c r="AB1" s="3" t="s">
        <v>14</v>
      </c>
      <c r="AC1" s="3" t="s">
        <v>15</v>
      </c>
      <c r="AD1" s="3" t="s">
        <v>16</v>
      </c>
      <c r="AE1" s="4" t="s">
        <v>17</v>
      </c>
      <c r="AF1" s="4" t="s">
        <v>18</v>
      </c>
      <c r="AG1" s="4" t="s">
        <v>19</v>
      </c>
      <c r="AH1" s="4" t="s">
        <v>20</v>
      </c>
      <c r="AI1" s="4" t="s">
        <v>21</v>
      </c>
      <c r="AJ1" s="4" t="s">
        <v>22</v>
      </c>
      <c r="AK1" s="4" t="s">
        <v>23</v>
      </c>
      <c r="AL1" s="4" t="s">
        <v>24</v>
      </c>
      <c r="AM1" s="4" t="s">
        <v>25</v>
      </c>
      <c r="AN1" s="4" t="s">
        <v>26</v>
      </c>
    </row>
    <row r="2" spans="1:40" ht="15.6" x14ac:dyDescent="0.3">
      <c r="A2" s="5" t="s">
        <v>27</v>
      </c>
      <c r="B2" s="5" t="s">
        <v>28</v>
      </c>
      <c r="C2" s="6">
        <v>63</v>
      </c>
      <c r="D2" s="7">
        <v>7993</v>
      </c>
      <c r="E2" s="7">
        <v>7993</v>
      </c>
      <c r="F2" s="7">
        <v>8425</v>
      </c>
      <c r="G2" s="7">
        <v>8605</v>
      </c>
      <c r="H2" s="7">
        <v>8589</v>
      </c>
      <c r="I2" s="7">
        <v>8659</v>
      </c>
      <c r="J2" s="7">
        <v>8659</v>
      </c>
      <c r="K2" s="7">
        <v>8531</v>
      </c>
      <c r="L2" s="7">
        <v>8368</v>
      </c>
      <c r="M2" s="7">
        <v>8453</v>
      </c>
      <c r="N2" s="7">
        <v>8559</v>
      </c>
      <c r="O2" s="7">
        <v>8708</v>
      </c>
      <c r="P2" s="7">
        <v>8632</v>
      </c>
      <c r="Q2" s="7">
        <v>8753</v>
      </c>
      <c r="R2" s="7">
        <v>8816</v>
      </c>
      <c r="S2" s="7">
        <v>8985</v>
      </c>
      <c r="T2" s="7">
        <v>8895</v>
      </c>
      <c r="U2" s="7">
        <v>8964</v>
      </c>
      <c r="V2" s="7">
        <v>9149</v>
      </c>
      <c r="W2" s="7">
        <v>9317</v>
      </c>
      <c r="X2" s="7">
        <v>9317</v>
      </c>
      <c r="Y2" s="7">
        <v>9234</v>
      </c>
      <c r="Z2" s="7">
        <v>9143</v>
      </c>
      <c r="AA2" s="7">
        <v>9149</v>
      </c>
      <c r="AB2" s="7">
        <v>8720</v>
      </c>
      <c r="AC2" s="7">
        <v>8618</v>
      </c>
      <c r="AD2" s="7">
        <v>8704</v>
      </c>
      <c r="AE2" s="7">
        <v>7351</v>
      </c>
      <c r="AF2" s="7">
        <v>7375</v>
      </c>
      <c r="AG2" s="7">
        <v>7425</v>
      </c>
      <c r="AH2" s="7">
        <v>7322</v>
      </c>
      <c r="AI2" s="7">
        <v>7367</v>
      </c>
      <c r="AJ2" s="7">
        <v>7198</v>
      </c>
      <c r="AK2" s="7">
        <v>7085</v>
      </c>
      <c r="AL2" s="7">
        <v>7189</v>
      </c>
      <c r="AM2" s="7">
        <v>7169</v>
      </c>
      <c r="AN2" s="7">
        <v>7401</v>
      </c>
    </row>
    <row r="3" spans="1:40" ht="15.6" x14ac:dyDescent="0.3">
      <c r="A3" s="8" t="s">
        <v>29</v>
      </c>
      <c r="B3" s="8" t="s">
        <v>28</v>
      </c>
      <c r="C3" s="8" t="s">
        <v>30</v>
      </c>
      <c r="D3" s="9">
        <v>4551</v>
      </c>
      <c r="E3" s="9">
        <v>4632</v>
      </c>
      <c r="F3" s="9">
        <v>4652</v>
      </c>
      <c r="G3" s="9">
        <v>4750</v>
      </c>
      <c r="H3" s="9">
        <v>4768</v>
      </c>
      <c r="I3" s="9">
        <v>4789</v>
      </c>
      <c r="J3" s="9">
        <v>4830</v>
      </c>
      <c r="K3" s="9">
        <v>4905</v>
      </c>
      <c r="L3" s="9">
        <v>4907</v>
      </c>
      <c r="M3" s="9">
        <v>4902</v>
      </c>
      <c r="N3" s="9">
        <v>4943</v>
      </c>
      <c r="O3" s="9">
        <v>5024</v>
      </c>
      <c r="P3" s="9">
        <v>5055</v>
      </c>
      <c r="Q3" s="9">
        <v>5040</v>
      </c>
      <c r="R3" s="9">
        <v>5087</v>
      </c>
      <c r="S3" s="9">
        <v>5133</v>
      </c>
      <c r="T3" s="9">
        <v>5122</v>
      </c>
      <c r="U3" s="9">
        <v>5167</v>
      </c>
      <c r="V3" s="9">
        <v>5189</v>
      </c>
      <c r="W3" s="9">
        <v>5251</v>
      </c>
      <c r="X3" s="9">
        <v>5345</v>
      </c>
      <c r="Y3" s="9">
        <v>5449</v>
      </c>
      <c r="Z3" s="9">
        <v>5494</v>
      </c>
      <c r="AA3" s="9">
        <v>5570</v>
      </c>
      <c r="AB3" s="9">
        <v>5617</v>
      </c>
      <c r="AC3" s="9">
        <v>5670</v>
      </c>
      <c r="AD3" s="9">
        <v>5736</v>
      </c>
      <c r="AE3" s="9">
        <v>5798</v>
      </c>
      <c r="AF3" s="9">
        <v>5769</v>
      </c>
      <c r="AG3" s="9">
        <v>5757</v>
      </c>
      <c r="AH3" s="9">
        <v>5776</v>
      </c>
      <c r="AI3" s="9">
        <v>5797</v>
      </c>
      <c r="AJ3" s="9">
        <v>5816</v>
      </c>
      <c r="AK3" s="7">
        <v>5889</v>
      </c>
      <c r="AL3" s="7">
        <v>6089</v>
      </c>
      <c r="AM3" s="7">
        <f>SUM($AM$4:$AM$7)</f>
        <v>6046</v>
      </c>
      <c r="AN3" s="7">
        <f>SUM($AN$4:$AN$7)</f>
        <v>6107</v>
      </c>
    </row>
    <row r="4" spans="1:40" ht="15.6" outlineLevel="1" x14ac:dyDescent="0.3">
      <c r="A4" s="10" t="s">
        <v>31</v>
      </c>
      <c r="B4" s="8"/>
      <c r="C4" s="8"/>
      <c r="D4" s="9"/>
      <c r="E4" s="9"/>
      <c r="F4" s="9"/>
      <c r="G4" s="9"/>
      <c r="H4" s="9"/>
      <c r="I4" s="9"/>
      <c r="J4" s="9"/>
      <c r="K4" s="9"/>
      <c r="L4" s="11">
        <v>1737</v>
      </c>
      <c r="M4" s="11">
        <v>1739</v>
      </c>
      <c r="N4" s="11">
        <v>1756</v>
      </c>
      <c r="O4" s="11">
        <v>1792</v>
      </c>
      <c r="P4" s="11">
        <v>1802</v>
      </c>
      <c r="Q4" s="11">
        <v>1799</v>
      </c>
      <c r="R4" s="11">
        <v>1856</v>
      </c>
      <c r="S4" s="11">
        <v>1867</v>
      </c>
      <c r="T4" s="11">
        <v>1897</v>
      </c>
      <c r="U4" s="11">
        <v>1928</v>
      </c>
      <c r="V4" s="11">
        <v>1921</v>
      </c>
      <c r="W4" s="11">
        <v>1939</v>
      </c>
      <c r="X4" s="11">
        <v>1991</v>
      </c>
      <c r="Y4" s="11">
        <v>2049</v>
      </c>
      <c r="Z4" s="11">
        <v>2084</v>
      </c>
      <c r="AA4" s="11">
        <v>2141</v>
      </c>
      <c r="AB4" s="11">
        <v>2176</v>
      </c>
      <c r="AC4" s="11">
        <v>2209</v>
      </c>
      <c r="AD4" s="11">
        <v>2259</v>
      </c>
      <c r="AE4" s="11">
        <v>2325</v>
      </c>
      <c r="AF4" s="11">
        <v>2286</v>
      </c>
      <c r="AG4" s="11">
        <v>2276</v>
      </c>
      <c r="AH4" s="11">
        <v>2271</v>
      </c>
      <c r="AI4" s="11">
        <v>2263</v>
      </c>
      <c r="AJ4" s="11">
        <v>2267</v>
      </c>
      <c r="AK4" s="11">
        <v>2316</v>
      </c>
      <c r="AL4" s="11">
        <v>2483</v>
      </c>
      <c r="AM4" s="11">
        <v>2456</v>
      </c>
      <c r="AN4" s="11">
        <v>2472</v>
      </c>
    </row>
    <row r="5" spans="1:40" ht="15.6" outlineLevel="1" x14ac:dyDescent="0.3">
      <c r="A5" s="10" t="s">
        <v>32</v>
      </c>
      <c r="B5" s="8"/>
      <c r="C5" s="8"/>
      <c r="D5" s="9"/>
      <c r="E5" s="9"/>
      <c r="F5" s="9"/>
      <c r="G5" s="9"/>
      <c r="H5" s="9"/>
      <c r="I5" s="9"/>
      <c r="J5" s="9"/>
      <c r="K5" s="9"/>
      <c r="L5" s="11">
        <v>427</v>
      </c>
      <c r="M5" s="11">
        <v>425</v>
      </c>
      <c r="N5" s="11">
        <v>428</v>
      </c>
      <c r="O5" s="11">
        <v>431</v>
      </c>
      <c r="P5" s="11">
        <v>434</v>
      </c>
      <c r="Q5" s="11">
        <v>437</v>
      </c>
      <c r="R5" s="11">
        <v>439</v>
      </c>
      <c r="S5" s="11">
        <v>434</v>
      </c>
      <c r="T5" s="11">
        <v>438</v>
      </c>
      <c r="U5" s="11">
        <v>438</v>
      </c>
      <c r="V5" s="11">
        <v>446</v>
      </c>
      <c r="W5" s="11">
        <v>453</v>
      </c>
      <c r="X5" s="11">
        <v>453</v>
      </c>
      <c r="Y5" s="11">
        <v>460</v>
      </c>
      <c r="Z5" s="11">
        <v>468</v>
      </c>
      <c r="AA5" s="11">
        <v>471</v>
      </c>
      <c r="AB5" s="11">
        <v>470</v>
      </c>
      <c r="AC5" s="11">
        <v>464</v>
      </c>
      <c r="AD5" s="11">
        <v>462</v>
      </c>
      <c r="AE5" s="11">
        <v>460</v>
      </c>
      <c r="AF5" s="11">
        <v>458</v>
      </c>
      <c r="AG5" s="11">
        <v>451</v>
      </c>
      <c r="AH5" s="11">
        <v>445</v>
      </c>
      <c r="AI5" s="11">
        <v>445</v>
      </c>
      <c r="AJ5" s="11">
        <v>444</v>
      </c>
      <c r="AK5" s="11">
        <v>449</v>
      </c>
      <c r="AL5" s="11">
        <v>462</v>
      </c>
      <c r="AM5" s="11">
        <v>455</v>
      </c>
      <c r="AN5" s="11">
        <v>463</v>
      </c>
    </row>
    <row r="6" spans="1:40" ht="15.6" outlineLevel="1" x14ac:dyDescent="0.3">
      <c r="A6" s="10" t="s">
        <v>33</v>
      </c>
      <c r="B6" s="8"/>
      <c r="C6" s="8"/>
      <c r="D6" s="9"/>
      <c r="E6" s="9"/>
      <c r="F6" s="9"/>
      <c r="G6" s="9"/>
      <c r="H6" s="9"/>
      <c r="I6" s="9"/>
      <c r="J6" s="9"/>
      <c r="K6" s="9"/>
      <c r="L6" s="11">
        <v>2070</v>
      </c>
      <c r="M6" s="11">
        <v>2055</v>
      </c>
      <c r="N6" s="11">
        <v>2071</v>
      </c>
      <c r="O6" s="11">
        <v>2104</v>
      </c>
      <c r="P6" s="11">
        <v>2102</v>
      </c>
      <c r="Q6" s="11">
        <v>2082</v>
      </c>
      <c r="R6" s="11">
        <v>2066</v>
      </c>
      <c r="S6" s="11">
        <v>2096</v>
      </c>
      <c r="T6" s="11">
        <v>2030</v>
      </c>
      <c r="U6" s="11">
        <v>2043</v>
      </c>
      <c r="V6" s="11">
        <v>2053</v>
      </c>
      <c r="W6" s="11">
        <v>2072</v>
      </c>
      <c r="X6" s="11">
        <v>2080</v>
      </c>
      <c r="Y6" s="11">
        <v>2100</v>
      </c>
      <c r="Z6" s="11">
        <v>2077</v>
      </c>
      <c r="AA6" s="11">
        <v>2075</v>
      </c>
      <c r="AB6" s="11">
        <v>2069</v>
      </c>
      <c r="AC6" s="11">
        <v>2073</v>
      </c>
      <c r="AD6" s="11">
        <v>2071</v>
      </c>
      <c r="AE6" s="11">
        <v>2060</v>
      </c>
      <c r="AF6" s="11">
        <v>2068</v>
      </c>
      <c r="AG6" s="11">
        <v>2068</v>
      </c>
      <c r="AH6" s="11">
        <v>2080</v>
      </c>
      <c r="AI6" s="11">
        <v>2084</v>
      </c>
      <c r="AJ6" s="11">
        <v>2091</v>
      </c>
      <c r="AK6" s="11">
        <v>2091</v>
      </c>
      <c r="AL6" s="11">
        <v>2090</v>
      </c>
      <c r="AM6" s="11">
        <v>2085</v>
      </c>
      <c r="AN6" s="11">
        <v>2096</v>
      </c>
    </row>
    <row r="7" spans="1:40" ht="15.6" outlineLevel="1" x14ac:dyDescent="0.3">
      <c r="A7" s="10" t="s">
        <v>34</v>
      </c>
      <c r="B7" s="8"/>
      <c r="C7" s="8"/>
      <c r="D7" s="9"/>
      <c r="E7" s="9"/>
      <c r="F7" s="9"/>
      <c r="G7" s="9"/>
      <c r="H7" s="9"/>
      <c r="I7" s="9"/>
      <c r="J7" s="9"/>
      <c r="K7" s="9"/>
      <c r="L7" s="11">
        <v>673</v>
      </c>
      <c r="M7" s="11">
        <v>683</v>
      </c>
      <c r="N7" s="11">
        <v>688</v>
      </c>
      <c r="O7" s="11">
        <v>697</v>
      </c>
      <c r="P7" s="11">
        <v>717</v>
      </c>
      <c r="Q7" s="11">
        <v>722</v>
      </c>
      <c r="R7" s="11">
        <v>726</v>
      </c>
      <c r="S7" s="11">
        <v>736</v>
      </c>
      <c r="T7" s="11">
        <v>757</v>
      </c>
      <c r="U7" s="11">
        <v>758</v>
      </c>
      <c r="V7" s="11">
        <v>769</v>
      </c>
      <c r="W7" s="11">
        <v>787</v>
      </c>
      <c r="X7" s="11">
        <v>821</v>
      </c>
      <c r="Y7" s="11">
        <v>840</v>
      </c>
      <c r="Z7" s="11">
        <v>865</v>
      </c>
      <c r="AA7" s="11">
        <v>883</v>
      </c>
      <c r="AB7" s="11">
        <v>902</v>
      </c>
      <c r="AC7" s="11">
        <v>924</v>
      </c>
      <c r="AD7" s="11">
        <v>944</v>
      </c>
      <c r="AE7" s="11">
        <v>953</v>
      </c>
      <c r="AF7" s="11">
        <v>957</v>
      </c>
      <c r="AG7" s="11">
        <v>962</v>
      </c>
      <c r="AH7" s="11">
        <v>980</v>
      </c>
      <c r="AI7" s="11">
        <v>1005</v>
      </c>
      <c r="AJ7" s="11">
        <v>1014</v>
      </c>
      <c r="AK7" s="11">
        <v>1033</v>
      </c>
      <c r="AL7" s="11">
        <v>1054</v>
      </c>
      <c r="AM7" s="11">
        <v>1050</v>
      </c>
      <c r="AN7" s="11">
        <v>1076</v>
      </c>
    </row>
    <row r="8" spans="1:40" ht="15.6" x14ac:dyDescent="0.3">
      <c r="A8" s="8" t="s">
        <v>35</v>
      </c>
      <c r="B8" s="8" t="s">
        <v>36</v>
      </c>
      <c r="C8" s="8">
        <v>260</v>
      </c>
      <c r="D8" s="9">
        <v>1065</v>
      </c>
      <c r="E8" s="9">
        <v>1060</v>
      </c>
      <c r="F8" s="9">
        <v>1040</v>
      </c>
      <c r="G8" s="9">
        <v>1086</v>
      </c>
      <c r="H8" s="9">
        <v>1343</v>
      </c>
      <c r="I8" s="9">
        <v>1346</v>
      </c>
      <c r="J8" s="9">
        <v>1326</v>
      </c>
      <c r="K8" s="9">
        <v>1344</v>
      </c>
      <c r="L8" s="9">
        <v>1348</v>
      </c>
      <c r="M8" s="9">
        <v>1347</v>
      </c>
      <c r="N8" s="9">
        <v>1532</v>
      </c>
      <c r="O8" s="9">
        <v>1539</v>
      </c>
      <c r="P8" s="9">
        <v>1563</v>
      </c>
      <c r="Q8" s="9">
        <v>1560</v>
      </c>
      <c r="R8" s="9">
        <v>1561</v>
      </c>
      <c r="S8" s="9">
        <v>1565</v>
      </c>
      <c r="T8" s="9">
        <v>1560</v>
      </c>
      <c r="U8" s="9">
        <v>1563</v>
      </c>
      <c r="V8" s="9">
        <f t="shared" ref="V8:AD8" si="0">V9+V10</f>
        <v>1573</v>
      </c>
      <c r="W8" s="9">
        <f t="shared" si="0"/>
        <v>1573</v>
      </c>
      <c r="X8" s="9">
        <f t="shared" si="0"/>
        <v>1586</v>
      </c>
      <c r="Y8" s="9">
        <f t="shared" si="0"/>
        <v>1584</v>
      </c>
      <c r="Z8" s="9">
        <f t="shared" si="0"/>
        <v>1603</v>
      </c>
      <c r="AA8" s="9">
        <f t="shared" si="0"/>
        <v>1607</v>
      </c>
      <c r="AB8" s="9">
        <f t="shared" si="0"/>
        <v>1618</v>
      </c>
      <c r="AC8" s="9">
        <f t="shared" si="0"/>
        <v>1665</v>
      </c>
      <c r="AD8" s="9">
        <f t="shared" si="0"/>
        <v>1649</v>
      </c>
      <c r="AE8" s="9">
        <f>AE9+AE10</f>
        <v>1634</v>
      </c>
      <c r="AF8" s="9">
        <f>AF9+AF10</f>
        <v>1631</v>
      </c>
      <c r="AG8" s="9">
        <v>1624</v>
      </c>
      <c r="AH8" s="9">
        <v>1618</v>
      </c>
      <c r="AI8" s="9">
        <v>1616</v>
      </c>
      <c r="AJ8" s="9">
        <v>1596</v>
      </c>
      <c r="AK8" s="7">
        <v>1595</v>
      </c>
      <c r="AL8" s="7">
        <v>1574</v>
      </c>
      <c r="AM8" s="7">
        <f>SUM($AM$9:$AM$10)</f>
        <v>1553</v>
      </c>
      <c r="AN8" s="7">
        <f>SUM($AN$9:$AN$10)</f>
        <v>1532</v>
      </c>
    </row>
    <row r="9" spans="1:40" ht="15.6" x14ac:dyDescent="0.3">
      <c r="A9" s="10" t="s">
        <v>37</v>
      </c>
      <c r="B9" s="10" t="s">
        <v>36</v>
      </c>
      <c r="C9" s="8"/>
      <c r="D9" s="11">
        <v>956</v>
      </c>
      <c r="E9" s="11">
        <v>950</v>
      </c>
      <c r="F9" s="11">
        <v>930</v>
      </c>
      <c r="G9" s="11">
        <v>974</v>
      </c>
      <c r="H9" s="11">
        <v>979</v>
      </c>
      <c r="I9" s="11">
        <v>986</v>
      </c>
      <c r="J9" s="11">
        <v>981</v>
      </c>
      <c r="K9" s="11">
        <v>994</v>
      </c>
      <c r="L9" s="11">
        <v>1001</v>
      </c>
      <c r="M9" s="11">
        <v>1000</v>
      </c>
      <c r="N9" s="11">
        <v>996</v>
      </c>
      <c r="O9" s="11">
        <v>1002</v>
      </c>
      <c r="P9" s="11">
        <v>997</v>
      </c>
      <c r="Q9" s="11">
        <v>996</v>
      </c>
      <c r="R9" s="11">
        <v>986</v>
      </c>
      <c r="S9" s="11">
        <v>989</v>
      </c>
      <c r="T9" s="11">
        <v>979</v>
      </c>
      <c r="U9" s="11">
        <v>974</v>
      </c>
      <c r="V9" s="11">
        <v>976</v>
      </c>
      <c r="W9" s="11">
        <v>967</v>
      </c>
      <c r="X9" s="11">
        <v>976</v>
      </c>
      <c r="Y9" s="11">
        <v>966</v>
      </c>
      <c r="Z9" s="11">
        <v>965</v>
      </c>
      <c r="AA9" s="11">
        <v>965</v>
      </c>
      <c r="AB9" s="11">
        <v>944</v>
      </c>
      <c r="AC9" s="11">
        <v>946</v>
      </c>
      <c r="AD9" s="11">
        <v>928</v>
      </c>
      <c r="AE9" s="11">
        <v>917</v>
      </c>
      <c r="AF9" s="11">
        <v>915</v>
      </c>
      <c r="AG9" s="11">
        <v>908</v>
      </c>
      <c r="AH9" s="11">
        <v>905</v>
      </c>
      <c r="AI9" s="11">
        <v>903</v>
      </c>
      <c r="AJ9" s="11">
        <v>889</v>
      </c>
      <c r="AK9" s="12">
        <v>889</v>
      </c>
      <c r="AL9" s="12">
        <v>870</v>
      </c>
      <c r="AM9" s="12">
        <v>847</v>
      </c>
      <c r="AN9" s="12">
        <v>839</v>
      </c>
    </row>
    <row r="10" spans="1:40" ht="15.6" x14ac:dyDescent="0.3">
      <c r="A10" s="10" t="s">
        <v>38</v>
      </c>
      <c r="B10" s="10" t="s">
        <v>36</v>
      </c>
      <c r="C10" s="8"/>
      <c r="D10" s="11">
        <v>109</v>
      </c>
      <c r="E10" s="11">
        <v>110</v>
      </c>
      <c r="F10" s="11">
        <v>110</v>
      </c>
      <c r="G10" s="11">
        <v>112</v>
      </c>
      <c r="H10" s="11">
        <v>364</v>
      </c>
      <c r="I10" s="11">
        <v>360</v>
      </c>
      <c r="J10" s="11">
        <v>345</v>
      </c>
      <c r="K10" s="11">
        <v>350</v>
      </c>
      <c r="L10" s="11">
        <v>347</v>
      </c>
      <c r="M10" s="11">
        <v>347</v>
      </c>
      <c r="N10" s="11">
        <v>536</v>
      </c>
      <c r="O10" s="11">
        <v>537</v>
      </c>
      <c r="P10" s="11">
        <v>566</v>
      </c>
      <c r="Q10" s="11">
        <v>564</v>
      </c>
      <c r="R10" s="11">
        <v>575</v>
      </c>
      <c r="S10" s="11">
        <v>576</v>
      </c>
      <c r="T10" s="11">
        <v>581</v>
      </c>
      <c r="U10" s="11">
        <v>589</v>
      </c>
      <c r="V10" s="11">
        <v>597</v>
      </c>
      <c r="W10" s="11">
        <v>606</v>
      </c>
      <c r="X10" s="11">
        <v>610</v>
      </c>
      <c r="Y10" s="11">
        <v>618</v>
      </c>
      <c r="Z10" s="11">
        <v>638</v>
      </c>
      <c r="AA10" s="11">
        <v>642</v>
      </c>
      <c r="AB10" s="11">
        <v>674</v>
      </c>
      <c r="AC10" s="11">
        <v>719</v>
      </c>
      <c r="AD10" s="11">
        <v>721</v>
      </c>
      <c r="AE10" s="11">
        <v>717</v>
      </c>
      <c r="AF10" s="13">
        <v>716</v>
      </c>
      <c r="AG10" s="13">
        <v>716</v>
      </c>
      <c r="AH10" s="13">
        <v>713</v>
      </c>
      <c r="AI10" s="13">
        <v>713</v>
      </c>
      <c r="AJ10" s="13">
        <f>AJ8-AJ9</f>
        <v>707</v>
      </c>
      <c r="AK10" s="12">
        <v>706</v>
      </c>
      <c r="AL10" s="12">
        <v>704</v>
      </c>
      <c r="AM10" s="12">
        <v>706</v>
      </c>
      <c r="AN10" s="12">
        <v>693</v>
      </c>
    </row>
    <row r="11" spans="1:40" ht="15.6" x14ac:dyDescent="0.3">
      <c r="A11" s="8" t="s">
        <v>39</v>
      </c>
      <c r="B11" s="8" t="s">
        <v>36</v>
      </c>
      <c r="C11" s="8">
        <v>60</v>
      </c>
      <c r="D11" s="14">
        <v>453</v>
      </c>
      <c r="E11" s="14">
        <v>453</v>
      </c>
      <c r="F11" s="14">
        <v>467</v>
      </c>
      <c r="G11" s="14">
        <v>476</v>
      </c>
      <c r="H11" s="14">
        <v>465</v>
      </c>
      <c r="I11" s="14">
        <v>452</v>
      </c>
      <c r="J11" s="14">
        <v>452</v>
      </c>
      <c r="K11" s="14">
        <v>452</v>
      </c>
      <c r="L11" s="14">
        <v>454</v>
      </c>
      <c r="M11" s="14">
        <v>450</v>
      </c>
      <c r="N11" s="14">
        <v>452</v>
      </c>
      <c r="O11" s="14">
        <v>448</v>
      </c>
      <c r="P11" s="14">
        <v>450</v>
      </c>
      <c r="Q11" s="14">
        <v>449</v>
      </c>
      <c r="R11" s="14">
        <v>445</v>
      </c>
      <c r="S11" s="14">
        <v>450</v>
      </c>
      <c r="T11" s="14">
        <v>447</v>
      </c>
      <c r="U11" s="14">
        <v>436</v>
      </c>
      <c r="V11" s="14">
        <v>438</v>
      </c>
      <c r="W11" s="14">
        <v>432</v>
      </c>
      <c r="X11" s="14">
        <v>433</v>
      </c>
      <c r="Y11" s="14">
        <v>428</v>
      </c>
      <c r="Z11" s="14">
        <v>422</v>
      </c>
      <c r="AA11" s="14">
        <v>417</v>
      </c>
      <c r="AB11" s="14">
        <v>410</v>
      </c>
      <c r="AC11" s="14">
        <v>407</v>
      </c>
      <c r="AD11" s="14">
        <v>414</v>
      </c>
      <c r="AE11" s="14">
        <v>422</v>
      </c>
      <c r="AF11" s="14">
        <v>423</v>
      </c>
      <c r="AG11" s="14">
        <v>430</v>
      </c>
      <c r="AH11" s="14">
        <v>432</v>
      </c>
      <c r="AI11" s="14">
        <v>432</v>
      </c>
      <c r="AJ11" s="14">
        <v>429</v>
      </c>
      <c r="AK11" s="7">
        <v>423</v>
      </c>
      <c r="AL11" s="7">
        <v>419</v>
      </c>
      <c r="AM11" s="7">
        <v>411</v>
      </c>
      <c r="AN11" s="7">
        <v>393</v>
      </c>
    </row>
    <row r="12" spans="1:40" ht="15.6" x14ac:dyDescent="0.3">
      <c r="A12" s="8" t="s">
        <v>40</v>
      </c>
      <c r="B12" s="8" t="s">
        <v>41</v>
      </c>
      <c r="W12" s="15">
        <v>129</v>
      </c>
      <c r="X12" s="15">
        <v>142</v>
      </c>
      <c r="Y12" s="15">
        <v>158</v>
      </c>
      <c r="Z12" s="15">
        <v>181</v>
      </c>
      <c r="AA12" s="15">
        <v>204</v>
      </c>
      <c r="AB12" s="15">
        <v>226</v>
      </c>
      <c r="AC12" s="15">
        <v>249</v>
      </c>
      <c r="AD12" s="15">
        <v>277</v>
      </c>
      <c r="AE12" s="15">
        <v>305</v>
      </c>
      <c r="AF12" s="15">
        <v>338</v>
      </c>
      <c r="AG12" s="15">
        <v>371</v>
      </c>
      <c r="AH12" s="15">
        <v>394</v>
      </c>
      <c r="AI12" s="15">
        <v>421</v>
      </c>
      <c r="AJ12" s="15">
        <v>429</v>
      </c>
      <c r="AK12" s="7">
        <v>419</v>
      </c>
      <c r="AL12" s="7">
        <v>420</v>
      </c>
      <c r="AM12" s="7">
        <v>429</v>
      </c>
      <c r="AN12" s="7">
        <v>394</v>
      </c>
    </row>
    <row r="13" spans="1:40" ht="15.6" x14ac:dyDescent="0.3">
      <c r="A13" s="16" t="s">
        <v>42</v>
      </c>
      <c r="B13" s="17"/>
      <c r="W13" s="18"/>
      <c r="X13" s="18"/>
      <c r="Y13" s="18"/>
      <c r="AF13" s="19">
        <f t="shared" ref="AF13:AL13" si="1">SUM(AF2+AF3+AF8+AF11+AF12)</f>
        <v>15536</v>
      </c>
      <c r="AG13" s="19">
        <f t="shared" si="1"/>
        <v>15607</v>
      </c>
      <c r="AH13" s="19">
        <f t="shared" si="1"/>
        <v>15542</v>
      </c>
      <c r="AI13" s="19">
        <f t="shared" si="1"/>
        <v>15633</v>
      </c>
      <c r="AJ13" s="19">
        <f t="shared" si="1"/>
        <v>15468</v>
      </c>
      <c r="AK13" s="19">
        <f t="shared" si="1"/>
        <v>15411</v>
      </c>
      <c r="AL13" s="19">
        <f t="shared" si="1"/>
        <v>15691</v>
      </c>
      <c r="AM13" s="19">
        <f>SUM($AM$2,$AM$3,$AM$8,$AM$11,$AM$12)</f>
        <v>15608</v>
      </c>
      <c r="AN13" s="19">
        <f>SUM($AN$2,$AN$3,$AN$8,$AN$11,$AN$12)</f>
        <v>15827</v>
      </c>
    </row>
    <row r="14" spans="1:40" ht="15.6" x14ac:dyDescent="0.3">
      <c r="W14" s="18"/>
      <c r="X14" s="18"/>
      <c r="Y14" s="18"/>
      <c r="Z14" s="18"/>
      <c r="AF14" s="18"/>
    </row>
    <row r="15" spans="1:40" ht="15.6" x14ac:dyDescent="0.3">
      <c r="A15" s="5" t="s">
        <v>43</v>
      </c>
      <c r="B15" s="5" t="s">
        <v>28</v>
      </c>
      <c r="C15" s="6" t="s">
        <v>44</v>
      </c>
      <c r="D15" s="15">
        <v>188</v>
      </c>
      <c r="E15" s="15">
        <v>189</v>
      </c>
      <c r="F15" s="15">
        <v>189</v>
      </c>
      <c r="G15" s="15">
        <v>190</v>
      </c>
      <c r="H15" s="15">
        <v>188</v>
      </c>
      <c r="I15" s="15">
        <v>187</v>
      </c>
      <c r="J15" s="15">
        <v>185</v>
      </c>
      <c r="K15" s="15">
        <v>180</v>
      </c>
      <c r="L15" s="15">
        <v>180</v>
      </c>
      <c r="M15" s="15">
        <v>180</v>
      </c>
      <c r="N15" s="15">
        <v>180</v>
      </c>
      <c r="O15" s="15">
        <v>180</v>
      </c>
      <c r="P15" s="15">
        <v>180</v>
      </c>
      <c r="Q15" s="15">
        <v>180</v>
      </c>
      <c r="R15" s="15">
        <v>180</v>
      </c>
      <c r="S15" s="15">
        <v>180</v>
      </c>
      <c r="T15" s="15">
        <v>180</v>
      </c>
      <c r="U15" s="15">
        <v>180</v>
      </c>
      <c r="V15" s="15">
        <v>180</v>
      </c>
      <c r="W15" s="15">
        <v>180</v>
      </c>
      <c r="X15" s="15">
        <v>180</v>
      </c>
      <c r="Y15" s="15">
        <v>180</v>
      </c>
      <c r="Z15" s="15">
        <v>179</v>
      </c>
      <c r="AA15" s="15">
        <v>179</v>
      </c>
      <c r="AB15" s="15">
        <v>179</v>
      </c>
      <c r="AC15" s="15">
        <v>179</v>
      </c>
      <c r="AD15" s="15">
        <v>179</v>
      </c>
      <c r="AE15" s="15">
        <v>178</v>
      </c>
      <c r="AF15" s="15">
        <v>178</v>
      </c>
      <c r="AG15" s="15">
        <v>178</v>
      </c>
      <c r="AH15" s="15">
        <v>177</v>
      </c>
      <c r="AI15" s="15">
        <v>177</v>
      </c>
      <c r="AJ15" s="15">
        <v>174</v>
      </c>
      <c r="AK15" s="15">
        <v>172</v>
      </c>
      <c r="AL15" s="15">
        <v>172</v>
      </c>
      <c r="AM15" s="15">
        <v>170</v>
      </c>
      <c r="AN15" s="15">
        <v>167</v>
      </c>
    </row>
    <row r="16" spans="1:40" ht="15.6" x14ac:dyDescent="0.3">
      <c r="A16" s="20" t="s">
        <v>45</v>
      </c>
      <c r="W16" s="18"/>
      <c r="X16" s="18"/>
      <c r="Y16" s="18"/>
      <c r="Z16" s="18"/>
      <c r="AA16" s="18"/>
      <c r="AB16" s="18"/>
      <c r="AC16" s="21"/>
      <c r="AD16" s="18"/>
    </row>
    <row r="18" spans="1:40" ht="43.2" x14ac:dyDescent="0.3">
      <c r="A18" s="1" t="s">
        <v>46</v>
      </c>
      <c r="B18" s="1" t="s">
        <v>1</v>
      </c>
      <c r="C18" s="2" t="s">
        <v>47</v>
      </c>
      <c r="D18" s="3" t="s">
        <v>48</v>
      </c>
      <c r="E18" s="3" t="s">
        <v>49</v>
      </c>
      <c r="F18" s="3" t="s">
        <v>50</v>
      </c>
      <c r="G18" s="3" t="s">
        <v>51</v>
      </c>
      <c r="H18" s="3" t="s">
        <v>52</v>
      </c>
      <c r="I18" s="3" t="s">
        <v>49</v>
      </c>
      <c r="J18" s="3" t="s">
        <v>50</v>
      </c>
      <c r="K18" s="3" t="s">
        <v>51</v>
      </c>
      <c r="L18" s="3" t="s">
        <v>53</v>
      </c>
      <c r="M18" s="3" t="s">
        <v>49</v>
      </c>
      <c r="N18" s="3" t="s">
        <v>50</v>
      </c>
      <c r="O18" s="3" t="s">
        <v>51</v>
      </c>
      <c r="P18" s="3" t="s">
        <v>54</v>
      </c>
      <c r="Q18" s="3" t="s">
        <v>49</v>
      </c>
      <c r="R18" s="3" t="s">
        <v>50</v>
      </c>
      <c r="S18" s="3" t="s">
        <v>51</v>
      </c>
      <c r="T18" s="3" t="s">
        <v>55</v>
      </c>
      <c r="U18" s="3" t="s">
        <v>49</v>
      </c>
      <c r="V18" s="3" t="s">
        <v>50</v>
      </c>
      <c r="W18" s="3" t="s">
        <v>51</v>
      </c>
      <c r="X18" s="3" t="s">
        <v>56</v>
      </c>
      <c r="Y18" s="3" t="s">
        <v>57</v>
      </c>
      <c r="Z18" s="3" t="s">
        <v>58</v>
      </c>
      <c r="AA18" s="3" t="s">
        <v>59</v>
      </c>
      <c r="AB18" s="3" t="s">
        <v>60</v>
      </c>
      <c r="AC18" s="22" t="s">
        <v>61</v>
      </c>
      <c r="AD18" s="23" t="s">
        <v>62</v>
      </c>
      <c r="AE18" s="24" t="s">
        <v>63</v>
      </c>
      <c r="AF18" s="24" t="s">
        <v>64</v>
      </c>
      <c r="AG18" s="3" t="s">
        <v>65</v>
      </c>
      <c r="AH18" s="3" t="s">
        <v>66</v>
      </c>
      <c r="AI18" s="3" t="s">
        <v>67</v>
      </c>
      <c r="AJ18" s="3" t="s">
        <v>68</v>
      </c>
      <c r="AK18" s="4" t="s">
        <v>69</v>
      </c>
      <c r="AL18" s="4" t="s">
        <v>70</v>
      </c>
      <c r="AM18" s="4" t="s">
        <v>71</v>
      </c>
      <c r="AN18" s="4" t="s">
        <v>72</v>
      </c>
    </row>
    <row r="19" spans="1:40" ht="15.6" x14ac:dyDescent="0.3">
      <c r="A19" s="5" t="s">
        <v>27</v>
      </c>
      <c r="B19" s="5" t="s">
        <v>73</v>
      </c>
      <c r="C19" s="6">
        <v>63</v>
      </c>
      <c r="D19" s="7">
        <v>7993</v>
      </c>
      <c r="E19" s="7">
        <v>7993</v>
      </c>
      <c r="F19" s="15">
        <v>8425</v>
      </c>
      <c r="G19" s="15">
        <v>8605</v>
      </c>
      <c r="H19" s="15">
        <v>8589</v>
      </c>
      <c r="I19" s="7">
        <v>8659</v>
      </c>
      <c r="J19" s="15">
        <v>8659</v>
      </c>
      <c r="K19" s="15">
        <v>8531</v>
      </c>
      <c r="L19" s="7">
        <v>8368</v>
      </c>
      <c r="M19" s="7">
        <v>8453</v>
      </c>
      <c r="N19" s="15">
        <v>8559</v>
      </c>
      <c r="O19" s="15">
        <v>8708</v>
      </c>
      <c r="P19" s="7">
        <v>8632</v>
      </c>
      <c r="Q19" s="7">
        <v>8753</v>
      </c>
      <c r="R19" s="15">
        <v>8816</v>
      </c>
      <c r="S19" s="15">
        <v>8985</v>
      </c>
      <c r="T19" s="7">
        <v>8895</v>
      </c>
      <c r="U19" s="7">
        <v>8964</v>
      </c>
      <c r="V19" s="7">
        <v>9149</v>
      </c>
      <c r="W19" s="7">
        <v>9317</v>
      </c>
      <c r="X19" s="7">
        <v>9317</v>
      </c>
      <c r="Y19" s="7">
        <v>9234</v>
      </c>
      <c r="Z19" s="7">
        <v>9143</v>
      </c>
      <c r="AA19" s="7">
        <v>9149</v>
      </c>
      <c r="AB19" s="7">
        <v>8720</v>
      </c>
      <c r="AC19" s="7">
        <v>8618</v>
      </c>
      <c r="AD19" s="7">
        <v>8704</v>
      </c>
      <c r="AE19" s="7">
        <f t="shared" ref="AE19:AH20" si="2">AE2</f>
        <v>7351</v>
      </c>
      <c r="AF19" s="7">
        <f t="shared" si="2"/>
        <v>7375</v>
      </c>
      <c r="AG19" s="7">
        <f t="shared" si="2"/>
        <v>7425</v>
      </c>
      <c r="AH19" s="7">
        <f t="shared" si="2"/>
        <v>7322</v>
      </c>
      <c r="AI19" s="7">
        <v>7367</v>
      </c>
      <c r="AJ19" s="7">
        <v>7198</v>
      </c>
      <c r="AK19" s="7">
        <v>7085</v>
      </c>
      <c r="AL19" s="7">
        <v>7189</v>
      </c>
      <c r="AM19" s="7">
        <v>7169</v>
      </c>
      <c r="AN19" s="7">
        <v>7401</v>
      </c>
    </row>
    <row r="20" spans="1:40" ht="15.6" x14ac:dyDescent="0.3">
      <c r="A20" s="8" t="s">
        <v>74</v>
      </c>
      <c r="B20" s="8" t="s">
        <v>73</v>
      </c>
      <c r="C20" s="8" t="s">
        <v>75</v>
      </c>
      <c r="D20" s="9">
        <v>4551</v>
      </c>
      <c r="E20" s="9">
        <v>4632</v>
      </c>
      <c r="F20" s="9">
        <v>4652</v>
      </c>
      <c r="G20" s="9">
        <v>4750</v>
      </c>
      <c r="H20" s="9">
        <v>4768</v>
      </c>
      <c r="I20" s="9">
        <v>4789</v>
      </c>
      <c r="J20" s="9">
        <v>4830</v>
      </c>
      <c r="K20" s="9">
        <v>4905</v>
      </c>
      <c r="L20" s="9">
        <v>4907</v>
      </c>
      <c r="M20" s="9">
        <v>4902</v>
      </c>
      <c r="N20" s="9">
        <v>4943</v>
      </c>
      <c r="O20" s="9">
        <v>5024</v>
      </c>
      <c r="P20" s="9">
        <v>5055</v>
      </c>
      <c r="Q20" s="9">
        <v>5040</v>
      </c>
      <c r="R20" s="9">
        <v>5087</v>
      </c>
      <c r="S20" s="9">
        <v>5133</v>
      </c>
      <c r="T20" s="7">
        <v>5122</v>
      </c>
      <c r="U20" s="9">
        <v>5167</v>
      </c>
      <c r="V20" s="9">
        <v>5189</v>
      </c>
      <c r="W20" s="9">
        <v>5251</v>
      </c>
      <c r="X20" s="9">
        <v>5345</v>
      </c>
      <c r="Y20" s="9">
        <v>5449</v>
      </c>
      <c r="Z20" s="9">
        <v>5494</v>
      </c>
      <c r="AA20" s="9">
        <v>5570</v>
      </c>
      <c r="AB20" s="9">
        <v>5617</v>
      </c>
      <c r="AC20" s="9">
        <v>5670</v>
      </c>
      <c r="AD20" s="9">
        <v>5736</v>
      </c>
      <c r="AE20" s="9">
        <f t="shared" si="2"/>
        <v>5798</v>
      </c>
      <c r="AF20" s="9">
        <f t="shared" si="2"/>
        <v>5769</v>
      </c>
      <c r="AG20" s="9">
        <f t="shared" si="2"/>
        <v>5757</v>
      </c>
      <c r="AH20" s="9">
        <f t="shared" si="2"/>
        <v>5776</v>
      </c>
      <c r="AI20" s="9">
        <v>5797</v>
      </c>
      <c r="AJ20" s="9">
        <v>5816</v>
      </c>
      <c r="AK20" s="7">
        <v>5889</v>
      </c>
      <c r="AL20" s="7">
        <v>6089</v>
      </c>
      <c r="AM20" s="7">
        <v>6046</v>
      </c>
      <c r="AN20" s="7">
        <v>6107</v>
      </c>
    </row>
    <row r="21" spans="1:40" ht="15.6" outlineLevel="1" x14ac:dyDescent="0.3">
      <c r="A21" s="10" t="s">
        <v>31</v>
      </c>
      <c r="B21" s="8"/>
      <c r="C21" s="8"/>
      <c r="D21" s="9"/>
      <c r="E21" s="9"/>
      <c r="F21" s="9"/>
      <c r="G21" s="9"/>
      <c r="H21" s="9"/>
      <c r="I21" s="9"/>
      <c r="J21" s="9"/>
      <c r="K21" s="9"/>
      <c r="L21" s="11">
        <v>1737</v>
      </c>
      <c r="M21" s="11">
        <v>1739</v>
      </c>
      <c r="N21" s="11">
        <v>1756</v>
      </c>
      <c r="O21" s="11">
        <v>1792</v>
      </c>
      <c r="P21" s="11">
        <v>1802</v>
      </c>
      <c r="Q21" s="11">
        <v>1799</v>
      </c>
      <c r="R21" s="11">
        <v>1856</v>
      </c>
      <c r="S21" s="11">
        <v>1867</v>
      </c>
      <c r="T21" s="11">
        <v>1897</v>
      </c>
      <c r="U21" s="11">
        <v>1928</v>
      </c>
      <c r="V21" s="11">
        <v>1921</v>
      </c>
      <c r="W21" s="11">
        <v>1939</v>
      </c>
      <c r="X21" s="11">
        <v>1991</v>
      </c>
      <c r="Y21" s="11">
        <v>2049</v>
      </c>
      <c r="Z21" s="11">
        <v>2084</v>
      </c>
      <c r="AA21" s="11">
        <v>2141</v>
      </c>
      <c r="AB21" s="11">
        <v>2176</v>
      </c>
      <c r="AC21" s="11">
        <v>2209</v>
      </c>
      <c r="AD21" s="11">
        <v>2259</v>
      </c>
      <c r="AE21" s="11">
        <v>2325</v>
      </c>
      <c r="AF21" s="11">
        <v>2286</v>
      </c>
      <c r="AG21" s="11">
        <v>2276</v>
      </c>
      <c r="AH21" s="11">
        <v>2271</v>
      </c>
      <c r="AI21" s="11">
        <v>2263</v>
      </c>
      <c r="AJ21" s="11">
        <v>2267</v>
      </c>
      <c r="AK21" s="11">
        <v>2316</v>
      </c>
      <c r="AL21" s="11">
        <v>2483</v>
      </c>
      <c r="AM21" s="11">
        <v>2456</v>
      </c>
      <c r="AN21" s="11">
        <v>2472</v>
      </c>
    </row>
    <row r="22" spans="1:40" ht="15.6" outlineLevel="1" x14ac:dyDescent="0.3">
      <c r="A22" s="10" t="s">
        <v>32</v>
      </c>
      <c r="B22" s="8"/>
      <c r="C22" s="8"/>
      <c r="D22" s="9"/>
      <c r="E22" s="9"/>
      <c r="F22" s="9"/>
      <c r="G22" s="9"/>
      <c r="H22" s="9"/>
      <c r="I22" s="9"/>
      <c r="J22" s="9"/>
      <c r="K22" s="9"/>
      <c r="L22" s="11">
        <v>427</v>
      </c>
      <c r="M22" s="11">
        <v>425</v>
      </c>
      <c r="N22" s="11">
        <v>428</v>
      </c>
      <c r="O22" s="11">
        <v>431</v>
      </c>
      <c r="P22" s="11">
        <v>434</v>
      </c>
      <c r="Q22" s="11">
        <v>437</v>
      </c>
      <c r="R22" s="11">
        <v>439</v>
      </c>
      <c r="S22" s="11">
        <v>434</v>
      </c>
      <c r="T22" s="11">
        <v>438</v>
      </c>
      <c r="U22" s="11">
        <v>438</v>
      </c>
      <c r="V22" s="11">
        <v>446</v>
      </c>
      <c r="W22" s="11">
        <v>453</v>
      </c>
      <c r="X22" s="11">
        <v>453</v>
      </c>
      <c r="Y22" s="11">
        <v>460</v>
      </c>
      <c r="Z22" s="11">
        <v>468</v>
      </c>
      <c r="AA22" s="11">
        <v>471</v>
      </c>
      <c r="AB22" s="11">
        <v>470</v>
      </c>
      <c r="AC22" s="11">
        <v>464</v>
      </c>
      <c r="AD22" s="11">
        <v>462</v>
      </c>
      <c r="AE22" s="11">
        <v>460</v>
      </c>
      <c r="AF22" s="11">
        <v>458</v>
      </c>
      <c r="AG22" s="11">
        <v>451</v>
      </c>
      <c r="AH22" s="11">
        <v>445</v>
      </c>
      <c r="AI22" s="11">
        <v>445</v>
      </c>
      <c r="AJ22" s="11">
        <v>444</v>
      </c>
      <c r="AK22" s="11">
        <v>449</v>
      </c>
      <c r="AL22" s="11">
        <v>462</v>
      </c>
      <c r="AM22" s="11">
        <v>455</v>
      </c>
      <c r="AN22" s="11">
        <v>463</v>
      </c>
    </row>
    <row r="23" spans="1:40" ht="15.6" outlineLevel="1" x14ac:dyDescent="0.3">
      <c r="A23" s="10" t="s">
        <v>33</v>
      </c>
      <c r="B23" s="8"/>
      <c r="C23" s="8"/>
      <c r="D23" s="9"/>
      <c r="E23" s="9"/>
      <c r="F23" s="9"/>
      <c r="G23" s="9"/>
      <c r="H23" s="9"/>
      <c r="I23" s="9"/>
      <c r="J23" s="9"/>
      <c r="K23" s="9"/>
      <c r="L23" s="11">
        <v>2070</v>
      </c>
      <c r="M23" s="11">
        <v>2055</v>
      </c>
      <c r="N23" s="11">
        <v>2071</v>
      </c>
      <c r="O23" s="11">
        <v>2104</v>
      </c>
      <c r="P23" s="11">
        <v>2102</v>
      </c>
      <c r="Q23" s="11">
        <v>2082</v>
      </c>
      <c r="R23" s="11">
        <v>2066</v>
      </c>
      <c r="S23" s="11">
        <v>2096</v>
      </c>
      <c r="T23" s="11">
        <v>2030</v>
      </c>
      <c r="U23" s="11">
        <v>2043</v>
      </c>
      <c r="V23" s="11">
        <v>2053</v>
      </c>
      <c r="W23" s="11">
        <v>2072</v>
      </c>
      <c r="X23" s="11">
        <v>2080</v>
      </c>
      <c r="Y23" s="11">
        <v>2100</v>
      </c>
      <c r="Z23" s="11">
        <v>2077</v>
      </c>
      <c r="AA23" s="11">
        <v>2075</v>
      </c>
      <c r="AB23" s="11">
        <v>2069</v>
      </c>
      <c r="AC23" s="11">
        <v>2073</v>
      </c>
      <c r="AD23" s="11">
        <v>2071</v>
      </c>
      <c r="AE23" s="11">
        <v>2060</v>
      </c>
      <c r="AF23" s="11">
        <v>2068</v>
      </c>
      <c r="AG23" s="11">
        <v>2068</v>
      </c>
      <c r="AH23" s="11">
        <v>2080</v>
      </c>
      <c r="AI23" s="11">
        <v>2084</v>
      </c>
      <c r="AJ23" s="11">
        <v>2091</v>
      </c>
      <c r="AK23" s="11">
        <v>2091</v>
      </c>
      <c r="AL23" s="11">
        <v>2090</v>
      </c>
      <c r="AM23" s="11">
        <v>2085</v>
      </c>
      <c r="AN23" s="11">
        <v>2096</v>
      </c>
    </row>
    <row r="24" spans="1:40" ht="15.6" outlineLevel="1" x14ac:dyDescent="0.3">
      <c r="A24" s="10" t="s">
        <v>34</v>
      </c>
      <c r="B24" s="8"/>
      <c r="C24" s="8"/>
      <c r="D24" s="9"/>
      <c r="E24" s="9"/>
      <c r="F24" s="9"/>
      <c r="G24" s="9"/>
      <c r="H24" s="9"/>
      <c r="I24" s="9"/>
      <c r="J24" s="9"/>
      <c r="K24" s="9"/>
      <c r="L24" s="11">
        <v>673</v>
      </c>
      <c r="M24" s="11">
        <v>683</v>
      </c>
      <c r="N24" s="11">
        <v>688</v>
      </c>
      <c r="O24" s="11">
        <v>697</v>
      </c>
      <c r="P24" s="11">
        <v>717</v>
      </c>
      <c r="Q24" s="11">
        <v>722</v>
      </c>
      <c r="R24" s="11">
        <v>726</v>
      </c>
      <c r="S24" s="11">
        <v>736</v>
      </c>
      <c r="T24" s="11">
        <v>757</v>
      </c>
      <c r="U24" s="11">
        <v>758</v>
      </c>
      <c r="V24" s="11">
        <v>769</v>
      </c>
      <c r="W24" s="11">
        <v>787</v>
      </c>
      <c r="X24" s="11">
        <v>821</v>
      </c>
      <c r="Y24" s="11">
        <v>840</v>
      </c>
      <c r="Z24" s="11">
        <v>865</v>
      </c>
      <c r="AA24" s="11">
        <v>883</v>
      </c>
      <c r="AB24" s="11">
        <v>902</v>
      </c>
      <c r="AC24" s="11">
        <v>924</v>
      </c>
      <c r="AD24" s="11">
        <v>944</v>
      </c>
      <c r="AE24" s="11">
        <v>953</v>
      </c>
      <c r="AF24" s="11">
        <v>957</v>
      </c>
      <c r="AG24" s="11">
        <v>962</v>
      </c>
      <c r="AH24" s="11">
        <v>980</v>
      </c>
      <c r="AI24" s="11">
        <v>1005</v>
      </c>
      <c r="AJ24" s="11">
        <v>1014</v>
      </c>
      <c r="AK24" s="11">
        <v>1033</v>
      </c>
      <c r="AL24" s="11">
        <v>1054</v>
      </c>
      <c r="AM24" s="11">
        <v>1050</v>
      </c>
      <c r="AN24" s="11">
        <v>1076</v>
      </c>
    </row>
    <row r="25" spans="1:40" ht="15.6" x14ac:dyDescent="0.3">
      <c r="A25" s="8" t="s">
        <v>76</v>
      </c>
      <c r="B25" s="8" t="s">
        <v>77</v>
      </c>
      <c r="C25" s="8">
        <v>260</v>
      </c>
      <c r="D25" s="9">
        <v>1065</v>
      </c>
      <c r="E25" s="9">
        <v>1060</v>
      </c>
      <c r="F25" s="9">
        <v>1040</v>
      </c>
      <c r="G25" s="9">
        <v>1086</v>
      </c>
      <c r="H25" s="9">
        <v>1343</v>
      </c>
      <c r="I25" s="9">
        <v>1346</v>
      </c>
      <c r="J25" s="9">
        <v>1326</v>
      </c>
      <c r="K25" s="9">
        <v>1344</v>
      </c>
      <c r="L25" s="9">
        <v>1348</v>
      </c>
      <c r="M25" s="9">
        <v>1347</v>
      </c>
      <c r="N25" s="9">
        <v>1532</v>
      </c>
      <c r="O25" s="9">
        <v>1539</v>
      </c>
      <c r="P25" s="9">
        <v>1563</v>
      </c>
      <c r="Q25" s="9">
        <v>1560</v>
      </c>
      <c r="R25" s="9">
        <v>1561</v>
      </c>
      <c r="S25" s="9">
        <v>1565</v>
      </c>
      <c r="T25" s="7">
        <v>1560</v>
      </c>
      <c r="U25" s="9">
        <v>1563</v>
      </c>
      <c r="V25" s="9">
        <v>1573</v>
      </c>
      <c r="W25" s="9">
        <f>W8</f>
        <v>1573</v>
      </c>
      <c r="X25" s="9">
        <f t="shared" ref="X25:AH27" si="3">X8</f>
        <v>1586</v>
      </c>
      <c r="Y25" s="9">
        <f t="shared" si="3"/>
        <v>1584</v>
      </c>
      <c r="Z25" s="9">
        <f t="shared" si="3"/>
        <v>1603</v>
      </c>
      <c r="AA25" s="9">
        <f t="shared" si="3"/>
        <v>1607</v>
      </c>
      <c r="AB25" s="9">
        <f t="shared" si="3"/>
        <v>1618</v>
      </c>
      <c r="AC25" s="9">
        <f t="shared" si="3"/>
        <v>1665</v>
      </c>
      <c r="AD25" s="9">
        <f t="shared" si="3"/>
        <v>1649</v>
      </c>
      <c r="AE25" s="9">
        <f t="shared" si="3"/>
        <v>1634</v>
      </c>
      <c r="AF25" s="9">
        <f t="shared" si="3"/>
        <v>1631</v>
      </c>
      <c r="AG25" s="9">
        <f t="shared" si="3"/>
        <v>1624</v>
      </c>
      <c r="AH25" s="9">
        <f t="shared" si="3"/>
        <v>1618</v>
      </c>
      <c r="AI25" s="9">
        <v>1616</v>
      </c>
      <c r="AJ25" s="9">
        <v>1596</v>
      </c>
      <c r="AK25" s="7">
        <v>1595</v>
      </c>
      <c r="AL25" s="7">
        <v>1574</v>
      </c>
      <c r="AM25" s="7">
        <v>1553</v>
      </c>
      <c r="AN25" s="7">
        <v>1532</v>
      </c>
    </row>
    <row r="26" spans="1:40" ht="15.6" x14ac:dyDescent="0.3">
      <c r="A26" s="10" t="s">
        <v>78</v>
      </c>
      <c r="B26" s="10" t="s">
        <v>77</v>
      </c>
      <c r="C26" s="8"/>
      <c r="D26" s="11">
        <v>956</v>
      </c>
      <c r="E26" s="11">
        <v>950</v>
      </c>
      <c r="F26" s="11">
        <v>930</v>
      </c>
      <c r="G26" s="11">
        <v>974</v>
      </c>
      <c r="H26" s="11">
        <v>979</v>
      </c>
      <c r="I26" s="11">
        <v>986</v>
      </c>
      <c r="J26" s="11">
        <v>981</v>
      </c>
      <c r="K26" s="11">
        <v>994</v>
      </c>
      <c r="L26" s="11">
        <v>1001</v>
      </c>
      <c r="M26" s="11">
        <v>1000</v>
      </c>
      <c r="N26" s="11">
        <v>996</v>
      </c>
      <c r="O26" s="11">
        <v>1002</v>
      </c>
      <c r="P26" s="11">
        <v>997</v>
      </c>
      <c r="Q26" s="11">
        <v>996</v>
      </c>
      <c r="R26" s="11">
        <v>986</v>
      </c>
      <c r="S26" s="11">
        <v>989</v>
      </c>
      <c r="T26" s="11">
        <v>979</v>
      </c>
      <c r="U26" s="11">
        <v>974</v>
      </c>
      <c r="V26" s="11">
        <v>976</v>
      </c>
      <c r="W26" s="11">
        <f>W9</f>
        <v>967</v>
      </c>
      <c r="X26" s="11">
        <f t="shared" si="3"/>
        <v>976</v>
      </c>
      <c r="Y26" s="11">
        <f t="shared" si="3"/>
        <v>966</v>
      </c>
      <c r="Z26" s="11">
        <f t="shared" si="3"/>
        <v>965</v>
      </c>
      <c r="AA26" s="11">
        <f t="shared" si="3"/>
        <v>965</v>
      </c>
      <c r="AB26" s="11">
        <f t="shared" si="3"/>
        <v>944</v>
      </c>
      <c r="AC26" s="11">
        <f t="shared" si="3"/>
        <v>946</v>
      </c>
      <c r="AD26" s="11">
        <f t="shared" si="3"/>
        <v>928</v>
      </c>
      <c r="AE26" s="11">
        <f t="shared" si="3"/>
        <v>917</v>
      </c>
      <c r="AF26" s="11">
        <f t="shared" si="3"/>
        <v>915</v>
      </c>
      <c r="AG26" s="11">
        <f t="shared" si="3"/>
        <v>908</v>
      </c>
      <c r="AH26" s="11">
        <f t="shared" si="3"/>
        <v>905</v>
      </c>
      <c r="AI26" s="11">
        <v>903</v>
      </c>
      <c r="AJ26" s="11">
        <v>889</v>
      </c>
      <c r="AK26" s="11">
        <v>889</v>
      </c>
      <c r="AL26" s="11">
        <v>870</v>
      </c>
      <c r="AM26" s="12">
        <v>847</v>
      </c>
      <c r="AN26" s="12">
        <v>839</v>
      </c>
    </row>
    <row r="27" spans="1:40" ht="15.6" x14ac:dyDescent="0.3">
      <c r="A27" s="10" t="s">
        <v>79</v>
      </c>
      <c r="B27" s="10" t="s">
        <v>77</v>
      </c>
      <c r="C27" s="8"/>
      <c r="D27" s="11">
        <v>109</v>
      </c>
      <c r="E27" s="11">
        <v>110</v>
      </c>
      <c r="F27" s="11">
        <v>110</v>
      </c>
      <c r="G27" s="11">
        <v>112</v>
      </c>
      <c r="H27" s="11">
        <v>364</v>
      </c>
      <c r="I27" s="11">
        <v>360</v>
      </c>
      <c r="J27" s="11">
        <v>345</v>
      </c>
      <c r="K27" s="11">
        <v>350</v>
      </c>
      <c r="L27" s="11">
        <v>347</v>
      </c>
      <c r="M27" s="11">
        <v>347</v>
      </c>
      <c r="N27" s="11">
        <v>536</v>
      </c>
      <c r="O27" s="11">
        <v>537</v>
      </c>
      <c r="P27" s="11">
        <v>566</v>
      </c>
      <c r="Q27" s="11">
        <v>564</v>
      </c>
      <c r="R27" s="11">
        <v>575</v>
      </c>
      <c r="S27" s="11">
        <v>576</v>
      </c>
      <c r="T27" s="11">
        <v>581</v>
      </c>
      <c r="U27" s="11">
        <v>589</v>
      </c>
      <c r="V27" s="11">
        <v>597</v>
      </c>
      <c r="W27" s="11">
        <f>W10</f>
        <v>606</v>
      </c>
      <c r="X27" s="11">
        <f t="shared" si="3"/>
        <v>610</v>
      </c>
      <c r="Y27" s="11">
        <f t="shared" si="3"/>
        <v>618</v>
      </c>
      <c r="Z27" s="11">
        <f t="shared" si="3"/>
        <v>638</v>
      </c>
      <c r="AA27" s="11">
        <f t="shared" si="3"/>
        <v>642</v>
      </c>
      <c r="AB27" s="11">
        <f t="shared" si="3"/>
        <v>674</v>
      </c>
      <c r="AC27" s="11">
        <f t="shared" si="3"/>
        <v>719</v>
      </c>
      <c r="AD27" s="11">
        <f t="shared" si="3"/>
        <v>721</v>
      </c>
      <c r="AE27" s="11">
        <f t="shared" si="3"/>
        <v>717</v>
      </c>
      <c r="AF27" s="11">
        <f t="shared" si="3"/>
        <v>716</v>
      </c>
      <c r="AG27" s="11">
        <f t="shared" si="3"/>
        <v>716</v>
      </c>
      <c r="AH27" s="11">
        <f t="shared" si="3"/>
        <v>713</v>
      </c>
      <c r="AI27" s="13">
        <v>713</v>
      </c>
      <c r="AJ27" s="13">
        <v>707</v>
      </c>
      <c r="AK27" s="13">
        <v>706</v>
      </c>
      <c r="AL27" s="13">
        <v>704</v>
      </c>
      <c r="AM27" s="12">
        <v>706</v>
      </c>
      <c r="AN27" s="12">
        <v>693</v>
      </c>
    </row>
    <row r="28" spans="1:40" ht="15.6" x14ac:dyDescent="0.3">
      <c r="A28" s="8" t="s">
        <v>39</v>
      </c>
      <c r="B28" s="8" t="s">
        <v>77</v>
      </c>
      <c r="C28" s="8">
        <v>60</v>
      </c>
      <c r="D28" s="14">
        <v>453</v>
      </c>
      <c r="E28" s="14">
        <v>453</v>
      </c>
      <c r="F28" s="14">
        <v>467</v>
      </c>
      <c r="G28" s="14">
        <v>476</v>
      </c>
      <c r="H28" s="14">
        <v>465</v>
      </c>
      <c r="I28" s="14">
        <v>452</v>
      </c>
      <c r="J28" s="14">
        <v>452</v>
      </c>
      <c r="K28" s="14">
        <v>452</v>
      </c>
      <c r="L28" s="14">
        <v>454</v>
      </c>
      <c r="M28" s="14">
        <v>450</v>
      </c>
      <c r="N28" s="14">
        <v>452</v>
      </c>
      <c r="O28" s="14">
        <v>448</v>
      </c>
      <c r="P28" s="14">
        <v>450</v>
      </c>
      <c r="Q28" s="14">
        <v>449</v>
      </c>
      <c r="R28" s="14">
        <v>445</v>
      </c>
      <c r="S28" s="14">
        <v>450</v>
      </c>
      <c r="T28" s="15">
        <v>447</v>
      </c>
      <c r="U28" s="14">
        <v>436</v>
      </c>
      <c r="V28" s="14">
        <v>438</v>
      </c>
      <c r="W28" s="14">
        <f t="shared" ref="W28:AH29" si="4">W11</f>
        <v>432</v>
      </c>
      <c r="X28" s="14">
        <f t="shared" si="4"/>
        <v>433</v>
      </c>
      <c r="Y28" s="14">
        <f t="shared" si="4"/>
        <v>428</v>
      </c>
      <c r="Z28" s="14">
        <f t="shared" si="4"/>
        <v>422</v>
      </c>
      <c r="AA28" s="14">
        <f t="shared" si="4"/>
        <v>417</v>
      </c>
      <c r="AB28" s="14">
        <f t="shared" si="4"/>
        <v>410</v>
      </c>
      <c r="AC28" s="14">
        <f t="shared" si="4"/>
        <v>407</v>
      </c>
      <c r="AD28" s="14">
        <f t="shared" si="4"/>
        <v>414</v>
      </c>
      <c r="AE28" s="14">
        <f t="shared" si="4"/>
        <v>422</v>
      </c>
      <c r="AF28" s="14">
        <f t="shared" si="4"/>
        <v>423</v>
      </c>
      <c r="AG28" s="14">
        <f t="shared" si="4"/>
        <v>430</v>
      </c>
      <c r="AH28" s="14">
        <f>AH11</f>
        <v>432</v>
      </c>
      <c r="AI28" s="14">
        <v>432</v>
      </c>
      <c r="AJ28" s="14">
        <v>429</v>
      </c>
      <c r="AK28" s="7">
        <v>423</v>
      </c>
      <c r="AL28" s="7">
        <v>419</v>
      </c>
      <c r="AM28" s="7">
        <v>411</v>
      </c>
      <c r="AN28" s="7">
        <v>393</v>
      </c>
    </row>
    <row r="29" spans="1:40" ht="15.6" x14ac:dyDescent="0.3">
      <c r="A29" s="8" t="s">
        <v>40</v>
      </c>
      <c r="B29" s="8" t="s">
        <v>80</v>
      </c>
      <c r="W29" s="15">
        <v>129</v>
      </c>
      <c r="X29" s="15">
        <v>142</v>
      </c>
      <c r="Y29" s="15">
        <v>158</v>
      </c>
      <c r="Z29" s="15">
        <v>181</v>
      </c>
      <c r="AA29" s="15">
        <v>204</v>
      </c>
      <c r="AB29" s="15">
        <v>226</v>
      </c>
      <c r="AC29" s="15">
        <v>249</v>
      </c>
      <c r="AD29" s="15">
        <v>277</v>
      </c>
      <c r="AE29" s="15">
        <f>AE12</f>
        <v>305</v>
      </c>
      <c r="AF29" s="15">
        <f>AF12</f>
        <v>338</v>
      </c>
      <c r="AG29" s="15">
        <f t="shared" si="4"/>
        <v>371</v>
      </c>
      <c r="AH29" s="15">
        <f t="shared" si="4"/>
        <v>394</v>
      </c>
      <c r="AI29" s="15">
        <v>421</v>
      </c>
      <c r="AJ29" s="15">
        <v>429</v>
      </c>
      <c r="AK29" s="7">
        <v>419</v>
      </c>
      <c r="AL29" s="7">
        <v>420</v>
      </c>
      <c r="AM29" s="7">
        <v>429</v>
      </c>
      <c r="AN29" s="7">
        <v>394</v>
      </c>
    </row>
    <row r="30" spans="1:40" ht="15.6" x14ac:dyDescent="0.3">
      <c r="A30" s="16" t="s">
        <v>81</v>
      </c>
      <c r="B30" s="17"/>
      <c r="W30" s="25"/>
      <c r="AF30" s="19">
        <f>SUM(AF19+AF20+AF25+AF28+AF29)</f>
        <v>15536</v>
      </c>
      <c r="AG30" s="19">
        <f>SUM(AG19+AG20+AG25+AG28+AG29)</f>
        <v>15607</v>
      </c>
      <c r="AH30" s="19">
        <f t="shared" ref="AH30:AL30" si="5">SUM(AH19+AH20+AH25+AH28+AH29)</f>
        <v>15542</v>
      </c>
      <c r="AI30" s="19">
        <f t="shared" si="5"/>
        <v>15633</v>
      </c>
      <c r="AJ30" s="19">
        <f t="shared" si="5"/>
        <v>15468</v>
      </c>
      <c r="AK30" s="19">
        <f t="shared" si="5"/>
        <v>15411</v>
      </c>
      <c r="AL30" s="19">
        <f t="shared" si="5"/>
        <v>15691</v>
      </c>
      <c r="AM30" s="19">
        <f>SUM(AM19+AM20+AM25+AM28+AM29)</f>
        <v>15608</v>
      </c>
      <c r="AN30" s="19">
        <v>15827</v>
      </c>
    </row>
    <row r="32" spans="1:40" ht="15.6" x14ac:dyDescent="0.3">
      <c r="A32" s="5" t="s">
        <v>82</v>
      </c>
      <c r="B32" s="5" t="s">
        <v>73</v>
      </c>
      <c r="C32" s="6" t="s">
        <v>83</v>
      </c>
      <c r="D32" s="15">
        <v>188</v>
      </c>
      <c r="E32" s="15">
        <v>189</v>
      </c>
      <c r="F32" s="15">
        <v>189</v>
      </c>
      <c r="G32" s="15">
        <v>190</v>
      </c>
      <c r="H32" s="15">
        <v>188</v>
      </c>
      <c r="I32" s="15">
        <v>187</v>
      </c>
      <c r="J32" s="15">
        <v>185</v>
      </c>
      <c r="K32" s="15">
        <v>180</v>
      </c>
      <c r="L32" s="15">
        <v>180</v>
      </c>
      <c r="M32" s="15">
        <v>180</v>
      </c>
      <c r="N32" s="15">
        <v>180</v>
      </c>
      <c r="O32" s="15">
        <v>180</v>
      </c>
      <c r="P32" s="15">
        <v>180</v>
      </c>
      <c r="Q32" s="15">
        <v>180</v>
      </c>
      <c r="R32" s="15">
        <v>180</v>
      </c>
      <c r="S32" s="15">
        <v>180</v>
      </c>
      <c r="T32" s="15">
        <v>180</v>
      </c>
      <c r="U32" s="15">
        <v>180</v>
      </c>
      <c r="V32" s="15">
        <v>180</v>
      </c>
      <c r="W32" s="15">
        <v>180</v>
      </c>
      <c r="X32" s="15">
        <v>180</v>
      </c>
      <c r="Y32" s="15">
        <v>180</v>
      </c>
      <c r="Z32" s="15">
        <v>179</v>
      </c>
      <c r="AA32" s="15">
        <v>179</v>
      </c>
      <c r="AB32" s="15">
        <v>179</v>
      </c>
      <c r="AC32" s="15">
        <v>179</v>
      </c>
      <c r="AD32" s="15">
        <v>179</v>
      </c>
      <c r="AE32" s="15">
        <f>AE15</f>
        <v>178</v>
      </c>
      <c r="AF32" s="15">
        <f>AF15</f>
        <v>178</v>
      </c>
      <c r="AG32" s="15">
        <f>AG15</f>
        <v>178</v>
      </c>
      <c r="AH32" s="15">
        <f>AH15</f>
        <v>177</v>
      </c>
      <c r="AI32" s="15">
        <f>AI15</f>
        <v>177</v>
      </c>
      <c r="AJ32" s="15">
        <v>174</v>
      </c>
      <c r="AK32" s="15">
        <v>172</v>
      </c>
      <c r="AL32" s="15">
        <v>172</v>
      </c>
      <c r="AM32" s="15">
        <v>170</v>
      </c>
      <c r="AN32" s="15">
        <v>167</v>
      </c>
    </row>
    <row r="33" spans="1:43" x14ac:dyDescent="0.3">
      <c r="A33" s="20" t="s">
        <v>84</v>
      </c>
    </row>
    <row r="34" spans="1:43" ht="15.6" x14ac:dyDescent="0.3">
      <c r="A34" s="26"/>
    </row>
    <row r="43" spans="1:43" ht="15.6" x14ac:dyDescent="0.3">
      <c r="AN43" s="21"/>
      <c r="AP43" s="27"/>
      <c r="AQ43" s="25"/>
    </row>
    <row r="44" spans="1:43" ht="15.6" x14ac:dyDescent="0.3">
      <c r="AN44" s="21"/>
      <c r="AP44" s="26"/>
      <c r="AQ44" s="25"/>
    </row>
    <row r="45" spans="1:43" ht="15.6" x14ac:dyDescent="0.3">
      <c r="AN45" s="21"/>
      <c r="AP45" s="26"/>
      <c r="AQ45" s="21"/>
    </row>
    <row r="46" spans="1:43" ht="15.6" x14ac:dyDescent="0.3">
      <c r="AN46" s="21"/>
    </row>
    <row r="47" spans="1:43" ht="15.6" x14ac:dyDescent="0.3">
      <c r="AN47" s="21"/>
    </row>
    <row r="48" spans="1:43" ht="15.6" x14ac:dyDescent="0.3">
      <c r="AN48" s="28"/>
    </row>
    <row r="49" spans="40:41" x14ac:dyDescent="0.3">
      <c r="AO49" s="25"/>
    </row>
    <row r="50" spans="40:41" ht="15.6" x14ac:dyDescent="0.3">
      <c r="AN50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Sklepy-Stores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Uchman</dc:creator>
  <cp:lastModifiedBy>Piotr Uchman</cp:lastModifiedBy>
  <dcterms:created xsi:type="dcterms:W3CDTF">2015-06-05T18:17:20Z</dcterms:created>
  <dcterms:modified xsi:type="dcterms:W3CDTF">2025-05-12T12:12:22Z</dcterms:modified>
</cp:coreProperties>
</file>