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filterPrivacy="1"/>
  <xr:revisionPtr revIDLastSave="0" documentId="8_{EE03480D-CC42-5940-89E7-E82FCB19C420}" xr6:coauthVersionLast="47" xr6:coauthVersionMax="47" xr10:uidLastSave="{00000000-0000-0000-0000-000000000000}"/>
  <bookViews>
    <workbookView xWindow="0" yWindow="500" windowWidth="28800" windowHeight="16060" xr2:uid="{087A1B5B-7B97-4327-AC94-7D0ECF997B43}"/>
  </bookViews>
  <sheets>
    <sheet name="INSTRUCTIONS" sheetId="2" r:id="rId1"/>
    <sheet name="Week 1" sheetId="1" r:id="rId2"/>
  </sheets>
  <definedNames>
    <definedName name="_xlnm._FilterDatabase" localSheetId="1" hidden="1">'Week 1'!$C$8:$H$9</definedName>
    <definedName name="_xlnm.Print_Area" localSheetId="1">'Week 1'!$L$2:$S$28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27" i="1"/>
  <c r="B26" i="1"/>
  <c r="B25" i="1"/>
  <c r="B24" i="1"/>
  <c r="B23" i="1"/>
  <c r="B22" i="1"/>
  <c r="B21" i="1"/>
  <c r="B20" i="1"/>
  <c r="B19" i="1"/>
  <c r="B18" i="1"/>
  <c r="B17" i="1"/>
  <c r="B16" i="1"/>
  <c r="B15" i="1"/>
  <c r="B14" i="1"/>
  <c r="B13" i="1"/>
  <c r="B12" i="1"/>
  <c r="B11" i="1"/>
  <c r="B10" i="1"/>
  <c r="B9" i="1"/>
  <c r="J28" i="1"/>
  <c r="J27" i="1"/>
  <c r="J26" i="1"/>
  <c r="J25" i="1"/>
  <c r="J24" i="1"/>
  <c r="J23" i="1"/>
  <c r="J22" i="1"/>
  <c r="J21" i="1"/>
  <c r="J20" i="1"/>
  <c r="J19" i="1"/>
  <c r="J18" i="1"/>
  <c r="J17" i="1"/>
  <c r="J16" i="1"/>
  <c r="J15" i="1"/>
  <c r="J14" i="1"/>
  <c r="J13" i="1"/>
  <c r="J12" i="1"/>
  <c r="J11" i="1"/>
  <c r="J10" i="1"/>
  <c r="J9" i="1"/>
  <c r="I28" i="1"/>
  <c r="I27" i="1"/>
  <c r="I26" i="1"/>
  <c r="I25" i="1"/>
  <c r="I24" i="1"/>
  <c r="I23" i="1"/>
  <c r="I22" i="1"/>
  <c r="I21" i="1"/>
  <c r="I20" i="1"/>
  <c r="I19" i="1"/>
  <c r="I18" i="1"/>
  <c r="I17" i="1"/>
  <c r="I16" i="1"/>
  <c r="I15" i="1"/>
  <c r="I14" i="1"/>
  <c r="I13" i="1"/>
  <c r="I12" i="1"/>
  <c r="I11" i="1"/>
  <c r="I10" i="1"/>
  <c r="I9" i="1"/>
  <c r="G3" i="1"/>
  <c r="L1" i="1"/>
  <c r="Q19" i="1" l="1"/>
  <c r="P13" i="1"/>
  <c r="O13" i="1"/>
  <c r="N13" i="1"/>
  <c r="M13" i="1"/>
  <c r="S12" i="1"/>
  <c r="R12" i="1"/>
  <c r="Q12" i="1"/>
  <c r="O12" i="1"/>
  <c r="M12" i="1"/>
  <c r="S11" i="1"/>
  <c r="Q11" i="1"/>
  <c r="P11" i="1"/>
  <c r="N11" i="1"/>
  <c r="S10" i="1"/>
  <c r="Q10" i="1"/>
  <c r="O10" i="1"/>
  <c r="N10" i="1"/>
  <c r="S9" i="1"/>
  <c r="Q9" i="1"/>
  <c r="N16" i="1"/>
  <c r="P12" i="1"/>
  <c r="N12" i="1"/>
  <c r="R11" i="1"/>
  <c r="O11" i="1"/>
  <c r="M11" i="1"/>
  <c r="R10" i="1"/>
  <c r="P10" i="1"/>
  <c r="M10" i="1"/>
  <c r="R9" i="1"/>
  <c r="O7" i="1"/>
  <c r="Q5" i="1"/>
  <c r="O28" i="1"/>
  <c r="S27" i="1"/>
  <c r="Q27" i="1"/>
  <c r="M27" i="1"/>
  <c r="Q26" i="1"/>
  <c r="M26" i="1"/>
  <c r="P25" i="1"/>
  <c r="R24" i="1"/>
  <c r="N24" i="1"/>
  <c r="P23" i="1"/>
  <c r="R22" i="1"/>
  <c r="M22" i="1"/>
  <c r="P21" i="1"/>
  <c r="R20" i="1"/>
  <c r="M20" i="1"/>
  <c r="O19" i="1"/>
  <c r="Q18" i="1"/>
  <c r="M18" i="1"/>
  <c r="O17" i="1"/>
  <c r="R16" i="1"/>
  <c r="S15" i="1"/>
  <c r="N15" i="1"/>
  <c r="Q14" i="1"/>
  <c r="S13" i="1"/>
  <c r="P9" i="1"/>
  <c r="O9" i="1"/>
  <c r="N9" i="1"/>
  <c r="M9" i="1"/>
  <c r="S8" i="1"/>
  <c r="R8" i="1"/>
  <c r="Q8" i="1"/>
  <c r="P8" i="1"/>
  <c r="O8" i="1"/>
  <c r="N8" i="1"/>
  <c r="M8" i="1"/>
  <c r="S7" i="1"/>
  <c r="R7" i="1"/>
  <c r="Q7" i="1"/>
  <c r="P7" i="1"/>
  <c r="N7" i="1"/>
  <c r="M7" i="1"/>
  <c r="S6" i="1"/>
  <c r="R6" i="1"/>
  <c r="Q6" i="1"/>
  <c r="P6" i="1"/>
  <c r="O6" i="1"/>
  <c r="N6" i="1"/>
  <c r="M6" i="1"/>
  <c r="M5" i="1"/>
  <c r="P5" i="1"/>
  <c r="O25" i="1"/>
  <c r="Q23" i="1"/>
  <c r="N22" i="1"/>
  <c r="O20" i="1"/>
  <c r="N19" i="1"/>
  <c r="R5" i="1"/>
  <c r="N5" i="1"/>
  <c r="S28" i="1"/>
  <c r="Q28" i="1"/>
  <c r="N28" i="1"/>
  <c r="R27" i="1"/>
  <c r="N27" i="1"/>
  <c r="R26" i="1"/>
  <c r="N26" i="1"/>
  <c r="Q25" i="1"/>
  <c r="M25" i="1"/>
  <c r="Q24" i="1"/>
  <c r="M24" i="1"/>
  <c r="O23" i="1"/>
  <c r="S22" i="1"/>
  <c r="O22" i="1"/>
  <c r="R21" i="1"/>
  <c r="O21" i="1"/>
  <c r="S20" i="1"/>
  <c r="N20" i="1"/>
  <c r="S19" i="1"/>
  <c r="P19" i="1"/>
  <c r="R18" i="1"/>
  <c r="N18" i="1"/>
  <c r="S17" i="1"/>
  <c r="P17" i="1"/>
  <c r="S16" i="1"/>
  <c r="P16" i="1"/>
  <c r="M16" i="1"/>
  <c r="P15" i="1"/>
  <c r="S14" i="1"/>
  <c r="P14" i="1"/>
  <c r="N14" i="1"/>
  <c r="Q13" i="1"/>
  <c r="S5" i="1"/>
  <c r="O5" i="1"/>
  <c r="R28" i="1"/>
  <c r="P28" i="1"/>
  <c r="M28" i="1"/>
  <c r="O27" i="1"/>
  <c r="S26" i="1"/>
  <c r="O26" i="1"/>
  <c r="R25" i="1"/>
  <c r="N25" i="1"/>
  <c r="P24" i="1"/>
  <c r="S23" i="1"/>
  <c r="N23" i="1"/>
  <c r="P22" i="1"/>
  <c r="Q21" i="1"/>
  <c r="M21" i="1"/>
  <c r="P20" i="1"/>
  <c r="S18" i="1"/>
  <c r="O18" i="1"/>
  <c r="Q17" i="1"/>
  <c r="M17" i="1"/>
  <c r="O16" i="1"/>
  <c r="Q15" i="1"/>
  <c r="M15" i="1"/>
  <c r="O14" i="1"/>
  <c r="R13" i="1"/>
  <c r="P27" i="1"/>
  <c r="P26" i="1"/>
  <c r="S25" i="1"/>
  <c r="S24" i="1"/>
  <c r="O24" i="1"/>
  <c r="R23" i="1"/>
  <c r="M23" i="1"/>
  <c r="Q22" i="1"/>
  <c r="S21" i="1"/>
  <c r="N21" i="1"/>
  <c r="Q20" i="1"/>
  <c r="R19" i="1"/>
  <c r="M19" i="1"/>
  <c r="P18" i="1"/>
  <c r="R17" i="1"/>
  <c r="N17" i="1"/>
  <c r="Q16" i="1"/>
  <c r="R15" i="1"/>
  <c r="O15" i="1"/>
  <c r="R14" i="1"/>
  <c r="M14" i="1"/>
  <c r="G1" i="1"/>
  <c r="S4" i="1" s="1"/>
  <c r="Q4" i="1" l="1"/>
  <c r="R4" i="1"/>
  <c r="N4" i="1"/>
  <c r="M4" i="1"/>
  <c r="P4" i="1"/>
  <c r="O4" i="1"/>
</calcChain>
</file>

<file path=xl/sharedStrings.xml><?xml version="1.0" encoding="utf-8"?>
<sst xmlns="http://schemas.openxmlformats.org/spreadsheetml/2006/main" count="59" uniqueCount="54">
  <si>
    <t>Room 1</t>
  </si>
  <si>
    <t>Room 2</t>
  </si>
  <si>
    <t>Room 3</t>
  </si>
  <si>
    <t>Room 4</t>
  </si>
  <si>
    <t>Room 5</t>
  </si>
  <si>
    <t>Enter a valid Date</t>
  </si>
  <si>
    <t>BOOKING SCHEDULE</t>
  </si>
  <si>
    <t>Select Room</t>
  </si>
  <si>
    <t>Monday</t>
  </si>
  <si>
    <t>Tuesday</t>
  </si>
  <si>
    <t>Wednesday</t>
  </si>
  <si>
    <t>Thursday</t>
  </si>
  <si>
    <t>Friday</t>
  </si>
  <si>
    <t>Saturday</t>
  </si>
  <si>
    <t>Sunday</t>
  </si>
  <si>
    <t>YYYY-MM-DD</t>
  </si>
  <si>
    <t>Time</t>
  </si>
  <si>
    <t>BOOKING LOG</t>
  </si>
  <si>
    <t>Room</t>
  </si>
  <si>
    <t>Day</t>
  </si>
  <si>
    <t>Time From</t>
  </si>
  <si>
    <t>Time To</t>
  </si>
  <si>
    <t>Requested By</t>
  </si>
  <si>
    <t>Remarks</t>
  </si>
  <si>
    <t>9:00 AM</t>
  </si>
  <si>
    <t>3:00 PM</t>
  </si>
  <si>
    <t>John</t>
  </si>
  <si>
    <t>Jane</t>
  </si>
  <si>
    <t>Board Meeting</t>
  </si>
  <si>
    <t>Interview</t>
  </si>
  <si>
    <t>This template helps you log, schedule, and view meeting room reservations in one place. It’s designed for front desks, office managers, and workplaces that need a clear weekly calendar paired with a booking log for quick reference.</t>
  </si>
  <si>
    <t>✅ How to Use This Template</t>
  </si>
  <si>
    <t>Enter a valid date</t>
  </si>
  <si>
    <t>Use the date field at the top to set the week you want to view. The booking schedule will adjust to show that week’s availability.</t>
  </si>
  <si>
    <t>Add a booking in the log</t>
  </si>
  <si>
    <t>Room number</t>
  </si>
  <si>
    <t>Start and end times</t>
  </si>
  <si>
    <t>Requested by</t>
  </si>
  <si>
    <t>Remarks (purpose of the booking)</t>
  </si>
  <si>
    <t>View the weekly schedule</t>
  </si>
  <si>
    <t>Select a room</t>
  </si>
  <si>
    <t>Switch the room view at the top of the schedule to see bookings for different rooms.</t>
  </si>
  <si>
    <t>📌 A Few Tips</t>
  </si>
  <si>
    <t>🚀 Ready to Upgrade?</t>
  </si>
  <si>
    <t>This template is perfect for small teams and offices. But if you’re coordinating multiple locations, handling high booking volume, or need advanced features like approvals, conflict prevention, usage analytics, or calendar/signage integrations, consider upgrading to a dedicated workplace management platform.</t>
  </si>
  <si>
    <t>👉 Learn more about our meeting room booking software here</t>
  </si>
  <si>
    <t>👋 Welcome to Your Meeting Room Booking Template</t>
  </si>
  <si>
    <r>
      <t xml:space="preserve">In the </t>
    </r>
    <r>
      <rPr>
        <b/>
        <sz val="11"/>
        <color theme="1"/>
        <rFont val="Plus Jakarta Sans Regular"/>
      </rPr>
      <t>Booking Log</t>
    </r>
    <r>
      <rPr>
        <sz val="11"/>
        <color theme="1"/>
        <rFont val="Plus Jakarta Sans Regular"/>
      </rPr>
      <t xml:space="preserve"> (left side), fill in:</t>
    </r>
  </si>
  <si>
    <r>
      <t xml:space="preserve">Example: </t>
    </r>
    <r>
      <rPr>
        <i/>
        <sz val="11"/>
        <color theme="1"/>
        <rFont val="Plus Jakarta Sans Regular"/>
      </rPr>
      <t>Room 1, Wednesday, 9:00 AM – 12:00 PM, John, Board Meeting</t>
    </r>
  </si>
  <si>
    <r>
      <t xml:space="preserve">The </t>
    </r>
    <r>
      <rPr>
        <b/>
        <sz val="11"/>
        <color theme="1"/>
        <rFont val="Plus Jakarta Sans Regular"/>
      </rPr>
      <t>Booking Schedule</t>
    </r>
    <r>
      <rPr>
        <sz val="11"/>
        <color theme="1"/>
        <rFont val="Plus Jakarta Sans Regular"/>
      </rPr>
      <t xml:space="preserve"> (right side) automatically shows each room’s availability in a weekly calendar view. Use this to quickly spot free times and avoid conflicts.</t>
    </r>
  </si>
  <si>
    <r>
      <t>Stay consistent</t>
    </r>
    <r>
      <rPr>
        <sz val="11"/>
        <color theme="1"/>
        <rFont val="Plus Jakarta Sans Regular"/>
      </rPr>
      <t>: Always enter times in the same format (e.g., 9:00 AM, not 9 AM).</t>
    </r>
  </si>
  <si>
    <r>
      <t>Prevent conflicts</t>
    </r>
    <r>
      <rPr>
        <sz val="11"/>
        <color theme="1"/>
        <rFont val="Plus Jakarta Sans Regular"/>
      </rPr>
      <t>: Check the schedule before entering a new booking to avoid overlaps.</t>
    </r>
  </si>
  <si>
    <r>
      <t>Archive regularly</t>
    </r>
    <r>
      <rPr>
        <sz val="11"/>
        <color theme="1"/>
        <rFont val="Plus Jakarta Sans Regular"/>
      </rPr>
      <t>: At the end of each week or month, save or duplicate the sheet to keep historical records clean and organized.</t>
    </r>
  </si>
  <si>
    <r>
      <t>Limit access</t>
    </r>
    <r>
      <rPr>
        <sz val="11"/>
        <color theme="1"/>
        <rFont val="Plus Jakarta Sans Regular"/>
      </rPr>
      <t>: Restrict editing rights so only authorized staff can modify bookings.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</si>
</sst>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1"/>
      <color theme="1"/>
      <name val="Aptos Narrow"/>
      <family val="2"/>
      <scheme val="minor"/>
    </font>
    <font>
      <sz val="10"/>
      <color theme="1"/>
      <name val="Arial"/>
      <family val="2"/>
    </font>
    <font>
      <b/>
      <sz val="11"/>
      <color theme="0"/>
      <name val="Aptos Narrow"/>
      <family val="2"/>
      <scheme val="minor"/>
    </font>
    <font>
      <sz val="11"/>
      <color theme="0"/>
      <name val="Aptos Narrow"/>
      <family val="2"/>
      <scheme val="minor"/>
    </font>
    <font>
      <b/>
      <sz val="11"/>
      <color theme="8"/>
      <name val="Aptos Narrow"/>
      <family val="2"/>
      <scheme val="minor"/>
    </font>
    <font>
      <b/>
      <sz val="9"/>
      <color theme="1" tint="0.249977111117893"/>
      <name val="Aptos Narrow"/>
      <family val="2"/>
      <scheme val="minor"/>
    </font>
    <font>
      <sz val="12"/>
      <color theme="0"/>
      <name val="Aptos Narrow"/>
      <family val="2"/>
      <scheme val="minor"/>
    </font>
    <font>
      <sz val="8"/>
      <color theme="0"/>
      <name val="Aptos Narrow"/>
      <family val="2"/>
      <scheme val="minor"/>
    </font>
    <font>
      <sz val="10"/>
      <color theme="1"/>
      <name val="Aptos Narrow"/>
      <family val="2"/>
      <scheme val="minor"/>
    </font>
    <font>
      <sz val="11"/>
      <color theme="1"/>
      <name val="Plus Jakarta Sans Regular"/>
    </font>
    <font>
      <b/>
      <sz val="24"/>
      <color theme="1"/>
      <name val="Plus Jakarta Sans Regular"/>
    </font>
    <font>
      <b/>
      <sz val="18"/>
      <color theme="1"/>
      <name val="Plus Jakarta Sans Regular"/>
    </font>
    <font>
      <b/>
      <sz val="11"/>
      <color theme="1"/>
      <name val="Plus Jakarta Sans Regular"/>
    </font>
    <font>
      <i/>
      <sz val="11"/>
      <color theme="1"/>
      <name val="Plus Jakarta Sans Regular"/>
    </font>
    <font>
      <u/>
      <sz val="11"/>
      <color theme="10"/>
      <name val="Aptos Narrow"/>
      <family val="2"/>
      <scheme val="minor"/>
    </font>
    <font>
      <b/>
      <u/>
      <sz val="20"/>
      <color theme="10"/>
      <name val="Plus Jakarta Sans Regular"/>
    </font>
    <font>
      <b/>
      <u/>
      <sz val="18"/>
      <color theme="10"/>
      <name val="Aptos Narrow"/>
      <scheme val="minor"/>
    </font>
  </fonts>
  <fills count="6">
    <fill>
      <patternFill patternType="none"/>
    </fill>
    <fill>
      <patternFill patternType="gray125"/>
    </fill>
    <fill>
      <patternFill patternType="solid">
        <fgColor rgb="FFFFFFFF"/>
        <bgColor indexed="64"/>
      </patternFill>
    </fill>
    <fill>
      <patternFill patternType="solid">
        <fgColor rgb="FFFF5837"/>
        <bgColor indexed="64"/>
      </patternFill>
    </fill>
    <fill>
      <patternFill patternType="solid">
        <fgColor theme="1" tint="0.14999847407452621"/>
        <bgColor indexed="64"/>
      </patternFill>
    </fill>
    <fill>
      <patternFill patternType="solid">
        <fgColor theme="2"/>
        <bgColor indexed="64"/>
      </patternFill>
    </fill>
  </fills>
  <borders count="15">
    <border>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dotted">
        <color theme="1" tint="0.499984740745262"/>
      </left>
      <right style="dotted">
        <color theme="1" tint="0.499984740745262"/>
      </right>
      <top/>
      <bottom style="dotted">
        <color theme="1" tint="0.499984740745262"/>
      </bottom>
      <diagonal/>
    </border>
    <border>
      <left style="dotted">
        <color theme="1" tint="0.499984740745262"/>
      </left>
      <right style="medium">
        <color theme="1" tint="0.499984740745262"/>
      </right>
      <top/>
      <bottom style="dotted">
        <color theme="1" tint="0.499984740745262"/>
      </bottom>
      <diagonal/>
    </border>
    <border>
      <left/>
      <right style="dotted">
        <color theme="1" tint="0.499984740745262"/>
      </right>
      <top style="dotted">
        <color theme="1" tint="0.499984740745262"/>
      </top>
      <bottom style="dotted">
        <color theme="1" tint="0.499984740745262"/>
      </bottom>
      <diagonal/>
    </border>
    <border>
      <left style="dotted">
        <color theme="1" tint="0.499984740745262"/>
      </left>
      <right style="dotted">
        <color theme="1" tint="0.499984740745262"/>
      </right>
      <top style="dotted">
        <color theme="1" tint="0.499984740745262"/>
      </top>
      <bottom style="dotted">
        <color theme="1" tint="0.499984740745262"/>
      </bottom>
      <diagonal/>
    </border>
    <border>
      <left style="dotted">
        <color theme="1" tint="0.499984740745262"/>
      </left>
      <right style="medium">
        <color theme="1" tint="0.499984740745262"/>
      </right>
      <top style="dotted">
        <color theme="1" tint="0.499984740745262"/>
      </top>
      <bottom style="dotted">
        <color theme="1" tint="0.499984740745262"/>
      </bottom>
      <diagonal/>
    </border>
    <border>
      <left/>
      <right style="dotted">
        <color theme="1" tint="0.499984740745262"/>
      </right>
      <top style="dotted">
        <color theme="1" tint="0.499984740745262"/>
      </top>
      <bottom style="medium">
        <color theme="1" tint="0.499984740745262"/>
      </bottom>
      <diagonal/>
    </border>
    <border>
      <left style="dotted">
        <color theme="1" tint="0.499984740745262"/>
      </left>
      <right style="dotted">
        <color theme="1" tint="0.499984740745262"/>
      </right>
      <top style="dotted">
        <color theme="1" tint="0.499984740745262"/>
      </top>
      <bottom style="medium">
        <color theme="1" tint="0.499984740745262"/>
      </bottom>
      <diagonal/>
    </border>
    <border>
      <left style="dotted">
        <color theme="1" tint="0.499984740745262"/>
      </left>
      <right style="medium">
        <color theme="1" tint="0.499984740745262"/>
      </right>
      <top style="dotted">
        <color theme="1" tint="0.499984740745262"/>
      </top>
      <bottom style="medium">
        <color theme="1" tint="0.499984740745262"/>
      </bottom>
      <diagonal/>
    </border>
  </borders>
  <cellStyleXfs count="2">
    <xf numFmtId="0" fontId="0" fillId="0" borderId="0"/>
    <xf numFmtId="0" fontId="15" fillId="0" borderId="0" applyNumberFormat="0" applyFill="0" applyBorder="0" applyAlignment="0" applyProtection="0"/>
  </cellStyleXfs>
  <cellXfs count="45">
    <xf numFmtId="0" fontId="0" fillId="0" borderId="0" xfId="0"/>
    <xf numFmtId="0" fontId="0" fillId="0" borderId="0" xfId="0" applyAlignment="1">
      <alignment vertical="center"/>
    </xf>
    <xf numFmtId="0" fontId="3" fillId="3" borderId="1"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3" fillId="3" borderId="6" xfId="0" applyFont="1" applyFill="1" applyBorder="1" applyAlignment="1">
      <alignment horizontal="center" vertical="center"/>
    </xf>
    <xf numFmtId="0" fontId="0" fillId="5" borderId="2" xfId="0" applyFill="1" applyBorder="1" applyAlignment="1">
      <alignment horizontal="center" vertical="center"/>
    </xf>
    <xf numFmtId="18" fontId="0" fillId="5" borderId="1" xfId="0" applyNumberFormat="1" applyFill="1" applyBorder="1" applyAlignment="1">
      <alignment horizontal="center" vertical="center"/>
    </xf>
    <xf numFmtId="18" fontId="4" fillId="0" borderId="0" xfId="0" applyNumberFormat="1" applyFont="1" applyAlignment="1">
      <alignment horizontal="center" vertical="center"/>
    </xf>
    <xf numFmtId="0" fontId="1" fillId="0" borderId="0" xfId="0" applyFont="1" applyAlignment="1">
      <alignment horizontal="right" vertical="center" indent="2"/>
    </xf>
    <xf numFmtId="0" fontId="5"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center" vertical="center"/>
    </xf>
    <xf numFmtId="0" fontId="2" fillId="2" borderId="0" xfId="0" applyFont="1" applyFill="1" applyAlignment="1">
      <alignment readingOrder="1"/>
    </xf>
    <xf numFmtId="0" fontId="4" fillId="0" borderId="0" xfId="0" applyFont="1" applyAlignment="1">
      <alignment horizontal="center" vertical="center"/>
    </xf>
    <xf numFmtId="14" fontId="4" fillId="3" borderId="2" xfId="0" applyNumberFormat="1" applyFont="1" applyFill="1" applyBorder="1" applyAlignment="1">
      <alignment horizontal="center" vertical="center"/>
    </xf>
    <xf numFmtId="14" fontId="4" fillId="4" borderId="1"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8" fillId="0" borderId="0" xfId="0" applyFont="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18" fontId="0" fillId="0" borderId="0" xfId="0" applyNumberFormat="1" applyAlignment="1">
      <alignment vertical="center"/>
    </xf>
    <xf numFmtId="0" fontId="0" fillId="0" borderId="0" xfId="0" applyAlignment="1">
      <alignment horizontal="right" vertical="center"/>
    </xf>
    <xf numFmtId="18" fontId="8" fillId="0" borderId="0" xfId="0" applyNumberFormat="1" applyFont="1" applyAlignment="1">
      <alignment horizontal="right" vertical="center"/>
    </xf>
    <xf numFmtId="18" fontId="8" fillId="0" borderId="0" xfId="0" applyNumberFormat="1" applyFont="1" applyAlignment="1">
      <alignment horizontal="left" vertical="center"/>
    </xf>
    <xf numFmtId="18" fontId="0" fillId="0" borderId="2" xfId="0" applyNumberFormat="1" applyBorder="1" applyAlignment="1">
      <alignment horizontal="center" vertical="center"/>
    </xf>
    <xf numFmtId="0" fontId="0" fillId="0" borderId="2" xfId="0" applyBorder="1" applyAlignment="1">
      <alignment horizontal="left" vertical="center" indent="1"/>
    </xf>
    <xf numFmtId="0" fontId="0" fillId="0" borderId="1" xfId="0" applyBorder="1" applyAlignment="1">
      <alignment horizontal="left" vertical="center" indent="1"/>
    </xf>
    <xf numFmtId="0" fontId="3" fillId="3" borderId="3" xfId="0" applyFont="1" applyFill="1" applyBorder="1" applyAlignment="1">
      <alignment horizontal="left" vertical="center" indent="1"/>
    </xf>
    <xf numFmtId="0" fontId="3" fillId="3" borderId="4" xfId="0" applyFont="1" applyFill="1" applyBorder="1" applyAlignment="1">
      <alignment horizontal="left" vertical="center" indent="1"/>
    </xf>
    <xf numFmtId="0" fontId="3" fillId="3" borderId="5" xfId="0" applyFont="1" applyFill="1" applyBorder="1" applyAlignment="1">
      <alignment horizontal="left" vertical="center" indent="1"/>
    </xf>
    <xf numFmtId="0" fontId="10" fillId="0" borderId="0" xfId="0" applyFont="1" applyAlignment="1">
      <alignment vertical="center"/>
    </xf>
    <xf numFmtId="0" fontId="11" fillId="0" borderId="0" xfId="0" applyFont="1"/>
    <xf numFmtId="0" fontId="10" fillId="0" borderId="0" xfId="0" applyFont="1"/>
    <xf numFmtId="0" fontId="12" fillId="0" borderId="0" xfId="0" applyFont="1"/>
    <xf numFmtId="0" fontId="13" fillId="0" borderId="0" xfId="0" applyFont="1"/>
    <xf numFmtId="0" fontId="16" fillId="0" borderId="0" xfId="1" applyFont="1"/>
    <xf numFmtId="0" fontId="16" fillId="0" borderId="0" xfId="1" applyFont="1" applyAlignment="1">
      <alignment vertical="center"/>
    </xf>
    <xf numFmtId="0" fontId="17" fillId="0" borderId="0" xfId="1" applyFont="1" applyAlignment="1">
      <alignment vertical="center"/>
    </xf>
  </cellXfs>
  <cellStyles count="2">
    <cellStyle name="Hyperlink" xfId="1" builtinId="8"/>
    <cellStyle name="Normal" xfId="0" builtinId="0"/>
  </cellStyles>
  <dxfs count="4">
    <dxf>
      <font>
        <color theme="0"/>
      </font>
    </dxf>
    <dxf>
      <font>
        <color theme="2" tint="-9.9948118533890809E-2"/>
      </font>
      <fill>
        <patternFill>
          <bgColor theme="2" tint="-9.9948118533890809E-2"/>
        </patternFill>
      </fill>
    </dxf>
    <dxf>
      <font>
        <b val="0"/>
        <i val="0"/>
        <color theme="0"/>
      </font>
      <fill>
        <patternFill>
          <bgColor theme="1" tint="0.24994659260841701"/>
        </patternFill>
      </fill>
    </dxf>
    <dxf>
      <font>
        <color theme="0"/>
      </font>
      <fill>
        <patternFill patternType="solid">
          <bgColor theme="1" tint="0.14999847407452621"/>
        </patternFill>
      </fill>
    </dxf>
  </dxfs>
  <tableStyles count="0" defaultTableStyle="TableStyleMedium2" defaultPivotStyle="PivotStyleLight16"/>
  <colors>
    <mruColors>
      <color rgb="FFFAF63C"/>
      <color rgb="FFFBFBAB"/>
      <color rgb="FFFF5837"/>
      <color rgb="FFFFA897"/>
      <color rgb="FFFF8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200024</xdr:rowOff>
    </xdr:from>
    <xdr:to>
      <xdr:col>2</xdr:col>
      <xdr:colOff>57150</xdr:colOff>
      <xdr:row>2</xdr:row>
      <xdr:rowOff>139219</xdr:rowOff>
    </xdr:to>
    <xdr:pic>
      <xdr:nvPicPr>
        <xdr:cNvPr id="2" name="Image 1">
          <a:extLst>
            <a:ext uri="{FF2B5EF4-FFF2-40B4-BE49-F238E27FC236}">
              <a16:creationId xmlns:a16="http://schemas.microsoft.com/office/drawing/2014/main" id="{7B674195-4740-45AE-B1D5-052D0A037C89}"/>
            </a:ext>
          </a:extLst>
        </xdr:cNvPr>
        <xdr:cNvPicPr>
          <a:picLocks noChangeAspect="1"/>
        </xdr:cNvPicPr>
      </xdr:nvPicPr>
      <xdr:blipFill>
        <a:blip xmlns:r="http://schemas.openxmlformats.org/officeDocument/2006/relationships" r:embed="rId1"/>
        <a:stretch>
          <a:fillRect/>
        </a:stretch>
      </xdr:blipFill>
      <xdr:spPr>
        <a:xfrm>
          <a:off x="171450" y="200024"/>
          <a:ext cx="2647950" cy="4725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4</xdr:col>
      <xdr:colOff>275359</xdr:colOff>
      <xdr:row>2</xdr:row>
      <xdr:rowOff>38100</xdr:rowOff>
    </xdr:to>
    <xdr:pic>
      <xdr:nvPicPr>
        <xdr:cNvPr id="3" name="Image 2">
          <a:extLst>
            <a:ext uri="{FF2B5EF4-FFF2-40B4-BE49-F238E27FC236}">
              <a16:creationId xmlns:a16="http://schemas.microsoft.com/office/drawing/2014/main" id="{624DAC20-C8C5-C6CE-4FB9-B4ED5F777DB5}"/>
            </a:ext>
          </a:extLst>
        </xdr:cNvPr>
        <xdr:cNvPicPr>
          <a:picLocks noChangeAspect="1"/>
        </xdr:cNvPicPr>
      </xdr:nvPicPr>
      <xdr:blipFill>
        <a:blip xmlns:r="http://schemas.openxmlformats.org/officeDocument/2006/relationships" r:embed="rId1"/>
        <a:stretch>
          <a:fillRect/>
        </a:stretch>
      </xdr:blipFill>
      <xdr:spPr>
        <a:xfrm>
          <a:off x="161925" y="171450"/>
          <a:ext cx="2257425" cy="400050"/>
        </a:xfrm>
        <a:prstGeom prst="rect">
          <a:avLst/>
        </a:prstGeom>
      </xdr:spPr>
    </xdr:pic>
    <xdr:clientData/>
  </xdr:twoCellAnchor>
  <xdr:twoCellAnchor>
    <xdr:from>
      <xdr:col>7</xdr:col>
      <xdr:colOff>1939637</xdr:colOff>
      <xdr:row>2</xdr:row>
      <xdr:rowOff>147204</xdr:rowOff>
    </xdr:from>
    <xdr:to>
      <xdr:col>10</xdr:col>
      <xdr:colOff>277090</xdr:colOff>
      <xdr:row>2</xdr:row>
      <xdr:rowOff>147204</xdr:rowOff>
    </xdr:to>
    <xdr:cxnSp macro="">
      <xdr:nvCxnSpPr>
        <xdr:cNvPr id="4" name="Lien droit 3">
          <a:extLst>
            <a:ext uri="{FF2B5EF4-FFF2-40B4-BE49-F238E27FC236}">
              <a16:creationId xmlns:a16="http://schemas.microsoft.com/office/drawing/2014/main" id="{FB0F6DE8-E628-633E-8333-B90DC7E97D77}"/>
            </a:ext>
            <a:ext uri="{147F2762-F138-4A5C-976F-8EAC2B608ADB}">
              <a16:predDERef xmlns:a16="http://schemas.microsoft.com/office/drawing/2014/main" pred="{624DAC20-C8C5-C6CE-4FB9-B4ED5F777DB5}"/>
            </a:ext>
          </a:extLst>
        </xdr:cNvPr>
        <xdr:cNvCxnSpPr>
          <a:cxnSpLocks/>
        </xdr:cNvCxnSpPr>
      </xdr:nvCxnSpPr>
      <xdr:spPr>
        <a:xfrm>
          <a:off x="8814955" y="684068"/>
          <a:ext cx="389658" cy="0"/>
        </a:xfrm>
        <a:prstGeom prst="line">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lia.io/meeting-room-booking-system" TargetMode="External"/><Relationship Id="rId1" Type="http://schemas.openxmlformats.org/officeDocument/2006/relationships/hyperlink" Target="https://www.elia.io/meeting-room-booking-syste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E713-7364-4342-B11D-9BCBA2F2FF6A}">
  <dimension ref="A2:J39"/>
  <sheetViews>
    <sheetView showGridLines="0" tabSelected="1" workbookViewId="0">
      <selection activeCell="G19" sqref="G19"/>
    </sheetView>
  </sheetViews>
  <sheetFormatPr baseColWidth="10" defaultColWidth="20.6640625" defaultRowHeight="21" customHeight="1"/>
  <cols>
    <col min="1" max="16384" width="20.6640625" style="37"/>
  </cols>
  <sheetData>
    <row r="2" spans="1:10" ht="21" customHeight="1">
      <c r="H2" s="44" t="s">
        <v>45</v>
      </c>
      <c r="I2" s="44"/>
      <c r="J2" s="44"/>
    </row>
    <row r="5" spans="1:10" ht="32">
      <c r="A5" s="38" t="s">
        <v>46</v>
      </c>
    </row>
    <row r="7" spans="1:10" ht="21" customHeight="1">
      <c r="A7" s="39" t="s">
        <v>30</v>
      </c>
    </row>
    <row r="9" spans="1:10" ht="21" customHeight="1">
      <c r="A9" s="40" t="s">
        <v>31</v>
      </c>
    </row>
    <row r="10" spans="1:10" ht="21" customHeight="1">
      <c r="A10" s="39"/>
    </row>
    <row r="11" spans="1:10" ht="21" customHeight="1">
      <c r="A11" s="41" t="s">
        <v>32</v>
      </c>
    </row>
    <row r="12" spans="1:10" ht="21" customHeight="1">
      <c r="A12" s="39" t="s">
        <v>33</v>
      </c>
    </row>
    <row r="13" spans="1:10" ht="21" customHeight="1">
      <c r="A13" s="39"/>
    </row>
    <row r="14" spans="1:10" ht="21" customHeight="1">
      <c r="A14" s="41" t="s">
        <v>34</v>
      </c>
    </row>
    <row r="15" spans="1:10" ht="21" customHeight="1">
      <c r="A15" s="39" t="s">
        <v>47</v>
      </c>
    </row>
    <row r="16" spans="1:10" ht="21" customHeight="1">
      <c r="A16" s="39" t="s">
        <v>35</v>
      </c>
    </row>
    <row r="17" spans="1:1" ht="21" customHeight="1">
      <c r="A17" s="39" t="s">
        <v>19</v>
      </c>
    </row>
    <row r="18" spans="1:1" ht="21" customHeight="1">
      <c r="A18" s="39" t="s">
        <v>36</v>
      </c>
    </row>
    <row r="19" spans="1:1" ht="21" customHeight="1">
      <c r="A19" s="39" t="s">
        <v>37</v>
      </c>
    </row>
    <row r="20" spans="1:1" ht="21" customHeight="1">
      <c r="A20" s="39" t="s">
        <v>38</v>
      </c>
    </row>
    <row r="21" spans="1:1" ht="21" customHeight="1">
      <c r="A21" s="39" t="s">
        <v>48</v>
      </c>
    </row>
    <row r="22" spans="1:1" ht="21" customHeight="1">
      <c r="A22" s="39"/>
    </row>
    <row r="23" spans="1:1" ht="21" customHeight="1">
      <c r="A23" s="41" t="s">
        <v>39</v>
      </c>
    </row>
    <row r="24" spans="1:1" ht="21" customHeight="1">
      <c r="A24" s="39" t="s">
        <v>49</v>
      </c>
    </row>
    <row r="25" spans="1:1" ht="21" customHeight="1">
      <c r="A25" s="39"/>
    </row>
    <row r="26" spans="1:1" ht="21" customHeight="1">
      <c r="A26" s="41" t="s">
        <v>40</v>
      </c>
    </row>
    <row r="27" spans="1:1" ht="21" customHeight="1">
      <c r="A27" s="39" t="s">
        <v>41</v>
      </c>
    </row>
    <row r="28" spans="1:1" ht="21" customHeight="1">
      <c r="A28" s="39"/>
    </row>
    <row r="29" spans="1:1" ht="14">
      <c r="A29" s="39"/>
    </row>
    <row r="30" spans="1:1" ht="21" customHeight="1">
      <c r="A30" s="40" t="s">
        <v>42</v>
      </c>
    </row>
    <row r="31" spans="1:1" ht="21" customHeight="1">
      <c r="A31" s="41" t="s">
        <v>50</v>
      </c>
    </row>
    <row r="32" spans="1:1" ht="21" customHeight="1">
      <c r="A32" s="41" t="s">
        <v>51</v>
      </c>
    </row>
    <row r="33" spans="1:5" ht="21" customHeight="1">
      <c r="A33" s="41" t="s">
        <v>52</v>
      </c>
    </row>
    <row r="34" spans="1:5" ht="21" customHeight="1">
      <c r="A34" s="41" t="s">
        <v>53</v>
      </c>
    </row>
    <row r="35" spans="1:5" ht="21" customHeight="1">
      <c r="A35" s="39"/>
    </row>
    <row r="36" spans="1:5" ht="21" customHeight="1">
      <c r="A36" s="40" t="s">
        <v>43</v>
      </c>
    </row>
    <row r="37" spans="1:5" ht="21" customHeight="1">
      <c r="A37" s="39" t="s">
        <v>44</v>
      </c>
    </row>
    <row r="38" spans="1:5" ht="21" customHeight="1">
      <c r="A38" s="39"/>
    </row>
    <row r="39" spans="1:5" ht="21" customHeight="1">
      <c r="A39" s="42" t="s">
        <v>45</v>
      </c>
      <c r="B39" s="43"/>
      <c r="C39" s="43"/>
      <c r="D39" s="43"/>
      <c r="E39" s="43"/>
    </row>
  </sheetData>
  <hyperlinks>
    <hyperlink ref="A39:E39" r:id="rId1" display="👉 Learn more about our meeting room booking software here" xr:uid="{B911B47B-2E6F-C14C-9D2A-D8CCEBFC26C1}"/>
    <hyperlink ref="H2:J2" r:id="rId2" display="👉 Learn more about our meeting room booking software here" xr:uid="{DA65A4E5-0156-3442-B544-4F9D4D2CC2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EDC20-7B7C-4A7E-972E-FECEFF2E9DC1}">
  <sheetPr>
    <pageSetUpPr fitToPage="1"/>
  </sheetPr>
  <dimension ref="A1:AA29"/>
  <sheetViews>
    <sheetView showGridLines="0" zoomScale="110" zoomScaleNormal="110" workbookViewId="0">
      <selection activeCell="S23" sqref="S23"/>
    </sheetView>
  </sheetViews>
  <sheetFormatPr baseColWidth="10" defaultColWidth="11.5" defaultRowHeight="21" customHeight="1"/>
  <cols>
    <col min="1" max="1" width="3.6640625" style="1" customWidth="1"/>
    <col min="2" max="2" width="15.6640625" style="1" hidden="1" customWidth="1"/>
    <col min="3" max="3" width="12.6640625" style="1" customWidth="1"/>
    <col min="4" max="6" width="15.6640625" style="1" customWidth="1"/>
    <col min="7" max="7" width="20.6640625" style="1" customWidth="1"/>
    <col min="8" max="8" width="30.6640625" style="1" customWidth="1"/>
    <col min="9" max="10" width="8.6640625" style="28" hidden="1" customWidth="1"/>
    <col min="11" max="11" width="5.6640625" style="1" customWidth="1"/>
    <col min="12" max="19" width="15.6640625" style="1" customWidth="1"/>
    <col min="20" max="16384" width="11.5" style="1"/>
  </cols>
  <sheetData>
    <row r="1" spans="1:27" ht="21" customHeight="1">
      <c r="F1" s="10"/>
      <c r="G1" s="14">
        <f ca="1">WEEKDAY(G3)</f>
        <v>6</v>
      </c>
      <c r="L1" s="14" t="str">
        <f>IF($L$3&lt;&gt;"",RIGHT($L$3,1),0)</f>
        <v>1</v>
      </c>
      <c r="M1" s="14" t="s">
        <v>0</v>
      </c>
      <c r="N1" s="14" t="s">
        <v>1</v>
      </c>
      <c r="O1" s="14" t="s">
        <v>2</v>
      </c>
      <c r="P1" s="14" t="s">
        <v>3</v>
      </c>
      <c r="Q1" s="14" t="s">
        <v>4</v>
      </c>
    </row>
    <row r="2" spans="1:27" ht="21" customHeight="1">
      <c r="G2" s="11" t="s">
        <v>5</v>
      </c>
      <c r="L2" s="34" t="s">
        <v>6</v>
      </c>
      <c r="M2" s="35"/>
      <c r="N2" s="35"/>
      <c r="O2" s="35"/>
      <c r="P2" s="35"/>
      <c r="Q2" s="35"/>
      <c r="R2" s="35"/>
      <c r="S2" s="36"/>
      <c r="U2" s="13"/>
      <c r="V2" s="13"/>
      <c r="W2" s="13"/>
    </row>
    <row r="3" spans="1:27" ht="21" customHeight="1">
      <c r="G3" s="16">
        <f ca="1">TODAY()</f>
        <v>45926</v>
      </c>
      <c r="H3" s="9" t="s">
        <v>7</v>
      </c>
      <c r="L3" s="17" t="s">
        <v>0</v>
      </c>
      <c r="M3" s="6" t="s">
        <v>8</v>
      </c>
      <c r="N3" s="6" t="s">
        <v>9</v>
      </c>
      <c r="O3" s="6" t="s">
        <v>10</v>
      </c>
      <c r="P3" s="6" t="s">
        <v>11</v>
      </c>
      <c r="Q3" s="6" t="s">
        <v>12</v>
      </c>
      <c r="R3" s="6" t="s">
        <v>13</v>
      </c>
      <c r="S3" s="6" t="s">
        <v>14</v>
      </c>
      <c r="U3" s="13"/>
      <c r="V3" s="13"/>
      <c r="W3" s="13"/>
    </row>
    <row r="4" spans="1:27" ht="21" customHeight="1">
      <c r="G4" s="12" t="s">
        <v>15</v>
      </c>
      <c r="L4" s="5" t="s">
        <v>16</v>
      </c>
      <c r="M4" s="15">
        <f ca="1">IF($G$3&lt;&gt;"",$G$3+2-$G$1,"")</f>
        <v>45922</v>
      </c>
      <c r="N4" s="15">
        <f ca="1">IF($G$3&lt;&gt;"",$G$3+3-$G$1,"")</f>
        <v>45923</v>
      </c>
      <c r="O4" s="15">
        <f ca="1">IF($G$3&lt;&gt;"",$G$3+4-$G$1,"")</f>
        <v>45924</v>
      </c>
      <c r="P4" s="15">
        <f ca="1">IF($G$3&lt;&gt;"",$G$3+5-$G$1,"")</f>
        <v>45925</v>
      </c>
      <c r="Q4" s="15">
        <f ca="1">IF($G$3&lt;&gt;"",$G$3+6-$G$1,"")</f>
        <v>45926</v>
      </c>
      <c r="R4" s="15">
        <f ca="1">IF($G$3&lt;&gt;"",$G$3+7-$G$1,"")</f>
        <v>45927</v>
      </c>
      <c r="S4" s="15">
        <f ca="1">IF($G$3&lt;&gt;"",$G$3+8-$G$1,"")</f>
        <v>45928</v>
      </c>
      <c r="U4" s="13"/>
      <c r="V4" s="13"/>
      <c r="W4" s="13"/>
    </row>
    <row r="5" spans="1:27" ht="21" customHeight="1">
      <c r="L5" s="7">
        <v>0.33333333333333331</v>
      </c>
      <c r="M5" s="19">
        <f>IFERROR(VLOOKUP($L$1&amp;"_"&amp;M$3&amp;"_"&amp;TEXT($L5,"h:mm AM/PM"),$B$9:$H$28,6,FALSE),COUNTIFS($C$9:$C$28,$L$1,$D$9:$D$28,M$3,$I$9:$I$28,"&lt;="&amp;TIME(HOUR($L5),MINUTE($L5),0),$J$9:$J$28,"&gt;"&amp;TIME(HOUR($L5),MINUTE($L5),0)))</f>
        <v>0</v>
      </c>
      <c r="N5" s="20">
        <f t="shared" ref="N5:S5" si="0">IFERROR(VLOOKUP($L$1&amp;"_"&amp;N$3&amp;"_"&amp;TEXT($L5,"h:mm AM/PM"),$B$9:$H$28,6,FALSE),COUNTIFS($C$9:$C$28,$L$1,$D$9:$D$28,N$3,$I$9:$I$28,"&lt;="&amp;TIME(HOUR($L5),MINUTE($L5),0),$J$9:$J$28,"&gt;"&amp;TIME(HOUR($L5),MINUTE($L5),0)))</f>
        <v>0</v>
      </c>
      <c r="O5" s="20">
        <f t="shared" si="0"/>
        <v>0</v>
      </c>
      <c r="P5" s="20">
        <f t="shared" si="0"/>
        <v>0</v>
      </c>
      <c r="Q5" s="20">
        <f t="shared" si="0"/>
        <v>0</v>
      </c>
      <c r="R5" s="20">
        <f t="shared" si="0"/>
        <v>0</v>
      </c>
      <c r="S5" s="21">
        <f t="shared" si="0"/>
        <v>0</v>
      </c>
      <c r="U5" s="13"/>
      <c r="V5" s="13"/>
      <c r="W5" s="13"/>
      <c r="X5" s="13"/>
      <c r="Y5" s="13"/>
      <c r="Z5" s="13"/>
      <c r="AA5" s="13"/>
    </row>
    <row r="6" spans="1:27" ht="21" customHeight="1">
      <c r="C6" s="34" t="s">
        <v>17</v>
      </c>
      <c r="D6" s="35"/>
      <c r="E6" s="35"/>
      <c r="F6" s="35"/>
      <c r="G6" s="35"/>
      <c r="H6" s="36"/>
      <c r="L6" s="7">
        <v>0.35416666666666669</v>
      </c>
      <c r="M6" s="19">
        <f t="shared" ref="M6:S21" si="1">IFERROR(VLOOKUP($L$1&amp;"_"&amp;M$3&amp;"_"&amp;TEXT($L6,"h:mm AM/PM"),$B$9:$H$28,6,FALSE),COUNTIFS($C$9:$C$28,$L$1,$D$9:$D$28,M$3,$I$9:$I$28,"&lt;="&amp;TIME(HOUR($L6),MINUTE($L6),0),$J$9:$J$28,"&gt;"&amp;TIME(HOUR($L6),MINUTE($L6),0)))</f>
        <v>0</v>
      </c>
      <c r="N6" s="22">
        <f t="shared" si="1"/>
        <v>0</v>
      </c>
      <c r="O6" s="22">
        <f t="shared" si="1"/>
        <v>0</v>
      </c>
      <c r="P6" s="22">
        <f t="shared" si="1"/>
        <v>0</v>
      </c>
      <c r="Q6" s="22">
        <f t="shared" si="1"/>
        <v>0</v>
      </c>
      <c r="R6" s="22">
        <f t="shared" si="1"/>
        <v>0</v>
      </c>
      <c r="S6" s="23">
        <f t="shared" si="1"/>
        <v>0</v>
      </c>
      <c r="U6" s="13"/>
      <c r="V6" s="13"/>
      <c r="W6" s="13"/>
      <c r="X6" s="13"/>
      <c r="Y6" s="13"/>
      <c r="Z6" s="13"/>
      <c r="AA6" s="13"/>
    </row>
    <row r="7" spans="1:27" ht="21" customHeight="1">
      <c r="L7" s="7">
        <v>0.375</v>
      </c>
      <c r="M7" s="19">
        <f t="shared" si="1"/>
        <v>0</v>
      </c>
      <c r="N7" s="22">
        <f t="shared" si="1"/>
        <v>0</v>
      </c>
      <c r="O7" s="22" t="str">
        <f t="shared" si="1"/>
        <v>John</v>
      </c>
      <c r="P7" s="22">
        <f t="shared" si="1"/>
        <v>0</v>
      </c>
      <c r="Q7" s="22">
        <f t="shared" si="1"/>
        <v>0</v>
      </c>
      <c r="R7" s="22">
        <f t="shared" si="1"/>
        <v>0</v>
      </c>
      <c r="S7" s="23">
        <f t="shared" si="1"/>
        <v>0</v>
      </c>
      <c r="U7" s="13"/>
      <c r="V7" s="13"/>
      <c r="W7" s="13"/>
      <c r="X7" s="13"/>
      <c r="Y7" s="13"/>
      <c r="Z7" s="13"/>
      <c r="AA7" s="13"/>
    </row>
    <row r="8" spans="1:27" ht="21" customHeight="1">
      <c r="C8" s="2" t="s">
        <v>18</v>
      </c>
      <c r="D8" s="2" t="s">
        <v>19</v>
      </c>
      <c r="E8" s="2" t="s">
        <v>20</v>
      </c>
      <c r="F8" s="2" t="s">
        <v>21</v>
      </c>
      <c r="G8" s="2" t="s">
        <v>22</v>
      </c>
      <c r="H8" s="2" t="s">
        <v>23</v>
      </c>
      <c r="L8" s="7">
        <v>0.39583333333333331</v>
      </c>
      <c r="M8" s="19">
        <f t="shared" si="1"/>
        <v>0</v>
      </c>
      <c r="N8" s="22">
        <f t="shared" si="1"/>
        <v>0</v>
      </c>
      <c r="O8" s="22">
        <f t="shared" si="1"/>
        <v>1</v>
      </c>
      <c r="P8" s="22">
        <f t="shared" si="1"/>
        <v>0</v>
      </c>
      <c r="Q8" s="22">
        <f t="shared" si="1"/>
        <v>0</v>
      </c>
      <c r="R8" s="22">
        <f t="shared" si="1"/>
        <v>0</v>
      </c>
      <c r="S8" s="23">
        <f t="shared" si="1"/>
        <v>0</v>
      </c>
      <c r="U8" s="13"/>
      <c r="V8" s="13"/>
      <c r="W8" s="13"/>
      <c r="X8" s="13"/>
      <c r="Y8" s="13"/>
      <c r="Z8" s="13"/>
      <c r="AA8" s="13"/>
    </row>
    <row r="9" spans="1:27" ht="21" customHeight="1">
      <c r="A9" s="18"/>
      <c r="B9" s="30" t="str">
        <f t="shared" ref="B9:B28" si="2">$C9&amp;"_"&amp;$D9&amp;"_"&amp;$E9</f>
        <v>1_Wednesday_9:00 AM</v>
      </c>
      <c r="C9" s="3">
        <v>1</v>
      </c>
      <c r="D9" s="32" t="s">
        <v>10</v>
      </c>
      <c r="E9" s="31" t="s">
        <v>24</v>
      </c>
      <c r="F9" s="31">
        <v>0.5</v>
      </c>
      <c r="G9" s="32" t="s">
        <v>26</v>
      </c>
      <c r="H9" s="33" t="s">
        <v>28</v>
      </c>
      <c r="I9" s="29">
        <f>IF(E9&lt;&gt;"",TIME(HOUR(E9),MINUTE(E9),0),"")</f>
        <v>0.375</v>
      </c>
      <c r="J9" s="29">
        <f>IF(F9&lt;&gt;"",TIME(HOUR(F9),MINUTE(F9),0),"")</f>
        <v>0.5</v>
      </c>
      <c r="K9" s="27"/>
      <c r="L9" s="7">
        <v>0.41666666666666669</v>
      </c>
      <c r="M9" s="19">
        <f t="shared" si="1"/>
        <v>0</v>
      </c>
      <c r="N9" s="22">
        <f t="shared" si="1"/>
        <v>0</v>
      </c>
      <c r="O9" s="22">
        <f t="shared" si="1"/>
        <v>1</v>
      </c>
      <c r="P9" s="22">
        <f t="shared" si="1"/>
        <v>0</v>
      </c>
      <c r="Q9" s="22">
        <f t="shared" si="1"/>
        <v>0</v>
      </c>
      <c r="R9" s="22">
        <f t="shared" si="1"/>
        <v>0</v>
      </c>
      <c r="S9" s="23">
        <f t="shared" si="1"/>
        <v>0</v>
      </c>
      <c r="U9" s="13"/>
      <c r="V9" s="13"/>
      <c r="W9" s="13"/>
      <c r="X9" s="13"/>
      <c r="Y9" s="13"/>
      <c r="Z9" s="13"/>
      <c r="AA9" s="13"/>
    </row>
    <row r="10" spans="1:27" ht="21" customHeight="1">
      <c r="A10" s="18"/>
      <c r="B10" s="30" t="str">
        <f t="shared" si="2"/>
        <v>2_Friday_3:00 PM</v>
      </c>
      <c r="C10" s="3">
        <v>2</v>
      </c>
      <c r="D10" s="32" t="s">
        <v>12</v>
      </c>
      <c r="E10" s="31" t="s">
        <v>25</v>
      </c>
      <c r="F10" s="31">
        <v>0.66666666666666663</v>
      </c>
      <c r="G10" s="33" t="s">
        <v>27</v>
      </c>
      <c r="H10" s="33" t="s">
        <v>29</v>
      </c>
      <c r="I10" s="29">
        <f t="shared" ref="I10:I28" si="3">IF(E10&lt;&gt;"",TIME(HOUR(E10),MINUTE(E10),0),"")</f>
        <v>0.625</v>
      </c>
      <c r="J10" s="29">
        <f t="shared" ref="J10:J28" si="4">IF(F10&lt;&gt;"",TIME(HOUR(F10),MINUTE(F10),0),"")</f>
        <v>0.66666666666666663</v>
      </c>
      <c r="L10" s="7">
        <v>0.4375</v>
      </c>
      <c r="M10" s="19">
        <f t="shared" si="1"/>
        <v>0</v>
      </c>
      <c r="N10" s="22">
        <f t="shared" si="1"/>
        <v>0</v>
      </c>
      <c r="O10" s="22">
        <f t="shared" si="1"/>
        <v>1</v>
      </c>
      <c r="P10" s="22">
        <f t="shared" si="1"/>
        <v>0</v>
      </c>
      <c r="Q10" s="22">
        <f t="shared" si="1"/>
        <v>0</v>
      </c>
      <c r="R10" s="22">
        <f t="shared" si="1"/>
        <v>0</v>
      </c>
      <c r="S10" s="23">
        <f t="shared" si="1"/>
        <v>0</v>
      </c>
      <c r="U10" s="13"/>
      <c r="V10" s="13"/>
      <c r="W10" s="13"/>
      <c r="X10" s="13"/>
      <c r="Y10" s="13"/>
      <c r="Z10" s="13"/>
      <c r="AA10" s="13"/>
    </row>
    <row r="11" spans="1:27" ht="21" customHeight="1">
      <c r="A11" s="18"/>
      <c r="B11" s="30" t="str">
        <f t="shared" si="2"/>
        <v>__</v>
      </c>
      <c r="C11" s="3"/>
      <c r="D11" s="32"/>
      <c r="E11" s="31"/>
      <c r="F11" s="31"/>
      <c r="G11" s="33"/>
      <c r="H11" s="33"/>
      <c r="I11" s="29" t="str">
        <f t="shared" si="3"/>
        <v/>
      </c>
      <c r="J11" s="29" t="str">
        <f t="shared" si="4"/>
        <v/>
      </c>
      <c r="L11" s="7">
        <v>0.45833333333333331</v>
      </c>
      <c r="M11" s="19">
        <f t="shared" si="1"/>
        <v>0</v>
      </c>
      <c r="N11" s="22">
        <f t="shared" si="1"/>
        <v>0</v>
      </c>
      <c r="O11" s="22">
        <f t="shared" si="1"/>
        <v>1</v>
      </c>
      <c r="P11" s="22">
        <f t="shared" si="1"/>
        <v>0</v>
      </c>
      <c r="Q11" s="22">
        <f t="shared" si="1"/>
        <v>0</v>
      </c>
      <c r="R11" s="22">
        <f t="shared" si="1"/>
        <v>0</v>
      </c>
      <c r="S11" s="23">
        <f t="shared" si="1"/>
        <v>0</v>
      </c>
      <c r="U11" s="13"/>
      <c r="V11" s="13"/>
      <c r="W11" s="13"/>
      <c r="X11" s="13"/>
      <c r="Y11" s="13"/>
      <c r="Z11" s="13"/>
      <c r="AA11" s="13"/>
    </row>
    <row r="12" spans="1:27" ht="21" customHeight="1">
      <c r="A12" s="18"/>
      <c r="B12" s="30" t="str">
        <f t="shared" si="2"/>
        <v>__</v>
      </c>
      <c r="C12" s="3"/>
      <c r="D12" s="32"/>
      <c r="E12" s="31"/>
      <c r="F12" s="31"/>
      <c r="G12" s="4"/>
      <c r="H12" s="4"/>
      <c r="I12" s="29" t="str">
        <f t="shared" si="3"/>
        <v/>
      </c>
      <c r="J12" s="29" t="str">
        <f t="shared" si="4"/>
        <v/>
      </c>
      <c r="L12" s="7">
        <v>0.47916666666666669</v>
      </c>
      <c r="M12" s="19">
        <f t="shared" si="1"/>
        <v>0</v>
      </c>
      <c r="N12" s="22">
        <f t="shared" si="1"/>
        <v>0</v>
      </c>
      <c r="O12" s="22">
        <f t="shared" si="1"/>
        <v>1</v>
      </c>
      <c r="P12" s="22">
        <f t="shared" si="1"/>
        <v>0</v>
      </c>
      <c r="Q12" s="22">
        <f t="shared" si="1"/>
        <v>0</v>
      </c>
      <c r="R12" s="22">
        <f t="shared" si="1"/>
        <v>0</v>
      </c>
      <c r="S12" s="23">
        <f t="shared" si="1"/>
        <v>0</v>
      </c>
      <c r="U12" s="13"/>
      <c r="V12" s="13"/>
      <c r="W12" s="13"/>
      <c r="X12" s="13"/>
      <c r="Y12" s="13"/>
      <c r="Z12" s="13"/>
      <c r="AA12" s="13"/>
    </row>
    <row r="13" spans="1:27" ht="21" customHeight="1">
      <c r="A13" s="18"/>
      <c r="B13" s="30" t="str">
        <f t="shared" si="2"/>
        <v>__</v>
      </c>
      <c r="C13" s="3"/>
      <c r="D13" s="32"/>
      <c r="E13" s="31"/>
      <c r="F13" s="31"/>
      <c r="G13" s="4"/>
      <c r="H13" s="4"/>
      <c r="I13" s="29" t="str">
        <f t="shared" si="3"/>
        <v/>
      </c>
      <c r="J13" s="29" t="str">
        <f t="shared" si="4"/>
        <v/>
      </c>
      <c r="L13" s="7">
        <v>0.5</v>
      </c>
      <c r="M13" s="19">
        <f t="shared" si="1"/>
        <v>0</v>
      </c>
      <c r="N13" s="22">
        <f t="shared" si="1"/>
        <v>0</v>
      </c>
      <c r="O13" s="22">
        <f t="shared" si="1"/>
        <v>0</v>
      </c>
      <c r="P13" s="22">
        <f t="shared" si="1"/>
        <v>0</v>
      </c>
      <c r="Q13" s="22">
        <f t="shared" si="1"/>
        <v>0</v>
      </c>
      <c r="R13" s="22">
        <f t="shared" si="1"/>
        <v>0</v>
      </c>
      <c r="S13" s="23">
        <f t="shared" si="1"/>
        <v>0</v>
      </c>
      <c r="U13" s="13"/>
      <c r="V13" s="13"/>
      <c r="W13" s="13"/>
      <c r="X13" s="13"/>
      <c r="Y13" s="13"/>
      <c r="Z13" s="13"/>
      <c r="AA13" s="13"/>
    </row>
    <row r="14" spans="1:27" ht="21" customHeight="1">
      <c r="A14" s="18"/>
      <c r="B14" s="30" t="str">
        <f t="shared" si="2"/>
        <v>__</v>
      </c>
      <c r="C14" s="3"/>
      <c r="D14" s="32"/>
      <c r="E14" s="31"/>
      <c r="F14" s="31"/>
      <c r="G14" s="4"/>
      <c r="H14" s="4"/>
      <c r="I14" s="29" t="str">
        <f t="shared" si="3"/>
        <v/>
      </c>
      <c r="J14" s="29" t="str">
        <f t="shared" si="4"/>
        <v/>
      </c>
      <c r="L14" s="7">
        <v>0.52083333333333337</v>
      </c>
      <c r="M14" s="19">
        <f t="shared" si="1"/>
        <v>0</v>
      </c>
      <c r="N14" s="22">
        <f t="shared" si="1"/>
        <v>0</v>
      </c>
      <c r="O14" s="22">
        <f t="shared" si="1"/>
        <v>0</v>
      </c>
      <c r="P14" s="22">
        <f t="shared" si="1"/>
        <v>0</v>
      </c>
      <c r="Q14" s="22">
        <f t="shared" si="1"/>
        <v>0</v>
      </c>
      <c r="R14" s="22">
        <f t="shared" si="1"/>
        <v>0</v>
      </c>
      <c r="S14" s="23">
        <f t="shared" si="1"/>
        <v>0</v>
      </c>
      <c r="U14" s="13"/>
      <c r="V14" s="13"/>
      <c r="W14" s="13"/>
      <c r="X14" s="13"/>
      <c r="Y14" s="13"/>
      <c r="Z14" s="13"/>
      <c r="AA14" s="13"/>
    </row>
    <row r="15" spans="1:27" ht="21" customHeight="1">
      <c r="A15" s="18"/>
      <c r="B15" s="30" t="str">
        <f t="shared" si="2"/>
        <v>__</v>
      </c>
      <c r="C15" s="3"/>
      <c r="D15" s="32"/>
      <c r="E15" s="31"/>
      <c r="F15" s="31"/>
      <c r="G15" s="4"/>
      <c r="H15" s="4"/>
      <c r="I15" s="29" t="str">
        <f t="shared" si="3"/>
        <v/>
      </c>
      <c r="J15" s="29" t="str">
        <f t="shared" si="4"/>
        <v/>
      </c>
      <c r="L15" s="7">
        <v>0.54166666666666663</v>
      </c>
      <c r="M15" s="19">
        <f t="shared" si="1"/>
        <v>0</v>
      </c>
      <c r="N15" s="22">
        <f t="shared" si="1"/>
        <v>0</v>
      </c>
      <c r="O15" s="22">
        <f t="shared" si="1"/>
        <v>0</v>
      </c>
      <c r="P15" s="22">
        <f t="shared" si="1"/>
        <v>0</v>
      </c>
      <c r="Q15" s="22">
        <f t="shared" si="1"/>
        <v>0</v>
      </c>
      <c r="R15" s="22">
        <f t="shared" si="1"/>
        <v>0</v>
      </c>
      <c r="S15" s="23">
        <f t="shared" si="1"/>
        <v>0</v>
      </c>
      <c r="U15" s="13"/>
      <c r="V15" s="13"/>
      <c r="W15" s="13"/>
      <c r="X15" s="13"/>
      <c r="Y15" s="13"/>
      <c r="Z15" s="13"/>
      <c r="AA15" s="13"/>
    </row>
    <row r="16" spans="1:27" ht="21" customHeight="1">
      <c r="A16" s="18"/>
      <c r="B16" s="30" t="str">
        <f t="shared" si="2"/>
        <v>__</v>
      </c>
      <c r="C16" s="3"/>
      <c r="D16" s="32"/>
      <c r="E16" s="31"/>
      <c r="F16" s="31"/>
      <c r="G16" s="4"/>
      <c r="H16" s="4"/>
      <c r="I16" s="29" t="str">
        <f t="shared" si="3"/>
        <v/>
      </c>
      <c r="J16" s="29" t="str">
        <f t="shared" si="4"/>
        <v/>
      </c>
      <c r="L16" s="7">
        <v>0.5625</v>
      </c>
      <c r="M16" s="19">
        <f t="shared" si="1"/>
        <v>0</v>
      </c>
      <c r="N16" s="22">
        <f t="shared" si="1"/>
        <v>0</v>
      </c>
      <c r="O16" s="22">
        <f t="shared" si="1"/>
        <v>0</v>
      </c>
      <c r="P16" s="22">
        <f t="shared" si="1"/>
        <v>0</v>
      </c>
      <c r="Q16" s="22">
        <f t="shared" si="1"/>
        <v>0</v>
      </c>
      <c r="R16" s="22">
        <f t="shared" si="1"/>
        <v>0</v>
      </c>
      <c r="S16" s="23">
        <f t="shared" si="1"/>
        <v>0</v>
      </c>
      <c r="U16" s="13"/>
      <c r="V16" s="13"/>
      <c r="W16" s="13"/>
      <c r="X16" s="13"/>
      <c r="Y16" s="13"/>
      <c r="Z16" s="13"/>
      <c r="AA16" s="13"/>
    </row>
    <row r="17" spans="1:27" ht="21" customHeight="1">
      <c r="A17" s="18"/>
      <c r="B17" s="30" t="str">
        <f t="shared" si="2"/>
        <v>__</v>
      </c>
      <c r="C17" s="3"/>
      <c r="D17" s="32"/>
      <c r="E17" s="31"/>
      <c r="F17" s="31"/>
      <c r="G17" s="4"/>
      <c r="H17" s="4"/>
      <c r="I17" s="29" t="str">
        <f t="shared" si="3"/>
        <v/>
      </c>
      <c r="J17" s="29" t="str">
        <f t="shared" si="4"/>
        <v/>
      </c>
      <c r="L17" s="7">
        <v>0.58333333333333337</v>
      </c>
      <c r="M17" s="19">
        <f t="shared" si="1"/>
        <v>0</v>
      </c>
      <c r="N17" s="22">
        <f t="shared" si="1"/>
        <v>0</v>
      </c>
      <c r="O17" s="22">
        <f t="shared" si="1"/>
        <v>0</v>
      </c>
      <c r="P17" s="22">
        <f t="shared" si="1"/>
        <v>0</v>
      </c>
      <c r="Q17" s="22">
        <f t="shared" si="1"/>
        <v>0</v>
      </c>
      <c r="R17" s="22">
        <f t="shared" si="1"/>
        <v>0</v>
      </c>
      <c r="S17" s="23">
        <f t="shared" si="1"/>
        <v>0</v>
      </c>
      <c r="U17" s="13"/>
      <c r="V17" s="13"/>
      <c r="W17" s="13"/>
      <c r="X17" s="13"/>
      <c r="Y17" s="13"/>
      <c r="Z17" s="13"/>
      <c r="AA17" s="13"/>
    </row>
    <row r="18" spans="1:27" ht="21" customHeight="1">
      <c r="A18" s="18"/>
      <c r="B18" s="30" t="str">
        <f t="shared" si="2"/>
        <v>__</v>
      </c>
      <c r="C18" s="3"/>
      <c r="D18" s="32"/>
      <c r="E18" s="31"/>
      <c r="F18" s="31"/>
      <c r="G18" s="4"/>
      <c r="H18" s="4"/>
      <c r="I18" s="29" t="str">
        <f t="shared" si="3"/>
        <v/>
      </c>
      <c r="J18" s="29" t="str">
        <f t="shared" si="4"/>
        <v/>
      </c>
      <c r="L18" s="7">
        <v>0.60416666666666663</v>
      </c>
      <c r="M18" s="19">
        <f t="shared" si="1"/>
        <v>0</v>
      </c>
      <c r="N18" s="22">
        <f t="shared" si="1"/>
        <v>0</v>
      </c>
      <c r="O18" s="22">
        <f t="shared" si="1"/>
        <v>0</v>
      </c>
      <c r="P18" s="22">
        <f t="shared" si="1"/>
        <v>0</v>
      </c>
      <c r="Q18" s="22">
        <f t="shared" si="1"/>
        <v>0</v>
      </c>
      <c r="R18" s="22">
        <f t="shared" si="1"/>
        <v>0</v>
      </c>
      <c r="S18" s="23">
        <f t="shared" si="1"/>
        <v>0</v>
      </c>
      <c r="U18" s="13"/>
      <c r="V18" s="13"/>
      <c r="W18" s="13"/>
      <c r="X18" s="13"/>
      <c r="Y18" s="13"/>
      <c r="Z18" s="13"/>
      <c r="AA18" s="13"/>
    </row>
    <row r="19" spans="1:27" ht="21" customHeight="1">
      <c r="A19" s="18"/>
      <c r="B19" s="30" t="str">
        <f t="shared" si="2"/>
        <v>__</v>
      </c>
      <c r="C19" s="3"/>
      <c r="D19" s="32"/>
      <c r="E19" s="31"/>
      <c r="F19" s="31"/>
      <c r="G19" s="4"/>
      <c r="H19" s="4"/>
      <c r="I19" s="29" t="str">
        <f t="shared" si="3"/>
        <v/>
      </c>
      <c r="J19" s="29" t="str">
        <f t="shared" si="4"/>
        <v/>
      </c>
      <c r="L19" s="7">
        <v>0.625</v>
      </c>
      <c r="M19" s="19">
        <f t="shared" si="1"/>
        <v>0</v>
      </c>
      <c r="N19" s="22">
        <f t="shared" si="1"/>
        <v>0</v>
      </c>
      <c r="O19" s="22">
        <f t="shared" si="1"/>
        <v>0</v>
      </c>
      <c r="P19" s="22">
        <f t="shared" si="1"/>
        <v>0</v>
      </c>
      <c r="Q19" s="22">
        <f t="shared" si="1"/>
        <v>0</v>
      </c>
      <c r="R19" s="22">
        <f t="shared" si="1"/>
        <v>0</v>
      </c>
      <c r="S19" s="23">
        <f t="shared" si="1"/>
        <v>0</v>
      </c>
      <c r="U19" s="13"/>
      <c r="V19" s="13"/>
      <c r="W19" s="13"/>
      <c r="X19" s="13"/>
      <c r="Y19" s="13"/>
      <c r="Z19" s="13"/>
      <c r="AA19" s="13"/>
    </row>
    <row r="20" spans="1:27" ht="21" customHeight="1">
      <c r="A20" s="18"/>
      <c r="B20" s="30" t="str">
        <f t="shared" si="2"/>
        <v>__</v>
      </c>
      <c r="C20" s="3"/>
      <c r="D20" s="32"/>
      <c r="E20" s="31"/>
      <c r="F20" s="31"/>
      <c r="G20" s="4"/>
      <c r="H20" s="4"/>
      <c r="I20" s="29" t="str">
        <f t="shared" si="3"/>
        <v/>
      </c>
      <c r="J20" s="29" t="str">
        <f t="shared" si="4"/>
        <v/>
      </c>
      <c r="L20" s="7">
        <v>0.64583333333333337</v>
      </c>
      <c r="M20" s="19">
        <f t="shared" si="1"/>
        <v>0</v>
      </c>
      <c r="N20" s="22">
        <f t="shared" si="1"/>
        <v>0</v>
      </c>
      <c r="O20" s="22">
        <f t="shared" si="1"/>
        <v>0</v>
      </c>
      <c r="P20" s="22">
        <f t="shared" si="1"/>
        <v>0</v>
      </c>
      <c r="Q20" s="22">
        <f t="shared" si="1"/>
        <v>0</v>
      </c>
      <c r="R20" s="22">
        <f t="shared" si="1"/>
        <v>0</v>
      </c>
      <c r="S20" s="23">
        <f t="shared" si="1"/>
        <v>0</v>
      </c>
      <c r="U20" s="13"/>
      <c r="V20" s="13"/>
      <c r="W20" s="13"/>
      <c r="X20" s="13"/>
      <c r="Y20" s="13"/>
      <c r="Z20" s="13"/>
      <c r="AA20" s="13"/>
    </row>
    <row r="21" spans="1:27" ht="21" customHeight="1">
      <c r="A21" s="18"/>
      <c r="B21" s="30" t="str">
        <f t="shared" si="2"/>
        <v>__</v>
      </c>
      <c r="C21" s="3"/>
      <c r="D21" s="32"/>
      <c r="E21" s="31"/>
      <c r="F21" s="31"/>
      <c r="G21" s="4"/>
      <c r="H21" s="4"/>
      <c r="I21" s="29" t="str">
        <f t="shared" si="3"/>
        <v/>
      </c>
      <c r="J21" s="29" t="str">
        <f t="shared" si="4"/>
        <v/>
      </c>
      <c r="L21" s="7">
        <v>0.66666666666666663</v>
      </c>
      <c r="M21" s="19">
        <f t="shared" si="1"/>
        <v>0</v>
      </c>
      <c r="N21" s="22">
        <f t="shared" si="1"/>
        <v>0</v>
      </c>
      <c r="O21" s="22">
        <f t="shared" si="1"/>
        <v>0</v>
      </c>
      <c r="P21" s="22">
        <f t="shared" si="1"/>
        <v>0</v>
      </c>
      <c r="Q21" s="22">
        <f t="shared" si="1"/>
        <v>0</v>
      </c>
      <c r="R21" s="22">
        <f t="shared" si="1"/>
        <v>0</v>
      </c>
      <c r="S21" s="23">
        <f t="shared" si="1"/>
        <v>0</v>
      </c>
      <c r="U21" s="13"/>
      <c r="V21" s="13"/>
      <c r="W21" s="13"/>
      <c r="X21" s="13"/>
      <c r="Y21" s="13"/>
      <c r="Z21" s="13"/>
      <c r="AA21" s="13"/>
    </row>
    <row r="22" spans="1:27" ht="21" customHeight="1">
      <c r="A22" s="18"/>
      <c r="B22" s="30" t="str">
        <f t="shared" si="2"/>
        <v>__</v>
      </c>
      <c r="C22" s="3"/>
      <c r="D22" s="32"/>
      <c r="E22" s="31"/>
      <c r="F22" s="31"/>
      <c r="G22" s="4"/>
      <c r="H22" s="4"/>
      <c r="I22" s="29" t="str">
        <f t="shared" si="3"/>
        <v/>
      </c>
      <c r="J22" s="29" t="str">
        <f t="shared" si="4"/>
        <v/>
      </c>
      <c r="L22" s="7">
        <v>0.6875</v>
      </c>
      <c r="M22" s="19">
        <f t="shared" ref="M22:S28" si="5">IFERROR(VLOOKUP($L$1&amp;"_"&amp;M$3&amp;"_"&amp;TEXT($L22,"h:mm AM/PM"),$B$9:$H$28,6,FALSE),COUNTIFS($C$9:$C$28,$L$1,$D$9:$D$28,M$3,$I$9:$I$28,"&lt;="&amp;TIME(HOUR($L22),MINUTE($L22),0),$J$9:$J$28,"&gt;"&amp;TIME(HOUR($L22),MINUTE($L22),0)))</f>
        <v>0</v>
      </c>
      <c r="N22" s="22">
        <f t="shared" si="5"/>
        <v>0</v>
      </c>
      <c r="O22" s="22">
        <f t="shared" si="5"/>
        <v>0</v>
      </c>
      <c r="P22" s="22">
        <f t="shared" si="5"/>
        <v>0</v>
      </c>
      <c r="Q22" s="22">
        <f t="shared" si="5"/>
        <v>0</v>
      </c>
      <c r="R22" s="22">
        <f t="shared" si="5"/>
        <v>0</v>
      </c>
      <c r="S22" s="23">
        <f t="shared" si="5"/>
        <v>0</v>
      </c>
      <c r="U22" s="13"/>
      <c r="V22" s="13"/>
      <c r="W22" s="13"/>
      <c r="X22" s="13"/>
      <c r="Y22" s="13"/>
      <c r="Z22" s="13"/>
      <c r="AA22" s="13"/>
    </row>
    <row r="23" spans="1:27" ht="21" customHeight="1">
      <c r="A23" s="18"/>
      <c r="B23" s="30" t="str">
        <f t="shared" si="2"/>
        <v>__</v>
      </c>
      <c r="C23" s="3"/>
      <c r="D23" s="32"/>
      <c r="E23" s="31"/>
      <c r="F23" s="31"/>
      <c r="G23" s="4"/>
      <c r="H23" s="4"/>
      <c r="I23" s="29" t="str">
        <f t="shared" si="3"/>
        <v/>
      </c>
      <c r="J23" s="29" t="str">
        <f t="shared" si="4"/>
        <v/>
      </c>
      <c r="L23" s="7">
        <v>0.70833333333333337</v>
      </c>
      <c r="M23" s="19">
        <f t="shared" si="5"/>
        <v>0</v>
      </c>
      <c r="N23" s="22">
        <f t="shared" si="5"/>
        <v>0</v>
      </c>
      <c r="O23" s="22">
        <f t="shared" si="5"/>
        <v>0</v>
      </c>
      <c r="P23" s="22">
        <f t="shared" si="5"/>
        <v>0</v>
      </c>
      <c r="Q23" s="22">
        <f t="shared" si="5"/>
        <v>0</v>
      </c>
      <c r="R23" s="22">
        <f t="shared" si="5"/>
        <v>0</v>
      </c>
      <c r="S23" s="23">
        <f t="shared" si="5"/>
        <v>0</v>
      </c>
      <c r="U23" s="13"/>
      <c r="V23" s="13"/>
      <c r="W23" s="13"/>
      <c r="X23" s="13"/>
      <c r="Y23" s="13"/>
      <c r="Z23" s="13"/>
      <c r="AA23" s="13"/>
    </row>
    <row r="24" spans="1:27" ht="21" customHeight="1">
      <c r="A24" s="18"/>
      <c r="B24" s="30" t="str">
        <f t="shared" si="2"/>
        <v>__</v>
      </c>
      <c r="C24" s="3"/>
      <c r="D24" s="32"/>
      <c r="E24" s="31"/>
      <c r="F24" s="31"/>
      <c r="G24" s="4"/>
      <c r="H24" s="4"/>
      <c r="I24" s="29" t="str">
        <f t="shared" si="3"/>
        <v/>
      </c>
      <c r="J24" s="29" t="str">
        <f t="shared" si="4"/>
        <v/>
      </c>
      <c r="L24" s="7">
        <v>0.72916666666666663</v>
      </c>
      <c r="M24" s="19">
        <f t="shared" si="5"/>
        <v>0</v>
      </c>
      <c r="N24" s="22">
        <f t="shared" si="5"/>
        <v>0</v>
      </c>
      <c r="O24" s="22">
        <f t="shared" si="5"/>
        <v>0</v>
      </c>
      <c r="P24" s="22">
        <f t="shared" si="5"/>
        <v>0</v>
      </c>
      <c r="Q24" s="22">
        <f t="shared" si="5"/>
        <v>0</v>
      </c>
      <c r="R24" s="22">
        <f t="shared" si="5"/>
        <v>0</v>
      </c>
      <c r="S24" s="23">
        <f t="shared" si="5"/>
        <v>0</v>
      </c>
      <c r="U24" s="13"/>
      <c r="V24" s="13"/>
      <c r="W24" s="13"/>
      <c r="X24" s="13"/>
      <c r="Y24" s="13"/>
      <c r="Z24" s="13"/>
      <c r="AA24" s="13"/>
    </row>
    <row r="25" spans="1:27" ht="21" customHeight="1">
      <c r="A25" s="18"/>
      <c r="B25" s="30" t="str">
        <f t="shared" si="2"/>
        <v>__</v>
      </c>
      <c r="C25" s="3"/>
      <c r="D25" s="32"/>
      <c r="E25" s="31"/>
      <c r="F25" s="31"/>
      <c r="G25" s="4"/>
      <c r="H25" s="4"/>
      <c r="I25" s="29" t="str">
        <f t="shared" si="3"/>
        <v/>
      </c>
      <c r="J25" s="29" t="str">
        <f t="shared" si="4"/>
        <v/>
      </c>
      <c r="L25" s="7">
        <v>0.75</v>
      </c>
      <c r="M25" s="19">
        <f t="shared" si="5"/>
        <v>0</v>
      </c>
      <c r="N25" s="22">
        <f t="shared" si="5"/>
        <v>0</v>
      </c>
      <c r="O25" s="22">
        <f t="shared" si="5"/>
        <v>0</v>
      </c>
      <c r="P25" s="22">
        <f t="shared" si="5"/>
        <v>0</v>
      </c>
      <c r="Q25" s="22">
        <f t="shared" si="5"/>
        <v>0</v>
      </c>
      <c r="R25" s="22">
        <f t="shared" si="5"/>
        <v>0</v>
      </c>
      <c r="S25" s="23">
        <f t="shared" si="5"/>
        <v>0</v>
      </c>
      <c r="U25" s="13"/>
      <c r="V25" s="13"/>
      <c r="W25" s="13"/>
      <c r="X25" s="13"/>
      <c r="Y25" s="13"/>
      <c r="Z25" s="13"/>
      <c r="AA25" s="13"/>
    </row>
    <row r="26" spans="1:27" ht="21" customHeight="1">
      <c r="A26" s="18"/>
      <c r="B26" s="30" t="str">
        <f t="shared" si="2"/>
        <v>__</v>
      </c>
      <c r="C26" s="3"/>
      <c r="D26" s="32"/>
      <c r="E26" s="31"/>
      <c r="F26" s="31"/>
      <c r="G26" s="4"/>
      <c r="H26" s="4"/>
      <c r="I26" s="29" t="str">
        <f t="shared" si="3"/>
        <v/>
      </c>
      <c r="J26" s="29" t="str">
        <f t="shared" si="4"/>
        <v/>
      </c>
      <c r="L26" s="7">
        <v>0.77083333333333337</v>
      </c>
      <c r="M26" s="19">
        <f t="shared" si="5"/>
        <v>0</v>
      </c>
      <c r="N26" s="22">
        <f t="shared" si="5"/>
        <v>0</v>
      </c>
      <c r="O26" s="22">
        <f t="shared" si="5"/>
        <v>0</v>
      </c>
      <c r="P26" s="22">
        <f t="shared" si="5"/>
        <v>0</v>
      </c>
      <c r="Q26" s="22">
        <f t="shared" si="5"/>
        <v>0</v>
      </c>
      <c r="R26" s="22">
        <f t="shared" si="5"/>
        <v>0</v>
      </c>
      <c r="S26" s="23">
        <f t="shared" si="5"/>
        <v>0</v>
      </c>
      <c r="U26" s="13"/>
      <c r="V26" s="13"/>
      <c r="W26" s="13"/>
      <c r="X26" s="13"/>
      <c r="Y26" s="13"/>
      <c r="Z26" s="13"/>
      <c r="AA26" s="13"/>
    </row>
    <row r="27" spans="1:27" ht="21" customHeight="1">
      <c r="A27" s="18"/>
      <c r="B27" s="30" t="str">
        <f t="shared" si="2"/>
        <v>__</v>
      </c>
      <c r="C27" s="3"/>
      <c r="D27" s="32"/>
      <c r="E27" s="31"/>
      <c r="F27" s="31"/>
      <c r="G27" s="4"/>
      <c r="H27" s="4"/>
      <c r="I27" s="29" t="str">
        <f t="shared" si="3"/>
        <v/>
      </c>
      <c r="J27" s="29" t="str">
        <f t="shared" si="4"/>
        <v/>
      </c>
      <c r="L27" s="7">
        <v>0.79166666666666663</v>
      </c>
      <c r="M27" s="19">
        <f t="shared" si="5"/>
        <v>0</v>
      </c>
      <c r="N27" s="22">
        <f t="shared" si="5"/>
        <v>0</v>
      </c>
      <c r="O27" s="22">
        <f t="shared" si="5"/>
        <v>0</v>
      </c>
      <c r="P27" s="22">
        <f t="shared" si="5"/>
        <v>0</v>
      </c>
      <c r="Q27" s="22">
        <f t="shared" si="5"/>
        <v>0</v>
      </c>
      <c r="R27" s="22">
        <f t="shared" si="5"/>
        <v>0</v>
      </c>
      <c r="S27" s="23">
        <f t="shared" si="5"/>
        <v>0</v>
      </c>
      <c r="U27" s="13"/>
      <c r="V27" s="13"/>
      <c r="W27" s="13"/>
      <c r="X27" s="13"/>
      <c r="Y27" s="13"/>
      <c r="Z27" s="13"/>
      <c r="AA27" s="13"/>
    </row>
    <row r="28" spans="1:27" ht="21" customHeight="1">
      <c r="A28" s="18"/>
      <c r="B28" s="30" t="str">
        <f t="shared" si="2"/>
        <v>__</v>
      </c>
      <c r="C28" s="3"/>
      <c r="D28" s="32"/>
      <c r="E28" s="31"/>
      <c r="F28" s="31"/>
      <c r="G28" s="4"/>
      <c r="H28" s="4"/>
      <c r="I28" s="29" t="str">
        <f t="shared" si="3"/>
        <v/>
      </c>
      <c r="J28" s="29" t="str">
        <f t="shared" si="4"/>
        <v/>
      </c>
      <c r="L28" s="7">
        <v>0.8125</v>
      </c>
      <c r="M28" s="24">
        <f t="shared" si="5"/>
        <v>0</v>
      </c>
      <c r="N28" s="25">
        <f t="shared" si="5"/>
        <v>0</v>
      </c>
      <c r="O28" s="25">
        <f t="shared" si="5"/>
        <v>0</v>
      </c>
      <c r="P28" s="25">
        <f t="shared" si="5"/>
        <v>0</v>
      </c>
      <c r="Q28" s="25">
        <f t="shared" si="5"/>
        <v>0</v>
      </c>
      <c r="R28" s="25">
        <f t="shared" si="5"/>
        <v>0</v>
      </c>
      <c r="S28" s="26">
        <f t="shared" si="5"/>
        <v>0</v>
      </c>
      <c r="U28" s="13"/>
      <c r="V28" s="13"/>
      <c r="W28" s="13"/>
      <c r="X28" s="13"/>
      <c r="Y28" s="13"/>
      <c r="Z28" s="13"/>
      <c r="AA28" s="13"/>
    </row>
    <row r="29" spans="1:27" ht="21" customHeight="1">
      <c r="L29" s="8">
        <v>0.83333333333333337</v>
      </c>
    </row>
  </sheetData>
  <sheetProtection algorithmName="SHA-512" hashValue="i7JUpCp5Q9xftwA4vweYHY44hXd6rH+6LXoLi6UWUInuq/5LNznOOImBaEq+GuA6fPm0PmhKx6Xfh/k3stWuvw==" saltValue="cU0FfSf8NZqnhMLhc3CMpA==" spinCount="100000" sheet="1" objects="1" scenarios="1"/>
  <protectedRanges>
    <protectedRange sqref="C9:H28 G3" name="Booking Log"/>
    <protectedRange sqref="L3" name="Room Selection"/>
    <protectedRange sqref="G3" name="Date Selection"/>
  </protectedRanges>
  <mergeCells count="2">
    <mergeCell ref="L2:S2"/>
    <mergeCell ref="C6:H6"/>
  </mergeCells>
  <conditionalFormatting sqref="M4:S4">
    <cfRule type="cellIs" dxfId="3" priority="4" operator="equal">
      <formula>$G$3</formula>
    </cfRule>
  </conditionalFormatting>
  <conditionalFormatting sqref="M5:S28">
    <cfRule type="cellIs" dxfId="2" priority="1" operator="notBetween">
      <formula>0</formula>
      <formula>20</formula>
    </cfRule>
    <cfRule type="cellIs" dxfId="1" priority="2" operator="greaterThan">
      <formula>0</formula>
    </cfRule>
    <cfRule type="cellIs" dxfId="0" priority="3" operator="equal">
      <formula>0</formula>
    </cfRule>
  </conditionalFormatting>
  <dataValidations count="6">
    <dataValidation type="whole" allowBlank="1" showInputMessage="1" showErrorMessage="1" errorTitle="Invalid Room Number" error="Please enter Room Number 1-5" promptTitle="Room Number" prompt="Please enter Room Number 1-5" sqref="C9:C28" xr:uid="{9276B22F-9209-46AA-AEF3-B401F5F84C26}">
      <formula1>1</formula1>
      <formula2>5</formula2>
    </dataValidation>
    <dataValidation type="list" allowBlank="1" showInputMessage="1" showErrorMessage="1" errorTitle="Invalid Day of Week" error="Please select Day of Week" promptTitle="Day of Week" prompt="Please select Day of Week" sqref="D9:D28" xr:uid="{20A04C3A-F19D-46D8-A3F6-E6475FD2BA2E}">
      <formula1>$M$3:$S$3</formula1>
    </dataValidation>
    <dataValidation type="list" allowBlank="1" showInputMessage="1" showErrorMessage="1" errorTitle="Invalid Time From" error="Please select Time in list" promptTitle="Time From" prompt="Please select Time in list" sqref="E9:E28" xr:uid="{F8BD2F25-D211-42EF-A8A9-28256D0DFB63}">
      <formula1>$L$5:$L$28</formula1>
    </dataValidation>
    <dataValidation type="list" allowBlank="1" showInputMessage="1" showErrorMessage="1" errorTitle="Time To" error="Please select Time in list" promptTitle="Time To" prompt="Please select Time in list" sqref="F9:F28" xr:uid="{4A4E9389-B1AD-4116-AD02-0AC7DFE26AEC}">
      <formula1>$L$6:$L$29</formula1>
    </dataValidation>
    <dataValidation type="list" allowBlank="1" showErrorMessage="1" errorTitle="Room" error="Please select Room" promptTitle="Room" prompt="Please select Room" sqref="L3" xr:uid="{5BA11510-3483-47E7-8F86-B2F2598BEF32}">
      <formula1>M1:Q1</formula1>
    </dataValidation>
    <dataValidation type="date" allowBlank="1" showErrorMessage="1" errorTitle="Invalid Date" error="Please enter a valid Date YYYY-MM-DD" promptTitle="Date" prompt="Please enter a valid Date YYYY-MM-DD" sqref="G3" xr:uid="{9212BF03-9BF5-4ADF-8A80-4D3EB233A428}">
      <formula1>45658</formula1>
      <formula2>55153</formula2>
    </dataValidation>
  </dataValidations>
  <printOptions horizontalCentered="1"/>
  <pageMargins left="0.25" right="0.25" top="0.75" bottom="0.75" header="0.3" footer="0.3"/>
  <pageSetup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Week 1</vt:lpstr>
      <vt:lpstr>'Week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2025-09-16T17:05:03Z</dcterms:created>
  <dcterms:modified xsi:type="dcterms:W3CDTF">2025-09-26T18:45:58Z</dcterms:modified>
  <cp:category/>
  <cp:contentStatus/>
</cp:coreProperties>
</file>