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livery Cost" sheetId="1" state="visible" r:id="rId3"/>
    <sheet name="Calc" sheetId="2" state="hidden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<sst xmlns="http://schemas.openxmlformats.org/spreadsheetml/2006/main" count="44" uniqueCount="44">
  <si>
    <t xml:space="preserve">Course-Video Delivery-Cost Calculator</t>
  </si>
  <si>
    <t xml:space="preserve">Edit the yellow input cells. Egress, storage, transcoding, and the premium-vs-value-CDN comparison update automatically. Figures are 2026 market rates — replace with your own quotes.</t>
  </si>
  <si>
    <t xml:space="preserve">INPUTS  (edit the yellow cells)</t>
  </si>
  <si>
    <t xml:space="preserve">Active learners</t>
  </si>
  <si>
    <t xml:space="preserve">Hours watched / learner / month</t>
  </si>
  <si>
    <t xml:space="preserve">GB per hour (quality: 1080p~2.0, 720p~1.1, 480p~0.5)</t>
  </si>
  <si>
    <t xml:space="preserve">Cache-hit ratio (edge served, %)</t>
  </si>
  <si>
    <t xml:space="preserve">Premium CDN egress rate (USD / GB)</t>
  </si>
  <si>
    <t xml:space="preserve">Value / multi-CDN egress rate (USD / GB)</t>
  </si>
  <si>
    <t xml:space="preserve">Storage stored (GB)</t>
  </si>
  <si>
    <t xml:space="preserve">Storage rate (USD / GB / month)</t>
  </si>
  <si>
    <t xml:space="preserve">New content added / month (hours)</t>
  </si>
  <si>
    <t xml:space="preserve">Ladder factor (output-min per source-min)</t>
  </si>
  <si>
    <t xml:space="preserve">Transcode rate (USD / output-min, HD)</t>
  </si>
  <si>
    <t xml:space="preserve">MONTHLY VOLUME  (computed)</t>
  </si>
  <si>
    <t xml:space="preserve">Egress delivered (GB / month)</t>
  </si>
  <si>
    <t xml:space="preserve">Origin egress, info only (GB / month)</t>
  </si>
  <si>
    <t xml:space="preserve">Transcode output-minutes / month</t>
  </si>
  <si>
    <t xml:space="preserve">COST  —  Premium CDN  vs  Value / multi-CDN</t>
  </si>
  <si>
    <t xml:space="preserve">Premium CDN</t>
  </si>
  <si>
    <t xml:space="preserve">Value CDN</t>
  </si>
  <si>
    <t xml:space="preserve">Egress cost / month</t>
  </si>
  <si>
    <t xml:space="preserve">Storage cost / month</t>
  </si>
  <si>
    <t xml:space="preserve">Transcoding cost / month</t>
  </si>
  <si>
    <t xml:space="preserve">Total / month</t>
  </si>
  <si>
    <t xml:space="preserve">Total / year</t>
  </si>
  <si>
    <t xml:space="preserve">Cost / learner / month</t>
  </si>
  <si>
    <t xml:space="preserve">THE DECISION</t>
  </si>
  <si>
    <t xml:space="preserve">Annual saving by choosing the value CDN</t>
  </si>
  <si>
    <t xml:space="preserve">Premium ÷ value cost ratio (same bytes)</t>
  </si>
  <si>
    <t xml:space="preserve">Egress is the recurring monster: it scales with learners x hours x GB-per-hour, not catalog size. Storage and transcoding are the same whichever CDN you pick. Swap any rate for a real quote; a managed video API bills per minute instead, so compare on cost / learner / month.</t>
  </si>
  <si>
    <t xml:space="preserve">Companion to: 'Scaling Delivery: CDN, Transcoding, and Cost at Volume'  ·  www.forasoft.com/learn/elearning-video/articles-elearning/scaling-delivery-cdn-transcoding-cost</t>
  </si>
  <si>
    <t xml:space="preserve">Fora Soft · www.forasoft.com</t>
  </si>
  <si>
    <t xml:space="preserve">learners</t>
  </si>
  <si>
    <t xml:space="preserve">hrs</t>
  </si>
  <si>
    <t xml:space="preserve">gb_hr</t>
  </si>
  <si>
    <t xml:space="preserve">hit</t>
  </si>
  <si>
    <t xml:space="preserve">prem</t>
  </si>
  <si>
    <t xml:space="preserve">val</t>
  </si>
  <si>
    <t xml:space="preserve">stor_gb</t>
  </si>
  <si>
    <t xml:space="preserve">stor_rate</t>
  </si>
  <si>
    <t xml:space="preserve">add_hrs</t>
  </si>
  <si>
    <t xml:space="preserve">ladder</t>
  </si>
  <si>
    <t xml:space="preserve">tc_rate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</si>
</sst>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0.0"/>
    <numFmt numFmtId="167" formatCode="0%"/>
    <numFmt numFmtId="168" formatCode="\$#,##0.000"/>
    <numFmt numFmtId="169" formatCode="\$#,##0"/>
    <numFmt numFmtId="170" formatCode="0.0\x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B3A6F"/>
      <name val="Calibri"/>
      <family val="0"/>
      <charset val="1"/>
    </font>
    <font>
      <i val="true"/>
      <sz val="9"/>
      <color rgb="FF7A7F87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0"/>
      <color rgb="FF22262B"/>
      <name val="Calibri"/>
      <family val="0"/>
      <charset val="1"/>
    </font>
    <font>
      <b val="true"/>
      <sz val="10"/>
      <color rgb="FF0000FF"/>
      <name val="Calibri"/>
      <family val="0"/>
      <charset val="1"/>
    </font>
    <font>
      <b val="true"/>
      <sz val="10"/>
      <color rgb="FF1B3A6F"/>
      <name val="Calibri"/>
      <family val="0"/>
      <charset val="1"/>
    </font>
    <font>
      <b val="true"/>
      <sz val="12"/>
      <color rgb="FF2E8B57"/>
      <name val="Calibri"/>
      <family val="0"/>
      <charset val="1"/>
    </font>
    <font>
      <b val="true"/>
      <sz val="12"/>
      <color rgb="FFF26430"/>
      <name val="Calibri"/>
      <family val="0"/>
      <charset val="1"/>
    </font>
    <font>
      <i val="true"/>
      <sz val="8.5"/>
      <color rgb="FF7A7F87"/>
      <name val="Calibri"/>
      <family val="0"/>
      <charset val="1"/>
    </font>
    <font>
      <sz val="7.5"/>
      <color rgb="FF7A7F87"/>
      <name val="Calibri"/>
      <family val="0"/>
      <charset val="1"/>
    </font>
    <font>
      <b val="true"/>
      <sz val="8"/>
      <color rgb="FF1B3A6F"/>
      <name val="Calibri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B3A6F"/>
        <bgColor rgb="FF333399"/>
      </patternFill>
    </fill>
    <fill>
      <patternFill patternType="solid">
        <fgColor rgb="FFFFF6CC"/>
        <bgColor rgb="FFFBEDE8"/>
      </patternFill>
    </fill>
    <fill>
      <patternFill patternType="solid">
        <fgColor rgb="FF3DA5D9"/>
        <bgColor rgb="FF00CCFF"/>
      </patternFill>
    </fill>
    <fill>
      <patternFill patternType="solid">
        <fgColor rgb="FFF26430"/>
        <bgColor rgb="FFFF8080"/>
      </patternFill>
    </fill>
    <fill>
      <patternFill patternType="solid">
        <fgColor rgb="FFE8EBEF"/>
        <bgColor rgb="FFE8F4EC"/>
      </patternFill>
    </fill>
    <fill>
      <patternFill patternType="solid">
        <fgColor rgb="FFFBEDE8"/>
        <bgColor rgb="FFE8EBEF"/>
      </patternFill>
    </fill>
    <fill>
      <patternFill patternType="solid">
        <fgColor rgb="FFE8F4EC"/>
        <bgColor rgb="FFDFF3E6"/>
      </patternFill>
    </fill>
    <fill>
      <patternFill patternType="solid">
        <fgColor rgb="FF2E8B57"/>
        <bgColor rgb="FF008080"/>
      </patternFill>
    </fill>
    <fill>
      <patternFill patternType="solid">
        <fgColor rgb="FFDFF3E6"/>
        <bgColor rgb="FFE8F4E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E8EBEF"/>
      </left>
      <right style="thin">
        <color rgb="FFE8EBEF"/>
      </right>
      <top style="thin">
        <color rgb="FFE8EBEF"/>
      </top>
      <bottom style="thin">
        <color rgb="FFE8EBEF"/>
      </bottom>
      <diagonal/>
    </border>
    <border diagonalUp="false" diagonalDown="false">
      <left style="thin">
        <color rgb="FFE8EBEF"/>
      </left>
      <right/>
      <top style="thin">
        <color rgb="FFE8EBEF"/>
      </top>
      <bottom style="thin">
        <color rgb="FFE8EBE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9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0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1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A7F87"/>
      <rgbColor rgb="FF9999FF"/>
      <rgbColor rgb="FF993366"/>
      <rgbColor rgb="FFFFF6CC"/>
      <rgbColor rgb="FFDFF3E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4EC"/>
      <rgbColor rgb="FFE8EBEF"/>
      <rgbColor rgb="FFFBEDE8"/>
      <rgbColor rgb="FF99CCFF"/>
      <rgbColor rgb="FFFF99CC"/>
      <rgbColor rgb="FFCC99FF"/>
      <rgbColor rgb="FFFFCC99"/>
      <rgbColor rgb="FF3366FF"/>
      <rgbColor rgb="FF3DA5D9"/>
      <rgbColor rgb="FF99CC00"/>
      <rgbColor rgb="FFFFCC00"/>
      <rgbColor rgb="FFFF9900"/>
      <rgbColor rgb="FFF26430"/>
      <rgbColor rgb="FF666699"/>
      <rgbColor rgb="FF969696"/>
      <rgbColor rgb="FF1B3A6F"/>
      <rgbColor rgb="FF2E8B57"/>
      <rgbColor rgb="FF003300"/>
      <rgbColor rgb="FF333300"/>
      <rgbColor rgb="FF993300"/>
      <rgbColor rgb="FF993366"/>
      <rgbColor rgb="FF333399"/>
      <rgbColor rgb="FF22262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4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48"/>
    <col collapsed="false" customWidth="true" hidden="false" outlineLevel="0" max="4" min="3" style="0" width="18"/>
    <col collapsed="false" customWidth="true" hidden="false" outlineLevel="0" max="5" min="5" style="0" width="4"/>
  </cols>
  <sheetData>
    <row r="1" customFormat="false" ht="19.7" hidden="false" customHeight="false" outlineLevel="0" collapsed="false">
      <c r="B1" s="1" t="s">
        <v>0</v>
      </c>
      <c r="C1" s="1"/>
      <c r="D1" s="1"/>
    </row>
    <row r="2" customFormat="false" ht="21.75" hidden="false" customHeight="true" outlineLevel="0" collapsed="false">
      <c r="B2" s="2" t="s">
        <v>1</v>
      </c>
      <c r="C2" s="2"/>
      <c r="D2" s="2"/>
    </row>
    <row r="3" customFormat="false" ht="21.75" hidden="false" customHeight="true" outlineLevel="0" collapsed="false">
      <c r="B3" s="2"/>
      <c r="C3" s="2"/>
      <c r="D3" s="2"/>
    </row>
    <row r="5" customFormat="false" ht="15" hidden="false" customHeight="false" outlineLevel="0" collapsed="false">
      <c r="B5" s="3" t="s">
        <v>2</v>
      </c>
      <c r="C5" s="3"/>
      <c r="D5" s="3"/>
    </row>
    <row r="6" customFormat="false" ht="15" hidden="false" customHeight="false" outlineLevel="0" collapsed="false">
      <c r="B6" s="4" t="s">
        <v>3</v>
      </c>
      <c r="C6" s="5" t="n">
        <v>10000</v>
      </c>
      <c r="D6" s="6"/>
    </row>
    <row r="7" customFormat="false" ht="15" hidden="false" customHeight="false" outlineLevel="0" collapsed="false">
      <c r="B7" s="4" t="s">
        <v>4</v>
      </c>
      <c r="C7" s="5" t="n">
        <v>5</v>
      </c>
      <c r="D7" s="6"/>
    </row>
    <row r="8" customFormat="false" ht="15" hidden="false" customHeight="false" outlineLevel="0" collapsed="false">
      <c r="B8" s="4" t="s">
        <v>5</v>
      </c>
      <c r="C8" s="7" t="n">
        <v>1.1</v>
      </c>
      <c r="D8" s="6"/>
    </row>
    <row r="9" customFormat="false" ht="15" hidden="false" customHeight="false" outlineLevel="0" collapsed="false">
      <c r="B9" s="4" t="s">
        <v>6</v>
      </c>
      <c r="C9" s="8" t="n">
        <v>0.95</v>
      </c>
      <c r="D9" s="6"/>
    </row>
    <row r="10" customFormat="false" ht="15" hidden="false" customHeight="false" outlineLevel="0" collapsed="false">
      <c r="B10" s="4" t="s">
        <v>7</v>
      </c>
      <c r="C10" s="9" t="n">
        <v>0.085</v>
      </c>
      <c r="D10" s="6"/>
    </row>
    <row r="11" customFormat="false" ht="15" hidden="false" customHeight="false" outlineLevel="0" collapsed="false">
      <c r="B11" s="4" t="s">
        <v>8</v>
      </c>
      <c r="C11" s="9" t="n">
        <v>0.01</v>
      </c>
      <c r="D11" s="6"/>
    </row>
    <row r="12" customFormat="false" ht="15" hidden="false" customHeight="false" outlineLevel="0" collapsed="false">
      <c r="B12" s="4" t="s">
        <v>9</v>
      </c>
      <c r="C12" s="5" t="n">
        <v>1500</v>
      </c>
      <c r="D12" s="6"/>
    </row>
    <row r="13" customFormat="false" ht="15" hidden="false" customHeight="false" outlineLevel="0" collapsed="false">
      <c r="B13" s="4" t="s">
        <v>10</v>
      </c>
      <c r="C13" s="9" t="n">
        <v>0.023</v>
      </c>
      <c r="D13" s="6"/>
    </row>
    <row r="14" customFormat="false" ht="15" hidden="false" customHeight="false" outlineLevel="0" collapsed="false">
      <c r="B14" s="4" t="s">
        <v>11</v>
      </c>
      <c r="C14" s="5" t="n">
        <v>10</v>
      </c>
      <c r="D14" s="6"/>
    </row>
    <row r="15" customFormat="false" ht="15" hidden="false" customHeight="false" outlineLevel="0" collapsed="false">
      <c r="B15" s="4" t="s">
        <v>12</v>
      </c>
      <c r="C15" s="5" t="n">
        <v>3</v>
      </c>
      <c r="D15" s="6"/>
    </row>
    <row r="16" customFormat="false" ht="15" hidden="false" customHeight="false" outlineLevel="0" collapsed="false">
      <c r="B16" s="4" t="s">
        <v>13</v>
      </c>
      <c r="C16" s="9" t="n">
        <v>0.015</v>
      </c>
      <c r="D16" s="6"/>
    </row>
    <row r="18" customFormat="false" ht="15" hidden="false" customHeight="false" outlineLevel="0" collapsed="false">
      <c r="B18" s="10" t="s">
        <v>14</v>
      </c>
      <c r="C18" s="10"/>
      <c r="D18" s="10"/>
    </row>
    <row r="19" customFormat="false" ht="15" hidden="false" customHeight="false" outlineLevel="0" collapsed="false">
      <c r="B19" s="4" t="s">
        <v>15</v>
      </c>
      <c r="C19" s="11" t="n">
        <f aca="false">Calc!B1*Calc!B2*Calc!B3</f>
        <v>55000</v>
      </c>
      <c r="D19" s="6"/>
    </row>
    <row r="20" customFormat="false" ht="15" hidden="false" customHeight="false" outlineLevel="0" collapsed="false">
      <c r="B20" s="4" t="s">
        <v>16</v>
      </c>
      <c r="C20" s="11" t="n">
        <f aca="false">Calc!B1*Calc!B2*Calc!B3*(1-Calc!B4)</f>
        <v>2750</v>
      </c>
      <c r="D20" s="6"/>
    </row>
    <row r="21" customFormat="false" ht="15" hidden="false" customHeight="false" outlineLevel="0" collapsed="false">
      <c r="B21" s="4" t="s">
        <v>17</v>
      </c>
      <c r="C21" s="11" t="n">
        <f aca="false">Calc!B9*60*Calc!B10</f>
        <v>1800</v>
      </c>
      <c r="D21" s="6"/>
    </row>
    <row r="23" customFormat="false" ht="15" hidden="false" customHeight="false" outlineLevel="0" collapsed="false">
      <c r="B23" s="12" t="s">
        <v>18</v>
      </c>
      <c r="C23" s="12"/>
      <c r="D23" s="12"/>
    </row>
    <row r="24" customFormat="false" ht="15" hidden="false" customHeight="false" outlineLevel="0" collapsed="false">
      <c r="B24" s="6"/>
      <c r="C24" s="13" t="s">
        <v>19</v>
      </c>
      <c r="D24" s="13" t="s">
        <v>20</v>
      </c>
    </row>
    <row r="25" customFormat="false" ht="15" hidden="false" customHeight="false" outlineLevel="0" collapsed="false">
      <c r="B25" s="4" t="s">
        <v>21</v>
      </c>
      <c r="C25" s="14" t="n">
        <f aca="false">C19*Calc!B5</f>
        <v>4675</v>
      </c>
      <c r="D25" s="14" t="n">
        <f aca="false">C19*Calc!B6</f>
        <v>550</v>
      </c>
    </row>
    <row r="26" customFormat="false" ht="15" hidden="false" customHeight="false" outlineLevel="0" collapsed="false">
      <c r="B26" s="4" t="s">
        <v>22</v>
      </c>
      <c r="C26" s="14" t="n">
        <f aca="false">Calc!B7*Calc!B8</f>
        <v>34.5</v>
      </c>
      <c r="D26" s="14" t="n">
        <f aca="false">Calc!B7*Calc!B8</f>
        <v>34.5</v>
      </c>
    </row>
    <row r="27" customFormat="false" ht="15" hidden="false" customHeight="false" outlineLevel="0" collapsed="false">
      <c r="B27" s="4" t="s">
        <v>23</v>
      </c>
      <c r="C27" s="14" t="n">
        <f aca="false">C21*Calc!B11</f>
        <v>27</v>
      </c>
      <c r="D27" s="14" t="n">
        <f aca="false">C21*Calc!B11</f>
        <v>27</v>
      </c>
    </row>
    <row r="28" customFormat="false" ht="15" hidden="false" customHeight="false" outlineLevel="0" collapsed="false">
      <c r="B28" s="15" t="s">
        <v>24</v>
      </c>
      <c r="C28" s="16" t="n">
        <f aca="false">C25+C26+C27</f>
        <v>4736.5</v>
      </c>
      <c r="D28" s="16" t="n">
        <f aca="false">D25+D26+D27</f>
        <v>611.5</v>
      </c>
    </row>
    <row r="29" customFormat="false" ht="15" hidden="false" customHeight="false" outlineLevel="0" collapsed="false">
      <c r="B29" s="17" t="s">
        <v>25</v>
      </c>
      <c r="C29" s="18" t="n">
        <f aca="false">C28*12</f>
        <v>56838</v>
      </c>
      <c r="D29" s="18" t="n">
        <f aca="false">D28*12</f>
        <v>7338</v>
      </c>
    </row>
    <row r="30" customFormat="false" ht="15" hidden="false" customHeight="false" outlineLevel="0" collapsed="false">
      <c r="B30" s="4" t="s">
        <v>26</v>
      </c>
      <c r="C30" s="19" t="n">
        <f aca="false">C28/Calc!B1</f>
        <v>0.47365</v>
      </c>
      <c r="D30" s="19" t="n">
        <f aca="false">D28/Calc!B1</f>
        <v>0.06115</v>
      </c>
    </row>
    <row r="32" customFormat="false" ht="15" hidden="false" customHeight="false" outlineLevel="0" collapsed="false">
      <c r="B32" s="20" t="s">
        <v>27</v>
      </c>
      <c r="C32" s="20"/>
      <c r="D32" s="20"/>
    </row>
    <row r="33" customFormat="false" ht="15" hidden="false" customHeight="false" outlineLevel="0" collapsed="false">
      <c r="B33" s="21" t="s">
        <v>28</v>
      </c>
      <c r="C33" s="22" t="n">
        <f aca="false">C29-D29</f>
        <v>49500</v>
      </c>
      <c r="D33" s="22"/>
    </row>
    <row r="34" customFormat="false" ht="15" hidden="false" customHeight="false" outlineLevel="0" collapsed="false">
      <c r="B34" s="21" t="s">
        <v>29</v>
      </c>
      <c r="C34" s="23" t="n">
        <f aca="false">C25/D25</f>
        <v>8.5</v>
      </c>
      <c r="D34" s="23"/>
    </row>
    <row r="36" customFormat="false" ht="18" hidden="false" customHeight="true" outlineLevel="0" collapsed="false">
      <c r="B36" s="24" t="s">
        <v>30</v>
      </c>
      <c r="C36" s="24"/>
      <c r="D36" s="24"/>
    </row>
    <row r="37" customFormat="false" ht="15" hidden="false" customHeight="false" outlineLevel="0" collapsed="false">
      <c r="B37" s="24"/>
      <c r="C37" s="24"/>
      <c r="D37" s="24"/>
    </row>
    <row r="38" customFormat="false" ht="15" hidden="false" customHeight="false" outlineLevel="0" collapsed="false">
      <c r="B38" s="24"/>
      <c r="C38" s="24"/>
      <c r="D38" s="24"/>
    </row>
    <row r="40" customFormat="false" ht="17.9" hidden="false" customHeight="true" outlineLevel="0" collapsed="false">
      <c r="B40" s="25" t="s">
        <v>31</v>
      </c>
      <c r="C40" s="25"/>
      <c r="D40" s="25"/>
    </row>
    <row r="41" customFormat="false" ht="15" hidden="false" customHeight="true" outlineLevel="0" collapsed="false">
      <c r="B41" s="26" t="s">
        <v>32</v>
      </c>
      <c r="C41" s="26"/>
      <c r="D41" s="26"/>
    </row>
  </sheetData>
  <mergeCells count="11">
    <mergeCell ref="B1:D1"/>
    <mergeCell ref="B2:D3"/>
    <mergeCell ref="B5:D5"/>
    <mergeCell ref="B18:D18"/>
    <mergeCell ref="B23:D23"/>
    <mergeCell ref="B32:D32"/>
    <mergeCell ref="C33:D33"/>
    <mergeCell ref="C34:D34"/>
    <mergeCell ref="B36:D38"/>
    <mergeCell ref="B40:D40"/>
    <mergeCell ref="B41:D4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sheetData>
    <row r="1" customFormat="false" ht="15" hidden="false" customHeight="false" outlineLevel="0" collapsed="false">
      <c r="A1" s="0" t="s">
        <v>33</v>
      </c>
      <c r="B1" s="27" t="n">
        <f aca="false">'Delivery Cost'!C6</f>
        <v>10000</v>
      </c>
    </row>
    <row r="2" customFormat="false" ht="15" hidden="false" customHeight="false" outlineLevel="0" collapsed="false">
      <c r="A2" s="0" t="s">
        <v>34</v>
      </c>
      <c r="B2" s="27" t="n">
        <f aca="false">'Delivery Cost'!C7</f>
        <v>5</v>
      </c>
    </row>
    <row r="3" customFormat="false" ht="15" hidden="false" customHeight="false" outlineLevel="0" collapsed="false">
      <c r="A3" s="0" t="s">
        <v>35</v>
      </c>
      <c r="B3" s="28" t="n">
        <f aca="false">'Delivery Cost'!C8</f>
        <v>1.1</v>
      </c>
    </row>
    <row r="4" customFormat="false" ht="15" hidden="false" customHeight="false" outlineLevel="0" collapsed="false">
      <c r="A4" s="0" t="s">
        <v>36</v>
      </c>
      <c r="B4" s="29" t="n">
        <f aca="false">'Delivery Cost'!C9</f>
        <v>0.95</v>
      </c>
    </row>
    <row r="5" customFormat="false" ht="15" hidden="false" customHeight="false" outlineLevel="0" collapsed="false">
      <c r="A5" s="0" t="s">
        <v>37</v>
      </c>
      <c r="B5" s="30" t="n">
        <f aca="false">'Delivery Cost'!C10</f>
        <v>0.085</v>
      </c>
    </row>
    <row r="6" customFormat="false" ht="15" hidden="false" customHeight="false" outlineLevel="0" collapsed="false">
      <c r="A6" s="0" t="s">
        <v>38</v>
      </c>
      <c r="B6" s="30" t="n">
        <f aca="false">'Delivery Cost'!C11</f>
        <v>0.01</v>
      </c>
    </row>
    <row r="7" customFormat="false" ht="15" hidden="false" customHeight="false" outlineLevel="0" collapsed="false">
      <c r="A7" s="0" t="s">
        <v>39</v>
      </c>
      <c r="B7" s="27" t="n">
        <f aca="false">'Delivery Cost'!C12</f>
        <v>1500</v>
      </c>
    </row>
    <row r="8" customFormat="false" ht="15" hidden="false" customHeight="false" outlineLevel="0" collapsed="false">
      <c r="A8" s="0" t="s">
        <v>40</v>
      </c>
      <c r="B8" s="30" t="n">
        <f aca="false">'Delivery Cost'!C13</f>
        <v>0.023</v>
      </c>
    </row>
    <row r="9" customFormat="false" ht="15" hidden="false" customHeight="false" outlineLevel="0" collapsed="false">
      <c r="A9" s="0" t="s">
        <v>41</v>
      </c>
      <c r="B9" s="27" t="n">
        <f aca="false">'Delivery Cost'!C14</f>
        <v>10</v>
      </c>
    </row>
    <row r="10" customFormat="false" ht="15" hidden="false" customHeight="false" outlineLevel="0" collapsed="false">
      <c r="A10" s="0" t="s">
        <v>42</v>
      </c>
      <c r="B10" s="27" t="n">
        <f aca="false">'Delivery Cost'!C15</f>
        <v>3</v>
      </c>
    </row>
    <row r="11" customFormat="false" ht="15" hidden="false" customHeight="false" outlineLevel="0" collapsed="false">
      <c r="A11" s="0" t="s">
        <v>43</v>
      </c>
      <c r="B11" s="30" t="n">
        <f aca="false">'Delivery Cost'!C16</f>
        <v>0.015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2026-06-21T20:23:46Z</dcterms:created>
  <dc:creator>openpyxl</dc:creator>
  <dc:description/>
  <dc:language>en-US</dc:language>
  <cp:lastModifiedBy/>
  <dcterms:modified xsi:type="dcterms:W3CDTF">2026-06-21T20:23:46Z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