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sdoe.sharepoint.com/sites/IndustrialEfficiencyandDecarbonizationOffice/Shared Documents/General/Technical Assistance and Workforce Development/Programs/ITV/Strategic_Planning/PIA/Application Related/"/>
    </mc:Choice>
  </mc:AlternateContent>
  <xr:revisionPtr revIDLastSave="0" documentId="8_{A8BDB626-EBCD-41D9-870F-3B947EB9B475}" xr6:coauthVersionLast="47" xr6:coauthVersionMax="47" xr10:uidLastSave="{00000000-0000-0000-0000-000000000000}"/>
  <bookViews>
    <workbookView xWindow="-28920" yWindow="-120" windowWidth="29040" windowHeight="15720" xr2:uid="{F7ECB1B0-D048-43CA-8C7B-DF40DD33147D}"/>
  </bookViews>
  <sheets>
    <sheet name="Budget Template" sheetId="9" r:id="rId1"/>
    <sheet name="Detailed" sheetId="1" state="hidden" r:id="rId2"/>
    <sheet name="Detailed Multi-Org"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G18" i="9"/>
  <c r="C6" i="9" s="1"/>
  <c r="E18" i="9"/>
  <c r="C5" i="9" s="1"/>
  <c r="E26" i="9" l="1"/>
  <c r="E24" i="9"/>
  <c r="E27" i="9"/>
  <c r="C7" i="9"/>
  <c r="Q67" i="4"/>
  <c r="Q46" i="4"/>
  <c r="Q26" i="4"/>
  <c r="K67" i="4"/>
  <c r="K46" i="4"/>
  <c r="K26" i="4"/>
  <c r="E67" i="4"/>
  <c r="E46" i="4"/>
  <c r="E26" i="4"/>
  <c r="E5" i="4" s="1"/>
  <c r="D26" i="1"/>
  <c r="D5" i="1" s="1"/>
  <c r="D67" i="1"/>
  <c r="D46" i="1"/>
  <c r="E28" i="9" l="1"/>
  <c r="E29" i="9"/>
  <c r="E30" i="9" l="1"/>
  <c r="E32" i="9" l="1"/>
  <c r="E33" i="9"/>
  <c r="E34" i="9"/>
  <c r="E35" i="9"/>
  <c r="E31" i="9" l="1"/>
  <c r="E36" i="9" l="1"/>
  <c r="E37" i="9" l="1"/>
  <c r="E38" i="9" l="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Olson, Erik (CONTR)</author>
  </authors>
  <commentList>
    <comment ref="B14" authorId="0" shapeId="0" xr:uid="{546CDBDA-FB5E-41A4-8727-FDEA65DDDEA6}">
      <text>
        <r>
          <rPr>
            <b/>
            <sz val="9"/>
            <color indexed="81"/>
            <rFont val="Tahoma"/>
            <charset val="1"/>
          </rPr>
          <t>Olson, Erik (CONTR):</t>
        </r>
        <r>
          <rPr>
            <sz val="9"/>
            <color indexed="81"/>
            <rFont val="Tahoma"/>
            <charset val="1"/>
          </rPr>
          <t xml:space="preserve">
Insert as many milestones or submilestones as desired</t>
        </r>
      </text>
    </comment>
  </commentList>
</comments>
</file>

<file path=xl/sharedStrings.xml><?xml version="1.0" encoding="utf-8"?>
<sst xmlns="http://schemas.openxmlformats.org/spreadsheetml/2006/main" count="406" uniqueCount="74">
  <si>
    <t>Applicant Name</t>
  </si>
  <si>
    <t>Project Title</t>
  </si>
  <si>
    <t>[Project Title]</t>
  </si>
  <si>
    <t>Project Timeline</t>
  </si>
  <si>
    <t>Requested Funding for Host Site</t>
  </si>
  <si>
    <t>Requested Funding for Technology Developer</t>
  </si>
  <si>
    <t>Total Funding Requested</t>
  </si>
  <si>
    <t>Host Site</t>
  </si>
  <si>
    <t>Government Award Amount</t>
  </si>
  <si>
    <t>Technology Developer</t>
  </si>
  <si>
    <t>Proposed Total Budget</t>
  </si>
  <si>
    <t>Subtotal</t>
  </si>
  <si>
    <t>Olson and Olson LLC</t>
  </si>
  <si>
    <t>Testing Budget Spreadsheet Project</t>
  </si>
  <si>
    <t>April 2024 - April 2025</t>
  </si>
  <si>
    <t>Phase 1 (April 2024 - October 2024)</t>
  </si>
  <si>
    <t xml:space="preserve">Cost Category </t>
  </si>
  <si>
    <t>Item</t>
  </si>
  <si>
    <t>Cost Quantity</t>
  </si>
  <si>
    <t>Associated Project Milestones</t>
  </si>
  <si>
    <t>Description and Justification</t>
  </si>
  <si>
    <t>Staff</t>
  </si>
  <si>
    <t>Principal Investigator/Project Manager</t>
  </si>
  <si>
    <t>Support Staff 1</t>
  </si>
  <si>
    <t>Support Staff 2</t>
  </si>
  <si>
    <t>Project Materials and Supplies</t>
  </si>
  <si>
    <t>Analysis Software</t>
  </si>
  <si>
    <t>Technical Validation time</t>
  </si>
  <si>
    <t>Prototyping materials</t>
  </si>
  <si>
    <t>Convenings</t>
  </si>
  <si>
    <t>n/a</t>
  </si>
  <si>
    <t>Subcontractors</t>
  </si>
  <si>
    <t>Travel</t>
  </si>
  <si>
    <t>Other</t>
  </si>
  <si>
    <t>Phase 2 (November 2024 - April 2025)</t>
  </si>
  <si>
    <t>Event space</t>
  </si>
  <si>
    <t>Event materials</t>
  </si>
  <si>
    <t>Consultant</t>
  </si>
  <si>
    <t>Event travel</t>
  </si>
  <si>
    <t>Phase 3 (April 2025 - August 2025)</t>
  </si>
  <si>
    <t>Organization 1</t>
  </si>
  <si>
    <t>Organization 2</t>
  </si>
  <si>
    <t>Organization 3</t>
  </si>
  <si>
    <t>Phase 1 (April 2024 - October 2025)</t>
  </si>
  <si>
    <t>Phase 2 (November 2024 - March 2025)</t>
  </si>
  <si>
    <t>Project Phase</t>
  </si>
  <si>
    <t>Phase 3: Analysis</t>
  </si>
  <si>
    <t>Phase 1: Planning</t>
  </si>
  <si>
    <t>Phase 2: Installation</t>
  </si>
  <si>
    <t>(Enter this value in the "Funding Requested" field in the application questionnaire)</t>
  </si>
  <si>
    <t>Dollar Value</t>
  </si>
  <si>
    <t>[Host Site]</t>
  </si>
  <si>
    <t>[Technology Developer]</t>
  </si>
  <si>
    <t>Requested Funding</t>
  </si>
  <si>
    <t>Quantity</t>
  </si>
  <si>
    <t>Payer (Host Site or Technology Developer)</t>
  </si>
  <si>
    <t xml:space="preserve">Phase 1 and Phase 3 awards are fixed amounts and will be contingent upon the successful completion of defined Project Milestones in each phase. In Phase 1, both awardees are eligible to receive $10,000 each. In Phase 3, Host Sites are eligible to receive $40,000 and Technology Developers are eligible to receive $30,000. 
Phase 2 requires a 50% cost share, meaning the maximum amount of the total government award in Phase 2 is the lesser of: a) one-half of the total costs incurred, or b) $310,000. In the event that the total government award in Phase 2 is less than $310,000, applicants should designate (in cells D16 and H16) what portion of the award would go to each awardee, up to a maximum of $300,000 for Host Site and $10,000 for the Technology Developer. </t>
  </si>
  <si>
    <t>Line Total</t>
  </si>
  <si>
    <t>Itemized Cost Description</t>
  </si>
  <si>
    <t>Total Government Award</t>
  </si>
  <si>
    <t xml:space="preserve">Allocate this total between cells D16 and H16, keeping in mind the maximum Phase 2 awards for each awardee. </t>
  </si>
  <si>
    <t xml:space="preserve">Identify and clearly itemize all costs expected to be incurred during Phase 2: Installation. Examples may include, but are not limited to: technology or equipment acquisition, technology or equipment installation, and staff time. For additional guidance on what qualifies as cost share, refer to the FAQs in the ITV PIA opportunity announcement. Designate which awardee, Host Site or Technology Developer, will incur each cost. </t>
  </si>
  <si>
    <t>Phase 2 Cost Share - Itemized Costs</t>
  </si>
  <si>
    <t>Host Site Funding Requested</t>
  </si>
  <si>
    <t>Technology Developer Funding Requested</t>
  </si>
  <si>
    <t>Awardee Cost Share</t>
  </si>
  <si>
    <t>Cost Share Required - See Below
Enter a value up to $300,000</t>
  </si>
  <si>
    <t>Cost Share Required - See Below
Enter a value up to $10,000</t>
  </si>
  <si>
    <t>Cost Share Not Required
Fixed - Do Not Edit Cell D15</t>
  </si>
  <si>
    <t>Cost Share Not Required
Fixed - Do Not Edit Cell H15</t>
  </si>
  <si>
    <t>Cost Share Not Required
Fixed - Do Not Edit Cell H17</t>
  </si>
  <si>
    <t>Cost Share Not Required
Fixed - Do Not Edit Cell D17</t>
  </si>
  <si>
    <t>Estimated Time to Complete (months)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</si>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</sst>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b/>
      <sz val="11"/>
      <color theme="1"/>
      <name val="Calibri"/>
      <family val="2"/>
      <scheme val="minor"/>
    </font>
    <font>
      <sz val="9"/>
      <color indexed="81"/>
      <name val="Tahoma"/>
      <charset val="1"/>
    </font>
    <font>
      <b/>
      <sz val="9"/>
      <color indexed="81"/>
      <name val="Tahoma"/>
      <charset val="1"/>
    </font>
    <font>
      <sz val="11"/>
      <color theme="1"/>
      <name val="Calibri"/>
      <family val="2"/>
      <scheme val="minor"/>
    </font>
    <font>
      <b/>
      <sz val="14"/>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i/>
      <sz val="11"/>
      <color theme="1"/>
      <name val="Calibri"/>
      <family val="2"/>
      <scheme val="minor"/>
    </font>
    <font>
      <b/>
      <i/>
      <sz val="14"/>
      <color theme="1"/>
      <name val="Calibri"/>
      <family val="2"/>
      <scheme val="minor"/>
    </font>
    <font>
      <sz val="14"/>
      <color theme="1"/>
      <name val="Calibri"/>
      <family val="2"/>
      <scheme val="minor"/>
    </font>
    <font>
      <sz val="16"/>
      <color theme="1"/>
      <name val="Calibri"/>
      <family val="2"/>
      <scheme val="minor"/>
    </font>
    <font>
      <b/>
      <i/>
      <sz val="16"/>
      <color theme="1"/>
      <name val="Calibri"/>
      <family val="2"/>
      <scheme val="minor"/>
    </font>
    <font>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6"/>
        <bgColor indexed="64"/>
      </patternFill>
    </fill>
  </fills>
  <borders count="2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65">
    <xf numFmtId="0" fontId="0" fillId="0" borderId="0" xfId="0"/>
    <xf numFmtId="0" fontId="1" fillId="0" borderId="0" xfId="0" applyFont="1"/>
    <xf numFmtId="164" fontId="0" fillId="0" borderId="0" xfId="0" applyNumberFormat="1"/>
    <xf numFmtId="49" fontId="0" fillId="0" borderId="0" xfId="0" applyNumberFormat="1"/>
    <xf numFmtId="0" fontId="0" fillId="2" borderId="1" xfId="0" applyFill="1" applyBorder="1"/>
    <xf numFmtId="0" fontId="0" fillId="2" borderId="2" xfId="0" applyFill="1" applyBorder="1"/>
    <xf numFmtId="0" fontId="0" fillId="2" borderId="0" xfId="0" applyFill="1"/>
    <xf numFmtId="0" fontId="0" fillId="2" borderId="3" xfId="0" applyFill="1" applyBorder="1"/>
    <xf numFmtId="164" fontId="0" fillId="2" borderId="4" xfId="0" applyNumberFormat="1" applyFill="1" applyBorder="1"/>
    <xf numFmtId="0" fontId="0" fillId="2" borderId="4" xfId="0" applyFill="1" applyBorder="1"/>
    <xf numFmtId="0" fontId="0" fillId="2" borderId="5" xfId="0" applyFill="1" applyBorder="1"/>
    <xf numFmtId="0" fontId="1" fillId="3" borderId="9" xfId="0" applyFont="1" applyFill="1" applyBorder="1"/>
    <xf numFmtId="0" fontId="1" fillId="3" borderId="10" xfId="0" applyFont="1" applyFill="1" applyBorder="1"/>
    <xf numFmtId="0" fontId="1" fillId="3" borderId="11" xfId="0" applyFont="1" applyFill="1" applyBorder="1"/>
    <xf numFmtId="0" fontId="1" fillId="4" borderId="0" xfId="0" applyFont="1" applyFill="1"/>
    <xf numFmtId="0" fontId="1" fillId="5" borderId="0" xfId="0" applyFont="1" applyFill="1"/>
    <xf numFmtId="164" fontId="1" fillId="5" borderId="0" xfId="0" applyNumberFormat="1" applyFont="1" applyFill="1"/>
    <xf numFmtId="0" fontId="0" fillId="0" borderId="0" xfId="0" applyAlignment="1">
      <alignment horizontal="center"/>
    </xf>
    <xf numFmtId="0" fontId="1" fillId="0" borderId="0" xfId="0" applyFont="1" applyAlignment="1">
      <alignment horizontal="center"/>
    </xf>
    <xf numFmtId="164" fontId="0" fillId="0" borderId="0" xfId="0" applyNumberFormat="1" applyAlignment="1">
      <alignment horizontal="center"/>
    </xf>
    <xf numFmtId="44" fontId="0" fillId="0" borderId="0" xfId="1" applyFont="1"/>
    <xf numFmtId="0" fontId="6" fillId="0" borderId="0" xfId="0" applyFont="1" applyAlignment="1">
      <alignment horizontal="center"/>
    </xf>
    <xf numFmtId="0" fontId="0" fillId="0" borderId="0" xfId="0" applyAlignment="1">
      <alignment horizontal="right"/>
    </xf>
    <xf numFmtId="44" fontId="0" fillId="0" borderId="0" xfId="1" applyFont="1" applyAlignment="1">
      <alignment horizontal="center"/>
    </xf>
    <xf numFmtId="0" fontId="9" fillId="0" borderId="0" xfId="0" applyFont="1" applyAlignment="1">
      <alignment horizontal="left" vertical="top" wrapText="1"/>
    </xf>
    <xf numFmtId="0" fontId="9" fillId="0" borderId="0" xfId="0" applyFont="1" applyAlignment="1">
      <alignment horizontal="left" wrapText="1"/>
    </xf>
    <xf numFmtId="0" fontId="11" fillId="0" borderId="0" xfId="0" applyFont="1"/>
    <xf numFmtId="0" fontId="12" fillId="0" borderId="0" xfId="0" applyFont="1"/>
    <xf numFmtId="0" fontId="13" fillId="0" borderId="0" xfId="0" applyFont="1" applyAlignment="1">
      <alignment vertical="top" wrapText="1"/>
    </xf>
    <xf numFmtId="0" fontId="13" fillId="0" borderId="0" xfId="0" applyFont="1" applyAlignment="1">
      <alignment horizontal="left" vertical="top" wrapText="1"/>
    </xf>
    <xf numFmtId="164" fontId="12" fillId="0" borderId="0" xfId="0" applyNumberFormat="1" applyFont="1" applyAlignment="1">
      <alignment horizontal="center"/>
    </xf>
    <xf numFmtId="49" fontId="12" fillId="0" borderId="0" xfId="0" applyNumberFormat="1" applyFont="1"/>
    <xf numFmtId="0" fontId="11" fillId="0" borderId="0" xfId="0" applyFont="1" applyAlignment="1">
      <alignment horizontal="center"/>
    </xf>
    <xf numFmtId="0" fontId="6" fillId="0" borderId="0" xfId="0" applyFont="1"/>
    <xf numFmtId="164" fontId="6" fillId="0" borderId="0" xfId="0" applyNumberFormat="1" applyFont="1" applyAlignment="1">
      <alignment horizontal="left"/>
    </xf>
    <xf numFmtId="44" fontId="12" fillId="0" borderId="0" xfId="1" applyFont="1"/>
    <xf numFmtId="0" fontId="7" fillId="0" borderId="13" xfId="0" applyFont="1" applyBorder="1"/>
    <xf numFmtId="44" fontId="12" fillId="0" borderId="0" xfId="0" applyNumberFormat="1" applyFont="1" applyAlignment="1">
      <alignment horizontal="right"/>
    </xf>
    <xf numFmtId="44" fontId="7" fillId="0" borderId="14" xfId="1" applyFont="1" applyBorder="1"/>
    <xf numFmtId="0" fontId="12" fillId="0" borderId="0" xfId="0" applyFont="1" applyAlignment="1">
      <alignment wrapText="1"/>
    </xf>
    <xf numFmtId="0" fontId="8" fillId="3" borderId="12" xfId="0" applyFont="1" applyFill="1" applyBorder="1"/>
    <xf numFmtId="0" fontId="14" fillId="2" borderId="12" xfId="0" applyFont="1" applyFill="1" applyBorder="1"/>
    <xf numFmtId="164" fontId="8" fillId="0" borderId="12" xfId="0" applyNumberFormat="1" applyFont="1" applyBorder="1" applyAlignment="1">
      <alignment horizontal="left"/>
    </xf>
    <xf numFmtId="164" fontId="8" fillId="4" borderId="12" xfId="0" applyNumberFormat="1" applyFont="1" applyFill="1" applyBorder="1" applyAlignment="1">
      <alignment horizontal="left"/>
    </xf>
    <xf numFmtId="0" fontId="13" fillId="0" borderId="0" xfId="0" applyFont="1" applyAlignment="1">
      <alignment horizontal="left" vertical="top" wrapText="1"/>
    </xf>
    <xf numFmtId="0" fontId="8" fillId="6" borderId="0" xfId="0" applyFont="1" applyFill="1" applyAlignment="1">
      <alignment horizontal="left"/>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5" fillId="0" borderId="16" xfId="0" applyFont="1" applyBorder="1" applyAlignment="1">
      <alignment horizontal="center" wrapText="1"/>
    </xf>
    <xf numFmtId="0" fontId="5" fillId="0" borderId="17" xfId="0" applyFont="1" applyBorder="1" applyAlignment="1">
      <alignment horizontal="center" wrapText="1"/>
    </xf>
    <xf numFmtId="0" fontId="11" fillId="0" borderId="10" xfId="0" applyFont="1" applyBorder="1" applyAlignment="1">
      <alignment horizontal="center" wrapText="1"/>
    </xf>
    <xf numFmtId="44" fontId="11" fillId="0" borderId="18" xfId="1" applyFont="1" applyBorder="1" applyAlignment="1">
      <alignment horizontal="center"/>
    </xf>
    <xf numFmtId="0" fontId="10" fillId="0" borderId="10" xfId="0" applyFont="1" applyBorder="1" applyAlignment="1">
      <alignment horizontal="center" wrapText="1"/>
    </xf>
    <xf numFmtId="44" fontId="11" fillId="0" borderId="18" xfId="1" applyFont="1" applyBorder="1" applyAlignment="1">
      <alignment horizontal="center" wrapText="1"/>
    </xf>
    <xf numFmtId="164" fontId="5" fillId="7" borderId="11" xfId="0" applyNumberFormat="1" applyFont="1" applyFill="1" applyBorder="1" applyAlignment="1">
      <alignment horizontal="center" wrapText="1"/>
    </xf>
    <xf numFmtId="164" fontId="5" fillId="7" borderId="19" xfId="0" applyNumberFormat="1" applyFont="1" applyFill="1" applyBorder="1" applyAlignment="1">
      <alignment horizontal="center"/>
    </xf>
    <xf numFmtId="0" fontId="5" fillId="0" borderId="9" xfId="0" applyFont="1" applyBorder="1" applyAlignment="1">
      <alignment horizontal="center" wrapText="1"/>
    </xf>
    <xf numFmtId="0" fontId="5" fillId="0" borderId="20" xfId="0" applyFont="1" applyBorder="1" applyAlignment="1">
      <alignment horizont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5" xfId="0" applyFont="1" applyFill="1" applyBorder="1" applyAlignment="1">
      <alignment horizontal="center"/>
    </xf>
    <xf numFmtId="0" fontId="8" fillId="6" borderId="2" xfId="0" applyFont="1" applyFill="1" applyBorder="1" applyAlignment="1">
      <alignment horizontal="center"/>
    </xf>
  </cellXfs>
  <cellStyles count="2">
    <cellStyle name="Currency" xfId="1" builtinId="4"/>
    <cellStyle name="Normal" xfId="0" builtinId="0"/>
  </cellStyles>
  <dxfs count="50">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8"/>
        <color theme="1"/>
        <name val="Calibri"/>
        <family val="2"/>
        <scheme val="minor"/>
      </font>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strike val="0"/>
        <outline val="0"/>
        <shadow val="0"/>
        <u val="none"/>
        <vertAlign val="baseline"/>
        <sz val="14"/>
        <color theme="1"/>
        <name val="Calibri"/>
        <family val="2"/>
        <scheme val="minor"/>
      </font>
      <numFmt numFmtId="164" formatCode="&quot;$&quot;#,##0.00"/>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font>
        <b/>
        <strike val="0"/>
        <outline val="0"/>
        <shadow val="0"/>
        <u val="none"/>
        <vertAlign val="baseline"/>
        <sz val="14"/>
        <color theme="1"/>
        <name val="Calibri"/>
        <family val="2"/>
        <scheme val="minor"/>
      </font>
      <numFmt numFmtId="164" formatCode="&quot;$&quot;#,##0.00"/>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dxf>
    <dxf>
      <font>
        <b/>
      </font>
      <numFmt numFmtId="164" formatCode="&quot;$&quot;#,##0.00"/>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font>
      <numFmt numFmtId="164" formatCode="&quot;$&quot;#,##0.00"/>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numFmt numFmtId="164" formatCode="&quot;$&quot;#,##0.00"/>
    </dxf>
    <dxf>
      <font>
        <b/>
        <i val="0"/>
        <strike val="0"/>
        <condense val="0"/>
        <extend val="0"/>
        <outline val="0"/>
        <shadow val="0"/>
        <u val="none"/>
        <vertAlign val="baseline"/>
        <sz val="11"/>
        <color theme="1"/>
        <name val="Calibri"/>
        <family val="2"/>
        <scheme val="minor"/>
      </font>
    </dxf>
    <dxf>
      <font>
        <strike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numFmt numFmtId="34" formatCode="_(&quot;$&quot;* #,##0.00_);_(&quot;$&quot;* \(#,##0.00\);_(&quot;$&quot;* &quot;-&quot;??_);_(@_)"/>
      <alignment horizontal="right" vertical="bottom" textRotation="0" wrapText="0" indent="0" justifyLastLine="0" shrinkToFit="0" readingOrder="0"/>
    </dxf>
    <dxf>
      <font>
        <strike val="0"/>
        <outline val="0"/>
        <shadow val="0"/>
        <u val="none"/>
        <vertAlign val="baseline"/>
        <sz val="16"/>
        <color theme="1"/>
        <name val="Calibri"/>
        <family val="2"/>
        <scheme val="minor"/>
      </font>
    </dxf>
    <dxf>
      <font>
        <b val="0"/>
        <i val="0"/>
        <strike val="0"/>
        <condense val="0"/>
        <extend val="0"/>
        <outline val="0"/>
        <shadow val="0"/>
        <u val="none"/>
        <vertAlign val="baseline"/>
        <sz val="16"/>
        <color theme="1"/>
        <name val="Calibri"/>
        <family val="2"/>
        <scheme val="minor"/>
      </font>
      <numFmt numFmtId="34" formatCode="_(&quot;$&quot;* #,##0.00_);_(&quot;$&quot;* \(#,##0.00\);_(&quot;$&quot;* &quot;-&quot;??_);_(@_)"/>
      <alignment horizontal="right" vertical="bottom" textRotation="0" wrapText="0" indent="0" justifyLastLine="0" shrinkToFit="0" readingOrder="0"/>
    </dxf>
    <dxf>
      <font>
        <strike val="0"/>
        <outline val="0"/>
        <shadow val="0"/>
        <u val="none"/>
        <vertAlign val="baseline"/>
        <sz val="16"/>
        <color theme="1"/>
        <name val="Calibri"/>
        <family val="2"/>
        <scheme val="minor"/>
      </font>
    </dxf>
    <dxf>
      <font>
        <strike val="0"/>
        <outline val="0"/>
        <shadow val="0"/>
        <u val="none"/>
        <vertAlign val="baseline"/>
        <sz val="16"/>
        <color theme="1"/>
        <name val="Calibri"/>
        <family val="2"/>
        <scheme val="minor"/>
      </font>
    </dxf>
    <dxf>
      <font>
        <b/>
        <i val="0"/>
        <strike val="0"/>
        <condense val="0"/>
        <extend val="0"/>
        <outline val="0"/>
        <shadow val="0"/>
        <u val="none"/>
        <vertAlign val="baseline"/>
        <sz val="16"/>
        <color theme="1"/>
        <name val="Calibri"/>
        <family val="2"/>
        <scheme val="minor"/>
      </font>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b/>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color theme="1"/>
        <name val="Calibri"/>
        <family val="2"/>
        <scheme val="minor"/>
      </font>
      <alignment horizontal="center" vertical="center" textRotation="0" indent="0" justifyLastLine="0" shrinkToFit="0" readingOrder="0"/>
    </dxf>
    <dxf>
      <border>
        <bottom style="thin">
          <color rgb="FF000000"/>
        </bottom>
      </border>
    </dxf>
    <dxf>
      <font>
        <b/>
        <i val="0"/>
        <strike val="0"/>
        <condense val="0"/>
        <extend val="0"/>
        <outline val="0"/>
        <shadow val="0"/>
        <u val="none"/>
        <vertAlign val="baseline"/>
        <sz val="14"/>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7ECA5A4-BC48-4E07-8EA7-1F1D49FA7964}" name="Table1521726" displayName="Table1521726" ref="B14:E18" totalsRowShown="0" headerRowDxfId="49" dataDxfId="47" headerRowBorderDxfId="48" tableBorderDxfId="46" totalsRowBorderDxfId="45">
  <autoFilter ref="B14:E18" xr:uid="{77ECA5A4-BC48-4E07-8EA7-1F1D49FA7964}"/>
  <tableColumns count="4">
    <tableColumn id="1" xr3:uid="{74E8D44D-9761-4E97-AD6B-9DCED066B712}" name="Project Phase" dataDxfId="1"/>
    <tableColumn id="2" xr3:uid="{A3A28401-9151-4680-943F-07B627E80467}" name="Estimated Time to Complete (months)" dataDxfId="0"/>
    <tableColumn id="6" xr3:uid="{9F55DB43-3FF5-4F7C-9096-2AD665169AD4}" name="Awardee Cost Share" dataDxfId="3"/>
    <tableColumn id="7" xr3:uid="{85348D89-BC1C-484C-8320-DE6BA3E4E80F}" name="Government Award Amount" dataDxfId="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36627C-AB99-45C8-A056-E501F0B648C0}" name="Table2610" displayName="Table2610" ref="I9:M25" totalsRowShown="0" headerRowDxfId="21">
  <autoFilter ref="I9:M25" xr:uid="{3136627C-AB99-45C8-A056-E501F0B648C0}"/>
  <tableColumns count="5">
    <tableColumn id="1" xr3:uid="{CBE6125B-8F9F-4101-8A0E-75046614C09A}" name="Cost Category "/>
    <tableColumn id="2" xr3:uid="{1D8C121A-E9E7-41C2-B274-9E7EE6B7D2FF}" name="Item"/>
    <tableColumn id="3" xr3:uid="{51738747-76E7-4D77-99C7-D49EC884F76F}" name="Cost Quantity" dataDxfId="20"/>
    <tableColumn id="4" xr3:uid="{710F16CD-EF06-4EF3-94DA-FCEBE3621792}" name="Associated Project Milestones"/>
    <tableColumn id="5" xr3:uid="{43B43733-AC00-4100-8CE1-BDA709D533C3}" name="Description and Justificatio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2E46C0-1164-4998-A95E-50B1769A52D4}" name="Table2611" displayName="Table2611" ref="I29:M45" totalsRowShown="0" headerRowDxfId="19">
  <autoFilter ref="I29:M45" xr:uid="{0D2E46C0-1164-4998-A95E-50B1769A52D4}"/>
  <tableColumns count="5">
    <tableColumn id="1" xr3:uid="{0776A95B-50EA-4C6D-AF60-686E495307EC}" name="Cost Category "/>
    <tableColumn id="2" xr3:uid="{C7EDF686-E825-4D8D-B164-3BC4044F3220}" name="Item"/>
    <tableColumn id="3" xr3:uid="{6D99DF83-F430-46E6-89A7-C6C579E43B25}" name="Cost Quantity" dataDxfId="18"/>
    <tableColumn id="4" xr3:uid="{937645AC-8F2B-4D5E-9ED8-C92C76023A5F}" name="Associated Project Milestones"/>
    <tableColumn id="5" xr3:uid="{A783CAB4-8040-42AD-84D1-105182905746}" name="Description and Justificat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223C69-0EC5-4F3A-9A21-0555F4FBE3FF}" name="Table2612" displayName="Table2612" ref="I50:M66" totalsRowShown="0" headerRowDxfId="17">
  <autoFilter ref="I50:M66" xr:uid="{68223C69-0EC5-4F3A-9A21-0555F4FBE3FF}"/>
  <tableColumns count="5">
    <tableColumn id="1" xr3:uid="{BD7702CE-C1D5-4622-9CB4-57CF854CB144}" name="Cost Category "/>
    <tableColumn id="2" xr3:uid="{48FBCF74-E5CB-46A8-A205-67E53724FD5A}" name="Item"/>
    <tableColumn id="3" xr3:uid="{926834BE-D16D-47C1-AB8B-B04BEA9BD540}" name="Cost Quantity" dataDxfId="16"/>
    <tableColumn id="4" xr3:uid="{5A9C114A-6C7E-43C6-AC1C-2D8638EE0670}" name="Associated Project Milestones"/>
    <tableColumn id="5" xr3:uid="{19C20F80-E87F-4163-9830-B2B46FB6AD71}" name="Description and Justificatio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5750DA5-4C64-4369-880B-7C4717EFC312}" name="Table261013" displayName="Table261013" ref="O9:S25" totalsRowShown="0" headerRowDxfId="15">
  <autoFilter ref="O9:S25" xr:uid="{85750DA5-4C64-4369-880B-7C4717EFC312}"/>
  <tableColumns count="5">
    <tableColumn id="1" xr3:uid="{E12A7BA0-A7C9-48ED-B75C-FD58EEF0B8F2}" name="Cost Category "/>
    <tableColumn id="2" xr3:uid="{96F2B399-2CA6-4068-832A-6192E31AEEAC}" name="Item"/>
    <tableColumn id="3" xr3:uid="{02DE6B67-D6A1-431D-A388-278F251AEC1F}" name="Cost Quantity" dataDxfId="14"/>
    <tableColumn id="4" xr3:uid="{4CFC2CD7-7634-4FC2-8FF1-88C7994543F7}" name="Associated Project Milestones"/>
    <tableColumn id="5" xr3:uid="{B7A2DC8C-3064-4430-885E-44F067529038}" name="Description and Justificatio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3173B88-B387-45A3-9FE2-A10B73A5073B}" name="Table26101314" displayName="Table26101314" ref="O29:S45" totalsRowShown="0" headerRowDxfId="13">
  <autoFilter ref="O29:S45" xr:uid="{83173B88-B387-45A3-9FE2-A10B73A5073B}"/>
  <tableColumns count="5">
    <tableColumn id="1" xr3:uid="{C7549C8B-3177-42DC-93C2-08781B263A6F}" name="Cost Category "/>
    <tableColumn id="2" xr3:uid="{60DCD140-275F-4A42-B56B-D3BB58EB8885}" name="Item"/>
    <tableColumn id="3" xr3:uid="{8FB9E2CE-2FDB-4DC9-92D3-FA4B89A59AD0}" name="Cost Quantity" dataDxfId="12"/>
    <tableColumn id="4" xr3:uid="{FC76D3BF-994B-417A-86E5-D6CCD6A0739C}" name="Associated Project Milestones"/>
    <tableColumn id="5" xr3:uid="{918F3DEB-7755-4A9A-8EC0-E2515AB09BB9}" name="Description and Justificatio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703BE6-AE99-460E-BAEF-F7FA5E628770}" name="Table26101315" displayName="Table26101315" ref="O50:S66" totalsRowShown="0" headerRowDxfId="11">
  <autoFilter ref="O50:S66" xr:uid="{84703BE6-AE99-460E-BAEF-F7FA5E628770}"/>
  <tableColumns count="5">
    <tableColumn id="1" xr3:uid="{FAAF5930-6E1F-4BB3-A7E5-7866E7213DC0}" name="Cost Category "/>
    <tableColumn id="2" xr3:uid="{47343E53-C4C9-4502-8DF8-E986F026A10D}" name="Item"/>
    <tableColumn id="3" xr3:uid="{54A5C5C4-6657-4BA4-9931-4600E34C3785}" name="Cost Quantity" dataDxfId="10"/>
    <tableColumn id="4" xr3:uid="{8FEC42E7-A1C1-4190-82EE-ED7D931C9C65}" name="Associated Project Milestones"/>
    <tableColumn id="5" xr3:uid="{F8524369-E64B-4BA7-9FE5-9D4FC546DDEB}" name="Description and Justific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A7BBEB0-9175-4C83-9F4C-4837D4102C95}" name="Table15217227" displayName="Table15217227" ref="F14:G18" totalsRowShown="0" headerRowDxfId="44" headerRowBorderDxfId="43" tableBorderDxfId="42" totalsRowBorderDxfId="41">
  <autoFilter ref="F14:G18" xr:uid="{4A7BBEB0-9175-4C83-9F4C-4837D4102C95}"/>
  <tableColumns count="2">
    <tableColumn id="6" xr3:uid="{86D11E6C-196C-4CB4-9C3F-ACE17B1A8501}" name="Awardee Cost Share" dataDxfId="5"/>
    <tableColumn id="7" xr3:uid="{AC35F0C5-ACE8-4ADB-AFC6-B95E5D16F4DB}" name="Government Award Amount"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2031412-C9E4-4425-AD1D-3BAB71226C8A}" name="Table15" displayName="Table15" ref="B23:F38" totalsRowShown="0" headerRowDxfId="40" dataDxfId="39">
  <autoFilter ref="B23:F38" xr:uid="{32031412-C9E4-4425-AD1D-3BAB71226C8A}"/>
  <tableColumns count="5">
    <tableColumn id="1" xr3:uid="{8A5C4BAC-19B8-4EFE-9970-0A4B46A69385}" name="Itemized Cost Description" dataDxfId="38"/>
    <tableColumn id="2" xr3:uid="{D39C8037-47C1-43FF-88B3-24C64A2E92C1}" name="Dollar Value" dataDxfId="37" dataCellStyle="Currency">
      <calculatedColumnFormula>SUM(C9:C23)</calculatedColumnFormula>
    </tableColumn>
    <tableColumn id="3" xr3:uid="{6FE39D9C-74D9-44A6-BA41-9287CBF8C712}" name="Quantity" dataDxfId="36"/>
    <tableColumn id="4" xr3:uid="{46764847-CC83-42F5-994F-7409EFB43006}" name="Line Total" dataDxfId="35">
      <calculatedColumnFormula>Table15[[#This Row],[Dollar Value]]*Table15[[#This Row],[Quantity]]</calculatedColumnFormula>
    </tableColumn>
    <tableColumn id="5" xr3:uid="{BF477A2D-EADA-48B2-9C20-D7349FE3AD51}" name="Payer (Host Site or Technology Developer)" dataDxfId="3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0DC2DF-9851-4B6B-8CDC-6F002FF24884}" name="Table2" displayName="Table2" ref="B9:F25" totalsRowShown="0" headerRowDxfId="33">
  <autoFilter ref="B9:F25" xr:uid="{470DC2DF-9851-4B6B-8CDC-6F002FF24884}"/>
  <tableColumns count="5">
    <tableColumn id="1" xr3:uid="{0D55C665-2E7D-48E3-A6A1-1813C987ABBE}" name="Cost Category "/>
    <tableColumn id="2" xr3:uid="{22AE1F36-77B7-489B-8FE7-F509A86A0864}" name="Item"/>
    <tableColumn id="3" xr3:uid="{1A233EEA-36E1-4D1D-8150-CF49AEBB0579}" name="Cost Quantity" dataDxfId="32"/>
    <tableColumn id="4" xr3:uid="{6EC710F4-BC84-49CB-A16B-E9A6F0A2EFE8}" name="Associated Project Milestones"/>
    <tableColumn id="5" xr3:uid="{3492E01D-526A-44CE-9F93-C102EC901D1E}" name="Description and Justifica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0463D3-C54A-408C-A5AC-A1CAAA46A966}" name="Table3" displayName="Table3" ref="B29:F45" totalsRowShown="0" headerRowDxfId="31">
  <autoFilter ref="B29:F45" xr:uid="{940463D3-C54A-408C-A5AC-A1CAAA46A966}"/>
  <tableColumns count="5">
    <tableColumn id="1" xr3:uid="{C88D7A01-094A-436C-8E01-61286FD5A21D}" name="Cost Category "/>
    <tableColumn id="2" xr3:uid="{AD91E33D-692D-462A-9752-199BE895128C}" name="Item"/>
    <tableColumn id="3" xr3:uid="{32EA3C99-3FE8-4DAF-9C8F-F941BC0846C7}" name="Cost Quantity" dataDxfId="30"/>
    <tableColumn id="4" xr3:uid="{F5C902D3-6E39-420A-B512-90DAD22F9FC9}" name="Associated Project Milestones"/>
    <tableColumn id="5" xr3:uid="{389AE313-F9FB-4CC0-805E-CA2D3AAF69A9}" name="Description and Justificatio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F020984-89F9-456E-AE13-B17C621009E0}" name="Table4" displayName="Table4" ref="B50:F66" totalsRowShown="0" headerRowDxfId="29">
  <autoFilter ref="B50:F66" xr:uid="{EF020984-89F9-456E-AE13-B17C621009E0}"/>
  <tableColumns count="5">
    <tableColumn id="1" xr3:uid="{3B3202BB-5056-49B9-B001-6311E1A7F538}" name="Cost Category "/>
    <tableColumn id="2" xr3:uid="{0A9F81ED-199D-4C89-9F3C-4285C49B2860}" name="Item"/>
    <tableColumn id="3" xr3:uid="{F418F757-1E21-4576-B90C-1542202F0281}" name="Cost Quantity" dataDxfId="28"/>
    <tableColumn id="4" xr3:uid="{86EA77B0-CCBA-486D-8B62-D2A2658A6B93}" name="Associated Project Milestones"/>
    <tableColumn id="5" xr3:uid="{3013CC90-A22E-4B4A-B629-506ADA33C6A5}" name="Description and Justificatio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F0CCD73-CFF9-4053-A234-1315E6B47AB7}" name="Table26" displayName="Table26" ref="C9:G25" totalsRowShown="0" headerRowDxfId="27">
  <autoFilter ref="C9:G25" xr:uid="{4F0CCD73-CFF9-4053-A234-1315E6B47AB7}"/>
  <tableColumns count="5">
    <tableColumn id="1" xr3:uid="{84A765CA-231B-4A92-B2BC-3BB9EA847958}" name="Cost Category "/>
    <tableColumn id="2" xr3:uid="{5C5D4210-2CA0-49AB-A899-0D6A432D0B5A}" name="Item"/>
    <tableColumn id="3" xr3:uid="{46076F20-F214-43C8-A968-D7D374A7AD1E}" name="Cost Quantity" dataDxfId="26"/>
    <tableColumn id="4" xr3:uid="{4149AEB9-6499-43F6-8D9A-4E6C8E4E3A83}" name="Associated Project Milestones"/>
    <tableColumn id="5" xr3:uid="{840C9E98-8B8B-454C-80D1-B71AE3686744}" name="Description and Justificatio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0B0E7CD-A6C0-4AA6-B0BF-C858686A6156}" name="Table37" displayName="Table37" ref="C29:G45" totalsRowShown="0" headerRowDxfId="25">
  <autoFilter ref="C29:G45" xr:uid="{20B0E7CD-A6C0-4AA6-B0BF-C858686A6156}"/>
  <tableColumns count="5">
    <tableColumn id="1" xr3:uid="{9784A98B-BA14-485B-8ADD-4D39A977ED33}" name="Cost Category "/>
    <tableColumn id="2" xr3:uid="{83EFB7CF-176A-4AC1-B97D-8FDC3E15BBC8}" name="Item"/>
    <tableColumn id="3" xr3:uid="{A2FAE5C8-F501-4453-8E3E-768A02E514F7}" name="Cost Quantity" dataDxfId="24"/>
    <tableColumn id="4" xr3:uid="{9DE2B64E-3D57-4079-BA2F-3CBA749DC656}" name="Associated Project Milestones"/>
    <tableColumn id="5" xr3:uid="{131B8790-E11F-446E-9662-AC821A48C11E}" name="Description and Justificatio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82EBD11-0C67-4406-A56F-C603A7F1A994}" name="Table48" displayName="Table48" ref="C50:G66" totalsRowShown="0" headerRowDxfId="23">
  <autoFilter ref="C50:G66" xr:uid="{282EBD11-0C67-4406-A56F-C603A7F1A994}"/>
  <tableColumns count="5">
    <tableColumn id="1" xr3:uid="{713FBCBF-19EC-45FB-83CC-3858C2AE62F5}" name="Cost Category "/>
    <tableColumn id="2" xr3:uid="{4B4A17B9-348D-4027-8217-14799E6774D1}" name="Item"/>
    <tableColumn id="3" xr3:uid="{651EC58F-EC8F-477B-82C1-A46AC5617EAD}" name="Cost Quantity" dataDxfId="22"/>
    <tableColumn id="4" xr3:uid="{BC5E26F7-AB9E-48FC-97BB-72D071FF5E8A}" name="Associated Project Milestones"/>
    <tableColumn id="5" xr3:uid="{1CC12013-9589-4116-801A-4020B6990FDB}" name="Description and Justifica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B164A-81C4-4748-9D23-57791A223AD7}">
  <dimension ref="A2:V41"/>
  <sheetViews>
    <sheetView tabSelected="1" zoomScale="63" zoomScaleNormal="99" workbookViewId="0">
      <selection activeCell="E18" sqref="E18"/>
    </sheetView>
  </sheetViews>
  <sheetFormatPr defaultRowHeight="15" x14ac:dyDescent="0.25"/>
  <cols>
    <col min="1" max="1" width="8.42578125" customWidth="1"/>
    <col min="2" max="2" width="57.85546875" bestFit="1" customWidth="1"/>
    <col min="3" max="3" width="53.140625" bestFit="1" customWidth="1"/>
    <col min="4" max="4" width="40.140625" customWidth="1"/>
    <col min="5" max="5" width="43" customWidth="1"/>
    <col min="6" max="6" width="55" customWidth="1"/>
    <col min="7" max="7" width="40.42578125" bestFit="1" customWidth="1"/>
    <col min="8" max="8" width="50.42578125" customWidth="1"/>
    <col min="9" max="9" width="38.5703125" customWidth="1"/>
    <col min="10" max="10" width="26.7109375" customWidth="1"/>
    <col min="11" max="11" width="17.140625" customWidth="1"/>
    <col min="12" max="12" width="42.7109375" customWidth="1"/>
    <col min="13" max="13" width="25.42578125" customWidth="1"/>
    <col min="14" max="14" width="37.7109375" customWidth="1"/>
    <col min="15" max="15" width="35.7109375" customWidth="1"/>
    <col min="16" max="16" width="31.140625" customWidth="1"/>
    <col min="17" max="17" width="33" customWidth="1"/>
    <col min="18" max="18" width="69.85546875" customWidth="1"/>
  </cols>
  <sheetData>
    <row r="2" spans="1:22" s="27" customFormat="1" ht="23.25" x14ac:dyDescent="0.35">
      <c r="B2" s="40" t="s">
        <v>1</v>
      </c>
      <c r="C2" s="41" t="s">
        <v>2</v>
      </c>
      <c r="E2" s="28"/>
    </row>
    <row r="3" spans="1:22" s="27" customFormat="1" ht="23.25" x14ac:dyDescent="0.35">
      <c r="B3" s="40" t="s">
        <v>7</v>
      </c>
      <c r="C3" s="41" t="s">
        <v>51</v>
      </c>
      <c r="E3" s="28"/>
    </row>
    <row r="4" spans="1:22" s="27" customFormat="1" ht="23.25" x14ac:dyDescent="0.35">
      <c r="B4" s="40" t="s">
        <v>9</v>
      </c>
      <c r="C4" s="41" t="s">
        <v>52</v>
      </c>
      <c r="E4" s="28"/>
    </row>
    <row r="5" spans="1:22" s="27" customFormat="1" ht="23.25" x14ac:dyDescent="0.35">
      <c r="B5" s="40" t="s">
        <v>4</v>
      </c>
      <c r="C5" s="42">
        <f>E18</f>
        <v>50000</v>
      </c>
      <c r="E5" s="28"/>
    </row>
    <row r="6" spans="1:22" s="27" customFormat="1" ht="23.25" x14ac:dyDescent="0.35">
      <c r="B6" s="40" t="s">
        <v>5</v>
      </c>
      <c r="C6" s="42">
        <f>G18</f>
        <v>40000</v>
      </c>
      <c r="E6" s="28"/>
    </row>
    <row r="7" spans="1:22" s="27" customFormat="1" ht="23.25" x14ac:dyDescent="0.35">
      <c r="B7" s="40" t="s">
        <v>6</v>
      </c>
      <c r="C7" s="43">
        <f>SUM(C5:C6)</f>
        <v>90000</v>
      </c>
      <c r="D7" s="27" t="s">
        <v>49</v>
      </c>
      <c r="E7" s="28"/>
      <c r="K7" s="21"/>
      <c r="L7" s="30"/>
      <c r="M7" s="31"/>
    </row>
    <row r="8" spans="1:22" s="27" customFormat="1" ht="21" x14ac:dyDescent="0.35">
      <c r="B8" s="33"/>
      <c r="C8" s="34"/>
      <c r="E8" s="28"/>
      <c r="F8" s="29"/>
      <c r="G8" s="29"/>
      <c r="H8" s="29"/>
      <c r="I8" s="29"/>
      <c r="K8" s="21"/>
      <c r="L8" s="30"/>
      <c r="M8" s="31"/>
    </row>
    <row r="9" spans="1:22" ht="21" customHeight="1" x14ac:dyDescent="0.25">
      <c r="A9" s="29"/>
      <c r="B9" s="44" t="s">
        <v>56</v>
      </c>
      <c r="C9" s="44"/>
      <c r="D9" s="44"/>
      <c r="E9" s="44"/>
    </row>
    <row r="10" spans="1:22" s="26" customFormat="1" ht="30" customHeight="1" x14ac:dyDescent="0.35">
      <c r="A10" s="27"/>
      <c r="B10" s="44"/>
      <c r="C10" s="44"/>
      <c r="D10" s="44"/>
      <c r="E10" s="44"/>
      <c r="F10" s="32"/>
      <c r="G10" s="32"/>
      <c r="P10" s="32"/>
      <c r="Q10" s="32"/>
      <c r="R10" s="32"/>
      <c r="S10" s="32"/>
      <c r="T10" s="32"/>
      <c r="U10" s="32"/>
      <c r="V10" s="32"/>
    </row>
    <row r="11" spans="1:22" s="26" customFormat="1" ht="135" customHeight="1" x14ac:dyDescent="0.35">
      <c r="A11" s="27"/>
      <c r="B11" s="44"/>
      <c r="C11" s="44"/>
      <c r="D11" s="44"/>
      <c r="E11" s="44"/>
    </row>
    <row r="12" spans="1:22" s="26" customFormat="1" ht="30" customHeight="1" thickBot="1" x14ac:dyDescent="0.4">
      <c r="A12" s="27"/>
      <c r="B12" s="28"/>
      <c r="C12" s="28"/>
      <c r="D12" s="28"/>
      <c r="E12" s="28"/>
    </row>
    <row r="13" spans="1:22" ht="24" thickBot="1" x14ac:dyDescent="0.4">
      <c r="D13" s="63" t="s">
        <v>63</v>
      </c>
      <c r="E13" s="64"/>
      <c r="F13" s="63" t="s">
        <v>64</v>
      </c>
      <c r="G13" s="64"/>
      <c r="H13" s="20"/>
      <c r="K13" s="18"/>
      <c r="L13" s="21"/>
      <c r="M13" s="19"/>
      <c r="N13" s="3"/>
      <c r="O13" s="3"/>
      <c r="P13" s="3"/>
    </row>
    <row r="14" spans="1:22" ht="21" x14ac:dyDescent="0.35">
      <c r="A14" s="32"/>
      <c r="B14" s="57" t="s">
        <v>45</v>
      </c>
      <c r="C14" s="58" t="s">
        <v>72</v>
      </c>
      <c r="D14" s="49" t="s">
        <v>65</v>
      </c>
      <c r="E14" s="50" t="s">
        <v>8</v>
      </c>
      <c r="F14" s="49" t="s">
        <v>65</v>
      </c>
      <c r="G14" s="50" t="s">
        <v>8</v>
      </c>
      <c r="I14" s="19"/>
      <c r="J14" s="3"/>
      <c r="K14" s="3"/>
      <c r="L14" s="21"/>
      <c r="M14" s="19"/>
      <c r="N14" s="3"/>
      <c r="O14" s="3"/>
      <c r="P14" s="3"/>
    </row>
    <row r="15" spans="1:22" ht="37.5" x14ac:dyDescent="0.3">
      <c r="A15" s="26"/>
      <c r="B15" s="61" t="s">
        <v>47</v>
      </c>
      <c r="C15" s="59"/>
      <c r="D15" s="51" t="s">
        <v>68</v>
      </c>
      <c r="E15" s="52">
        <v>10000</v>
      </c>
      <c r="F15" s="51" t="s">
        <v>69</v>
      </c>
      <c r="G15" s="52">
        <v>10000</v>
      </c>
      <c r="I15" s="19"/>
      <c r="J15" s="3"/>
      <c r="K15" s="3"/>
      <c r="L15" s="3"/>
    </row>
    <row r="16" spans="1:22" ht="37.5" x14ac:dyDescent="0.3">
      <c r="A16" s="26"/>
      <c r="B16" s="61" t="s">
        <v>48</v>
      </c>
      <c r="C16" s="59"/>
      <c r="D16" s="53" t="s">
        <v>66</v>
      </c>
      <c r="E16" s="54"/>
      <c r="F16" s="53" t="s">
        <v>67</v>
      </c>
      <c r="G16" s="54"/>
      <c r="I16" s="19"/>
      <c r="J16" s="3"/>
      <c r="K16" s="3"/>
      <c r="L16" s="3"/>
    </row>
    <row r="17" spans="1:22" ht="37.5" x14ac:dyDescent="0.3">
      <c r="A17" s="26"/>
      <c r="B17" s="61" t="s">
        <v>46</v>
      </c>
      <c r="C17" s="59"/>
      <c r="D17" s="51" t="s">
        <v>71</v>
      </c>
      <c r="E17" s="52">
        <v>40000</v>
      </c>
      <c r="F17" s="51" t="s">
        <v>70</v>
      </c>
      <c r="G17" s="52">
        <v>30000</v>
      </c>
      <c r="I17" s="19"/>
      <c r="J17" s="3"/>
      <c r="K17" s="3"/>
      <c r="L17" s="3"/>
    </row>
    <row r="18" spans="1:22" ht="27.95" customHeight="1" thickBot="1" x14ac:dyDescent="0.4">
      <c r="A18" s="26"/>
      <c r="B18" s="62" t="s">
        <v>73</v>
      </c>
      <c r="C18" s="60"/>
      <c r="D18" s="55" t="s">
        <v>53</v>
      </c>
      <c r="E18" s="56">
        <f>SUM(E15:E17)</f>
        <v>50000</v>
      </c>
      <c r="F18" s="55" t="s">
        <v>53</v>
      </c>
      <c r="G18" s="56">
        <f>SUM(G15:G17)</f>
        <v>40000</v>
      </c>
      <c r="J18" s="18"/>
      <c r="K18" s="21"/>
      <c r="L18" s="3"/>
    </row>
    <row r="19" spans="1:22" ht="57.6" customHeight="1" x14ac:dyDescent="0.35">
      <c r="B19" s="21"/>
      <c r="C19" s="19"/>
      <c r="D19" s="3"/>
      <c r="E19" s="3"/>
      <c r="F19" s="20"/>
      <c r="G19" s="20"/>
      <c r="H19" s="20"/>
      <c r="I19" s="20"/>
      <c r="J19" s="20"/>
      <c r="K19" s="20"/>
      <c r="L19" s="20"/>
      <c r="M19" s="20"/>
      <c r="N19" s="20"/>
      <c r="O19" s="3"/>
    </row>
    <row r="20" spans="1:22" ht="23.25" x14ac:dyDescent="0.35">
      <c r="B20" s="45" t="s">
        <v>62</v>
      </c>
      <c r="C20" s="45"/>
      <c r="D20" s="45"/>
      <c r="E20" s="45"/>
      <c r="F20" s="45"/>
      <c r="G20" s="20"/>
      <c r="H20" s="20"/>
      <c r="I20" s="20"/>
      <c r="J20" s="20"/>
      <c r="K20" s="20"/>
      <c r="L20" s="20"/>
      <c r="M20" s="20"/>
      <c r="N20" s="20"/>
      <c r="O20" s="3"/>
      <c r="P20" s="3"/>
    </row>
    <row r="21" spans="1:22" ht="66.599999999999994" customHeight="1" x14ac:dyDescent="0.25">
      <c r="B21" s="44" t="s">
        <v>61</v>
      </c>
      <c r="C21" s="44"/>
      <c r="D21" s="44"/>
      <c r="E21" s="44"/>
      <c r="F21" s="44"/>
      <c r="G21" s="20"/>
      <c r="H21" s="20"/>
      <c r="I21" s="20"/>
      <c r="J21" s="20"/>
      <c r="K21" s="20"/>
      <c r="L21" s="20"/>
      <c r="M21" s="20"/>
      <c r="N21" s="20"/>
    </row>
    <row r="22" spans="1:22" x14ac:dyDescent="0.25">
      <c r="B22" s="24"/>
      <c r="C22" s="24"/>
      <c r="D22" s="24"/>
      <c r="F22" s="20"/>
      <c r="G22" s="20"/>
      <c r="H22" s="20"/>
      <c r="I22" s="20"/>
      <c r="J22" s="20"/>
      <c r="K22" s="20"/>
      <c r="L22" s="20"/>
      <c r="M22" s="20"/>
      <c r="N22" s="20"/>
    </row>
    <row r="23" spans="1:22" ht="21" x14ac:dyDescent="0.35">
      <c r="A23" s="17"/>
      <c r="B23" s="21" t="s">
        <v>58</v>
      </c>
      <c r="C23" s="33" t="s">
        <v>50</v>
      </c>
      <c r="D23" s="33" t="s">
        <v>54</v>
      </c>
      <c r="E23" s="33" t="s">
        <v>57</v>
      </c>
      <c r="F23" s="33" t="s">
        <v>55</v>
      </c>
      <c r="G23" s="20"/>
      <c r="H23" s="20"/>
      <c r="I23" s="20"/>
      <c r="J23" s="20"/>
      <c r="K23" s="20"/>
      <c r="L23" s="20"/>
      <c r="M23" s="20"/>
      <c r="N23" s="20"/>
    </row>
    <row r="24" spans="1:22" ht="21" x14ac:dyDescent="0.35">
      <c r="A24" s="22"/>
      <c r="B24" s="27"/>
      <c r="C24" s="37">
        <v>0</v>
      </c>
      <c r="D24" s="27"/>
      <c r="E24" s="37">
        <f>Table15[[#This Row],[Dollar Value]]*Table15[[#This Row],[Quantity]]</f>
        <v>0</v>
      </c>
      <c r="F24" s="35"/>
      <c r="G24" s="20"/>
      <c r="H24" s="20"/>
      <c r="I24" s="20"/>
      <c r="J24" s="20"/>
      <c r="K24" s="20"/>
      <c r="L24" s="20"/>
      <c r="M24" s="20"/>
      <c r="N24" s="20"/>
    </row>
    <row r="25" spans="1:22" ht="21" x14ac:dyDescent="0.35">
      <c r="A25" s="22"/>
      <c r="B25" s="27"/>
      <c r="C25" s="37">
        <v>0</v>
      </c>
      <c r="D25" s="27"/>
      <c r="E25" s="37">
        <f>Table15[[#This Row],[Dollar Value]]*Table15[[#This Row],[Quantity]]</f>
        <v>0</v>
      </c>
      <c r="F25" s="27"/>
      <c r="G25" s="20"/>
      <c r="K25" s="25"/>
    </row>
    <row r="26" spans="1:22" ht="21" x14ac:dyDescent="0.35">
      <c r="A26" s="22"/>
      <c r="B26" s="27"/>
      <c r="C26" s="37">
        <v>0</v>
      </c>
      <c r="D26" s="27"/>
      <c r="E26" s="37">
        <f>Table15[[#This Row],[Dollar Value]]*Table15[[#This Row],[Quantity]]</f>
        <v>0</v>
      </c>
      <c r="F26" s="27"/>
      <c r="G26" s="20"/>
      <c r="K26" s="25"/>
    </row>
    <row r="27" spans="1:22" ht="21" x14ac:dyDescent="0.35">
      <c r="A27" s="22"/>
      <c r="B27" s="27"/>
      <c r="C27" s="37">
        <v>0</v>
      </c>
      <c r="D27" s="27"/>
      <c r="E27" s="37">
        <f>Table15[[#This Row],[Dollar Value]]*Table15[[#This Row],[Quantity]]</f>
        <v>0</v>
      </c>
      <c r="F27" s="27"/>
      <c r="G27" s="20"/>
      <c r="K27" s="17"/>
      <c r="M27" s="17"/>
      <c r="N27" s="17"/>
      <c r="O27" s="17"/>
      <c r="P27" s="17"/>
      <c r="Q27" s="17"/>
      <c r="R27" s="17"/>
      <c r="S27" s="17"/>
      <c r="T27" s="17"/>
      <c r="U27" s="17"/>
      <c r="V27" s="17"/>
    </row>
    <row r="28" spans="1:22" ht="21" x14ac:dyDescent="0.35">
      <c r="A28" s="22"/>
      <c r="B28" s="21"/>
      <c r="C28" s="37">
        <v>0</v>
      </c>
      <c r="D28" s="31"/>
      <c r="E28" s="37">
        <f>Table15[[#This Row],[Dollar Value]]*Table15[[#This Row],[Quantity]]</f>
        <v>0</v>
      </c>
      <c r="F28" s="21"/>
      <c r="G28" s="23"/>
      <c r="H28" s="3"/>
    </row>
    <row r="29" spans="1:22" ht="21" x14ac:dyDescent="0.35">
      <c r="A29" s="22"/>
      <c r="B29" s="27"/>
      <c r="C29" s="37">
        <v>0</v>
      </c>
      <c r="D29" s="31"/>
      <c r="E29" s="37">
        <f>Table15[[#This Row],[Dollar Value]]*Table15[[#This Row],[Quantity]]</f>
        <v>0</v>
      </c>
      <c r="F29" s="27"/>
      <c r="G29" s="20"/>
      <c r="H29" s="3"/>
    </row>
    <row r="30" spans="1:22" ht="21" x14ac:dyDescent="0.35">
      <c r="A30" s="22"/>
      <c r="B30" s="27"/>
      <c r="C30" s="37">
        <v>0</v>
      </c>
      <c r="D30" s="27"/>
      <c r="E30" s="37">
        <f>Table15[[#This Row],[Dollar Value]]*Table15[[#This Row],[Quantity]]</f>
        <v>0</v>
      </c>
      <c r="F30" s="27"/>
      <c r="G30" s="20"/>
    </row>
    <row r="31" spans="1:22" ht="21" x14ac:dyDescent="0.35">
      <c r="A31" s="22"/>
      <c r="B31" s="27"/>
      <c r="C31" s="37">
        <v>0</v>
      </c>
      <c r="D31" s="27"/>
      <c r="E31" s="37">
        <f>Table15[[#This Row],[Dollar Value]]*Table15[[#This Row],[Quantity]]</f>
        <v>0</v>
      </c>
      <c r="F31" s="27"/>
      <c r="G31" s="20"/>
    </row>
    <row r="32" spans="1:22" ht="21" x14ac:dyDescent="0.35">
      <c r="A32" s="22"/>
      <c r="B32" s="27"/>
      <c r="C32" s="37">
        <v>0</v>
      </c>
      <c r="D32" s="27"/>
      <c r="E32" s="37">
        <f>Table15[[#This Row],[Dollar Value]]*Table15[[#This Row],[Quantity]]</f>
        <v>0</v>
      </c>
      <c r="F32" s="27"/>
      <c r="G32" s="20"/>
      <c r="K32" s="3"/>
    </row>
    <row r="33" spans="1:11" ht="21" x14ac:dyDescent="0.35">
      <c r="A33" s="22"/>
      <c r="B33" s="27"/>
      <c r="C33" s="37">
        <v>0</v>
      </c>
      <c r="D33" s="27"/>
      <c r="E33" s="37">
        <f>Table15[[#This Row],[Dollar Value]]*Table15[[#This Row],[Quantity]]</f>
        <v>0</v>
      </c>
      <c r="F33" s="27"/>
      <c r="G33" s="20"/>
      <c r="K33" s="3"/>
    </row>
    <row r="34" spans="1:11" ht="21" x14ac:dyDescent="0.35">
      <c r="A34" s="22"/>
      <c r="B34" s="27"/>
      <c r="C34" s="37">
        <v>0</v>
      </c>
      <c r="D34" s="27"/>
      <c r="E34" s="37">
        <f>Table15[[#This Row],[Dollar Value]]*Table15[[#This Row],[Quantity]]</f>
        <v>0</v>
      </c>
      <c r="F34" s="27"/>
      <c r="G34" s="20"/>
    </row>
    <row r="35" spans="1:11" ht="21" x14ac:dyDescent="0.35">
      <c r="A35" s="22"/>
      <c r="B35" s="27"/>
      <c r="C35" s="37">
        <v>0</v>
      </c>
      <c r="D35" s="27"/>
      <c r="E35" s="37">
        <f>Table15[[#This Row],[Dollar Value]]*Table15[[#This Row],[Quantity]]</f>
        <v>0</v>
      </c>
      <c r="F35" s="27"/>
      <c r="G35" s="20"/>
    </row>
    <row r="36" spans="1:11" ht="21" x14ac:dyDescent="0.35">
      <c r="A36" s="22"/>
      <c r="B36" s="27"/>
      <c r="C36" s="37">
        <v>0</v>
      </c>
      <c r="D36" s="27"/>
      <c r="E36" s="37">
        <f>Table15[[#This Row],[Dollar Value]]*Table15[[#This Row],[Quantity]]</f>
        <v>0</v>
      </c>
      <c r="F36" s="27"/>
      <c r="G36" s="20"/>
    </row>
    <row r="37" spans="1:11" ht="21" x14ac:dyDescent="0.35">
      <c r="A37" s="22"/>
      <c r="B37" s="27"/>
      <c r="C37" s="37">
        <v>0</v>
      </c>
      <c r="D37" s="27"/>
      <c r="E37" s="37">
        <f>Table15[[#This Row],[Dollar Value]]*Table15[[#This Row],[Quantity]]</f>
        <v>0</v>
      </c>
      <c r="F37" s="27"/>
      <c r="G37" s="20"/>
    </row>
    <row r="38" spans="1:11" ht="21" x14ac:dyDescent="0.35">
      <c r="A38" s="22"/>
      <c r="B38" s="27"/>
      <c r="C38" s="37">
        <v>0</v>
      </c>
      <c r="D38" s="27"/>
      <c r="E38" s="37">
        <f>Table15[[#This Row],[Dollar Value]]*Table15[[#This Row],[Quantity]]</f>
        <v>0</v>
      </c>
      <c r="F38" s="27"/>
      <c r="G38" s="20"/>
    </row>
    <row r="39" spans="1:11" ht="15.75" thickBot="1" x14ac:dyDescent="0.3"/>
    <row r="40" spans="1:11" ht="27" thickBot="1" x14ac:dyDescent="0.45">
      <c r="D40" s="36" t="s">
        <v>11</v>
      </c>
      <c r="E40" s="38">
        <f>SUM(Table15[Line Total])</f>
        <v>0</v>
      </c>
    </row>
    <row r="41" spans="1:11" ht="73.5" customHeight="1" thickBot="1" x14ac:dyDescent="0.45">
      <c r="D41" s="36" t="s">
        <v>59</v>
      </c>
      <c r="E41" s="38">
        <f>IF(E40&lt;620000, 0.5*E40, 310000)</f>
        <v>0</v>
      </c>
      <c r="F41" s="39" t="s">
        <v>60</v>
      </c>
    </row>
  </sheetData>
  <mergeCells count="5">
    <mergeCell ref="B9:E11"/>
    <mergeCell ref="B20:F20"/>
    <mergeCell ref="B21:F21"/>
    <mergeCell ref="F13:G13"/>
    <mergeCell ref="D13:E13"/>
  </mergeCells>
  <dataValidations count="2">
    <dataValidation type="decimal" allowBlank="1" showInputMessage="1" showErrorMessage="1" sqref="E16:G16" xr:uid="{C6EA7232-7D7F-4520-9F21-6C0C2DBCEC69}">
      <formula1>0</formula1>
      <formula2>300000</formula2>
    </dataValidation>
    <dataValidation type="decimal" allowBlank="1" showInputMessage="1" showErrorMessage="1" sqref="G16" xr:uid="{A8CB61CD-1F3B-4199-B751-274305FEB6CB}">
      <formula1>0</formula1>
      <formula2>10000</formula2>
    </dataValidation>
  </dataValidations>
  <pageMargins left="0.7" right="0.7" top="0.75" bottom="0.75" header="0.3" footer="0.3"/>
  <pageSetup orientation="portrait" r:id="rId1"/>
  <legacy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52B00-2A2E-4CDF-9EC3-DA83F0B6D353}">
  <sheetPr>
    <tabColor rgb="FFFF0000"/>
  </sheetPr>
  <dimension ref="A1:F67"/>
  <sheetViews>
    <sheetView topLeftCell="A26" workbookViewId="0">
      <selection activeCell="B12" sqref="B12"/>
    </sheetView>
  </sheetViews>
  <sheetFormatPr defaultRowHeight="15" x14ac:dyDescent="0.25"/>
  <cols>
    <col min="1" max="1" width="8.85546875" style="6"/>
    <col min="2" max="2" width="33.42578125" customWidth="1"/>
    <col min="3" max="3" width="19.140625" customWidth="1"/>
    <col min="4" max="4" width="21" customWidth="1"/>
    <col min="5" max="5" width="27.85546875" customWidth="1"/>
    <col min="6" max="6" width="26.42578125" customWidth="1"/>
    <col min="7" max="7" width="24.140625" customWidth="1"/>
  </cols>
  <sheetData>
    <row r="1" spans="2:6" s="6" customFormat="1" ht="15.75" thickBot="1" x14ac:dyDescent="0.3"/>
    <row r="2" spans="2:6" x14ac:dyDescent="0.25">
      <c r="B2" s="11" t="s">
        <v>0</v>
      </c>
      <c r="C2" s="4" t="s">
        <v>12</v>
      </c>
      <c r="D2" s="4"/>
      <c r="E2" s="5"/>
    </row>
    <row r="3" spans="2:6" x14ac:dyDescent="0.25">
      <c r="B3" s="12" t="s">
        <v>1</v>
      </c>
      <c r="C3" s="6" t="s">
        <v>13</v>
      </c>
      <c r="D3" s="6"/>
      <c r="E3" s="7"/>
    </row>
    <row r="4" spans="2:6" x14ac:dyDescent="0.25">
      <c r="B4" s="12" t="s">
        <v>3</v>
      </c>
      <c r="C4" s="6" t="s">
        <v>14</v>
      </c>
      <c r="D4" s="6"/>
      <c r="E4" s="7"/>
    </row>
    <row r="5" spans="2:6" ht="15.75" thickBot="1" x14ac:dyDescent="0.3">
      <c r="B5" s="13" t="s">
        <v>10</v>
      </c>
      <c r="C5" s="8">
        <v>1500000</v>
      </c>
      <c r="D5" s="9" t="str">
        <f>IF($C$5&lt;&gt;SUM($D$26,$D$46,$D$67),"Subtotals do not match total!","")</f>
        <v/>
      </c>
      <c r="E5" s="10"/>
    </row>
    <row r="8" spans="2:6" x14ac:dyDescent="0.25">
      <c r="B8" s="14" t="s">
        <v>15</v>
      </c>
    </row>
    <row r="9" spans="2:6" x14ac:dyDescent="0.25">
      <c r="B9" s="1" t="s">
        <v>16</v>
      </c>
      <c r="C9" s="1" t="s">
        <v>17</v>
      </c>
      <c r="D9" s="1" t="s">
        <v>18</v>
      </c>
      <c r="E9" s="1" t="s">
        <v>19</v>
      </c>
      <c r="F9" s="1" t="s">
        <v>20</v>
      </c>
    </row>
    <row r="10" spans="2:6" x14ac:dyDescent="0.25">
      <c r="B10" t="s">
        <v>21</v>
      </c>
      <c r="C10" t="s">
        <v>22</v>
      </c>
      <c r="D10" s="2">
        <v>115000</v>
      </c>
    </row>
    <row r="11" spans="2:6" x14ac:dyDescent="0.25">
      <c r="C11" t="s">
        <v>23</v>
      </c>
      <c r="D11" s="2">
        <v>60000</v>
      </c>
    </row>
    <row r="12" spans="2:6" x14ac:dyDescent="0.25">
      <c r="C12" t="s">
        <v>24</v>
      </c>
      <c r="D12" s="2">
        <v>55000</v>
      </c>
    </row>
    <row r="13" spans="2:6" x14ac:dyDescent="0.25">
      <c r="B13" t="s">
        <v>25</v>
      </c>
      <c r="C13" t="s">
        <v>26</v>
      </c>
      <c r="D13" s="2">
        <v>150000</v>
      </c>
    </row>
    <row r="14" spans="2:6" x14ac:dyDescent="0.25">
      <c r="C14" t="s">
        <v>27</v>
      </c>
      <c r="D14" s="2">
        <v>500000</v>
      </c>
    </row>
    <row r="15" spans="2:6" x14ac:dyDescent="0.25">
      <c r="C15" t="s">
        <v>28</v>
      </c>
      <c r="D15" s="2">
        <v>150000</v>
      </c>
    </row>
    <row r="16" spans="2:6" x14ac:dyDescent="0.25">
      <c r="B16" t="s">
        <v>29</v>
      </c>
      <c r="C16" t="s">
        <v>30</v>
      </c>
      <c r="D16" s="2">
        <v>0</v>
      </c>
    </row>
    <row r="17" spans="2:6" x14ac:dyDescent="0.25">
      <c r="C17" t="s">
        <v>30</v>
      </c>
      <c r="D17" s="2">
        <v>0</v>
      </c>
    </row>
    <row r="18" spans="2:6" x14ac:dyDescent="0.25">
      <c r="C18" t="s">
        <v>30</v>
      </c>
      <c r="D18" s="2">
        <v>0</v>
      </c>
    </row>
    <row r="19" spans="2:6" x14ac:dyDescent="0.25">
      <c r="B19" t="s">
        <v>31</v>
      </c>
      <c r="C19" t="s">
        <v>30</v>
      </c>
      <c r="D19" s="2">
        <v>0</v>
      </c>
    </row>
    <row r="20" spans="2:6" x14ac:dyDescent="0.25">
      <c r="C20" t="s">
        <v>30</v>
      </c>
      <c r="D20" s="2">
        <v>0</v>
      </c>
    </row>
    <row r="21" spans="2:6" x14ac:dyDescent="0.25">
      <c r="C21" t="s">
        <v>30</v>
      </c>
      <c r="D21" s="2">
        <v>0</v>
      </c>
    </row>
    <row r="22" spans="2:6" x14ac:dyDescent="0.25">
      <c r="B22" t="s">
        <v>32</v>
      </c>
      <c r="C22" t="s">
        <v>30</v>
      </c>
      <c r="D22" s="2">
        <v>0</v>
      </c>
    </row>
    <row r="23" spans="2:6" x14ac:dyDescent="0.25">
      <c r="C23" t="s">
        <v>30</v>
      </c>
      <c r="D23" s="2">
        <v>0</v>
      </c>
    </row>
    <row r="24" spans="2:6" x14ac:dyDescent="0.25">
      <c r="B24" t="s">
        <v>33</v>
      </c>
      <c r="C24" t="s">
        <v>30</v>
      </c>
      <c r="D24" s="2">
        <v>0</v>
      </c>
    </row>
    <row r="25" spans="2:6" x14ac:dyDescent="0.25">
      <c r="C25" t="s">
        <v>30</v>
      </c>
      <c r="D25" s="2">
        <v>0</v>
      </c>
    </row>
    <row r="26" spans="2:6" x14ac:dyDescent="0.25">
      <c r="C26" s="15" t="s">
        <v>11</v>
      </c>
      <c r="D26" s="16">
        <f>SUM(D10:D25)</f>
        <v>1030000</v>
      </c>
    </row>
    <row r="28" spans="2:6" x14ac:dyDescent="0.25">
      <c r="B28" s="14" t="s">
        <v>34</v>
      </c>
    </row>
    <row r="29" spans="2:6" x14ac:dyDescent="0.25">
      <c r="B29" s="1" t="s">
        <v>16</v>
      </c>
      <c r="C29" s="1" t="s">
        <v>17</v>
      </c>
      <c r="D29" s="1" t="s">
        <v>18</v>
      </c>
      <c r="E29" s="1" t="s">
        <v>19</v>
      </c>
      <c r="F29" s="1" t="s">
        <v>20</v>
      </c>
    </row>
    <row r="30" spans="2:6" x14ac:dyDescent="0.25">
      <c r="B30" t="s">
        <v>21</v>
      </c>
      <c r="C30" t="s">
        <v>22</v>
      </c>
      <c r="D30" s="2">
        <v>115000</v>
      </c>
    </row>
    <row r="31" spans="2:6" x14ac:dyDescent="0.25">
      <c r="C31" t="s">
        <v>23</v>
      </c>
      <c r="D31" s="2">
        <v>60000</v>
      </c>
    </row>
    <row r="32" spans="2:6" x14ac:dyDescent="0.25">
      <c r="C32" t="s">
        <v>24</v>
      </c>
      <c r="D32" s="2">
        <v>55000</v>
      </c>
    </row>
    <row r="33" spans="2:4" x14ac:dyDescent="0.25">
      <c r="B33" t="s">
        <v>25</v>
      </c>
      <c r="C33" t="s">
        <v>30</v>
      </c>
      <c r="D33" s="2">
        <v>0</v>
      </c>
    </row>
    <row r="34" spans="2:4" x14ac:dyDescent="0.25">
      <c r="C34" t="s">
        <v>30</v>
      </c>
      <c r="D34" s="2">
        <v>0</v>
      </c>
    </row>
    <row r="35" spans="2:4" x14ac:dyDescent="0.25">
      <c r="C35" t="s">
        <v>30</v>
      </c>
      <c r="D35" s="2">
        <v>0</v>
      </c>
    </row>
    <row r="36" spans="2:4" x14ac:dyDescent="0.25">
      <c r="B36" t="s">
        <v>29</v>
      </c>
      <c r="C36" t="s">
        <v>35</v>
      </c>
      <c r="D36" s="2">
        <v>150000</v>
      </c>
    </row>
    <row r="37" spans="2:4" x14ac:dyDescent="0.25">
      <c r="C37" t="s">
        <v>36</v>
      </c>
      <c r="D37" s="2">
        <v>25000</v>
      </c>
    </row>
    <row r="38" spans="2:4" x14ac:dyDescent="0.25">
      <c r="C38" t="s">
        <v>30</v>
      </c>
      <c r="D38" s="2">
        <v>0</v>
      </c>
    </row>
    <row r="39" spans="2:4" x14ac:dyDescent="0.25">
      <c r="B39" t="s">
        <v>31</v>
      </c>
      <c r="C39" t="s">
        <v>37</v>
      </c>
      <c r="D39" s="2">
        <v>65000</v>
      </c>
    </row>
    <row r="40" spans="2:4" x14ac:dyDescent="0.25">
      <c r="C40" t="s">
        <v>30</v>
      </c>
      <c r="D40" s="2">
        <v>0</v>
      </c>
    </row>
    <row r="41" spans="2:4" x14ac:dyDescent="0.25">
      <c r="C41" t="s">
        <v>30</v>
      </c>
      <c r="D41" s="2">
        <v>0</v>
      </c>
    </row>
    <row r="42" spans="2:4" x14ac:dyDescent="0.25">
      <c r="B42" t="s">
        <v>32</v>
      </c>
      <c r="C42" t="s">
        <v>38</v>
      </c>
      <c r="D42" s="2">
        <v>0</v>
      </c>
    </row>
    <row r="43" spans="2:4" x14ac:dyDescent="0.25">
      <c r="C43" t="s">
        <v>30</v>
      </c>
      <c r="D43" s="2">
        <v>0</v>
      </c>
    </row>
    <row r="44" spans="2:4" x14ac:dyDescent="0.25">
      <c r="B44" t="s">
        <v>33</v>
      </c>
      <c r="C44" t="s">
        <v>30</v>
      </c>
      <c r="D44" s="2">
        <v>0</v>
      </c>
    </row>
    <row r="45" spans="2:4" x14ac:dyDescent="0.25">
      <c r="C45" t="s">
        <v>30</v>
      </c>
      <c r="D45" s="2">
        <v>0</v>
      </c>
    </row>
    <row r="46" spans="2:4" x14ac:dyDescent="0.25">
      <c r="C46" s="15" t="s">
        <v>11</v>
      </c>
      <c r="D46" s="16">
        <f>SUM(D30:D45)</f>
        <v>470000</v>
      </c>
    </row>
    <row r="47" spans="2:4" x14ac:dyDescent="0.25">
      <c r="D47" s="2"/>
    </row>
    <row r="49" spans="2:6" x14ac:dyDescent="0.25">
      <c r="B49" s="14" t="s">
        <v>39</v>
      </c>
    </row>
    <row r="50" spans="2:6" x14ac:dyDescent="0.25">
      <c r="B50" s="1" t="s">
        <v>16</v>
      </c>
      <c r="C50" s="1" t="s">
        <v>17</v>
      </c>
      <c r="D50" s="1" t="s">
        <v>18</v>
      </c>
      <c r="E50" s="1" t="s">
        <v>19</v>
      </c>
      <c r="F50" s="1" t="s">
        <v>20</v>
      </c>
    </row>
    <row r="51" spans="2:6" x14ac:dyDescent="0.25">
      <c r="B51" t="s">
        <v>21</v>
      </c>
      <c r="C51" t="s">
        <v>30</v>
      </c>
      <c r="D51" s="2">
        <v>0</v>
      </c>
    </row>
    <row r="52" spans="2:6" x14ac:dyDescent="0.25">
      <c r="C52" t="s">
        <v>30</v>
      </c>
      <c r="D52" s="2">
        <v>0</v>
      </c>
    </row>
    <row r="53" spans="2:6" x14ac:dyDescent="0.25">
      <c r="C53" t="s">
        <v>30</v>
      </c>
      <c r="D53" s="2">
        <v>0</v>
      </c>
    </row>
    <row r="54" spans="2:6" x14ac:dyDescent="0.25">
      <c r="B54" t="s">
        <v>25</v>
      </c>
      <c r="C54" t="s">
        <v>30</v>
      </c>
      <c r="D54" s="2">
        <v>0</v>
      </c>
    </row>
    <row r="55" spans="2:6" x14ac:dyDescent="0.25">
      <c r="C55" t="s">
        <v>30</v>
      </c>
      <c r="D55" s="2">
        <v>0</v>
      </c>
    </row>
    <row r="56" spans="2:6" x14ac:dyDescent="0.25">
      <c r="C56" t="s">
        <v>30</v>
      </c>
      <c r="D56" s="2">
        <v>0</v>
      </c>
    </row>
    <row r="57" spans="2:6" x14ac:dyDescent="0.25">
      <c r="B57" t="s">
        <v>29</v>
      </c>
      <c r="C57" t="s">
        <v>30</v>
      </c>
      <c r="D57" s="2">
        <v>0</v>
      </c>
    </row>
    <row r="58" spans="2:6" x14ac:dyDescent="0.25">
      <c r="C58" t="s">
        <v>30</v>
      </c>
      <c r="D58" s="2">
        <v>0</v>
      </c>
    </row>
    <row r="59" spans="2:6" x14ac:dyDescent="0.25">
      <c r="C59" t="s">
        <v>30</v>
      </c>
      <c r="D59" s="2">
        <v>0</v>
      </c>
    </row>
    <row r="60" spans="2:6" x14ac:dyDescent="0.25">
      <c r="B60" t="s">
        <v>31</v>
      </c>
      <c r="C60" t="s">
        <v>30</v>
      </c>
      <c r="D60" s="2">
        <v>0</v>
      </c>
    </row>
    <row r="61" spans="2:6" x14ac:dyDescent="0.25">
      <c r="C61" t="s">
        <v>30</v>
      </c>
      <c r="D61" s="2">
        <v>0</v>
      </c>
    </row>
    <row r="62" spans="2:6" x14ac:dyDescent="0.25">
      <c r="C62" t="s">
        <v>30</v>
      </c>
      <c r="D62" s="2">
        <v>0</v>
      </c>
    </row>
    <row r="63" spans="2:6" x14ac:dyDescent="0.25">
      <c r="B63" t="s">
        <v>32</v>
      </c>
      <c r="C63" t="s">
        <v>30</v>
      </c>
      <c r="D63" s="2">
        <v>0</v>
      </c>
    </row>
    <row r="64" spans="2:6" x14ac:dyDescent="0.25">
      <c r="C64" t="s">
        <v>30</v>
      </c>
      <c r="D64" s="2">
        <v>0</v>
      </c>
    </row>
    <row r="65" spans="2:4" x14ac:dyDescent="0.25">
      <c r="B65" t="s">
        <v>33</v>
      </c>
      <c r="C65" t="s">
        <v>30</v>
      </c>
      <c r="D65" s="2">
        <v>0</v>
      </c>
    </row>
    <row r="66" spans="2:4" x14ac:dyDescent="0.25">
      <c r="C66" t="s">
        <v>30</v>
      </c>
      <c r="D66" s="2">
        <v>0</v>
      </c>
    </row>
    <row r="67" spans="2:4" x14ac:dyDescent="0.25">
      <c r="C67" s="15" t="s">
        <v>11</v>
      </c>
      <c r="D67" s="16">
        <f>SUM(D51:D66)</f>
        <v>0</v>
      </c>
    </row>
  </sheetData>
  <conditionalFormatting sqref="C5">
    <cfRule type="expression" dxfId="9" priority="7">
      <formula>$C$5=($D$26+$D$46+$D$67)</formula>
    </cfRule>
    <cfRule type="expression" dxfId="8" priority="8">
      <formula>$C$5&lt;&gt;($D$26+$D$46+$D$67)</formula>
    </cfRule>
  </conditionalFormatting>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66D0-74A3-4514-93F5-222C50D750FB}">
  <sheetPr>
    <tabColor rgb="FFFF0000"/>
  </sheetPr>
  <dimension ref="A1:S67"/>
  <sheetViews>
    <sheetView showGridLines="0" topLeftCell="H15" workbookViewId="0">
      <selection activeCell="E7" sqref="E7"/>
    </sheetView>
  </sheetViews>
  <sheetFormatPr defaultRowHeight="15" x14ac:dyDescent="0.25"/>
  <cols>
    <col min="1" max="1" width="4.85546875" style="6" customWidth="1"/>
    <col min="2" max="2" width="12.85546875" style="6" customWidth="1"/>
    <col min="3" max="3" width="33.42578125" customWidth="1"/>
    <col min="4" max="4" width="19.140625" customWidth="1"/>
    <col min="5" max="5" width="21" customWidth="1"/>
    <col min="6" max="6" width="27.85546875" customWidth="1"/>
    <col min="7" max="7" width="26.42578125" customWidth="1"/>
    <col min="8" max="8" width="8.140625" customWidth="1"/>
    <col min="9" max="10" width="26.42578125" customWidth="1"/>
    <col min="11" max="11" width="16.5703125" customWidth="1"/>
    <col min="12" max="12" width="29.85546875" customWidth="1"/>
    <col min="13" max="13" width="31.85546875" customWidth="1"/>
    <col min="15" max="15" width="26.85546875" customWidth="1"/>
    <col min="16" max="16" width="23.85546875" customWidth="1"/>
    <col min="17" max="17" width="16.85546875" customWidth="1"/>
    <col min="18" max="18" width="18.42578125" customWidth="1"/>
    <col min="19" max="19" width="40.140625" customWidth="1"/>
  </cols>
  <sheetData>
    <row r="1" spans="2:19" s="6" customFormat="1" ht="15.75" thickBot="1" x14ac:dyDescent="0.3"/>
    <row r="2" spans="2:19" x14ac:dyDescent="0.25">
      <c r="C2" s="11" t="s">
        <v>0</v>
      </c>
      <c r="D2" s="4" t="s">
        <v>12</v>
      </c>
      <c r="E2" s="4"/>
      <c r="F2" s="5"/>
    </row>
    <row r="3" spans="2:19" x14ac:dyDescent="0.25">
      <c r="C3" s="12" t="s">
        <v>1</v>
      </c>
      <c r="D3" s="6" t="s">
        <v>13</v>
      </c>
      <c r="E3" s="6"/>
      <c r="F3" s="7"/>
    </row>
    <row r="4" spans="2:19" x14ac:dyDescent="0.25">
      <c r="C4" s="12" t="s">
        <v>3</v>
      </c>
      <c r="D4" s="6" t="s">
        <v>14</v>
      </c>
      <c r="E4" s="6"/>
      <c r="F4" s="7"/>
    </row>
    <row r="5" spans="2:19" ht="15.75" thickBot="1" x14ac:dyDescent="0.3">
      <c r="C5" s="13" t="s">
        <v>10</v>
      </c>
      <c r="D5" s="8">
        <v>1500000</v>
      </c>
      <c r="E5" s="9" t="str">
        <f>IF($D$5&lt;&gt;SUM($E$26,$E$46,$E$67),"Subtotals do not match total!","")</f>
        <v/>
      </c>
      <c r="F5" s="10"/>
    </row>
    <row r="8" spans="2:19" ht="15.75" thickBot="1" x14ac:dyDescent="0.3">
      <c r="C8" s="14" t="s">
        <v>40</v>
      </c>
      <c r="I8" s="14" t="s">
        <v>41</v>
      </c>
      <c r="O8" s="14" t="s">
        <v>42</v>
      </c>
    </row>
    <row r="9" spans="2:19" x14ac:dyDescent="0.25">
      <c r="B9" s="46" t="s">
        <v>43</v>
      </c>
      <c r="C9" s="1" t="s">
        <v>16</v>
      </c>
      <c r="D9" s="1" t="s">
        <v>17</v>
      </c>
      <c r="E9" s="1" t="s">
        <v>18</v>
      </c>
      <c r="F9" s="1" t="s">
        <v>19</v>
      </c>
      <c r="G9" s="1" t="s">
        <v>20</v>
      </c>
      <c r="I9" s="1" t="s">
        <v>16</v>
      </c>
      <c r="J9" s="1" t="s">
        <v>17</v>
      </c>
      <c r="K9" s="1" t="s">
        <v>18</v>
      </c>
      <c r="L9" s="1" t="s">
        <v>19</v>
      </c>
      <c r="M9" s="1" t="s">
        <v>20</v>
      </c>
      <c r="O9" s="1" t="s">
        <v>16</v>
      </c>
      <c r="P9" s="1" t="s">
        <v>17</v>
      </c>
      <c r="Q9" s="1" t="s">
        <v>18</v>
      </c>
      <c r="R9" s="1" t="s">
        <v>19</v>
      </c>
      <c r="S9" s="1" t="s">
        <v>20</v>
      </c>
    </row>
    <row r="10" spans="2:19" ht="14.85" customHeight="1" x14ac:dyDescent="0.25">
      <c r="B10" s="47"/>
      <c r="C10" t="s">
        <v>21</v>
      </c>
      <c r="D10" t="s">
        <v>22</v>
      </c>
      <c r="E10" s="2">
        <v>115000</v>
      </c>
      <c r="I10" t="s">
        <v>21</v>
      </c>
      <c r="J10" t="s">
        <v>22</v>
      </c>
      <c r="K10" s="2">
        <v>115000</v>
      </c>
      <c r="O10" t="s">
        <v>21</v>
      </c>
      <c r="P10" t="s">
        <v>22</v>
      </c>
      <c r="Q10" s="2">
        <v>115000</v>
      </c>
    </row>
    <row r="11" spans="2:19" x14ac:dyDescent="0.25">
      <c r="B11" s="47"/>
      <c r="D11" t="s">
        <v>23</v>
      </c>
      <c r="E11" s="2">
        <v>60000</v>
      </c>
      <c r="J11" t="s">
        <v>23</v>
      </c>
      <c r="K11" s="2">
        <v>60000</v>
      </c>
      <c r="P11" t="s">
        <v>23</v>
      </c>
      <c r="Q11" s="2">
        <v>60000</v>
      </c>
    </row>
    <row r="12" spans="2:19" x14ac:dyDescent="0.25">
      <c r="B12" s="47"/>
      <c r="D12" t="s">
        <v>24</v>
      </c>
      <c r="E12" s="2">
        <v>55000</v>
      </c>
      <c r="J12" t="s">
        <v>24</v>
      </c>
      <c r="K12" s="2">
        <v>55000</v>
      </c>
      <c r="P12" t="s">
        <v>24</v>
      </c>
      <c r="Q12" s="2">
        <v>55000</v>
      </c>
    </row>
    <row r="13" spans="2:19" x14ac:dyDescent="0.25">
      <c r="B13" s="47"/>
      <c r="C13" t="s">
        <v>25</v>
      </c>
      <c r="D13" t="s">
        <v>26</v>
      </c>
      <c r="E13" s="2">
        <v>150000</v>
      </c>
      <c r="I13" t="s">
        <v>25</v>
      </c>
      <c r="J13" t="s">
        <v>26</v>
      </c>
      <c r="K13" s="2">
        <v>150000</v>
      </c>
      <c r="O13" t="s">
        <v>25</v>
      </c>
      <c r="P13" t="s">
        <v>26</v>
      </c>
      <c r="Q13" s="2">
        <v>150000</v>
      </c>
    </row>
    <row r="14" spans="2:19" x14ac:dyDescent="0.25">
      <c r="B14" s="47"/>
      <c r="D14" t="s">
        <v>27</v>
      </c>
      <c r="E14" s="2">
        <v>500000</v>
      </c>
      <c r="J14" t="s">
        <v>27</v>
      </c>
      <c r="K14" s="2">
        <v>500000</v>
      </c>
      <c r="P14" t="s">
        <v>27</v>
      </c>
      <c r="Q14" s="2">
        <v>500000</v>
      </c>
    </row>
    <row r="15" spans="2:19" x14ac:dyDescent="0.25">
      <c r="B15" s="47"/>
      <c r="D15" t="s">
        <v>28</v>
      </c>
      <c r="E15" s="2">
        <v>150000</v>
      </c>
      <c r="J15" t="s">
        <v>28</v>
      </c>
      <c r="K15" s="2">
        <v>150000</v>
      </c>
      <c r="P15" t="s">
        <v>28</v>
      </c>
      <c r="Q15" s="2">
        <v>150000</v>
      </c>
    </row>
    <row r="16" spans="2:19" x14ac:dyDescent="0.25">
      <c r="B16" s="47"/>
      <c r="C16" t="s">
        <v>29</v>
      </c>
      <c r="D16" t="s">
        <v>30</v>
      </c>
      <c r="E16" s="2">
        <v>0</v>
      </c>
      <c r="I16" t="s">
        <v>29</v>
      </c>
      <c r="J16" t="s">
        <v>30</v>
      </c>
      <c r="K16" s="2">
        <v>0</v>
      </c>
      <c r="O16" t="s">
        <v>29</v>
      </c>
      <c r="P16" t="s">
        <v>30</v>
      </c>
      <c r="Q16" s="2">
        <v>0</v>
      </c>
    </row>
    <row r="17" spans="2:19" x14ac:dyDescent="0.25">
      <c r="B17" s="47"/>
      <c r="D17" t="s">
        <v>30</v>
      </c>
      <c r="E17" s="2">
        <v>0</v>
      </c>
      <c r="J17" t="s">
        <v>30</v>
      </c>
      <c r="K17" s="2">
        <v>0</v>
      </c>
      <c r="P17" t="s">
        <v>30</v>
      </c>
      <c r="Q17" s="2">
        <v>0</v>
      </c>
    </row>
    <row r="18" spans="2:19" x14ac:dyDescent="0.25">
      <c r="B18" s="47"/>
      <c r="D18" t="s">
        <v>30</v>
      </c>
      <c r="E18" s="2">
        <v>0</v>
      </c>
      <c r="J18" t="s">
        <v>30</v>
      </c>
      <c r="K18" s="2">
        <v>0</v>
      </c>
      <c r="P18" t="s">
        <v>30</v>
      </c>
      <c r="Q18" s="2">
        <v>0</v>
      </c>
    </row>
    <row r="19" spans="2:19" x14ac:dyDescent="0.25">
      <c r="B19" s="47"/>
      <c r="C19" t="s">
        <v>31</v>
      </c>
      <c r="D19" t="s">
        <v>30</v>
      </c>
      <c r="E19" s="2">
        <v>0</v>
      </c>
      <c r="I19" t="s">
        <v>31</v>
      </c>
      <c r="J19" t="s">
        <v>30</v>
      </c>
      <c r="K19" s="2">
        <v>0</v>
      </c>
      <c r="O19" t="s">
        <v>31</v>
      </c>
      <c r="P19" t="s">
        <v>30</v>
      </c>
      <c r="Q19" s="2">
        <v>0</v>
      </c>
    </row>
    <row r="20" spans="2:19" x14ac:dyDescent="0.25">
      <c r="B20" s="47"/>
      <c r="D20" t="s">
        <v>30</v>
      </c>
      <c r="E20" s="2">
        <v>0</v>
      </c>
      <c r="J20" t="s">
        <v>30</v>
      </c>
      <c r="K20" s="2">
        <v>0</v>
      </c>
      <c r="P20" t="s">
        <v>30</v>
      </c>
      <c r="Q20" s="2">
        <v>0</v>
      </c>
    </row>
    <row r="21" spans="2:19" x14ac:dyDescent="0.25">
      <c r="B21" s="47"/>
      <c r="D21" t="s">
        <v>30</v>
      </c>
      <c r="E21" s="2">
        <v>0</v>
      </c>
      <c r="J21" t="s">
        <v>30</v>
      </c>
      <c r="K21" s="2">
        <v>0</v>
      </c>
      <c r="P21" t="s">
        <v>30</v>
      </c>
      <c r="Q21" s="2">
        <v>0</v>
      </c>
    </row>
    <row r="22" spans="2:19" x14ac:dyDescent="0.25">
      <c r="B22" s="47"/>
      <c r="C22" t="s">
        <v>32</v>
      </c>
      <c r="D22" t="s">
        <v>30</v>
      </c>
      <c r="E22" s="2">
        <v>0</v>
      </c>
      <c r="I22" t="s">
        <v>32</v>
      </c>
      <c r="J22" t="s">
        <v>30</v>
      </c>
      <c r="K22" s="2">
        <v>0</v>
      </c>
      <c r="O22" t="s">
        <v>32</v>
      </c>
      <c r="P22" t="s">
        <v>30</v>
      </c>
      <c r="Q22" s="2">
        <v>0</v>
      </c>
    </row>
    <row r="23" spans="2:19" x14ac:dyDescent="0.25">
      <c r="B23" s="47"/>
      <c r="D23" t="s">
        <v>30</v>
      </c>
      <c r="E23" s="2">
        <v>0</v>
      </c>
      <c r="J23" t="s">
        <v>30</v>
      </c>
      <c r="K23" s="2">
        <v>0</v>
      </c>
      <c r="P23" t="s">
        <v>30</v>
      </c>
      <c r="Q23" s="2">
        <v>0</v>
      </c>
    </row>
    <row r="24" spans="2:19" x14ac:dyDescent="0.25">
      <c r="B24" s="47"/>
      <c r="C24" t="s">
        <v>33</v>
      </c>
      <c r="D24" t="s">
        <v>30</v>
      </c>
      <c r="E24" s="2">
        <v>0</v>
      </c>
      <c r="I24" t="s">
        <v>33</v>
      </c>
      <c r="J24" t="s">
        <v>30</v>
      </c>
      <c r="K24" s="2">
        <v>0</v>
      </c>
      <c r="O24" t="s">
        <v>33</v>
      </c>
      <c r="P24" t="s">
        <v>30</v>
      </c>
      <c r="Q24" s="2">
        <v>0</v>
      </c>
    </row>
    <row r="25" spans="2:19" ht="15.75" thickBot="1" x14ac:dyDescent="0.3">
      <c r="B25" s="48"/>
      <c r="D25" t="s">
        <v>30</v>
      </c>
      <c r="E25" s="2">
        <v>0</v>
      </c>
      <c r="J25" t="s">
        <v>30</v>
      </c>
      <c r="K25" s="2">
        <v>0</v>
      </c>
      <c r="P25" t="s">
        <v>30</v>
      </c>
      <c r="Q25" s="2">
        <v>0</v>
      </c>
    </row>
    <row r="26" spans="2:19" x14ac:dyDescent="0.25">
      <c r="D26" s="15" t="s">
        <v>11</v>
      </c>
      <c r="E26" s="16">
        <f>SUM(E10:E25)</f>
        <v>1030000</v>
      </c>
      <c r="J26" s="15" t="s">
        <v>11</v>
      </c>
      <c r="K26" s="16">
        <f>SUM(K10:K25)</f>
        <v>1030000</v>
      </c>
      <c r="P26" s="15" t="s">
        <v>11</v>
      </c>
      <c r="Q26" s="16">
        <f>SUM(Q10:Q25)</f>
        <v>1030000</v>
      </c>
    </row>
    <row r="28" spans="2:19" ht="15.75" thickBot="1" x14ac:dyDescent="0.3">
      <c r="C28" s="14" t="s">
        <v>40</v>
      </c>
      <c r="I28" s="14" t="s">
        <v>41</v>
      </c>
      <c r="O28" s="14" t="s">
        <v>42</v>
      </c>
    </row>
    <row r="29" spans="2:19" x14ac:dyDescent="0.25">
      <c r="B29" s="46" t="s">
        <v>44</v>
      </c>
      <c r="C29" s="1" t="s">
        <v>16</v>
      </c>
      <c r="D29" s="1" t="s">
        <v>17</v>
      </c>
      <c r="E29" s="1" t="s">
        <v>18</v>
      </c>
      <c r="F29" s="1" t="s">
        <v>19</v>
      </c>
      <c r="G29" s="1" t="s">
        <v>20</v>
      </c>
      <c r="I29" s="1" t="s">
        <v>16</v>
      </c>
      <c r="J29" s="1" t="s">
        <v>17</v>
      </c>
      <c r="K29" s="1" t="s">
        <v>18</v>
      </c>
      <c r="L29" s="1" t="s">
        <v>19</v>
      </c>
      <c r="M29" s="1" t="s">
        <v>20</v>
      </c>
      <c r="O29" s="1" t="s">
        <v>16</v>
      </c>
      <c r="P29" s="1" t="s">
        <v>17</v>
      </c>
      <c r="Q29" s="1" t="s">
        <v>18</v>
      </c>
      <c r="R29" s="1" t="s">
        <v>19</v>
      </c>
      <c r="S29" s="1" t="s">
        <v>20</v>
      </c>
    </row>
    <row r="30" spans="2:19" ht="14.85" customHeight="1" x14ac:dyDescent="0.25">
      <c r="B30" s="47"/>
      <c r="C30" t="s">
        <v>21</v>
      </c>
      <c r="D30" t="s">
        <v>22</v>
      </c>
      <c r="E30" s="2">
        <v>115000</v>
      </c>
      <c r="I30" t="s">
        <v>21</v>
      </c>
      <c r="J30" t="s">
        <v>22</v>
      </c>
      <c r="K30" s="2">
        <v>115000</v>
      </c>
      <c r="O30" t="s">
        <v>21</v>
      </c>
      <c r="P30" t="s">
        <v>22</v>
      </c>
      <c r="Q30" s="2">
        <v>115000</v>
      </c>
    </row>
    <row r="31" spans="2:19" x14ac:dyDescent="0.25">
      <c r="B31" s="47"/>
      <c r="D31" t="s">
        <v>23</v>
      </c>
      <c r="E31" s="2">
        <v>60000</v>
      </c>
      <c r="J31" t="s">
        <v>23</v>
      </c>
      <c r="K31" s="2">
        <v>60000</v>
      </c>
      <c r="P31" t="s">
        <v>23</v>
      </c>
      <c r="Q31" s="2">
        <v>60000</v>
      </c>
    </row>
    <row r="32" spans="2:19" x14ac:dyDescent="0.25">
      <c r="B32" s="47"/>
      <c r="D32" t="s">
        <v>24</v>
      </c>
      <c r="E32" s="2">
        <v>55000</v>
      </c>
      <c r="J32" t="s">
        <v>24</v>
      </c>
      <c r="K32" s="2">
        <v>55000</v>
      </c>
      <c r="P32" t="s">
        <v>24</v>
      </c>
      <c r="Q32" s="2">
        <v>55000</v>
      </c>
    </row>
    <row r="33" spans="2:17" x14ac:dyDescent="0.25">
      <c r="B33" s="47"/>
      <c r="C33" t="s">
        <v>25</v>
      </c>
      <c r="D33" t="s">
        <v>30</v>
      </c>
      <c r="E33" s="2">
        <v>0</v>
      </c>
      <c r="I33" t="s">
        <v>25</v>
      </c>
      <c r="J33" t="s">
        <v>26</v>
      </c>
      <c r="K33" s="2">
        <v>150000</v>
      </c>
      <c r="O33" t="s">
        <v>25</v>
      </c>
      <c r="P33" t="s">
        <v>26</v>
      </c>
      <c r="Q33" s="2">
        <v>150000</v>
      </c>
    </row>
    <row r="34" spans="2:17" x14ac:dyDescent="0.25">
      <c r="B34" s="47"/>
      <c r="D34" t="s">
        <v>30</v>
      </c>
      <c r="E34" s="2">
        <v>0</v>
      </c>
      <c r="J34" t="s">
        <v>27</v>
      </c>
      <c r="K34" s="2">
        <v>500000</v>
      </c>
      <c r="P34" t="s">
        <v>27</v>
      </c>
      <c r="Q34" s="2">
        <v>500000</v>
      </c>
    </row>
    <row r="35" spans="2:17" x14ac:dyDescent="0.25">
      <c r="B35" s="47"/>
      <c r="D35" t="s">
        <v>30</v>
      </c>
      <c r="E35" s="2">
        <v>0</v>
      </c>
      <c r="J35" t="s">
        <v>28</v>
      </c>
      <c r="K35" s="2">
        <v>150000</v>
      </c>
      <c r="P35" t="s">
        <v>28</v>
      </c>
      <c r="Q35" s="2">
        <v>150000</v>
      </c>
    </row>
    <row r="36" spans="2:17" x14ac:dyDescent="0.25">
      <c r="B36" s="47"/>
      <c r="C36" t="s">
        <v>29</v>
      </c>
      <c r="D36" t="s">
        <v>35</v>
      </c>
      <c r="E36" s="2">
        <v>150000</v>
      </c>
      <c r="I36" t="s">
        <v>29</v>
      </c>
      <c r="J36" t="s">
        <v>30</v>
      </c>
      <c r="K36" s="2">
        <v>0</v>
      </c>
      <c r="O36" t="s">
        <v>29</v>
      </c>
      <c r="P36" t="s">
        <v>30</v>
      </c>
      <c r="Q36" s="2">
        <v>0</v>
      </c>
    </row>
    <row r="37" spans="2:17" x14ac:dyDescent="0.25">
      <c r="B37" s="47"/>
      <c r="D37" t="s">
        <v>36</v>
      </c>
      <c r="E37" s="2">
        <v>25000</v>
      </c>
      <c r="J37" t="s">
        <v>30</v>
      </c>
      <c r="K37" s="2">
        <v>0</v>
      </c>
      <c r="P37" t="s">
        <v>30</v>
      </c>
      <c r="Q37" s="2">
        <v>0</v>
      </c>
    </row>
    <row r="38" spans="2:17" x14ac:dyDescent="0.25">
      <c r="B38" s="47"/>
      <c r="D38" t="s">
        <v>30</v>
      </c>
      <c r="E38" s="2">
        <v>0</v>
      </c>
      <c r="J38" t="s">
        <v>30</v>
      </c>
      <c r="K38" s="2">
        <v>0</v>
      </c>
      <c r="P38" t="s">
        <v>30</v>
      </c>
      <c r="Q38" s="2">
        <v>0</v>
      </c>
    </row>
    <row r="39" spans="2:17" x14ac:dyDescent="0.25">
      <c r="B39" s="47"/>
      <c r="C39" t="s">
        <v>31</v>
      </c>
      <c r="D39" t="s">
        <v>37</v>
      </c>
      <c r="E39" s="2">
        <v>65000</v>
      </c>
      <c r="I39" t="s">
        <v>31</v>
      </c>
      <c r="J39" t="s">
        <v>30</v>
      </c>
      <c r="K39" s="2">
        <v>0</v>
      </c>
      <c r="O39" t="s">
        <v>31</v>
      </c>
      <c r="P39" t="s">
        <v>30</v>
      </c>
      <c r="Q39" s="2">
        <v>0</v>
      </c>
    </row>
    <row r="40" spans="2:17" x14ac:dyDescent="0.25">
      <c r="B40" s="47"/>
      <c r="D40" t="s">
        <v>30</v>
      </c>
      <c r="E40" s="2">
        <v>0</v>
      </c>
      <c r="J40" t="s">
        <v>30</v>
      </c>
      <c r="K40" s="2">
        <v>0</v>
      </c>
      <c r="P40" t="s">
        <v>30</v>
      </c>
      <c r="Q40" s="2">
        <v>0</v>
      </c>
    </row>
    <row r="41" spans="2:17" x14ac:dyDescent="0.25">
      <c r="B41" s="47"/>
      <c r="D41" t="s">
        <v>30</v>
      </c>
      <c r="E41" s="2">
        <v>0</v>
      </c>
      <c r="J41" t="s">
        <v>30</v>
      </c>
      <c r="K41" s="2">
        <v>0</v>
      </c>
      <c r="P41" t="s">
        <v>30</v>
      </c>
      <c r="Q41" s="2">
        <v>0</v>
      </c>
    </row>
    <row r="42" spans="2:17" x14ac:dyDescent="0.25">
      <c r="B42" s="47"/>
      <c r="C42" t="s">
        <v>32</v>
      </c>
      <c r="D42" t="s">
        <v>38</v>
      </c>
      <c r="E42" s="2">
        <v>0</v>
      </c>
      <c r="I42" t="s">
        <v>32</v>
      </c>
      <c r="J42" t="s">
        <v>30</v>
      </c>
      <c r="K42" s="2">
        <v>0</v>
      </c>
      <c r="O42" t="s">
        <v>32</v>
      </c>
      <c r="P42" t="s">
        <v>30</v>
      </c>
      <c r="Q42" s="2">
        <v>0</v>
      </c>
    </row>
    <row r="43" spans="2:17" x14ac:dyDescent="0.25">
      <c r="B43" s="47"/>
      <c r="D43" t="s">
        <v>30</v>
      </c>
      <c r="E43" s="2">
        <v>0</v>
      </c>
      <c r="J43" t="s">
        <v>30</v>
      </c>
      <c r="K43" s="2">
        <v>0</v>
      </c>
      <c r="P43" t="s">
        <v>30</v>
      </c>
      <c r="Q43" s="2">
        <v>0</v>
      </c>
    </row>
    <row r="44" spans="2:17" x14ac:dyDescent="0.25">
      <c r="B44" s="47"/>
      <c r="C44" t="s">
        <v>33</v>
      </c>
      <c r="D44" t="s">
        <v>30</v>
      </c>
      <c r="E44" s="2">
        <v>0</v>
      </c>
      <c r="I44" t="s">
        <v>33</v>
      </c>
      <c r="J44" t="s">
        <v>30</v>
      </c>
      <c r="K44" s="2">
        <v>0</v>
      </c>
      <c r="O44" t="s">
        <v>33</v>
      </c>
      <c r="P44" t="s">
        <v>30</v>
      </c>
      <c r="Q44" s="2">
        <v>0</v>
      </c>
    </row>
    <row r="45" spans="2:17" ht="15.75" thickBot="1" x14ac:dyDescent="0.3">
      <c r="B45" s="48"/>
      <c r="D45" t="s">
        <v>30</v>
      </c>
      <c r="E45" s="2">
        <v>0</v>
      </c>
      <c r="J45" t="s">
        <v>30</v>
      </c>
      <c r="K45" s="2">
        <v>0</v>
      </c>
      <c r="P45" t="s">
        <v>30</v>
      </c>
      <c r="Q45" s="2">
        <v>0</v>
      </c>
    </row>
    <row r="46" spans="2:17" x14ac:dyDescent="0.25">
      <c r="D46" s="15" t="s">
        <v>11</v>
      </c>
      <c r="E46" s="16">
        <f>SUM(E30:E45)</f>
        <v>470000</v>
      </c>
      <c r="J46" s="15" t="s">
        <v>11</v>
      </c>
      <c r="K46" s="16">
        <f>SUM(K30:K45)</f>
        <v>1030000</v>
      </c>
      <c r="P46" s="15" t="s">
        <v>11</v>
      </c>
      <c r="Q46" s="16">
        <f>SUM(Q30:Q45)</f>
        <v>1030000</v>
      </c>
    </row>
    <row r="47" spans="2:17" x14ac:dyDescent="0.25">
      <c r="E47" s="2"/>
    </row>
    <row r="49" spans="2:19" ht="15.75" thickBot="1" x14ac:dyDescent="0.3">
      <c r="C49" s="14" t="s">
        <v>40</v>
      </c>
      <c r="I49" s="14" t="s">
        <v>41</v>
      </c>
      <c r="O49" s="14" t="s">
        <v>42</v>
      </c>
    </row>
    <row r="50" spans="2:19" x14ac:dyDescent="0.25">
      <c r="B50" s="46" t="s">
        <v>39</v>
      </c>
      <c r="C50" s="1" t="s">
        <v>16</v>
      </c>
      <c r="D50" s="1" t="s">
        <v>17</v>
      </c>
      <c r="E50" s="1" t="s">
        <v>18</v>
      </c>
      <c r="F50" s="1" t="s">
        <v>19</v>
      </c>
      <c r="G50" s="1" t="s">
        <v>20</v>
      </c>
      <c r="I50" s="1" t="s">
        <v>16</v>
      </c>
      <c r="J50" s="1" t="s">
        <v>17</v>
      </c>
      <c r="K50" s="1" t="s">
        <v>18</v>
      </c>
      <c r="L50" s="1" t="s">
        <v>19</v>
      </c>
      <c r="M50" s="1" t="s">
        <v>20</v>
      </c>
      <c r="O50" s="1" t="s">
        <v>16</v>
      </c>
      <c r="P50" s="1" t="s">
        <v>17</v>
      </c>
      <c r="Q50" s="1" t="s">
        <v>18</v>
      </c>
      <c r="R50" s="1" t="s">
        <v>19</v>
      </c>
      <c r="S50" s="1" t="s">
        <v>20</v>
      </c>
    </row>
    <row r="51" spans="2:19" ht="14.85" customHeight="1" x14ac:dyDescent="0.25">
      <c r="B51" s="47"/>
      <c r="C51" t="s">
        <v>21</v>
      </c>
      <c r="D51" t="s">
        <v>30</v>
      </c>
      <c r="E51" s="2">
        <v>0</v>
      </c>
      <c r="I51" t="s">
        <v>21</v>
      </c>
      <c r="J51" t="s">
        <v>22</v>
      </c>
      <c r="K51" s="2">
        <v>115000</v>
      </c>
      <c r="O51" t="s">
        <v>21</v>
      </c>
      <c r="P51" t="s">
        <v>22</v>
      </c>
      <c r="Q51" s="2">
        <v>115000</v>
      </c>
    </row>
    <row r="52" spans="2:19" x14ac:dyDescent="0.25">
      <c r="B52" s="47"/>
      <c r="D52" t="s">
        <v>30</v>
      </c>
      <c r="E52" s="2">
        <v>0</v>
      </c>
      <c r="J52" t="s">
        <v>23</v>
      </c>
      <c r="K52" s="2">
        <v>60000</v>
      </c>
      <c r="P52" t="s">
        <v>23</v>
      </c>
      <c r="Q52" s="2">
        <v>60000</v>
      </c>
    </row>
    <row r="53" spans="2:19" x14ac:dyDescent="0.25">
      <c r="B53" s="47"/>
      <c r="D53" t="s">
        <v>30</v>
      </c>
      <c r="E53" s="2">
        <v>0</v>
      </c>
      <c r="J53" t="s">
        <v>24</v>
      </c>
      <c r="K53" s="2">
        <v>55000</v>
      </c>
      <c r="P53" t="s">
        <v>24</v>
      </c>
      <c r="Q53" s="2">
        <v>55000</v>
      </c>
    </row>
    <row r="54" spans="2:19" x14ac:dyDescent="0.25">
      <c r="B54" s="47"/>
      <c r="C54" t="s">
        <v>25</v>
      </c>
      <c r="D54" t="s">
        <v>30</v>
      </c>
      <c r="E54" s="2">
        <v>0</v>
      </c>
      <c r="I54" t="s">
        <v>25</v>
      </c>
      <c r="J54" t="s">
        <v>26</v>
      </c>
      <c r="K54" s="2">
        <v>150000</v>
      </c>
      <c r="O54" t="s">
        <v>25</v>
      </c>
      <c r="P54" t="s">
        <v>26</v>
      </c>
      <c r="Q54" s="2">
        <v>150000</v>
      </c>
    </row>
    <row r="55" spans="2:19" x14ac:dyDescent="0.25">
      <c r="B55" s="47"/>
      <c r="D55" t="s">
        <v>30</v>
      </c>
      <c r="E55" s="2">
        <v>0</v>
      </c>
      <c r="J55" t="s">
        <v>27</v>
      </c>
      <c r="K55" s="2">
        <v>500000</v>
      </c>
      <c r="P55" t="s">
        <v>27</v>
      </c>
      <c r="Q55" s="2">
        <v>500000</v>
      </c>
    </row>
    <row r="56" spans="2:19" x14ac:dyDescent="0.25">
      <c r="B56" s="47"/>
      <c r="D56" t="s">
        <v>30</v>
      </c>
      <c r="E56" s="2">
        <v>0</v>
      </c>
      <c r="J56" t="s">
        <v>28</v>
      </c>
      <c r="K56" s="2">
        <v>150000</v>
      </c>
      <c r="P56" t="s">
        <v>28</v>
      </c>
      <c r="Q56" s="2">
        <v>150000</v>
      </c>
    </row>
    <row r="57" spans="2:19" x14ac:dyDescent="0.25">
      <c r="B57" s="47"/>
      <c r="C57" t="s">
        <v>29</v>
      </c>
      <c r="D57" t="s">
        <v>30</v>
      </c>
      <c r="E57" s="2">
        <v>0</v>
      </c>
      <c r="I57" t="s">
        <v>29</v>
      </c>
      <c r="J57" t="s">
        <v>30</v>
      </c>
      <c r="K57" s="2">
        <v>0</v>
      </c>
      <c r="O57" t="s">
        <v>29</v>
      </c>
      <c r="P57" t="s">
        <v>30</v>
      </c>
      <c r="Q57" s="2">
        <v>0</v>
      </c>
    </row>
    <row r="58" spans="2:19" x14ac:dyDescent="0.25">
      <c r="B58" s="47"/>
      <c r="D58" t="s">
        <v>30</v>
      </c>
      <c r="E58" s="2">
        <v>0</v>
      </c>
      <c r="J58" t="s">
        <v>30</v>
      </c>
      <c r="K58" s="2">
        <v>0</v>
      </c>
      <c r="P58" t="s">
        <v>30</v>
      </c>
      <c r="Q58" s="2">
        <v>0</v>
      </c>
    </row>
    <row r="59" spans="2:19" x14ac:dyDescent="0.25">
      <c r="B59" s="47"/>
      <c r="D59" t="s">
        <v>30</v>
      </c>
      <c r="E59" s="2">
        <v>0</v>
      </c>
      <c r="J59" t="s">
        <v>30</v>
      </c>
      <c r="K59" s="2">
        <v>0</v>
      </c>
      <c r="P59" t="s">
        <v>30</v>
      </c>
      <c r="Q59" s="2">
        <v>0</v>
      </c>
    </row>
    <row r="60" spans="2:19" x14ac:dyDescent="0.25">
      <c r="B60" s="47"/>
      <c r="C60" t="s">
        <v>31</v>
      </c>
      <c r="D60" t="s">
        <v>30</v>
      </c>
      <c r="E60" s="2">
        <v>0</v>
      </c>
      <c r="I60" t="s">
        <v>31</v>
      </c>
      <c r="J60" t="s">
        <v>30</v>
      </c>
      <c r="K60" s="2">
        <v>0</v>
      </c>
      <c r="O60" t="s">
        <v>31</v>
      </c>
      <c r="P60" t="s">
        <v>30</v>
      </c>
      <c r="Q60" s="2">
        <v>0</v>
      </c>
    </row>
    <row r="61" spans="2:19" x14ac:dyDescent="0.25">
      <c r="B61" s="47"/>
      <c r="D61" t="s">
        <v>30</v>
      </c>
      <c r="E61" s="2">
        <v>0</v>
      </c>
      <c r="J61" t="s">
        <v>30</v>
      </c>
      <c r="K61" s="2">
        <v>0</v>
      </c>
      <c r="P61" t="s">
        <v>30</v>
      </c>
      <c r="Q61" s="2">
        <v>0</v>
      </c>
    </row>
    <row r="62" spans="2:19" x14ac:dyDescent="0.25">
      <c r="B62" s="47"/>
      <c r="D62" t="s">
        <v>30</v>
      </c>
      <c r="E62" s="2">
        <v>0</v>
      </c>
      <c r="J62" t="s">
        <v>30</v>
      </c>
      <c r="K62" s="2">
        <v>0</v>
      </c>
      <c r="P62" t="s">
        <v>30</v>
      </c>
      <c r="Q62" s="2">
        <v>0</v>
      </c>
    </row>
    <row r="63" spans="2:19" x14ac:dyDescent="0.25">
      <c r="B63" s="47"/>
      <c r="C63" t="s">
        <v>32</v>
      </c>
      <c r="D63" t="s">
        <v>30</v>
      </c>
      <c r="E63" s="2">
        <v>0</v>
      </c>
      <c r="I63" t="s">
        <v>32</v>
      </c>
      <c r="J63" t="s">
        <v>30</v>
      </c>
      <c r="K63" s="2">
        <v>0</v>
      </c>
      <c r="O63" t="s">
        <v>32</v>
      </c>
      <c r="P63" t="s">
        <v>30</v>
      </c>
      <c r="Q63" s="2">
        <v>0</v>
      </c>
    </row>
    <row r="64" spans="2:19" x14ac:dyDescent="0.25">
      <c r="B64" s="47"/>
      <c r="D64" t="s">
        <v>30</v>
      </c>
      <c r="E64" s="2">
        <v>0</v>
      </c>
      <c r="J64" t="s">
        <v>30</v>
      </c>
      <c r="K64" s="2">
        <v>0</v>
      </c>
      <c r="P64" t="s">
        <v>30</v>
      </c>
      <c r="Q64" s="2">
        <v>0</v>
      </c>
    </row>
    <row r="65" spans="2:17" x14ac:dyDescent="0.25">
      <c r="B65" s="47"/>
      <c r="C65" t="s">
        <v>33</v>
      </c>
      <c r="D65" t="s">
        <v>30</v>
      </c>
      <c r="E65" s="2">
        <v>0</v>
      </c>
      <c r="I65" t="s">
        <v>33</v>
      </c>
      <c r="J65" t="s">
        <v>30</v>
      </c>
      <c r="K65" s="2">
        <v>0</v>
      </c>
      <c r="O65" t="s">
        <v>33</v>
      </c>
      <c r="P65" t="s">
        <v>30</v>
      </c>
      <c r="Q65" s="2">
        <v>0</v>
      </c>
    </row>
    <row r="66" spans="2:17" ht="15.75" thickBot="1" x14ac:dyDescent="0.3">
      <c r="B66" s="48"/>
      <c r="D66" t="s">
        <v>30</v>
      </c>
      <c r="E66" s="2">
        <v>0</v>
      </c>
      <c r="J66" t="s">
        <v>30</v>
      </c>
      <c r="K66" s="2">
        <v>0</v>
      </c>
      <c r="P66" t="s">
        <v>30</v>
      </c>
      <c r="Q66" s="2">
        <v>0</v>
      </c>
    </row>
    <row r="67" spans="2:17" x14ac:dyDescent="0.25">
      <c r="D67" s="15" t="s">
        <v>11</v>
      </c>
      <c r="E67" s="16">
        <f>SUM(E51:E66)</f>
        <v>0</v>
      </c>
      <c r="J67" s="15" t="s">
        <v>11</v>
      </c>
      <c r="K67" s="16">
        <f>SUM(K51:K66)</f>
        <v>1030000</v>
      </c>
      <c r="P67" s="15" t="s">
        <v>11</v>
      </c>
      <c r="Q67" s="16">
        <f>SUM(Q51:Q66)</f>
        <v>1030000</v>
      </c>
    </row>
  </sheetData>
  <mergeCells count="3">
    <mergeCell ref="B50:B66"/>
    <mergeCell ref="B29:B45"/>
    <mergeCell ref="B9:B25"/>
  </mergeCells>
  <conditionalFormatting sqref="D5">
    <cfRule type="expression" dxfId="7" priority="1">
      <formula>$D$5=($E$26+$E$46+$E$67)</formula>
    </cfRule>
    <cfRule type="expression" dxfId="6" priority="2">
      <formula>$D$5&lt;&gt;($E$26+$E$46+$E$67)</formula>
    </cfRule>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0958B31957894A92BF408BEC75495A" ma:contentTypeVersion="16" ma:contentTypeDescription="Create a new document." ma:contentTypeScope="" ma:versionID="1ca8e96dccb41df22f9741cbfed06db5">
  <xsd:schema xmlns:xsd="http://www.w3.org/2001/XMLSchema" xmlns:xs="http://www.w3.org/2001/XMLSchema" xmlns:p="http://schemas.microsoft.com/office/2006/metadata/properties" xmlns:ns2="bc4d3709-fb5e-4ea2-a83d-54a854e6b375" xmlns:ns3="5d109f06-97e0-4f6f-b626-bbf47fcfae7d" targetNamespace="http://schemas.microsoft.com/office/2006/metadata/properties" ma:root="true" ma:fieldsID="19f75d5080e3a626cbc1512dce9cf48f" ns2:_="" ns3:_="">
    <xsd:import namespace="bc4d3709-fb5e-4ea2-a83d-54a854e6b375"/>
    <xsd:import namespace="5d109f06-97e0-4f6f-b626-bbf47fcfae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4d3709-fb5e-4ea2-a83d-54a854e6b3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109f06-97e0-4f6f-b626-bbf47fcfae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d9f2dde-d76b-4f9f-89b1-a85b14b948cd}" ma:internalName="TaxCatchAll" ma:showField="CatchAllData" ma:web="5d109f06-97e0-4f6f-b626-bbf47fcfae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109f06-97e0-4f6f-b626-bbf47fcfae7d" xsi:nil="true"/>
    <lcf76f155ced4ddcb4097134ff3c332f xmlns="bc4d3709-fb5e-4ea2-a83d-54a854e6b3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BD1BE0-A3B0-4FDA-A6C5-20177E7F6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4d3709-fb5e-4ea2-a83d-54a854e6b375"/>
    <ds:schemaRef ds:uri="5d109f06-97e0-4f6f-b626-bbf47fcfa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7B6AFC-6584-4CD5-8E5E-824ADA0820F0}">
  <ds:schemaRefs>
    <ds:schemaRef ds:uri="http://www.w3.org/XML/1998/namespace"/>
    <ds:schemaRef ds:uri="5d109f06-97e0-4f6f-b626-bbf47fcfae7d"/>
    <ds:schemaRef ds:uri="http://schemas.openxmlformats.org/package/2006/metadata/core-properties"/>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bc4d3709-fb5e-4ea2-a83d-54a854e6b375"/>
    <ds:schemaRef ds:uri="http://purl.org/dc/elements/1.1/"/>
  </ds:schemaRefs>
</ds:datastoreItem>
</file>

<file path=customXml/itemProps3.xml><?xml version="1.0" encoding="utf-8"?>
<ds:datastoreItem xmlns:ds="http://schemas.openxmlformats.org/officeDocument/2006/customXml" ds:itemID="{F03729C4-B9C5-4DDD-BB32-4E278D217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Template</vt:lpstr>
      <vt:lpstr>Detailed</vt:lpstr>
      <vt:lpstr>Detailed Multi-Org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Olson, Erik (CONTR)</dc:creator>
  <cp:keywords/>
  <dc:description/>
  <cp:lastModifiedBy>O'Neill, John</cp:lastModifiedBy>
  <cp:revision/>
  <dcterms:created xsi:type="dcterms:W3CDTF">2024-03-22T16:57:26Z</dcterms:created>
  <dcterms:modified xsi:type="dcterms:W3CDTF">2026-01-12T22:31:51Z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0x010100970958B31957894A92BF408BEC75495A</vt:lpwstr>
  </property>
  <property fmtid="{D5CDD505-2E9C-101B-9397-08002B2CF9AE}" pid="3" name="MediaServiceImageTags">
    <vt:lpwstr/>
  </property>
</Properties>
</file>