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ames.ekron\Downloads\Taylor Kathlyn\"/>
    </mc:Choice>
  </mc:AlternateContent>
  <xr:revisionPtr revIDLastSave="0" documentId="13_ncr:1_{70BBF8D8-1355-47FB-A444-AE4B59F72BE2}" xr6:coauthVersionLast="47" xr6:coauthVersionMax="47" xr10:uidLastSave="{00000000-0000-0000-0000-000000000000}"/>
  <bookViews>
    <workbookView xWindow="-120" yWindow="-120" windowWidth="29040" windowHeight="15720" xr2:uid="{E09F6325-ADDE-451B-87D6-3E0E455D95E5}"/>
  </bookViews>
  <sheets>
    <sheet name="Contracts Register" sheetId="1" r:id="rId1"/>
  </sheets>
  <definedNames>
    <definedName name="_xlnm._FilterDatabase" localSheetId="0" hidden="1">'Contracts Register'!$A$3:$U$54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U29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R13" i="1"/>
  <c r="Q13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</calcChain>
</file>

<file path=xl/sharedStrings.xml><?xml version="1.0" encoding="utf-8"?>
<sst xmlns="http://schemas.openxmlformats.org/spreadsheetml/2006/main" count="474" uniqueCount="186">
  <si>
    <t>1. Contracts</t>
  </si>
  <si>
    <t>Supplier Information</t>
  </si>
  <si>
    <t>Service Information</t>
  </si>
  <si>
    <t>Status</t>
  </si>
  <si>
    <t>Contract Details</t>
  </si>
  <si>
    <t>Financials</t>
  </si>
  <si>
    <t>Supplier name</t>
  </si>
  <si>
    <t>Description of Goods/Works/Service</t>
  </si>
  <si>
    <t>Key Codes - Services</t>
  </si>
  <si>
    <t>Key Codes - Providers</t>
  </si>
  <si>
    <t>Core Function</t>
  </si>
  <si>
    <t>High level</t>
  </si>
  <si>
    <t>Original Start Date</t>
  </si>
  <si>
    <t>Current Start Date</t>
  </si>
  <si>
    <t>Current End Date</t>
  </si>
  <si>
    <t>Current Term</t>
  </si>
  <si>
    <t>Tender Review Date</t>
  </si>
  <si>
    <t>Contract Review Date</t>
  </si>
  <si>
    <t>Extensions available</t>
  </si>
  <si>
    <t>Extn Start Date</t>
  </si>
  <si>
    <t>Extn Tender Review Date</t>
  </si>
  <si>
    <t>Extn Term Review Date</t>
  </si>
  <si>
    <t>Extn End Date</t>
  </si>
  <si>
    <t>Termination Notice / Comments</t>
  </si>
  <si>
    <t>Term Contract Value £</t>
  </si>
  <si>
    <t>A07 Andron Facilities Management</t>
  </si>
  <si>
    <t>Office cleaning services</t>
  </si>
  <si>
    <t>Office Services</t>
  </si>
  <si>
    <t>Office Cleaning</t>
  </si>
  <si>
    <t>Active</t>
  </si>
  <si>
    <t>Facilities</t>
  </si>
  <si>
    <t>Contract</t>
  </si>
  <si>
    <t>24/11/2022</t>
  </si>
  <si>
    <t>Open-ended</t>
  </si>
  <si>
    <t>A08 Association for Project Management</t>
  </si>
  <si>
    <t>Subscription and online learning - professional registration</t>
  </si>
  <si>
    <t>Delivery Services</t>
  </si>
  <si>
    <t>Learning and Development Services</t>
  </si>
  <si>
    <t>Delivery</t>
  </si>
  <si>
    <t>Subscription</t>
  </si>
  <si>
    <t>1 year</t>
  </si>
  <si>
    <t>A31 Anderson Strathern</t>
  </si>
  <si>
    <t xml:space="preserve">Legal Services </t>
  </si>
  <si>
    <t>Legal Services</t>
  </si>
  <si>
    <t>Legal Providers</t>
  </si>
  <si>
    <t>Regulatory Investigations</t>
  </si>
  <si>
    <t>3 years</t>
  </si>
  <si>
    <t>6 months</t>
  </si>
  <si>
    <t>A53 AquAid</t>
  </si>
  <si>
    <t>None</t>
  </si>
  <si>
    <t>Office water suppliers</t>
  </si>
  <si>
    <t>Water Services</t>
  </si>
  <si>
    <t>10/05/2022</t>
  </si>
  <si>
    <t>B19 Be Applied Ltd</t>
  </si>
  <si>
    <t>Recruitment platform</t>
  </si>
  <si>
    <t>People Services</t>
  </si>
  <si>
    <t>Human Resources</t>
  </si>
  <si>
    <t>People</t>
  </si>
  <si>
    <t>2 years</t>
  </si>
  <si>
    <t>B26 Bottomline Technologies Ltd</t>
  </si>
  <si>
    <t>Finance platform support</t>
  </si>
  <si>
    <t>Finance Services</t>
  </si>
  <si>
    <t>Finance</t>
  </si>
  <si>
    <t>C03 Kick ICT Group (C2)</t>
  </si>
  <si>
    <t>Digital system maintenance and support</t>
  </si>
  <si>
    <t>Digital Services</t>
  </si>
  <si>
    <t>Digital</t>
  </si>
  <si>
    <t>C09 Commercial Temperature Solutions</t>
  </si>
  <si>
    <t>Air conditioning maintenance and support</t>
  </si>
  <si>
    <t>Air Conditioning Services</t>
  </si>
  <si>
    <t>C15 Connect Publications</t>
  </si>
  <si>
    <t>Material publication</t>
  </si>
  <si>
    <t>Communication Services</t>
  </si>
  <si>
    <t>Communication</t>
  </si>
  <si>
    <t>Strategic Communication</t>
  </si>
  <si>
    <t>Yes</t>
  </si>
  <si>
    <t>24</t>
  </si>
  <si>
    <t>01/11/2023</t>
  </si>
  <si>
    <t>90days</t>
  </si>
  <si>
    <t>C19 Flyte</t>
  </si>
  <si>
    <t>C23 Caledonia Fire and Security Ltd</t>
  </si>
  <si>
    <t>Fire alarm maintenance &amp; emergency lighting</t>
  </si>
  <si>
    <t>Fire Services and Maintenance</t>
  </si>
  <si>
    <t>C28 Caledonian Lift Services Ltd</t>
  </si>
  <si>
    <t>Lift Service and Maintenance</t>
  </si>
  <si>
    <t>Lift Services and Maintenance</t>
  </si>
  <si>
    <t>C31 Caledonian Heating and Plumbing</t>
  </si>
  <si>
    <t>Heating and plumbing services</t>
  </si>
  <si>
    <t>Office Facilities</t>
  </si>
  <si>
    <t>3 months</t>
  </si>
  <si>
    <t>C35 Citation Ltd</t>
  </si>
  <si>
    <t>Health and safety workplace support</t>
  </si>
  <si>
    <t>Consultancy</t>
  </si>
  <si>
    <t>Human resources platform</t>
  </si>
  <si>
    <t>C39 Commissum</t>
  </si>
  <si>
    <t>Business Continuity testing</t>
  </si>
  <si>
    <t>C40 Chubb Fire and Security Ltd</t>
  </si>
  <si>
    <t>CCTV and security system support including alarm to property</t>
  </si>
  <si>
    <t>29/11/2006</t>
  </si>
  <si>
    <t>30/07/2009</t>
  </si>
  <si>
    <t>C41 Click Dimensions</t>
  </si>
  <si>
    <t>Marketing services</t>
  </si>
  <si>
    <t>C45 Crown Office and Procurator Fiscal</t>
  </si>
  <si>
    <t>Legal services and support</t>
  </si>
  <si>
    <t>E30 EBSCO International Inc</t>
  </si>
  <si>
    <t>Online academic resources</t>
  </si>
  <si>
    <t>Education Services</t>
  </si>
  <si>
    <t>Research Services</t>
  </si>
  <si>
    <t>Education</t>
  </si>
  <si>
    <t>F015 Francotype Postalia</t>
  </si>
  <si>
    <t>Franking machine postage</t>
  </si>
  <si>
    <t>02/11/2021</t>
  </si>
  <si>
    <t>F08 Fortesium Ltd</t>
  </si>
  <si>
    <t>Data Analysis</t>
  </si>
  <si>
    <t>G04 G4S Secure Solutions UK Ltd</t>
  </si>
  <si>
    <t xml:space="preserve">Security services </t>
  </si>
  <si>
    <t>Security Services</t>
  </si>
  <si>
    <t>29/01/2022</t>
  </si>
  <si>
    <t>G15 Greenleaf Hygiene Solutions Scotland Ltd</t>
  </si>
  <si>
    <t>Hygiene equipment</t>
  </si>
  <si>
    <t>Utility Services</t>
  </si>
  <si>
    <t>30/11/2017</t>
  </si>
  <si>
    <t>H35 HighNet - Focus Group</t>
  </si>
  <si>
    <t>Office digital data lines</t>
  </si>
  <si>
    <t>3years</t>
  </si>
  <si>
    <t>1 month</t>
  </si>
  <si>
    <t>Office port phone lines</t>
  </si>
  <si>
    <t>L21 LinkedIn</t>
  </si>
  <si>
    <t>Online training services</t>
  </si>
  <si>
    <t>Training Providers</t>
  </si>
  <si>
    <t>L23 LNRS Data Services</t>
  </si>
  <si>
    <t>HR advisory service</t>
  </si>
  <si>
    <t>N05 NCS Ltd</t>
  </si>
  <si>
    <t>Franking maintenance and services</t>
  </si>
  <si>
    <t>N07 NWH Group</t>
  </si>
  <si>
    <t>Waste services</t>
  </si>
  <si>
    <t>Waste Services</t>
  </si>
  <si>
    <t>N10 NVT Group Ltd</t>
  </si>
  <si>
    <t>Web server host and firewall services and support</t>
  </si>
  <si>
    <t>Managed digital services and supporet</t>
  </si>
  <si>
    <t>O10 Optima Health OH Assist TA</t>
  </si>
  <si>
    <t>Employee assistance programme</t>
  </si>
  <si>
    <t>4 years</t>
  </si>
  <si>
    <t>Occupational health services</t>
  </si>
  <si>
    <t>O17 Oricom Document Solutions Ltd</t>
  </si>
  <si>
    <t>Managed print services</t>
  </si>
  <si>
    <t>Telephony Services</t>
  </si>
  <si>
    <t>Phone system support</t>
  </si>
  <si>
    <t>12 months</t>
  </si>
  <si>
    <t>P07 Peer Software</t>
  </si>
  <si>
    <t>Software support and maintenance</t>
  </si>
  <si>
    <t>R01 Royal Mail</t>
  </si>
  <si>
    <t>Postal Services</t>
  </si>
  <si>
    <t>01/04/2007</t>
  </si>
  <si>
    <t>No</t>
  </si>
  <si>
    <t>99</t>
  </si>
  <si>
    <t>R15 RSM UK Audit LLP</t>
  </si>
  <si>
    <t>Audut services</t>
  </si>
  <si>
    <t>01/04/2022</t>
  </si>
  <si>
    <t>2years</t>
  </si>
  <si>
    <t>S05 SD Worx</t>
  </si>
  <si>
    <t>Payroll Services</t>
  </si>
  <si>
    <t>29/07/2021</t>
  </si>
  <si>
    <t>S11 Siemens</t>
  </si>
  <si>
    <t>Franking machine lease</t>
  </si>
  <si>
    <t>7 years</t>
  </si>
  <si>
    <t>S17 Sage UK Ltd</t>
  </si>
  <si>
    <t>Finance system and support</t>
  </si>
  <si>
    <t>S56 Shredall</t>
  </si>
  <si>
    <t>Confidential shredding</t>
  </si>
  <si>
    <t>17/08/2022</t>
  </si>
  <si>
    <t>T01 Total Gas and Power</t>
  </si>
  <si>
    <t xml:space="preserve">Supply of electricity </t>
  </si>
  <si>
    <t>Electricity and Power Services</t>
  </si>
  <si>
    <t>01/10/2019</t>
  </si>
  <si>
    <t>30 days</t>
  </si>
  <si>
    <t>Supply of gas</t>
  </si>
  <si>
    <t>Gas Services</t>
  </si>
  <si>
    <t>01/04/2024</t>
  </si>
  <si>
    <t>Future</t>
  </si>
  <si>
    <t>V08 Xref Engage</t>
  </si>
  <si>
    <t>Staff survey</t>
  </si>
  <si>
    <t>Z01 ZenDesk</t>
  </si>
  <si>
    <t>ZenDesk subscriptions</t>
  </si>
  <si>
    <t>Registration</t>
  </si>
  <si>
    <r>
      <t xml:space="preserve">Extension term </t>
    </r>
    <r>
      <rPr>
        <sz val="10"/>
        <rFont val="Inter"/>
      </rPr>
      <t>(months)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</si>
</sst>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d/mm/yyyy;@"/>
    <numFmt numFmtId="165" formatCode="_-[$$-409]* #,##0.00_ ;_-[$$-409]* \-#,##0.00\ ;_-[$$-409]* &quot;-&quot;??_ ;_-@_ "/>
  </numFmts>
  <fonts count="25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rgb="FF0070C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sz val="10"/>
      <color theme="1"/>
      <name val="Aptos"/>
      <family val="2"/>
    </font>
    <font>
      <b/>
      <sz val="10"/>
      <color rgb="FFFF0000"/>
      <name val="Aptos"/>
      <family val="2"/>
    </font>
    <font>
      <b/>
      <sz val="10"/>
      <color theme="1"/>
      <name val="Aptos"/>
      <family val="2"/>
    </font>
    <font>
      <i/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2"/>
      <color theme="1"/>
      <name val="Aptos"/>
      <family val="2"/>
    </font>
    <font>
      <i/>
      <sz val="11"/>
      <color theme="1"/>
      <name val="Aptos"/>
      <family val="2"/>
    </font>
    <font>
      <b/>
      <sz val="14"/>
      <color theme="0"/>
      <name val="Inter"/>
    </font>
    <font>
      <b/>
      <sz val="10"/>
      <name val="Inter"/>
    </font>
    <font>
      <b/>
      <sz val="14"/>
      <name val="Inter"/>
    </font>
    <font>
      <b/>
      <sz val="10"/>
      <color theme="0"/>
      <name val="Inter"/>
    </font>
    <font>
      <b/>
      <i/>
      <sz val="10"/>
      <name val="Inter"/>
    </font>
    <font>
      <sz val="10"/>
      <name val="Inter"/>
    </font>
    <font>
      <sz val="10"/>
      <color theme="1"/>
      <name val="Inter"/>
    </font>
    <font>
      <b/>
      <sz val="10"/>
      <color theme="1"/>
      <name val="Inter"/>
    </font>
    <font>
      <i/>
      <sz val="10"/>
      <color theme="1"/>
      <name val="Inter"/>
    </font>
    <font>
      <i/>
      <sz val="10"/>
      <name val="Inter"/>
    </font>
    <font>
      <sz val="10"/>
      <color rgb="FFFF0000"/>
      <name val="Inte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4" fontId="3" fillId="0" borderId="0" xfId="1" applyFont="1" applyFill="1" applyAlignment="1">
      <alignment horizontal="left"/>
    </xf>
    <xf numFmtId="0" fontId="6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44" fontId="6" fillId="0" borderId="0" xfId="1" applyFont="1" applyFill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4" fillId="3" borderId="1" xfId="0" quotePrefix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49" fontId="17" fillId="3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49" fontId="18" fillId="7" borderId="1" xfId="0" quotePrefix="1" applyNumberFormat="1" applyFont="1" applyFill="1" applyBorder="1" applyAlignment="1">
      <alignment horizontal="center" vertical="center" wrapText="1"/>
    </xf>
    <xf numFmtId="49" fontId="15" fillId="7" borderId="1" xfId="0" quotePrefix="1" applyNumberFormat="1" applyFont="1" applyFill="1" applyBorder="1" applyAlignment="1">
      <alignment horizontal="center" vertical="center" wrapText="1"/>
    </xf>
    <xf numFmtId="49" fontId="15" fillId="2" borderId="1" xfId="0" quotePrefix="1" applyNumberFormat="1" applyFont="1" applyFill="1" applyBorder="1" applyAlignment="1">
      <alignment horizontal="center" vertical="center" wrapText="1"/>
    </xf>
    <xf numFmtId="49" fontId="15" fillId="8" borderId="1" xfId="0" quotePrefix="1" applyNumberFormat="1" applyFont="1" applyFill="1" applyBorder="1" applyAlignment="1">
      <alignment horizontal="center" vertical="center" wrapText="1"/>
    </xf>
    <xf numFmtId="49" fontId="15" fillId="9" borderId="1" xfId="0" quotePrefix="1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44" fontId="15" fillId="2" borderId="1" xfId="1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49" fontId="21" fillId="10" borderId="1" xfId="0" applyNumberFormat="1" applyFont="1" applyFill="1" applyBorder="1" applyAlignment="1">
      <alignment horizontal="center" vertical="top"/>
    </xf>
    <xf numFmtId="49" fontId="20" fillId="0" borderId="1" xfId="0" applyNumberFormat="1" applyFont="1" applyBorder="1" applyAlignment="1">
      <alignment horizontal="left" vertical="top"/>
    </xf>
    <xf numFmtId="0" fontId="20" fillId="11" borderId="1" xfId="0" applyFont="1" applyFill="1" applyBorder="1" applyAlignment="1">
      <alignment horizontal="left" vertical="top"/>
    </xf>
    <xf numFmtId="164" fontId="22" fillId="9" borderId="1" xfId="0" applyNumberFormat="1" applyFont="1" applyFill="1" applyBorder="1" applyAlignment="1">
      <alignment horizontal="left" vertical="top"/>
    </xf>
    <xf numFmtId="164" fontId="21" fillId="9" borderId="1" xfId="0" applyNumberFormat="1" applyFont="1" applyFill="1" applyBorder="1" applyAlignment="1">
      <alignment horizontal="left" vertical="top"/>
    </xf>
    <xf numFmtId="0" fontId="20" fillId="9" borderId="1" xfId="0" applyFont="1" applyFill="1" applyBorder="1" applyAlignment="1">
      <alignment horizontal="left" vertical="top"/>
    </xf>
    <xf numFmtId="164" fontId="20" fillId="9" borderId="1" xfId="0" applyNumberFormat="1" applyFont="1" applyFill="1" applyBorder="1" applyAlignment="1">
      <alignment horizontal="left" vertical="top"/>
    </xf>
    <xf numFmtId="49" fontId="20" fillId="12" borderId="1" xfId="0" applyNumberFormat="1" applyFont="1" applyFill="1" applyBorder="1" applyAlignment="1">
      <alignment horizontal="left" vertical="top"/>
    </xf>
    <xf numFmtId="164" fontId="20" fillId="12" borderId="1" xfId="0" applyNumberFormat="1" applyFont="1" applyFill="1" applyBorder="1" applyAlignment="1">
      <alignment horizontal="left" vertical="top"/>
    </xf>
    <xf numFmtId="0" fontId="20" fillId="12" borderId="1" xfId="0" applyFont="1" applyFill="1" applyBorder="1" applyAlignment="1">
      <alignment horizontal="left" vertical="top"/>
    </xf>
    <xf numFmtId="44" fontId="20" fillId="0" borderId="1" xfId="1" applyFont="1" applyFill="1" applyBorder="1" applyAlignment="1">
      <alignment horizontal="left" vertical="top"/>
    </xf>
    <xf numFmtId="0" fontId="21" fillId="10" borderId="1" xfId="0" applyFont="1" applyFill="1" applyBorder="1" applyAlignment="1">
      <alignment horizontal="center" vertical="top"/>
    </xf>
    <xf numFmtId="165" fontId="20" fillId="0" borderId="1" xfId="1" applyNumberFormat="1" applyFont="1" applyFill="1" applyBorder="1" applyAlignment="1">
      <alignment horizontal="left" vertical="top"/>
    </xf>
    <xf numFmtId="44" fontId="20" fillId="14" borderId="1" xfId="1" applyFont="1" applyFill="1" applyBorder="1" applyAlignment="1">
      <alignment horizontal="left" vertical="top"/>
    </xf>
    <xf numFmtId="14" fontId="20" fillId="12" borderId="1" xfId="0" applyNumberFormat="1" applyFont="1" applyFill="1" applyBorder="1" applyAlignment="1">
      <alignment horizontal="left" vertical="top"/>
    </xf>
    <xf numFmtId="0" fontId="15" fillId="10" borderId="1" xfId="0" applyFont="1" applyFill="1" applyBorder="1" applyAlignment="1">
      <alignment horizontal="center" vertical="top"/>
    </xf>
    <xf numFmtId="49" fontId="19" fillId="0" borderId="1" xfId="0" applyNumberFormat="1" applyFont="1" applyBorder="1" applyAlignment="1">
      <alignment horizontal="left" vertical="top"/>
    </xf>
    <xf numFmtId="14" fontId="23" fillId="9" borderId="1" xfId="0" applyNumberFormat="1" applyFont="1" applyFill="1" applyBorder="1" applyAlignment="1">
      <alignment horizontal="left" vertical="top"/>
    </xf>
    <xf numFmtId="14" fontId="15" fillId="9" borderId="1" xfId="0" applyNumberFormat="1" applyFont="1" applyFill="1" applyBorder="1" applyAlignment="1">
      <alignment horizontal="left" vertical="top"/>
    </xf>
    <xf numFmtId="0" fontId="19" fillId="9" borderId="1" xfId="0" applyFont="1" applyFill="1" applyBorder="1" applyAlignment="1">
      <alignment horizontal="left" vertical="top"/>
    </xf>
    <xf numFmtId="0" fontId="19" fillId="12" borderId="1" xfId="0" applyFont="1" applyFill="1" applyBorder="1" applyAlignment="1">
      <alignment horizontal="left" vertical="top"/>
    </xf>
    <xf numFmtId="44" fontId="19" fillId="14" borderId="1" xfId="1" applyFont="1" applyFill="1" applyBorder="1" applyAlignment="1">
      <alignment horizontal="left" vertical="top"/>
    </xf>
    <xf numFmtId="164" fontId="19" fillId="9" borderId="1" xfId="0" applyNumberFormat="1" applyFont="1" applyFill="1" applyBorder="1" applyAlignment="1">
      <alignment horizontal="left" vertical="top"/>
    </xf>
    <xf numFmtId="164" fontId="24" fillId="12" borderId="1" xfId="0" applyNumberFormat="1" applyFont="1" applyFill="1" applyBorder="1" applyAlignment="1">
      <alignment horizontal="left" vertical="top"/>
    </xf>
    <xf numFmtId="49" fontId="21" fillId="13" borderId="1" xfId="0" applyNumberFormat="1" applyFont="1" applyFill="1" applyBorder="1" applyAlignment="1">
      <alignment horizontal="center" vertical="top"/>
    </xf>
    <xf numFmtId="0" fontId="16" fillId="7" borderId="1" xfId="0" applyFont="1" applyFill="1" applyBorder="1" applyAlignment="1">
      <alignment horizontal="center"/>
    </xf>
    <xf numFmtId="49" fontId="14" fillId="4" borderId="1" xfId="0" quotePrefix="1" applyNumberFormat="1" applyFont="1" applyFill="1" applyBorder="1" applyAlignment="1">
      <alignment horizontal="center" vertical="center"/>
    </xf>
    <xf numFmtId="49" fontId="15" fillId="5" borderId="1" xfId="0" quotePrefix="1" applyNumberFormat="1" applyFont="1" applyFill="1" applyBorder="1" applyAlignment="1">
      <alignment horizontal="center" vertical="center"/>
    </xf>
    <xf numFmtId="49" fontId="14" fillId="6" borderId="1" xfId="0" quotePrefix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9469-A326-4A0A-B21E-1EB726C385AF}">
  <sheetPr filterMode="1"/>
  <dimension ref="A1:U60"/>
  <sheetViews>
    <sheetView tabSelected="1" topLeftCell="A3" zoomScale="70" zoomScaleNormal="70" workbookViewId="0">
      <selection activeCell="W35" sqref="W35"/>
    </sheetView>
  </sheetViews>
  <sheetFormatPr defaultColWidth="20.125" defaultRowHeight="15.75" x14ac:dyDescent="0.25"/>
  <cols>
    <col min="1" max="1" width="32.125" style="16" customWidth="1"/>
    <col min="2" max="4" width="20.125" style="2"/>
    <col min="5" max="5" width="20.125" style="3"/>
    <col min="6" max="7" width="20.125" style="2"/>
    <col min="8" max="8" width="20.125" style="17"/>
    <col min="9" max="10" width="20.125" style="4"/>
    <col min="11" max="11" width="20.125" style="2"/>
    <col min="12" max="12" width="255.5" style="2" customWidth="1"/>
    <col min="13" max="13" width="72.375" style="2" customWidth="1"/>
    <col min="14" max="20" width="20.125" style="2"/>
    <col min="21" max="21" width="20.125" style="5"/>
    <col min="22" max="16384" width="20.125" style="2"/>
  </cols>
  <sheetData>
    <row r="1" spans="1:21" ht="26.25" x14ac:dyDescent="0.25">
      <c r="A1" s="1" t="s">
        <v>0</v>
      </c>
      <c r="C1" s="3"/>
      <c r="D1" s="3"/>
      <c r="H1" s="2"/>
    </row>
    <row r="2" spans="1:21" s="6" customFormat="1" ht="13.5" x14ac:dyDescent="0.25">
      <c r="B2" s="7"/>
      <c r="E2" s="8"/>
      <c r="H2" s="9"/>
      <c r="I2" s="10"/>
      <c r="J2" s="11"/>
      <c r="L2" s="7"/>
      <c r="Q2" s="7"/>
    </row>
    <row r="3" spans="1:21" s="12" customFormat="1" ht="22.5" x14ac:dyDescent="0.45">
      <c r="A3" s="18" t="s">
        <v>1</v>
      </c>
      <c r="B3" s="60" t="s">
        <v>2</v>
      </c>
      <c r="C3" s="60"/>
      <c r="D3" s="60"/>
      <c r="E3" s="61" t="s">
        <v>3</v>
      </c>
      <c r="F3" s="62"/>
      <c r="G3" s="62"/>
      <c r="H3" s="59" t="s">
        <v>4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19" t="s">
        <v>5</v>
      </c>
    </row>
    <row r="4" spans="1:21" s="13" customFormat="1" ht="30" x14ac:dyDescent="0.25">
      <c r="A4" s="20" t="s">
        <v>6</v>
      </c>
      <c r="B4" s="21" t="s">
        <v>7</v>
      </c>
      <c r="C4" s="21" t="s">
        <v>8</v>
      </c>
      <c r="D4" s="21" t="s">
        <v>9</v>
      </c>
      <c r="E4" s="61"/>
      <c r="F4" s="22" t="s">
        <v>10</v>
      </c>
      <c r="G4" s="23" t="s">
        <v>11</v>
      </c>
      <c r="H4" s="24" t="s">
        <v>12</v>
      </c>
      <c r="I4" s="25" t="s">
        <v>13</v>
      </c>
      <c r="J4" s="25" t="s">
        <v>14</v>
      </c>
      <c r="K4" s="25" t="s">
        <v>15</v>
      </c>
      <c r="L4" s="26" t="s">
        <v>16</v>
      </c>
      <c r="M4" s="27" t="s">
        <v>17</v>
      </c>
      <c r="N4" s="28" t="s">
        <v>18</v>
      </c>
      <c r="O4" s="28" t="s">
        <v>185</v>
      </c>
      <c r="P4" s="28" t="s">
        <v>19</v>
      </c>
      <c r="Q4" s="26" t="s">
        <v>20</v>
      </c>
      <c r="R4" s="27" t="s">
        <v>21</v>
      </c>
      <c r="S4" s="28" t="s">
        <v>22</v>
      </c>
      <c r="T4" s="29" t="s">
        <v>23</v>
      </c>
      <c r="U4" s="30" t="s">
        <v>24</v>
      </c>
    </row>
    <row r="5" spans="1:21" s="14" customFormat="1" ht="15" x14ac:dyDescent="0.25">
      <c r="A5" s="31" t="s">
        <v>25</v>
      </c>
      <c r="B5" s="32" t="s">
        <v>26</v>
      </c>
      <c r="C5" s="33" t="s">
        <v>27</v>
      </c>
      <c r="D5" s="33" t="s">
        <v>28</v>
      </c>
      <c r="E5" s="34" t="s">
        <v>29</v>
      </c>
      <c r="F5" s="35" t="s">
        <v>30</v>
      </c>
      <c r="G5" s="36" t="s">
        <v>31</v>
      </c>
      <c r="H5" s="37">
        <v>44369</v>
      </c>
      <c r="I5" s="38" t="s">
        <v>32</v>
      </c>
      <c r="J5" s="38"/>
      <c r="K5" s="39" t="s">
        <v>33</v>
      </c>
      <c r="L5" s="40">
        <f t="shared" ref="L5:L54" si="0">J5-180</f>
        <v>-180</v>
      </c>
      <c r="M5" s="40">
        <f t="shared" ref="M5:M54" si="1">J5-90</f>
        <v>-90</v>
      </c>
      <c r="N5" s="41"/>
      <c r="O5" s="41"/>
      <c r="P5" s="41"/>
      <c r="Q5" s="42"/>
      <c r="R5" s="42"/>
      <c r="S5" s="43"/>
      <c r="T5" s="41"/>
      <c r="U5" s="44">
        <v>10732.07</v>
      </c>
    </row>
    <row r="6" spans="1:21" s="14" customFormat="1" ht="15" x14ac:dyDescent="0.25">
      <c r="A6" s="31" t="s">
        <v>34</v>
      </c>
      <c r="B6" s="32" t="s">
        <v>35</v>
      </c>
      <c r="C6" s="33" t="s">
        <v>36</v>
      </c>
      <c r="D6" s="33" t="s">
        <v>37</v>
      </c>
      <c r="E6" s="34" t="s">
        <v>29</v>
      </c>
      <c r="F6" s="35" t="s">
        <v>38</v>
      </c>
      <c r="G6" s="36" t="s">
        <v>39</v>
      </c>
      <c r="H6" s="37">
        <v>45791</v>
      </c>
      <c r="I6" s="38">
        <v>45791</v>
      </c>
      <c r="J6" s="38">
        <v>46155</v>
      </c>
      <c r="K6" s="39" t="s">
        <v>40</v>
      </c>
      <c r="L6" s="40">
        <f t="shared" si="0"/>
        <v>45975</v>
      </c>
      <c r="M6" s="40">
        <f t="shared" si="1"/>
        <v>46065</v>
      </c>
      <c r="N6" s="41"/>
      <c r="O6" s="41"/>
      <c r="P6" s="41"/>
      <c r="Q6" s="42"/>
      <c r="R6" s="42"/>
      <c r="S6" s="43"/>
      <c r="T6" s="41"/>
      <c r="U6" s="44">
        <v>586.6</v>
      </c>
    </row>
    <row r="7" spans="1:21" s="14" customFormat="1" ht="15" x14ac:dyDescent="0.25">
      <c r="A7" s="32" t="s">
        <v>41</v>
      </c>
      <c r="B7" s="32" t="s">
        <v>42</v>
      </c>
      <c r="C7" s="33" t="s">
        <v>43</v>
      </c>
      <c r="D7" s="33" t="s">
        <v>44</v>
      </c>
      <c r="E7" s="34" t="s">
        <v>29</v>
      </c>
      <c r="F7" s="35" t="s">
        <v>45</v>
      </c>
      <c r="G7" s="36" t="s">
        <v>31</v>
      </c>
      <c r="H7" s="37">
        <v>45412</v>
      </c>
      <c r="I7" s="38">
        <v>45412</v>
      </c>
      <c r="J7" s="38">
        <v>46506</v>
      </c>
      <c r="K7" s="39" t="s">
        <v>46</v>
      </c>
      <c r="L7" s="40">
        <f t="shared" si="0"/>
        <v>46326</v>
      </c>
      <c r="M7" s="40">
        <f t="shared" si="1"/>
        <v>46416</v>
      </c>
      <c r="N7" s="41"/>
      <c r="O7" s="41"/>
      <c r="P7" s="41"/>
      <c r="Q7" s="42"/>
      <c r="R7" s="42"/>
      <c r="S7" s="43"/>
      <c r="T7" s="41" t="s">
        <v>47</v>
      </c>
      <c r="U7" s="44">
        <v>0</v>
      </c>
    </row>
    <row r="8" spans="1:21" s="6" customFormat="1" ht="15" x14ac:dyDescent="0.25">
      <c r="A8" s="32" t="s">
        <v>48</v>
      </c>
      <c r="B8" s="32" t="s">
        <v>50</v>
      </c>
      <c r="C8" s="33" t="s">
        <v>27</v>
      </c>
      <c r="D8" s="33" t="s">
        <v>51</v>
      </c>
      <c r="E8" s="34" t="s">
        <v>29</v>
      </c>
      <c r="F8" s="35" t="s">
        <v>30</v>
      </c>
      <c r="G8" s="36" t="s">
        <v>31</v>
      </c>
      <c r="H8" s="37" t="s">
        <v>52</v>
      </c>
      <c r="I8" s="38" t="s">
        <v>52</v>
      </c>
      <c r="J8" s="38"/>
      <c r="K8" s="39" t="s">
        <v>33</v>
      </c>
      <c r="L8" s="40">
        <f t="shared" si="0"/>
        <v>-180</v>
      </c>
      <c r="M8" s="40">
        <f t="shared" si="1"/>
        <v>-90</v>
      </c>
      <c r="N8" s="41"/>
      <c r="O8" s="41"/>
      <c r="P8" s="41"/>
      <c r="Q8" s="42"/>
      <c r="R8" s="42"/>
      <c r="S8" s="43"/>
      <c r="T8" s="41"/>
      <c r="U8" s="44">
        <v>0</v>
      </c>
    </row>
    <row r="9" spans="1:21" s="6" customFormat="1" ht="15" x14ac:dyDescent="0.25">
      <c r="A9" s="31" t="s">
        <v>53</v>
      </c>
      <c r="B9" s="32" t="s">
        <v>54</v>
      </c>
      <c r="C9" s="33" t="s">
        <v>55</v>
      </c>
      <c r="D9" s="33" t="s">
        <v>56</v>
      </c>
      <c r="E9" s="45" t="s">
        <v>29</v>
      </c>
      <c r="F9" s="35" t="s">
        <v>57</v>
      </c>
      <c r="G9" s="36" t="s">
        <v>31</v>
      </c>
      <c r="H9" s="37">
        <v>45684</v>
      </c>
      <c r="I9" s="38">
        <v>45684</v>
      </c>
      <c r="J9" s="38">
        <v>46414</v>
      </c>
      <c r="K9" s="39" t="s">
        <v>58</v>
      </c>
      <c r="L9" s="40">
        <f t="shared" si="0"/>
        <v>46234</v>
      </c>
      <c r="M9" s="40">
        <f t="shared" si="1"/>
        <v>46324</v>
      </c>
      <c r="N9" s="41"/>
      <c r="O9" s="41"/>
      <c r="P9" s="43"/>
      <c r="Q9" s="42"/>
      <c r="R9" s="42"/>
      <c r="S9" s="43"/>
      <c r="T9" s="43"/>
      <c r="U9" s="46">
        <v>24656</v>
      </c>
    </row>
    <row r="10" spans="1:21" s="6" customFormat="1" ht="15" x14ac:dyDescent="0.25">
      <c r="A10" s="31" t="s">
        <v>59</v>
      </c>
      <c r="B10" s="32" t="s">
        <v>60</v>
      </c>
      <c r="C10" s="33" t="s">
        <v>61</v>
      </c>
      <c r="D10" s="33" t="s">
        <v>61</v>
      </c>
      <c r="E10" s="34" t="s">
        <v>29</v>
      </c>
      <c r="F10" s="35" t="s">
        <v>62</v>
      </c>
      <c r="G10" s="36" t="s">
        <v>39</v>
      </c>
      <c r="H10" s="37">
        <v>44662</v>
      </c>
      <c r="I10" s="38">
        <v>45748</v>
      </c>
      <c r="J10" s="38">
        <v>46112</v>
      </c>
      <c r="K10" s="39" t="s">
        <v>40</v>
      </c>
      <c r="L10" s="40">
        <f t="shared" si="0"/>
        <v>45932</v>
      </c>
      <c r="M10" s="40">
        <f t="shared" si="1"/>
        <v>46022</v>
      </c>
      <c r="N10" s="41"/>
      <c r="O10" s="41"/>
      <c r="P10" s="41"/>
      <c r="Q10" s="42"/>
      <c r="R10" s="42"/>
      <c r="S10" s="43"/>
      <c r="T10" s="41"/>
      <c r="U10" s="44">
        <v>311.94</v>
      </c>
    </row>
    <row r="11" spans="1:21" s="6" customFormat="1" ht="15" x14ac:dyDescent="0.25">
      <c r="A11" s="31" t="s">
        <v>63</v>
      </c>
      <c r="B11" s="32" t="s">
        <v>64</v>
      </c>
      <c r="C11" s="33" t="s">
        <v>65</v>
      </c>
      <c r="D11" s="33" t="s">
        <v>65</v>
      </c>
      <c r="E11" s="34" t="s">
        <v>29</v>
      </c>
      <c r="F11" s="35" t="s">
        <v>66</v>
      </c>
      <c r="G11" s="36" t="s">
        <v>31</v>
      </c>
      <c r="H11" s="37">
        <v>44687</v>
      </c>
      <c r="I11" s="38">
        <v>45346</v>
      </c>
      <c r="J11" s="38">
        <v>45345</v>
      </c>
      <c r="K11" s="39" t="s">
        <v>40</v>
      </c>
      <c r="L11" s="40">
        <f t="shared" si="0"/>
        <v>45165</v>
      </c>
      <c r="M11" s="40">
        <f t="shared" si="1"/>
        <v>45255</v>
      </c>
      <c r="N11" s="41"/>
      <c r="O11" s="41"/>
      <c r="P11" s="41"/>
      <c r="Q11" s="42"/>
      <c r="R11" s="42"/>
      <c r="S11" s="43"/>
      <c r="T11" s="41"/>
      <c r="U11" s="47"/>
    </row>
    <row r="12" spans="1:21" s="6" customFormat="1" ht="15" x14ac:dyDescent="0.25">
      <c r="A12" s="31" t="s">
        <v>67</v>
      </c>
      <c r="B12" s="32" t="s">
        <v>68</v>
      </c>
      <c r="C12" s="33" t="s">
        <v>27</v>
      </c>
      <c r="D12" s="33" t="s">
        <v>69</v>
      </c>
      <c r="E12" s="34" t="s">
        <v>29</v>
      </c>
      <c r="F12" s="35" t="s">
        <v>30</v>
      </c>
      <c r="G12" s="36" t="s">
        <v>31</v>
      </c>
      <c r="H12" s="37">
        <v>43191</v>
      </c>
      <c r="I12" s="38">
        <v>43191</v>
      </c>
      <c r="J12" s="38"/>
      <c r="K12" s="39" t="s">
        <v>33</v>
      </c>
      <c r="L12" s="40">
        <f t="shared" si="0"/>
        <v>-180</v>
      </c>
      <c r="M12" s="40">
        <f t="shared" si="1"/>
        <v>-90</v>
      </c>
      <c r="N12" s="41"/>
      <c r="O12" s="41"/>
      <c r="P12" s="41"/>
      <c r="Q12" s="42"/>
      <c r="R12" s="42"/>
      <c r="S12" s="43"/>
      <c r="T12" s="41"/>
      <c r="U12" s="44">
        <v>995</v>
      </c>
    </row>
    <row r="13" spans="1:21" s="6" customFormat="1" ht="15" x14ac:dyDescent="0.25">
      <c r="A13" s="32" t="s">
        <v>70</v>
      </c>
      <c r="B13" s="32" t="s">
        <v>71</v>
      </c>
      <c r="C13" s="33" t="s">
        <v>72</v>
      </c>
      <c r="D13" s="33" t="s">
        <v>73</v>
      </c>
      <c r="E13" s="34" t="s">
        <v>29</v>
      </c>
      <c r="F13" s="35" t="s">
        <v>74</v>
      </c>
      <c r="G13" s="36" t="s">
        <v>31</v>
      </c>
      <c r="H13" s="37">
        <v>44137</v>
      </c>
      <c r="I13" s="38">
        <v>44137</v>
      </c>
      <c r="J13" s="38">
        <v>45231</v>
      </c>
      <c r="K13" s="39" t="s">
        <v>46</v>
      </c>
      <c r="L13" s="40">
        <f t="shared" si="0"/>
        <v>45051</v>
      </c>
      <c r="M13" s="40">
        <f t="shared" si="1"/>
        <v>45141</v>
      </c>
      <c r="N13" s="41" t="s">
        <v>75</v>
      </c>
      <c r="O13" s="41" t="s">
        <v>76</v>
      </c>
      <c r="P13" s="41" t="s">
        <v>77</v>
      </c>
      <c r="Q13" s="42">
        <f>S13-180</f>
        <v>45782</v>
      </c>
      <c r="R13" s="42">
        <f>S13-90</f>
        <v>45872</v>
      </c>
      <c r="S13" s="48">
        <v>45962</v>
      </c>
      <c r="T13" s="41" t="s">
        <v>78</v>
      </c>
      <c r="U13" s="44">
        <v>0</v>
      </c>
    </row>
    <row r="14" spans="1:21" s="6" customFormat="1" ht="15" x14ac:dyDescent="0.25">
      <c r="A14" s="31" t="s">
        <v>79</v>
      </c>
      <c r="B14" s="32" t="s">
        <v>64</v>
      </c>
      <c r="C14" s="33" t="s">
        <v>65</v>
      </c>
      <c r="D14" s="33" t="s">
        <v>65</v>
      </c>
      <c r="E14" s="49" t="s">
        <v>29</v>
      </c>
      <c r="F14" s="50" t="s">
        <v>66</v>
      </c>
      <c r="G14" s="36" t="s">
        <v>31</v>
      </c>
      <c r="H14" s="51">
        <v>44348</v>
      </c>
      <c r="I14" s="52">
        <v>44348</v>
      </c>
      <c r="J14" s="38">
        <v>44712</v>
      </c>
      <c r="K14" s="53" t="s">
        <v>40</v>
      </c>
      <c r="L14" s="40">
        <f t="shared" si="0"/>
        <v>44532</v>
      </c>
      <c r="M14" s="40">
        <f t="shared" si="1"/>
        <v>44622</v>
      </c>
      <c r="N14" s="41"/>
      <c r="O14" s="41"/>
      <c r="P14" s="41"/>
      <c r="Q14" s="42"/>
      <c r="R14" s="42"/>
      <c r="S14" s="54"/>
      <c r="T14" s="54"/>
      <c r="U14" s="55"/>
    </row>
    <row r="15" spans="1:21" s="6" customFormat="1" ht="15" x14ac:dyDescent="0.25">
      <c r="A15" s="31" t="s">
        <v>80</v>
      </c>
      <c r="B15" s="32" t="s">
        <v>81</v>
      </c>
      <c r="C15" s="33" t="s">
        <v>27</v>
      </c>
      <c r="D15" s="33" t="s">
        <v>82</v>
      </c>
      <c r="E15" s="34" t="s">
        <v>29</v>
      </c>
      <c r="F15" s="35" t="s">
        <v>30</v>
      </c>
      <c r="G15" s="36" t="s">
        <v>31</v>
      </c>
      <c r="H15" s="37">
        <v>43862</v>
      </c>
      <c r="I15" s="38">
        <v>43862</v>
      </c>
      <c r="J15" s="38"/>
      <c r="K15" s="39" t="s">
        <v>33</v>
      </c>
      <c r="L15" s="40">
        <f t="shared" si="0"/>
        <v>-180</v>
      </c>
      <c r="M15" s="40">
        <f t="shared" si="1"/>
        <v>-90</v>
      </c>
      <c r="N15" s="41"/>
      <c r="O15" s="41"/>
      <c r="P15" s="41"/>
      <c r="Q15" s="42"/>
      <c r="R15" s="42"/>
      <c r="S15" s="43"/>
      <c r="T15" s="41"/>
      <c r="U15" s="44">
        <v>446.3</v>
      </c>
    </row>
    <row r="16" spans="1:21" s="6" customFormat="1" ht="15" x14ac:dyDescent="0.25">
      <c r="A16" s="31" t="s">
        <v>83</v>
      </c>
      <c r="B16" s="32" t="s">
        <v>84</v>
      </c>
      <c r="C16" s="33" t="s">
        <v>27</v>
      </c>
      <c r="D16" s="33" t="s">
        <v>85</v>
      </c>
      <c r="E16" s="34" t="s">
        <v>29</v>
      </c>
      <c r="F16" s="35" t="s">
        <v>30</v>
      </c>
      <c r="G16" s="36" t="s">
        <v>31</v>
      </c>
      <c r="H16" s="37">
        <v>44958</v>
      </c>
      <c r="I16" s="38">
        <v>44958</v>
      </c>
      <c r="J16" s="38">
        <v>46054</v>
      </c>
      <c r="K16" s="39" t="s">
        <v>46</v>
      </c>
      <c r="L16" s="40">
        <f t="shared" si="0"/>
        <v>45874</v>
      </c>
      <c r="M16" s="40">
        <f t="shared" si="1"/>
        <v>45964</v>
      </c>
      <c r="N16" s="41"/>
      <c r="O16" s="41"/>
      <c r="P16" s="41"/>
      <c r="Q16" s="42"/>
      <c r="R16" s="42"/>
      <c r="S16" s="43"/>
      <c r="T16" s="41"/>
      <c r="U16" s="44">
        <v>1900</v>
      </c>
    </row>
    <row r="17" spans="1:21" s="6" customFormat="1" ht="15" x14ac:dyDescent="0.25">
      <c r="A17" s="31" t="s">
        <v>86</v>
      </c>
      <c r="B17" s="32" t="s">
        <v>87</v>
      </c>
      <c r="C17" s="33" t="s">
        <v>27</v>
      </c>
      <c r="D17" s="33" t="s">
        <v>88</v>
      </c>
      <c r="E17" s="45" t="s">
        <v>29</v>
      </c>
      <c r="F17" s="35" t="s">
        <v>30</v>
      </c>
      <c r="G17" s="36" t="s">
        <v>31</v>
      </c>
      <c r="H17" s="37">
        <v>45356</v>
      </c>
      <c r="I17" s="38">
        <v>45356</v>
      </c>
      <c r="J17" s="38">
        <v>45721</v>
      </c>
      <c r="K17" s="39" t="s">
        <v>40</v>
      </c>
      <c r="L17" s="40">
        <f t="shared" si="0"/>
        <v>45541</v>
      </c>
      <c r="M17" s="40">
        <f t="shared" si="1"/>
        <v>45631</v>
      </c>
      <c r="N17" s="41"/>
      <c r="O17" s="41"/>
      <c r="P17" s="43"/>
      <c r="Q17" s="42"/>
      <c r="R17" s="42"/>
      <c r="S17" s="43"/>
      <c r="T17" s="43" t="s">
        <v>89</v>
      </c>
      <c r="U17" s="44">
        <v>475</v>
      </c>
    </row>
    <row r="18" spans="1:21" s="6" customFormat="1" ht="15" x14ac:dyDescent="0.25">
      <c r="A18" s="31" t="s">
        <v>90</v>
      </c>
      <c r="B18" s="32" t="s">
        <v>91</v>
      </c>
      <c r="C18" s="33" t="s">
        <v>27</v>
      </c>
      <c r="D18" s="33" t="s">
        <v>92</v>
      </c>
      <c r="E18" s="34" t="s">
        <v>29</v>
      </c>
      <c r="F18" s="35" t="s">
        <v>30</v>
      </c>
      <c r="G18" s="36" t="s">
        <v>92</v>
      </c>
      <c r="H18" s="37">
        <v>44781</v>
      </c>
      <c r="I18" s="38">
        <v>44781</v>
      </c>
      <c r="J18" s="38">
        <v>45937</v>
      </c>
      <c r="K18" s="39" t="s">
        <v>46</v>
      </c>
      <c r="L18" s="40">
        <f t="shared" si="0"/>
        <v>45757</v>
      </c>
      <c r="M18" s="40">
        <f t="shared" si="1"/>
        <v>45847</v>
      </c>
      <c r="N18" s="41"/>
      <c r="O18" s="41"/>
      <c r="P18" s="41"/>
      <c r="Q18" s="42"/>
      <c r="R18" s="42"/>
      <c r="S18" s="43"/>
      <c r="T18" s="41"/>
      <c r="U18" s="44">
        <v>20622.96</v>
      </c>
    </row>
    <row r="19" spans="1:21" s="6" customFormat="1" ht="15" x14ac:dyDescent="0.25">
      <c r="A19" s="31" t="s">
        <v>90</v>
      </c>
      <c r="B19" s="32" t="s">
        <v>93</v>
      </c>
      <c r="C19" s="33" t="s">
        <v>27</v>
      </c>
      <c r="D19" s="33" t="s">
        <v>92</v>
      </c>
      <c r="E19" s="34" t="s">
        <v>29</v>
      </c>
      <c r="F19" s="35" t="s">
        <v>30</v>
      </c>
      <c r="G19" s="36" t="s">
        <v>92</v>
      </c>
      <c r="H19" s="37">
        <v>44953</v>
      </c>
      <c r="I19" s="38">
        <v>44953</v>
      </c>
      <c r="J19" s="38">
        <v>46049</v>
      </c>
      <c r="K19" s="39" t="s">
        <v>46</v>
      </c>
      <c r="L19" s="40">
        <f t="shared" si="0"/>
        <v>45869</v>
      </c>
      <c r="M19" s="40">
        <f t="shared" si="1"/>
        <v>45959</v>
      </c>
      <c r="N19" s="41"/>
      <c r="O19" s="41"/>
      <c r="P19" s="41"/>
      <c r="Q19" s="42"/>
      <c r="R19" s="42"/>
      <c r="S19" s="43"/>
      <c r="T19" s="41"/>
      <c r="U19" s="44">
        <v>5760</v>
      </c>
    </row>
    <row r="20" spans="1:21" s="6" customFormat="1" ht="15" x14ac:dyDescent="0.25">
      <c r="A20" s="31" t="s">
        <v>94</v>
      </c>
      <c r="B20" s="32" t="s">
        <v>95</v>
      </c>
      <c r="C20" s="33" t="s">
        <v>65</v>
      </c>
      <c r="D20" s="33" t="s">
        <v>65</v>
      </c>
      <c r="E20" s="34" t="s">
        <v>29</v>
      </c>
      <c r="F20" s="35" t="s">
        <v>66</v>
      </c>
      <c r="G20" s="36" t="s">
        <v>31</v>
      </c>
      <c r="H20" s="37">
        <v>44407</v>
      </c>
      <c r="I20" s="38">
        <v>45615</v>
      </c>
      <c r="J20" s="38">
        <v>45980</v>
      </c>
      <c r="K20" s="39" t="s">
        <v>40</v>
      </c>
      <c r="L20" s="40">
        <f t="shared" si="0"/>
        <v>45800</v>
      </c>
      <c r="M20" s="40">
        <f t="shared" si="1"/>
        <v>45890</v>
      </c>
      <c r="N20" s="41"/>
      <c r="O20" s="41"/>
      <c r="P20" s="41"/>
      <c r="Q20" s="42"/>
      <c r="R20" s="42"/>
      <c r="S20" s="43"/>
      <c r="T20" s="41"/>
      <c r="U20" s="44">
        <v>5000</v>
      </c>
    </row>
    <row r="21" spans="1:21" s="6" customFormat="1" ht="15" x14ac:dyDescent="0.25">
      <c r="A21" s="32" t="s">
        <v>96</v>
      </c>
      <c r="B21" s="32" t="s">
        <v>97</v>
      </c>
      <c r="C21" s="33" t="s">
        <v>27</v>
      </c>
      <c r="D21" s="33" t="s">
        <v>82</v>
      </c>
      <c r="E21" s="34" t="s">
        <v>29</v>
      </c>
      <c r="F21" s="35" t="s">
        <v>30</v>
      </c>
      <c r="G21" s="36" t="s">
        <v>31</v>
      </c>
      <c r="H21" s="37" t="s">
        <v>98</v>
      </c>
      <c r="I21" s="38" t="s">
        <v>98</v>
      </c>
      <c r="J21" s="38"/>
      <c r="K21" s="39" t="s">
        <v>33</v>
      </c>
      <c r="L21" s="40">
        <f t="shared" si="0"/>
        <v>-180</v>
      </c>
      <c r="M21" s="40">
        <f t="shared" si="1"/>
        <v>-90</v>
      </c>
      <c r="N21" s="41"/>
      <c r="O21" s="41"/>
      <c r="P21" s="41"/>
      <c r="Q21" s="42"/>
      <c r="R21" s="42"/>
      <c r="S21" s="43"/>
      <c r="T21" s="41"/>
      <c r="U21" s="44">
        <v>0</v>
      </c>
    </row>
    <row r="22" spans="1:21" s="6" customFormat="1" ht="15" x14ac:dyDescent="0.25">
      <c r="A22" s="31" t="s">
        <v>96</v>
      </c>
      <c r="B22" s="32" t="s">
        <v>97</v>
      </c>
      <c r="C22" s="33" t="s">
        <v>27</v>
      </c>
      <c r="D22" s="33" t="s">
        <v>82</v>
      </c>
      <c r="E22" s="34" t="s">
        <v>29</v>
      </c>
      <c r="F22" s="35" t="s">
        <v>30</v>
      </c>
      <c r="G22" s="36" t="s">
        <v>31</v>
      </c>
      <c r="H22" s="37" t="s">
        <v>99</v>
      </c>
      <c r="I22" s="38" t="s">
        <v>99</v>
      </c>
      <c r="J22" s="38"/>
      <c r="K22" s="39" t="s">
        <v>33</v>
      </c>
      <c r="L22" s="40">
        <f t="shared" si="0"/>
        <v>-180</v>
      </c>
      <c r="M22" s="40">
        <f t="shared" si="1"/>
        <v>-90</v>
      </c>
      <c r="N22" s="41"/>
      <c r="O22" s="41"/>
      <c r="P22" s="41"/>
      <c r="Q22" s="42"/>
      <c r="R22" s="42"/>
      <c r="S22" s="43"/>
      <c r="T22" s="41"/>
      <c r="U22" s="44">
        <v>2428.4699999999998</v>
      </c>
    </row>
    <row r="23" spans="1:21" s="6" customFormat="1" ht="15" x14ac:dyDescent="0.25">
      <c r="A23" s="31" t="s">
        <v>100</v>
      </c>
      <c r="B23" s="32" t="s">
        <v>101</v>
      </c>
      <c r="C23" s="33" t="s">
        <v>65</v>
      </c>
      <c r="D23" s="33" t="s">
        <v>65</v>
      </c>
      <c r="E23" s="34" t="s">
        <v>29</v>
      </c>
      <c r="F23" s="35" t="s">
        <v>66</v>
      </c>
      <c r="G23" s="36" t="s">
        <v>31</v>
      </c>
      <c r="H23" s="37">
        <v>44646</v>
      </c>
      <c r="I23" s="38">
        <v>45657</v>
      </c>
      <c r="J23" s="38">
        <v>46021</v>
      </c>
      <c r="K23" s="39" t="s">
        <v>40</v>
      </c>
      <c r="L23" s="40">
        <f t="shared" si="0"/>
        <v>45841</v>
      </c>
      <c r="M23" s="40">
        <f t="shared" si="1"/>
        <v>45931</v>
      </c>
      <c r="N23" s="41"/>
      <c r="O23" s="41"/>
      <c r="P23" s="41"/>
      <c r="Q23" s="42"/>
      <c r="R23" s="42"/>
      <c r="S23" s="43"/>
      <c r="T23" s="41"/>
      <c r="U23" s="46">
        <v>52557</v>
      </c>
    </row>
    <row r="24" spans="1:21" s="6" customFormat="1" ht="15" x14ac:dyDescent="0.25">
      <c r="A24" s="31" t="s">
        <v>102</v>
      </c>
      <c r="B24" s="32" t="s">
        <v>103</v>
      </c>
      <c r="C24" s="33" t="s">
        <v>43</v>
      </c>
      <c r="D24" s="33" t="s">
        <v>44</v>
      </c>
      <c r="E24" s="34" t="s">
        <v>29</v>
      </c>
      <c r="F24" s="35" t="s">
        <v>45</v>
      </c>
      <c r="G24" s="36" t="s">
        <v>39</v>
      </c>
      <c r="H24" s="37">
        <v>45444</v>
      </c>
      <c r="I24" s="38">
        <v>45444</v>
      </c>
      <c r="J24" s="38">
        <v>45807</v>
      </c>
      <c r="K24" s="39" t="s">
        <v>40</v>
      </c>
      <c r="L24" s="56">
        <f t="shared" si="0"/>
        <v>45627</v>
      </c>
      <c r="M24" s="56">
        <f t="shared" si="1"/>
        <v>45717</v>
      </c>
      <c r="N24" s="41"/>
      <c r="O24" s="41"/>
      <c r="P24" s="41"/>
      <c r="Q24" s="57"/>
      <c r="R24" s="57"/>
      <c r="S24" s="43"/>
      <c r="T24" s="41"/>
      <c r="U24" s="44">
        <v>1432.8</v>
      </c>
    </row>
    <row r="25" spans="1:21" s="6" customFormat="1" ht="15" x14ac:dyDescent="0.25">
      <c r="A25" s="31" t="s">
        <v>104</v>
      </c>
      <c r="B25" s="32" t="s">
        <v>105</v>
      </c>
      <c r="C25" s="33" t="s">
        <v>106</v>
      </c>
      <c r="D25" s="33" t="s">
        <v>107</v>
      </c>
      <c r="E25" s="34" t="s">
        <v>29</v>
      </c>
      <c r="F25" s="35" t="s">
        <v>108</v>
      </c>
      <c r="G25" s="36" t="s">
        <v>31</v>
      </c>
      <c r="H25" s="37">
        <v>45839</v>
      </c>
      <c r="I25" s="38">
        <v>45839</v>
      </c>
      <c r="J25" s="38">
        <v>46203</v>
      </c>
      <c r="K25" s="39" t="s">
        <v>40</v>
      </c>
      <c r="L25" s="40">
        <f t="shared" si="0"/>
        <v>46023</v>
      </c>
      <c r="M25" s="40">
        <f t="shared" si="1"/>
        <v>46113</v>
      </c>
      <c r="N25" s="41"/>
      <c r="O25" s="41"/>
      <c r="P25" s="41"/>
      <c r="Q25" s="42"/>
      <c r="R25" s="42"/>
      <c r="S25" s="43"/>
      <c r="T25" s="41"/>
      <c r="U25" s="44">
        <v>25386</v>
      </c>
    </row>
    <row r="26" spans="1:21" s="6" customFormat="1" ht="15" x14ac:dyDescent="0.25">
      <c r="A26" s="31" t="s">
        <v>109</v>
      </c>
      <c r="B26" s="32" t="s">
        <v>110</v>
      </c>
      <c r="C26" s="33" t="s">
        <v>27</v>
      </c>
      <c r="D26" s="33" t="s">
        <v>88</v>
      </c>
      <c r="E26" s="34" t="s">
        <v>29</v>
      </c>
      <c r="F26" s="35" t="s">
        <v>38</v>
      </c>
      <c r="G26" s="36" t="s">
        <v>31</v>
      </c>
      <c r="H26" s="37" t="s">
        <v>111</v>
      </c>
      <c r="I26" s="38" t="s">
        <v>111</v>
      </c>
      <c r="J26" s="38">
        <v>44959</v>
      </c>
      <c r="K26" s="39" t="s">
        <v>58</v>
      </c>
      <c r="L26" s="40">
        <f t="shared" si="0"/>
        <v>44779</v>
      </c>
      <c r="M26" s="40">
        <f t="shared" si="1"/>
        <v>44869</v>
      </c>
      <c r="N26" s="41"/>
      <c r="O26" s="41"/>
      <c r="P26" s="41"/>
      <c r="Q26" s="42"/>
      <c r="R26" s="42"/>
      <c r="S26" s="43"/>
      <c r="T26" s="41"/>
      <c r="U26" s="44">
        <v>19872</v>
      </c>
    </row>
    <row r="27" spans="1:21" s="6" customFormat="1" ht="15" x14ac:dyDescent="0.25">
      <c r="A27" s="31" t="s">
        <v>112</v>
      </c>
      <c r="B27" s="32" t="s">
        <v>64</v>
      </c>
      <c r="C27" s="33" t="s">
        <v>65</v>
      </c>
      <c r="D27" s="33" t="s">
        <v>65</v>
      </c>
      <c r="E27" s="34" t="s">
        <v>29</v>
      </c>
      <c r="F27" s="35" t="s">
        <v>113</v>
      </c>
      <c r="G27" s="36" t="s">
        <v>31</v>
      </c>
      <c r="H27" s="37">
        <v>45746</v>
      </c>
      <c r="I27" s="38">
        <v>45736</v>
      </c>
      <c r="J27" s="38">
        <v>46832</v>
      </c>
      <c r="K27" s="39" t="s">
        <v>46</v>
      </c>
      <c r="L27" s="40">
        <f t="shared" si="0"/>
        <v>46652</v>
      </c>
      <c r="M27" s="40">
        <f t="shared" si="1"/>
        <v>46742</v>
      </c>
      <c r="N27" s="41"/>
      <c r="O27" s="41"/>
      <c r="P27" s="41"/>
      <c r="Q27" s="42"/>
      <c r="R27" s="42"/>
      <c r="S27" s="43"/>
      <c r="T27" s="41" t="s">
        <v>47</v>
      </c>
      <c r="U27" s="44">
        <v>195000</v>
      </c>
    </row>
    <row r="28" spans="1:21" s="6" customFormat="1" ht="15" x14ac:dyDescent="0.25">
      <c r="A28" s="31" t="s">
        <v>114</v>
      </c>
      <c r="B28" s="32" t="s">
        <v>115</v>
      </c>
      <c r="C28" s="33" t="s">
        <v>27</v>
      </c>
      <c r="D28" s="33" t="s">
        <v>116</v>
      </c>
      <c r="E28" s="34" t="s">
        <v>29</v>
      </c>
      <c r="F28" s="35" t="s">
        <v>30</v>
      </c>
      <c r="G28" s="36" t="s">
        <v>31</v>
      </c>
      <c r="H28" s="37" t="s">
        <v>117</v>
      </c>
      <c r="I28" s="38">
        <v>44590</v>
      </c>
      <c r="J28" s="38">
        <v>44954</v>
      </c>
      <c r="K28" s="39" t="s">
        <v>40</v>
      </c>
      <c r="L28" s="40">
        <f t="shared" si="0"/>
        <v>44774</v>
      </c>
      <c r="M28" s="40">
        <f t="shared" si="1"/>
        <v>44864</v>
      </c>
      <c r="N28" s="41"/>
      <c r="O28" s="41"/>
      <c r="P28" s="41"/>
      <c r="Q28" s="42"/>
      <c r="R28" s="42"/>
      <c r="S28" s="43"/>
      <c r="T28" s="41"/>
      <c r="U28" s="44">
        <v>5616</v>
      </c>
    </row>
    <row r="29" spans="1:21" s="6" customFormat="1" ht="15" x14ac:dyDescent="0.25">
      <c r="A29" s="31" t="s">
        <v>118</v>
      </c>
      <c r="B29" s="32" t="s">
        <v>119</v>
      </c>
      <c r="C29" s="33" t="s">
        <v>120</v>
      </c>
      <c r="D29" s="33" t="s">
        <v>28</v>
      </c>
      <c r="E29" s="34" t="s">
        <v>29</v>
      </c>
      <c r="F29" s="35" t="s">
        <v>30</v>
      </c>
      <c r="G29" s="36" t="s">
        <v>31</v>
      </c>
      <c r="H29" s="37" t="s">
        <v>121</v>
      </c>
      <c r="I29" s="38">
        <v>45897</v>
      </c>
      <c r="J29" s="38">
        <v>46627</v>
      </c>
      <c r="K29" s="39" t="s">
        <v>58</v>
      </c>
      <c r="L29" s="40">
        <f t="shared" si="0"/>
        <v>46447</v>
      </c>
      <c r="M29" s="40">
        <f t="shared" si="1"/>
        <v>46537</v>
      </c>
      <c r="N29" s="41"/>
      <c r="O29" s="41"/>
      <c r="P29" s="41"/>
      <c r="Q29" s="42"/>
      <c r="R29" s="42"/>
      <c r="S29" s="43"/>
      <c r="T29" s="41" t="s">
        <v>89</v>
      </c>
      <c r="U29" s="44">
        <f>4685*5</f>
        <v>23425</v>
      </c>
    </row>
    <row r="30" spans="1:21" s="6" customFormat="1" ht="15" x14ac:dyDescent="0.25">
      <c r="A30" s="31" t="s">
        <v>122</v>
      </c>
      <c r="B30" s="32" t="s">
        <v>123</v>
      </c>
      <c r="C30" s="33" t="s">
        <v>65</v>
      </c>
      <c r="D30" s="33" t="s">
        <v>65</v>
      </c>
      <c r="E30" s="34" t="s">
        <v>29</v>
      </c>
      <c r="F30" s="35" t="s">
        <v>66</v>
      </c>
      <c r="G30" s="36" t="s">
        <v>31</v>
      </c>
      <c r="H30" s="37"/>
      <c r="I30" s="38">
        <v>45323</v>
      </c>
      <c r="J30" s="38">
        <v>46053</v>
      </c>
      <c r="K30" s="39" t="s">
        <v>58</v>
      </c>
      <c r="L30" s="40">
        <f t="shared" si="0"/>
        <v>45873</v>
      </c>
      <c r="M30" s="40">
        <f t="shared" si="1"/>
        <v>45963</v>
      </c>
      <c r="N30" s="41" t="s">
        <v>75</v>
      </c>
      <c r="O30" s="41" t="s">
        <v>124</v>
      </c>
      <c r="P30" s="41"/>
      <c r="Q30" s="42"/>
      <c r="R30" s="42"/>
      <c r="S30" s="43"/>
      <c r="T30" s="41" t="s">
        <v>125</v>
      </c>
      <c r="U30" s="44">
        <v>25378.32</v>
      </c>
    </row>
    <row r="31" spans="1:21" s="6" customFormat="1" ht="15" x14ac:dyDescent="0.25">
      <c r="A31" s="31" t="s">
        <v>122</v>
      </c>
      <c r="B31" s="32" t="s">
        <v>126</v>
      </c>
      <c r="C31" s="33" t="s">
        <v>65</v>
      </c>
      <c r="D31" s="33" t="s">
        <v>65</v>
      </c>
      <c r="E31" s="34" t="s">
        <v>29</v>
      </c>
      <c r="F31" s="35" t="s">
        <v>66</v>
      </c>
      <c r="G31" s="36" t="s">
        <v>31</v>
      </c>
      <c r="H31" s="37"/>
      <c r="I31" s="38">
        <v>45323</v>
      </c>
      <c r="J31" s="38">
        <v>46418</v>
      </c>
      <c r="K31" s="39" t="s">
        <v>46</v>
      </c>
      <c r="L31" s="40">
        <f t="shared" si="0"/>
        <v>46238</v>
      </c>
      <c r="M31" s="40">
        <f t="shared" si="1"/>
        <v>46328</v>
      </c>
      <c r="N31" s="41" t="s">
        <v>75</v>
      </c>
      <c r="O31" s="41" t="s">
        <v>124</v>
      </c>
      <c r="P31" s="41"/>
      <c r="Q31" s="42"/>
      <c r="R31" s="42"/>
      <c r="S31" s="43"/>
      <c r="T31" s="41" t="s">
        <v>125</v>
      </c>
      <c r="U31" s="44">
        <v>1553.76</v>
      </c>
    </row>
    <row r="32" spans="1:21" s="6" customFormat="1" ht="15" x14ac:dyDescent="0.25">
      <c r="A32" s="31" t="s">
        <v>127</v>
      </c>
      <c r="B32" s="32" t="s">
        <v>128</v>
      </c>
      <c r="C32" s="33" t="s">
        <v>55</v>
      </c>
      <c r="D32" s="33" t="s">
        <v>129</v>
      </c>
      <c r="E32" s="34" t="s">
        <v>29</v>
      </c>
      <c r="F32" s="35" t="s">
        <v>57</v>
      </c>
      <c r="G32" s="36" t="s">
        <v>31</v>
      </c>
      <c r="H32" s="37">
        <v>44348</v>
      </c>
      <c r="I32" s="38">
        <v>45809</v>
      </c>
      <c r="J32" s="38">
        <v>46173</v>
      </c>
      <c r="K32" s="39" t="s">
        <v>40</v>
      </c>
      <c r="L32" s="40">
        <f t="shared" si="0"/>
        <v>45993</v>
      </c>
      <c r="M32" s="40">
        <f t="shared" si="1"/>
        <v>46083</v>
      </c>
      <c r="N32" s="41"/>
      <c r="O32" s="41"/>
      <c r="P32" s="41"/>
      <c r="Q32" s="42"/>
      <c r="R32" s="42"/>
      <c r="S32" s="43"/>
      <c r="T32" s="41"/>
      <c r="U32" s="44">
        <v>24500</v>
      </c>
    </row>
    <row r="33" spans="1:21" s="6" customFormat="1" ht="15" x14ac:dyDescent="0.25">
      <c r="A33" s="31" t="s">
        <v>130</v>
      </c>
      <c r="B33" s="32" t="s">
        <v>131</v>
      </c>
      <c r="C33" s="33" t="s">
        <v>55</v>
      </c>
      <c r="D33" s="33" t="s">
        <v>92</v>
      </c>
      <c r="E33" s="45" t="s">
        <v>29</v>
      </c>
      <c r="F33" s="35" t="s">
        <v>57</v>
      </c>
      <c r="G33" s="36" t="s">
        <v>31</v>
      </c>
      <c r="H33" s="37">
        <v>45716</v>
      </c>
      <c r="I33" s="38">
        <v>45716</v>
      </c>
      <c r="J33" s="38">
        <v>46080</v>
      </c>
      <c r="K33" s="39" t="s">
        <v>40</v>
      </c>
      <c r="L33" s="40">
        <f t="shared" si="0"/>
        <v>45900</v>
      </c>
      <c r="M33" s="40">
        <f t="shared" si="1"/>
        <v>45990</v>
      </c>
      <c r="N33" s="41"/>
      <c r="O33" s="41"/>
      <c r="P33" s="43"/>
      <c r="Q33" s="42"/>
      <c r="R33" s="42"/>
      <c r="S33" s="43"/>
      <c r="T33" s="43"/>
      <c r="U33" s="44">
        <v>18526.77</v>
      </c>
    </row>
    <row r="34" spans="1:21" s="6" customFormat="1" ht="15" x14ac:dyDescent="0.25">
      <c r="A34" s="32" t="s">
        <v>132</v>
      </c>
      <c r="B34" s="32" t="s">
        <v>133</v>
      </c>
      <c r="C34" s="33" t="s">
        <v>27</v>
      </c>
      <c r="D34" s="33" t="s">
        <v>88</v>
      </c>
      <c r="E34" s="34" t="s">
        <v>29</v>
      </c>
      <c r="F34" s="35" t="s">
        <v>38</v>
      </c>
      <c r="G34" s="36" t="s">
        <v>31</v>
      </c>
      <c r="H34" s="37"/>
      <c r="I34" s="38"/>
      <c r="J34" s="38"/>
      <c r="K34" s="39" t="s">
        <v>33</v>
      </c>
      <c r="L34" s="40">
        <f t="shared" si="0"/>
        <v>-180</v>
      </c>
      <c r="M34" s="40">
        <f t="shared" si="1"/>
        <v>-90</v>
      </c>
      <c r="N34" s="41"/>
      <c r="O34" s="41"/>
      <c r="P34" s="41"/>
      <c r="Q34" s="42"/>
      <c r="R34" s="42"/>
      <c r="S34" s="43"/>
      <c r="T34" s="41"/>
      <c r="U34" s="44">
        <v>0</v>
      </c>
    </row>
    <row r="35" spans="1:21" s="6" customFormat="1" ht="15" x14ac:dyDescent="0.25">
      <c r="A35" s="32" t="s">
        <v>134</v>
      </c>
      <c r="B35" s="32" t="s">
        <v>135</v>
      </c>
      <c r="C35" s="33" t="s">
        <v>120</v>
      </c>
      <c r="D35" s="33" t="s">
        <v>136</v>
      </c>
      <c r="E35" s="34" t="s">
        <v>29</v>
      </c>
      <c r="F35" s="35" t="s">
        <v>30</v>
      </c>
      <c r="G35" s="36" t="s">
        <v>31</v>
      </c>
      <c r="H35" s="37">
        <v>45047</v>
      </c>
      <c r="I35" s="38">
        <v>45047</v>
      </c>
      <c r="J35" s="38"/>
      <c r="K35" s="39" t="s">
        <v>33</v>
      </c>
      <c r="L35" s="40">
        <f t="shared" si="0"/>
        <v>-180</v>
      </c>
      <c r="M35" s="40">
        <f t="shared" si="1"/>
        <v>-90</v>
      </c>
      <c r="N35" s="41"/>
      <c r="O35" s="41"/>
      <c r="P35" s="41"/>
      <c r="Q35" s="42"/>
      <c r="R35" s="42"/>
      <c r="S35" s="43"/>
      <c r="T35" s="41"/>
      <c r="U35" s="44">
        <v>0</v>
      </c>
    </row>
    <row r="36" spans="1:21" s="6" customFormat="1" ht="15" x14ac:dyDescent="0.25">
      <c r="A36" s="31" t="s">
        <v>137</v>
      </c>
      <c r="B36" s="32" t="s">
        <v>138</v>
      </c>
      <c r="C36" s="33" t="s">
        <v>65</v>
      </c>
      <c r="D36" s="33" t="s">
        <v>65</v>
      </c>
      <c r="E36" s="34" t="s">
        <v>29</v>
      </c>
      <c r="F36" s="35" t="s">
        <v>66</v>
      </c>
      <c r="G36" s="36" t="s">
        <v>31</v>
      </c>
      <c r="H36" s="37">
        <v>42913</v>
      </c>
      <c r="I36" s="38">
        <v>45170</v>
      </c>
      <c r="J36" s="38">
        <v>46265</v>
      </c>
      <c r="K36" s="39" t="s">
        <v>46</v>
      </c>
      <c r="L36" s="40">
        <f t="shared" si="0"/>
        <v>46085</v>
      </c>
      <c r="M36" s="40">
        <f t="shared" si="1"/>
        <v>46175</v>
      </c>
      <c r="N36" s="41"/>
      <c r="O36" s="41"/>
      <c r="P36" s="41"/>
      <c r="Q36" s="42"/>
      <c r="R36" s="42"/>
      <c r="S36" s="43"/>
      <c r="T36" s="41"/>
      <c r="U36" s="44">
        <v>26460</v>
      </c>
    </row>
    <row r="37" spans="1:21" s="6" customFormat="1" ht="15" x14ac:dyDescent="0.25">
      <c r="A37" s="31" t="s">
        <v>137</v>
      </c>
      <c r="B37" s="32" t="s">
        <v>139</v>
      </c>
      <c r="C37" s="33" t="s">
        <v>65</v>
      </c>
      <c r="D37" s="33" t="s">
        <v>65</v>
      </c>
      <c r="E37" s="34" t="s">
        <v>29</v>
      </c>
      <c r="F37" s="35" t="s">
        <v>66</v>
      </c>
      <c r="G37" s="36" t="s">
        <v>31</v>
      </c>
      <c r="H37" s="37"/>
      <c r="I37" s="38">
        <v>45548</v>
      </c>
      <c r="J37" s="38">
        <v>46642</v>
      </c>
      <c r="K37" s="39" t="s">
        <v>46</v>
      </c>
      <c r="L37" s="40">
        <f t="shared" si="0"/>
        <v>46462</v>
      </c>
      <c r="M37" s="40">
        <f t="shared" si="1"/>
        <v>46552</v>
      </c>
      <c r="N37" s="41"/>
      <c r="O37" s="41"/>
      <c r="P37" s="41"/>
      <c r="Q37" s="42"/>
      <c r="R37" s="42"/>
      <c r="S37" s="43"/>
      <c r="T37" s="41"/>
      <c r="U37" s="44">
        <v>1852</v>
      </c>
    </row>
    <row r="38" spans="1:21" s="6" customFormat="1" ht="15" x14ac:dyDescent="0.25">
      <c r="A38" s="32" t="s">
        <v>140</v>
      </c>
      <c r="B38" s="32" t="s">
        <v>141</v>
      </c>
      <c r="C38" s="33" t="s">
        <v>55</v>
      </c>
      <c r="D38" s="33" t="s">
        <v>56</v>
      </c>
      <c r="E38" s="34" t="s">
        <v>29</v>
      </c>
      <c r="F38" s="35" t="s">
        <v>57</v>
      </c>
      <c r="G38" s="36" t="s">
        <v>31</v>
      </c>
      <c r="H38" s="37">
        <v>43405</v>
      </c>
      <c r="I38" s="38">
        <v>45748</v>
      </c>
      <c r="J38" s="38">
        <v>46477</v>
      </c>
      <c r="K38" s="39" t="s">
        <v>142</v>
      </c>
      <c r="L38" s="40">
        <f t="shared" si="0"/>
        <v>46297</v>
      </c>
      <c r="M38" s="40">
        <f t="shared" si="1"/>
        <v>46387</v>
      </c>
      <c r="N38" s="41"/>
      <c r="O38" s="41"/>
      <c r="P38" s="41"/>
      <c r="Q38" s="42"/>
      <c r="R38" s="42"/>
      <c r="S38" s="43"/>
      <c r="T38" s="41"/>
      <c r="U38" s="44">
        <v>0</v>
      </c>
    </row>
    <row r="39" spans="1:21" s="6" customFormat="1" ht="15" x14ac:dyDescent="0.25">
      <c r="A39" s="32" t="s">
        <v>140</v>
      </c>
      <c r="B39" s="32" t="s">
        <v>143</v>
      </c>
      <c r="C39" s="33" t="s">
        <v>55</v>
      </c>
      <c r="D39" s="33" t="s">
        <v>56</v>
      </c>
      <c r="E39" s="34" t="s">
        <v>29</v>
      </c>
      <c r="F39" s="35" t="s">
        <v>57</v>
      </c>
      <c r="G39" s="36" t="s">
        <v>31</v>
      </c>
      <c r="H39" s="37">
        <v>43405</v>
      </c>
      <c r="I39" s="38">
        <v>45047</v>
      </c>
      <c r="J39" s="38">
        <v>46507</v>
      </c>
      <c r="K39" s="39" t="s">
        <v>142</v>
      </c>
      <c r="L39" s="40">
        <f t="shared" si="0"/>
        <v>46327</v>
      </c>
      <c r="M39" s="40">
        <f t="shared" si="1"/>
        <v>46417</v>
      </c>
      <c r="N39" s="41"/>
      <c r="O39" s="41"/>
      <c r="P39" s="41"/>
      <c r="Q39" s="42"/>
      <c r="R39" s="42"/>
      <c r="S39" s="43"/>
      <c r="T39" s="41"/>
      <c r="U39" s="44">
        <v>0</v>
      </c>
    </row>
    <row r="40" spans="1:21" s="6" customFormat="1" ht="15" x14ac:dyDescent="0.25">
      <c r="A40" s="31" t="s">
        <v>144</v>
      </c>
      <c r="B40" s="32" t="s">
        <v>145</v>
      </c>
      <c r="C40" s="33" t="s">
        <v>65</v>
      </c>
      <c r="D40" s="33" t="s">
        <v>146</v>
      </c>
      <c r="E40" s="34" t="s">
        <v>29</v>
      </c>
      <c r="F40" s="35" t="s">
        <v>66</v>
      </c>
      <c r="G40" s="36" t="s">
        <v>31</v>
      </c>
      <c r="H40" s="37">
        <v>44552</v>
      </c>
      <c r="I40" s="38">
        <v>45365</v>
      </c>
      <c r="J40" s="38">
        <v>46094</v>
      </c>
      <c r="K40" s="39" t="s">
        <v>58</v>
      </c>
      <c r="L40" s="40">
        <f t="shared" si="0"/>
        <v>45914</v>
      </c>
      <c r="M40" s="40">
        <f t="shared" si="1"/>
        <v>46004</v>
      </c>
      <c r="N40" s="41"/>
      <c r="O40" s="41"/>
      <c r="P40" s="41"/>
      <c r="Q40" s="42"/>
      <c r="R40" s="42"/>
      <c r="S40" s="43"/>
      <c r="T40" s="41" t="s">
        <v>89</v>
      </c>
      <c r="U40" s="44">
        <v>4507.2</v>
      </c>
    </row>
    <row r="41" spans="1:21" s="6" customFormat="1" ht="15" x14ac:dyDescent="0.25">
      <c r="A41" s="31" t="s">
        <v>144</v>
      </c>
      <c r="B41" s="32" t="s">
        <v>147</v>
      </c>
      <c r="C41" s="33" t="s">
        <v>65</v>
      </c>
      <c r="D41" s="33" t="s">
        <v>146</v>
      </c>
      <c r="E41" s="34" t="s">
        <v>29</v>
      </c>
      <c r="F41" s="35" t="s">
        <v>66</v>
      </c>
      <c r="G41" s="36" t="s">
        <v>31</v>
      </c>
      <c r="H41" s="37">
        <v>44552</v>
      </c>
      <c r="I41" s="38">
        <v>45108</v>
      </c>
      <c r="J41" s="38">
        <v>46203</v>
      </c>
      <c r="K41" s="39" t="s">
        <v>46</v>
      </c>
      <c r="L41" s="40">
        <f t="shared" si="0"/>
        <v>46023</v>
      </c>
      <c r="M41" s="40">
        <f t="shared" si="1"/>
        <v>46113</v>
      </c>
      <c r="N41" s="41"/>
      <c r="O41" s="41"/>
      <c r="P41" s="41"/>
      <c r="Q41" s="42"/>
      <c r="R41" s="42"/>
      <c r="S41" s="43"/>
      <c r="T41" s="41" t="s">
        <v>148</v>
      </c>
      <c r="U41" s="44">
        <v>3844.26</v>
      </c>
    </row>
    <row r="42" spans="1:21" s="6" customFormat="1" ht="15" x14ac:dyDescent="0.25">
      <c r="A42" s="31" t="s">
        <v>149</v>
      </c>
      <c r="B42" s="32" t="s">
        <v>150</v>
      </c>
      <c r="C42" s="33" t="s">
        <v>65</v>
      </c>
      <c r="D42" s="33" t="s">
        <v>65</v>
      </c>
      <c r="E42" s="34" t="s">
        <v>29</v>
      </c>
      <c r="F42" s="35" t="s">
        <v>66</v>
      </c>
      <c r="G42" s="36" t="s">
        <v>31</v>
      </c>
      <c r="H42" s="37">
        <v>44453</v>
      </c>
      <c r="I42" s="38">
        <v>45549</v>
      </c>
      <c r="J42" s="38">
        <v>45913</v>
      </c>
      <c r="K42" s="39" t="s">
        <v>40</v>
      </c>
      <c r="L42" s="40">
        <f t="shared" si="0"/>
        <v>45733</v>
      </c>
      <c r="M42" s="40">
        <f t="shared" si="1"/>
        <v>45823</v>
      </c>
      <c r="N42" s="41"/>
      <c r="O42" s="41"/>
      <c r="P42" s="41"/>
      <c r="Q42" s="42"/>
      <c r="R42" s="42"/>
      <c r="S42" s="43"/>
      <c r="T42" s="41"/>
      <c r="U42" s="44">
        <v>775</v>
      </c>
    </row>
    <row r="43" spans="1:21" s="6" customFormat="1" ht="15" x14ac:dyDescent="0.25">
      <c r="A43" s="32" t="s">
        <v>151</v>
      </c>
      <c r="B43" s="32" t="s">
        <v>152</v>
      </c>
      <c r="C43" s="33" t="s">
        <v>27</v>
      </c>
      <c r="D43" s="33" t="s">
        <v>88</v>
      </c>
      <c r="E43" s="34" t="s">
        <v>29</v>
      </c>
      <c r="F43" s="35" t="s">
        <v>38</v>
      </c>
      <c r="G43" s="36" t="s">
        <v>31</v>
      </c>
      <c r="H43" s="37" t="s">
        <v>153</v>
      </c>
      <c r="I43" s="38" t="s">
        <v>153</v>
      </c>
      <c r="J43" s="38">
        <v>50131</v>
      </c>
      <c r="K43" s="39" t="s">
        <v>33</v>
      </c>
      <c r="L43" s="40">
        <f t="shared" si="0"/>
        <v>49951</v>
      </c>
      <c r="M43" s="40">
        <f t="shared" si="1"/>
        <v>50041</v>
      </c>
      <c r="N43" s="41" t="s">
        <v>154</v>
      </c>
      <c r="O43" s="41" t="s">
        <v>155</v>
      </c>
      <c r="P43" s="41"/>
      <c r="Q43" s="42"/>
      <c r="R43" s="42"/>
      <c r="S43" s="43"/>
      <c r="T43" s="41"/>
      <c r="U43" s="44">
        <v>0</v>
      </c>
    </row>
    <row r="44" spans="1:21" s="6" customFormat="1" ht="15" x14ac:dyDescent="0.25">
      <c r="A44" s="32" t="s">
        <v>156</v>
      </c>
      <c r="B44" s="32" t="s">
        <v>157</v>
      </c>
      <c r="C44" s="33" t="s">
        <v>61</v>
      </c>
      <c r="D44" s="33" t="s">
        <v>61</v>
      </c>
      <c r="E44" s="34" t="s">
        <v>29</v>
      </c>
      <c r="F44" s="35" t="s">
        <v>62</v>
      </c>
      <c r="G44" s="36" t="s">
        <v>31</v>
      </c>
      <c r="H44" s="37" t="s">
        <v>158</v>
      </c>
      <c r="I44" s="38">
        <v>44932</v>
      </c>
      <c r="J44" s="38">
        <v>46027</v>
      </c>
      <c r="K44" s="39" t="s">
        <v>46</v>
      </c>
      <c r="L44" s="40">
        <f t="shared" si="0"/>
        <v>45847</v>
      </c>
      <c r="M44" s="40">
        <f t="shared" si="1"/>
        <v>45937</v>
      </c>
      <c r="N44" s="41" t="s">
        <v>75</v>
      </c>
      <c r="O44" s="41" t="s">
        <v>159</v>
      </c>
      <c r="P44" s="41"/>
      <c r="Q44" s="42"/>
      <c r="R44" s="42"/>
      <c r="S44" s="43"/>
      <c r="T44" s="41"/>
      <c r="U44" s="44">
        <v>0</v>
      </c>
    </row>
    <row r="45" spans="1:21" s="6" customFormat="1" ht="15" x14ac:dyDescent="0.25">
      <c r="A45" s="31" t="s">
        <v>160</v>
      </c>
      <c r="B45" s="32" t="s">
        <v>161</v>
      </c>
      <c r="C45" s="33" t="s">
        <v>61</v>
      </c>
      <c r="D45" s="33" t="s">
        <v>61</v>
      </c>
      <c r="E45" s="34" t="s">
        <v>29</v>
      </c>
      <c r="F45" s="35" t="s">
        <v>62</v>
      </c>
      <c r="G45" s="36" t="s">
        <v>31</v>
      </c>
      <c r="H45" s="37" t="s">
        <v>162</v>
      </c>
      <c r="I45" s="38" t="s">
        <v>162</v>
      </c>
      <c r="J45" s="38"/>
      <c r="K45" s="39" t="s">
        <v>33</v>
      </c>
      <c r="L45" s="40">
        <f t="shared" si="0"/>
        <v>-180</v>
      </c>
      <c r="M45" s="40">
        <f t="shared" si="1"/>
        <v>-90</v>
      </c>
      <c r="N45" s="41"/>
      <c r="O45" s="41"/>
      <c r="P45" s="41"/>
      <c r="Q45" s="42"/>
      <c r="R45" s="42"/>
      <c r="S45" s="43"/>
      <c r="T45" s="41"/>
      <c r="U45" s="44">
        <v>874.94</v>
      </c>
    </row>
    <row r="46" spans="1:21" s="6" customFormat="1" ht="15" x14ac:dyDescent="0.25">
      <c r="A46" s="31" t="s">
        <v>163</v>
      </c>
      <c r="B46" s="32" t="s">
        <v>164</v>
      </c>
      <c r="C46" s="33" t="s">
        <v>61</v>
      </c>
      <c r="D46" s="33" t="s">
        <v>61</v>
      </c>
      <c r="E46" s="34" t="s">
        <v>29</v>
      </c>
      <c r="F46" s="35" t="s">
        <v>62</v>
      </c>
      <c r="G46" s="36" t="s">
        <v>31</v>
      </c>
      <c r="H46" s="37"/>
      <c r="I46" s="38">
        <v>44501</v>
      </c>
      <c r="J46" s="38">
        <v>46690</v>
      </c>
      <c r="K46" s="39" t="s">
        <v>165</v>
      </c>
      <c r="L46" s="40">
        <f t="shared" si="0"/>
        <v>46510</v>
      </c>
      <c r="M46" s="40">
        <f t="shared" si="1"/>
        <v>46600</v>
      </c>
      <c r="N46" s="41"/>
      <c r="O46" s="41"/>
      <c r="P46" s="41"/>
      <c r="Q46" s="42"/>
      <c r="R46" s="42"/>
      <c r="S46" s="43"/>
      <c r="T46" s="41"/>
      <c r="U46" s="44">
        <v>3293.41</v>
      </c>
    </row>
    <row r="47" spans="1:21" s="6" customFormat="1" ht="15" x14ac:dyDescent="0.25">
      <c r="A47" s="31" t="s">
        <v>166</v>
      </c>
      <c r="B47" s="32" t="s">
        <v>167</v>
      </c>
      <c r="C47" s="33" t="s">
        <v>65</v>
      </c>
      <c r="D47" s="33" t="s">
        <v>65</v>
      </c>
      <c r="E47" s="34" t="s">
        <v>29</v>
      </c>
      <c r="F47" s="35" t="s">
        <v>66</v>
      </c>
      <c r="G47" s="36" t="s">
        <v>31</v>
      </c>
      <c r="H47" s="37">
        <v>44440</v>
      </c>
      <c r="I47" s="38">
        <v>45505</v>
      </c>
      <c r="J47" s="38"/>
      <c r="K47" s="39" t="s">
        <v>33</v>
      </c>
      <c r="L47" s="40">
        <f t="shared" si="0"/>
        <v>-180</v>
      </c>
      <c r="M47" s="40">
        <f t="shared" si="1"/>
        <v>-90</v>
      </c>
      <c r="N47" s="41"/>
      <c r="O47" s="41"/>
      <c r="P47" s="41"/>
      <c r="Q47" s="42"/>
      <c r="R47" s="42"/>
      <c r="S47" s="43"/>
      <c r="T47" s="41"/>
      <c r="U47" s="44">
        <v>2700</v>
      </c>
    </row>
    <row r="48" spans="1:21" s="6" customFormat="1" ht="15" x14ac:dyDescent="0.25">
      <c r="A48" s="32" t="s">
        <v>168</v>
      </c>
      <c r="B48" s="32" t="s">
        <v>169</v>
      </c>
      <c r="C48" s="33" t="s">
        <v>120</v>
      </c>
      <c r="D48" s="33" t="s">
        <v>136</v>
      </c>
      <c r="E48" s="34" t="s">
        <v>29</v>
      </c>
      <c r="F48" s="35" t="s">
        <v>30</v>
      </c>
      <c r="G48" s="36" t="s">
        <v>31</v>
      </c>
      <c r="H48" s="37" t="s">
        <v>170</v>
      </c>
      <c r="I48" s="38" t="s">
        <v>170</v>
      </c>
      <c r="J48" s="38"/>
      <c r="K48" s="39" t="s">
        <v>33</v>
      </c>
      <c r="L48" s="40">
        <f t="shared" si="0"/>
        <v>-180</v>
      </c>
      <c r="M48" s="40">
        <f t="shared" si="1"/>
        <v>-90</v>
      </c>
      <c r="N48" s="41"/>
      <c r="O48" s="41"/>
      <c r="P48" s="41"/>
      <c r="Q48" s="42"/>
      <c r="R48" s="42"/>
      <c r="S48" s="43"/>
      <c r="T48" s="41"/>
      <c r="U48" s="44">
        <v>0</v>
      </c>
    </row>
    <row r="49" spans="1:21" s="6" customFormat="1" ht="15" x14ac:dyDescent="0.25">
      <c r="A49" s="31" t="s">
        <v>171</v>
      </c>
      <c r="B49" s="32" t="s">
        <v>172</v>
      </c>
      <c r="C49" s="33" t="s">
        <v>120</v>
      </c>
      <c r="D49" s="33" t="s">
        <v>173</v>
      </c>
      <c r="E49" s="34" t="s">
        <v>29</v>
      </c>
      <c r="F49" s="35" t="s">
        <v>30</v>
      </c>
      <c r="G49" s="36" t="s">
        <v>31</v>
      </c>
      <c r="H49" s="37" t="s">
        <v>174</v>
      </c>
      <c r="I49" s="38">
        <v>44835</v>
      </c>
      <c r="J49" s="38">
        <v>46112</v>
      </c>
      <c r="K49" s="39" t="s">
        <v>142</v>
      </c>
      <c r="L49" s="40">
        <f t="shared" si="0"/>
        <v>45932</v>
      </c>
      <c r="M49" s="40">
        <f t="shared" si="1"/>
        <v>46022</v>
      </c>
      <c r="N49" s="41"/>
      <c r="O49" s="41"/>
      <c r="P49" s="41"/>
      <c r="Q49" s="42"/>
      <c r="R49" s="42"/>
      <c r="S49" s="43"/>
      <c r="T49" s="41" t="s">
        <v>175</v>
      </c>
      <c r="U49" s="44">
        <v>121391.23</v>
      </c>
    </row>
    <row r="50" spans="1:21" s="6" customFormat="1" ht="15" x14ac:dyDescent="0.25">
      <c r="A50" s="32" t="s">
        <v>171</v>
      </c>
      <c r="B50" s="32" t="s">
        <v>176</v>
      </c>
      <c r="C50" s="33" t="s">
        <v>120</v>
      </c>
      <c r="D50" s="33" t="s">
        <v>177</v>
      </c>
      <c r="E50" s="34" t="s">
        <v>29</v>
      </c>
      <c r="F50" s="35" t="s">
        <v>30</v>
      </c>
      <c r="G50" s="36" t="s">
        <v>31</v>
      </c>
      <c r="H50" s="37" t="s">
        <v>178</v>
      </c>
      <c r="I50" s="38" t="s">
        <v>178</v>
      </c>
      <c r="J50" s="38">
        <v>46477</v>
      </c>
      <c r="K50" s="39" t="s">
        <v>46</v>
      </c>
      <c r="L50" s="40">
        <f t="shared" si="0"/>
        <v>46297</v>
      </c>
      <c r="M50" s="40">
        <f t="shared" si="1"/>
        <v>46387</v>
      </c>
      <c r="N50" s="41"/>
      <c r="O50" s="41"/>
      <c r="P50" s="41"/>
      <c r="Q50" s="42"/>
      <c r="R50" s="42"/>
      <c r="S50" s="43"/>
      <c r="T50" s="41" t="s">
        <v>175</v>
      </c>
      <c r="U50" s="44">
        <v>0</v>
      </c>
    </row>
    <row r="51" spans="1:21" s="6" customFormat="1" ht="15" x14ac:dyDescent="0.25">
      <c r="A51" s="31" t="s">
        <v>171</v>
      </c>
      <c r="B51" s="32" t="s">
        <v>172</v>
      </c>
      <c r="C51" s="33" t="s">
        <v>120</v>
      </c>
      <c r="D51" s="33" t="s">
        <v>173</v>
      </c>
      <c r="E51" s="58" t="s">
        <v>179</v>
      </c>
      <c r="F51" s="35" t="s">
        <v>30</v>
      </c>
      <c r="G51" s="36" t="s">
        <v>31</v>
      </c>
      <c r="H51" s="37" t="s">
        <v>174</v>
      </c>
      <c r="I51" s="38">
        <v>46113</v>
      </c>
      <c r="J51" s="38">
        <v>46873</v>
      </c>
      <c r="K51" s="39" t="s">
        <v>58</v>
      </c>
      <c r="L51" s="40">
        <f t="shared" si="0"/>
        <v>46693</v>
      </c>
      <c r="M51" s="40">
        <f t="shared" si="1"/>
        <v>46783</v>
      </c>
      <c r="N51" s="41"/>
      <c r="O51" s="41"/>
      <c r="P51" s="41"/>
      <c r="Q51" s="42"/>
      <c r="R51" s="42"/>
      <c r="S51" s="43"/>
      <c r="T51" s="41" t="s">
        <v>175</v>
      </c>
      <c r="U51" s="44">
        <v>87760.8</v>
      </c>
    </row>
    <row r="52" spans="1:21" s="6" customFormat="1" ht="15" x14ac:dyDescent="0.25">
      <c r="A52" s="32" t="s">
        <v>171</v>
      </c>
      <c r="B52" s="32" t="s">
        <v>176</v>
      </c>
      <c r="C52" s="33" t="s">
        <v>120</v>
      </c>
      <c r="D52" s="33" t="s">
        <v>177</v>
      </c>
      <c r="E52" s="58" t="s">
        <v>179</v>
      </c>
      <c r="F52" s="35" t="s">
        <v>30</v>
      </c>
      <c r="G52" s="36" t="s">
        <v>31</v>
      </c>
      <c r="H52" s="37" t="s">
        <v>178</v>
      </c>
      <c r="I52" s="38">
        <v>46478</v>
      </c>
      <c r="J52" s="38">
        <v>47422</v>
      </c>
      <c r="K52" s="39" t="s">
        <v>58</v>
      </c>
      <c r="L52" s="40">
        <f t="shared" si="0"/>
        <v>47242</v>
      </c>
      <c r="M52" s="40">
        <f t="shared" si="1"/>
        <v>47332</v>
      </c>
      <c r="N52" s="41"/>
      <c r="O52" s="41"/>
      <c r="P52" s="41"/>
      <c r="Q52" s="42"/>
      <c r="R52" s="42"/>
      <c r="S52" s="43"/>
      <c r="T52" s="41" t="s">
        <v>175</v>
      </c>
      <c r="U52" s="44">
        <v>0</v>
      </c>
    </row>
    <row r="53" spans="1:21" s="6" customFormat="1" ht="15" x14ac:dyDescent="0.25">
      <c r="A53" s="31" t="s">
        <v>180</v>
      </c>
      <c r="B53" s="32" t="s">
        <v>181</v>
      </c>
      <c r="C53" s="33" t="s">
        <v>55</v>
      </c>
      <c r="D53" s="33" t="s">
        <v>92</v>
      </c>
      <c r="E53" s="45" t="s">
        <v>29</v>
      </c>
      <c r="F53" s="35" t="s">
        <v>57</v>
      </c>
      <c r="G53" s="36" t="s">
        <v>31</v>
      </c>
      <c r="H53" s="37">
        <v>45634</v>
      </c>
      <c r="I53" s="38">
        <v>45634</v>
      </c>
      <c r="J53" s="38">
        <v>45998</v>
      </c>
      <c r="K53" s="39" t="s">
        <v>40</v>
      </c>
      <c r="L53" s="40">
        <f t="shared" si="0"/>
        <v>45818</v>
      </c>
      <c r="M53" s="40">
        <f t="shared" si="1"/>
        <v>45908</v>
      </c>
      <c r="N53" s="41"/>
      <c r="O53" s="41"/>
      <c r="P53" s="43"/>
      <c r="Q53" s="42"/>
      <c r="R53" s="42"/>
      <c r="S53" s="43"/>
      <c r="T53" s="43" t="s">
        <v>49</v>
      </c>
      <c r="U53" s="46">
        <v>5360</v>
      </c>
    </row>
    <row r="54" spans="1:21" s="6" customFormat="1" ht="15" x14ac:dyDescent="0.25">
      <c r="A54" s="32" t="s">
        <v>182</v>
      </c>
      <c r="B54" s="32" t="s">
        <v>183</v>
      </c>
      <c r="C54" s="33" t="s">
        <v>65</v>
      </c>
      <c r="D54" s="33" t="s">
        <v>184</v>
      </c>
      <c r="E54" s="45" t="s">
        <v>29</v>
      </c>
      <c r="F54" s="35" t="s">
        <v>38</v>
      </c>
      <c r="G54" s="36" t="s">
        <v>39</v>
      </c>
      <c r="H54" s="37"/>
      <c r="I54" s="38"/>
      <c r="J54" s="38"/>
      <c r="K54" s="39" t="s">
        <v>33</v>
      </c>
      <c r="L54" s="40">
        <f t="shared" si="0"/>
        <v>-180</v>
      </c>
      <c r="M54" s="40">
        <f t="shared" si="1"/>
        <v>-90</v>
      </c>
      <c r="N54" s="41"/>
      <c r="O54" s="41"/>
      <c r="P54" s="43"/>
      <c r="Q54" s="42"/>
      <c r="R54" s="42"/>
      <c r="S54" s="43"/>
      <c r="T54" s="43"/>
      <c r="U54" s="44">
        <v>0</v>
      </c>
    </row>
    <row r="55" spans="1:21" s="6" customFormat="1" ht="13.5" x14ac:dyDescent="0.25">
      <c r="E55" s="8"/>
      <c r="H55" s="9"/>
      <c r="I55" s="11"/>
      <c r="J55" s="11"/>
      <c r="U55" s="15"/>
    </row>
    <row r="56" spans="1:21" s="6" customFormat="1" ht="13.5" x14ac:dyDescent="0.25">
      <c r="E56" s="8"/>
      <c r="H56" s="9"/>
      <c r="I56" s="11"/>
      <c r="J56" s="11"/>
      <c r="U56" s="15"/>
    </row>
    <row r="57" spans="1:21" s="6" customFormat="1" ht="13.5" x14ac:dyDescent="0.25">
      <c r="E57" s="8"/>
      <c r="H57" s="9"/>
      <c r="I57" s="11"/>
      <c r="J57" s="11"/>
      <c r="U57" s="15"/>
    </row>
    <row r="58" spans="1:21" s="6" customFormat="1" ht="13.5" x14ac:dyDescent="0.25">
      <c r="E58" s="8"/>
      <c r="H58" s="9"/>
      <c r="I58" s="11"/>
      <c r="J58" s="11"/>
      <c r="U58" s="15"/>
    </row>
    <row r="59" spans="1:21" s="6" customFormat="1" ht="13.5" x14ac:dyDescent="0.25">
      <c r="E59" s="8"/>
      <c r="H59" s="9"/>
      <c r="I59" s="11"/>
      <c r="J59" s="11"/>
      <c r="U59" s="15"/>
    </row>
    <row r="60" spans="1:21" x14ac:dyDescent="0.25">
      <c r="B60" s="6"/>
    </row>
  </sheetData>
  <autoFilter ref="A3:U54" xr:uid="{1E559469-A326-4A0A-B21E-1EB726C385AF}">
    <filterColumn colId="0" showButton="0"/>
    <filterColumn colId="1" showButton="0"/>
    <filterColumn colId="2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>
      <filters>
        <filter val="$24,656.00"/>
        <filter val="$5,360.00"/>
        <filter val="$52,557.00"/>
        <filter val="£1,432.80"/>
        <filter val="£1,553.76"/>
        <filter val="£1,852.00"/>
        <filter val="£1,900.00"/>
        <filter val="£10,732.07"/>
        <filter val="£121,391.23"/>
        <filter val="£18,526.77"/>
        <filter val="£19,872.00"/>
        <filter val="£195,000.00"/>
        <filter val="£2,428.47"/>
        <filter val="£2,700.00"/>
        <filter val="£20,622.96"/>
        <filter val="£23,425.00"/>
        <filter val="£24,500.00"/>
        <filter val="£25,378.32"/>
        <filter val="£25,386.00"/>
        <filter val="£26,460.00"/>
        <filter val="£3,293.41"/>
        <filter val="£3,844.26"/>
        <filter val="£311.94"/>
        <filter val="£4,507.20"/>
        <filter val="£43,992.00"/>
        <filter val="£446.30"/>
        <filter val="£475.00"/>
        <filter val="£5,000.00"/>
        <filter val="£5,025.60"/>
        <filter val="£5,616.00"/>
        <filter val="£5,760.00"/>
        <filter val="£586.60"/>
        <filter val="£775.00"/>
        <filter val="£87,760.80"/>
        <filter val="£874.94"/>
        <filter val="£995.00"/>
        <filter val="Term Contract Value £"/>
      </filters>
    </filterColumn>
  </autoFilter>
  <mergeCells count="4">
    <mergeCell ref="H3:T3"/>
    <mergeCell ref="B3:D3"/>
    <mergeCell ref="E3:E4"/>
    <mergeCell ref="F3:G3"/>
  </mergeCells>
  <conditionalFormatting sqref="J5:K17 M5:M17 J20:K54 M20:M54 R5:R54">
    <cfRule type="cellIs" dxfId="5" priority="7" operator="lessThan">
      <formula>#REF!</formula>
    </cfRule>
  </conditionalFormatting>
  <conditionalFormatting sqref="J18:K19 M18:M19">
    <cfRule type="cellIs" dxfId="4" priority="2" operator="greaterThan">
      <formula>#REF!</formula>
    </cfRule>
  </conditionalFormatting>
  <conditionalFormatting sqref="K18:K19">
    <cfRule type="containsText" dxfId="3" priority="1" operator="containsText" text="Open-ended">
      <formula>NOT(ISERROR(SEARCH("Open-ended",K18)))</formula>
    </cfRule>
  </conditionalFormatting>
  <conditionalFormatting sqref="K5:M17 K20:M54">
    <cfRule type="containsText" dxfId="2" priority="6" operator="containsText" text="Open-ended">
      <formula>NOT(ISERROR(SEARCH("Open-ended",K5)))</formula>
    </cfRule>
  </conditionalFormatting>
  <conditionalFormatting sqref="L5:L17 L20:L54 Q5:Q54">
    <cfRule type="cellIs" dxfId="1" priority="8" operator="greaterThan">
      <formula>#REF!</formula>
    </cfRule>
  </conditionalFormatting>
  <conditionalFormatting sqref="L18:L19">
    <cfRule type="cellIs" dxfId="0" priority="3" operator="greaterThan">
      <formula>#REF!</formula>
    </cfRule>
  </conditionalFormatting>
  <dataValidations count="3">
    <dataValidation type="list" allowBlank="1" showInputMessage="1" showErrorMessage="1" sqref="E6:E54" xr:uid="{B36A5580-0709-4130-A714-3840AA8F30E1}">
      <formula1>"Active,Future"</formula1>
    </dataValidation>
    <dataValidation type="list" allowBlank="1" showInputMessage="1" showErrorMessage="1" sqref="N6:N54" xr:uid="{75B2A26F-9464-4764-87E3-0DF7D7AC8DC6}">
      <formula1>"Yes, No"</formula1>
    </dataValidation>
    <dataValidation type="list" allowBlank="1" showInputMessage="1" showErrorMessage="1" sqref="G53 G5:G50" xr:uid="{BC5EFF20-1DBB-4304-8E45-65FDC4F9B06E}">
      <formula1>"Contract, Licence, Subscription, Insurance, Consultancy, Broker"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623F80857923478380E9D58C27A731" ma:contentTypeVersion="20" ma:contentTypeDescription="Create a new document." ma:contentTypeScope="" ma:versionID="3a3a58816c271758a12736e395454dd9">
  <xsd:schema xmlns:xsd="http://www.w3.org/2001/XMLSchema" xmlns:xs="http://www.w3.org/2001/XMLSchema" xmlns:p="http://schemas.microsoft.com/office/2006/metadata/properties" xmlns:ns2="114dfe62-9bad-42d2-b69a-01045e64bdc0" xmlns:ns3="a4ac9f7b-76b0-41ba-9364-7e020254af3f" targetNamespace="http://schemas.microsoft.com/office/2006/metadata/properties" ma:root="true" ma:fieldsID="865c3e212303076a5400c0f31df4fd06" ns2:_="" ns3:_="">
    <xsd:import namespace="114dfe62-9bad-42d2-b69a-01045e64bdc0"/>
    <xsd:import namespace="a4ac9f7b-76b0-41ba-9364-7e020254af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dfe62-9bad-42d2-b69a-01045e64b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f327e52-6a42-472b-8793-d9041fe72b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ac9f7b-76b0-41ba-9364-7e020254af3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8efd98c-d7b1-49f9-9956-d5dffacb0689}" ma:internalName="TaxCatchAll" ma:showField="CatchAllData" ma:web="a4ac9f7b-76b0-41ba-9364-7e020254af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ac9f7b-76b0-41ba-9364-7e020254af3f" xsi:nil="true"/>
    <lcf76f155ced4ddcb4097134ff3c332f xmlns="114dfe62-9bad-42d2-b69a-01045e64bdc0">
      <Terms xmlns="http://schemas.microsoft.com/office/infopath/2007/PartnerControls"/>
    </lcf76f155ced4ddcb4097134ff3c332f>
    <_Flow_SignoffStatus xmlns="114dfe62-9bad-42d2-b69a-01045e64bdc0" xsi:nil="true"/>
  </documentManagement>
</p:properties>
</file>

<file path=customXml/itemProps1.xml><?xml version="1.0" encoding="utf-8"?>
<ds:datastoreItem xmlns:ds="http://schemas.openxmlformats.org/officeDocument/2006/customXml" ds:itemID="{FB1C2B7B-5C95-4366-A20E-6F6682B26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A216BC-46E8-45B4-8486-40E2D328F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dfe62-9bad-42d2-b69a-01045e64bdc0"/>
    <ds:schemaRef ds:uri="a4ac9f7b-76b0-41ba-9364-7e020254af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86F888-81C1-4FF4-8BD3-780410685096}">
  <ds:schemaRefs>
    <ds:schemaRef ds:uri="http://schemas.microsoft.com/office/2006/metadata/properties"/>
    <ds:schemaRef ds:uri="http://schemas.microsoft.com/office/infopath/2007/PartnerControls"/>
    <ds:schemaRef ds:uri="a4ac9f7b-76b0-41ba-9364-7e020254af3f"/>
    <ds:schemaRef ds:uri="114dfe62-9bad-42d2-b69a-01045e64bdc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Carter</dc:creator>
  <cp:keywords/>
  <dc:description/>
  <cp:lastModifiedBy>James Ekron</cp:lastModifiedBy>
  <cp:revision/>
  <dcterms:created xsi:type="dcterms:W3CDTF">2025-06-23T11:29:48Z</dcterms:created>
  <dcterms:modified xsi:type="dcterms:W3CDTF">2025-07-25T13:18:04Z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0x010100DF623F80857923478380E9D58C27A731</vt:lpwstr>
  </property>
  <property fmtid="{D5CDD505-2E9C-101B-9397-08002B2CF9AE}" pid="3" name="MediaServiceImageTags">
    <vt:lpwstr/>
  </property>
</Properties>
</file>