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bfa49e6b4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atsbericht" sheetId="1" r:id="R999bae87eca54247"/>
    <x:sheet xmlns:r="http://schemas.openxmlformats.org/officeDocument/2006/relationships" name="Eingaben" sheetId="2" r:id="Rd529d2a2a92649a3"/>
    <x:sheet xmlns:r="http://schemas.openxmlformats.org/officeDocument/2006/relationships" name="Maßnahmen" sheetId="3" r:id="R0af31f2cef074c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-yy"/>
    <x:numFmt numFmtId="201" formatCode="#,##0.0;(#,##0.0);&quot;–&quot;"/>
    <x:numFmt numFmtId="202" formatCode="0.0%;(0.0%);&quot;–&quot;"/>
    <x:numFmt numFmtId="203" formatCode="0.00;(0.00);0.00"/>
    <x:numFmt numFmtId="204" formatCode="dd.mm.yyyy"/>
  </x:numFmts>
  <x:fonts count="7">
    <x:font>
      <x:sz val="11"/>
      <x:name val="Carlito"/>
    </x:font>
    <x:font>
      <x:sz val="11"/>
      <x:color rgb="FF172D35"/>
      <x:name val="Arial"/>
    </x:font>
    <x:font>
      <x:b/>
      <x:sz val="16"/>
      <x:color rgb="FF172D35"/>
      <x:name val="Arial"/>
    </x:font>
    <x:font>
      <x:i/>
      <x:sz val="11"/>
      <x:color rgb="FF50656B"/>
      <x:name val="Arial"/>
    </x:font>
    <x:font>
      <x:b/>
      <x:sz val="11"/>
      <x:color rgb="FFFFFFFF"/>
      <x:name val="Arial"/>
    </x:font>
    <x:font>
      <x:sz val="11"/>
      <x:color rgb="FF154EA0"/>
      <x:name val="Arial"/>
    </x:font>
    <x:font>
      <x:b/>
      <x:sz val="11"/>
      <x:color rgb="FF172D3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36B6A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/>
    </x:xf>
    <x:xf numFmtId="201" fontId="5" fillId="2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201" fontId="5" fillId="4" borderId="0" xfId="0" applyNumberFormat="1" applyFont="1" applyFill="1" applyBorder="1" applyAlignment="1">
      <x:alignment vertical="top"/>
    </x:xf>
    <x:xf numFmtId="201" fontId="1" fillId="0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horizontal="center" vertical="center" wrapText="1"/>
    </x:xf>
    <x:xf numFmtId="203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1" fontId="4" fillId="3" borderId="0" xfId="0" applyNumberFormat="1" applyFont="1" applyFill="1" applyBorder="1" applyAlignment="1">
      <x:alignment horizontal="right" vertical="center" wrapText="1"/>
    </x:xf>
    <x:xf numFmtId="202" fontId="4" fillId="3" borderId="0" xfId="0" applyNumberFormat="1" applyFont="1" applyFill="1" applyBorder="1" applyAlignment="1">
      <x:alignment horizontal="right" vertical="center" wrapText="1"/>
    </x:xf>
    <x:xf numFmtId="203" fontId="1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horizontal="right" vertical="center"/>
    </x:xf>
    <x:xf numFmtId="202" fontId="6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4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C2D22"/>
      </x:font>
      <x:fill>
        <x:patternFill patternType="solid">
          <x:bgColor rgb="FFFBE5E2"/>
        </x:patternFill>
      </x:fill>
    </x:dxf>
    <x:dxf>
      <x:font>
        <x:color rgb="FF9C2D22"/>
      </x:font>
      <x:fill>
        <x:patternFill patternType="solid">
          <x:bgColor rgb="FFFB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f13953aef14664" /><Relationship Type="http://schemas.openxmlformats.org/officeDocument/2006/relationships/theme" Target="/xl/theme/theme1.xml" Id="R1803f9dd805441b8" /><Relationship Type="http://schemas.openxmlformats.org/officeDocument/2006/relationships/sharedStrings" Target="/xl/sharedStrings.xml" Id="R40b1f0b6da4142cc" /><Relationship Type="http://schemas.openxmlformats.org/officeDocument/2006/relationships/worksheet" Target="/xl/worksheets/sheet1.xml" Id="R999bae87eca54247" /><Relationship Type="http://schemas.openxmlformats.org/officeDocument/2006/relationships/worksheet" Target="/xl/worksheets/sheet2.xml" Id="Rd529d2a2a92649a3" /><Relationship Type="http://schemas.openxmlformats.org/officeDocument/2006/relationships/worksheet" Target="/xl/worksheets/sheet3.xml" Id="R0af31f2cef074c5a" /></Relationships>
</file>

<file path=xl/tables/table1.xml><?xml version="1.0" encoding="utf-8"?>
<x:table xmlns:x="http://schemas.openxmlformats.org/spreadsheetml/2006/main" id="1" name="ReportingMassnahmen" displayName="ReportingMassnahmen" ref="A6:G16" headerRowCount="1" totalsRowCount="0" totalsRowShown="0">
  <x:tableColumns count="7">
    <x:tableColumn id="1" name="ID"/>
    <x:tableColumn id="2" name="Abweichung / Anlass"/>
    <x:tableColumn id="3" name="Beschlossene Maßnahme"/>
    <x:tableColumn id="4" name="Verantwortliche Person"/>
    <x:tableColumn id="5" name="Termin"/>
    <x:tableColumn id="6" name="Status"/>
    <x:tableColumn id="7" name="Nachweis / erwarteter oder realisierter Effek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97c36a7c491f433c" /></Relationships>
</file>

<file path=xl/worksheets/sheet1.xml><?xml version="1.0" encoding="utf-8"?>
<x:worksheet xmlns:x="http://schemas.openxmlformats.org/spreadsheetml/2006/main">
  <x:sheetPr>
    <x:tabColor rgb="FF236B6A"/>
  </x:sheetPr>
  <x:sheetViews>
    <x:sheetView showGridLines="0" workbookViewId="0"/>
  </x:sheetViews>
  <x:sheetFormatPr defaultRowHeight="15"/>
  <x:cols>
    <x:col min="1" max="1" width="39" hidden="0" customWidth="1"/>
    <x:col min="2" max="2" width="17" hidden="0" customWidth="1"/>
    <x:col min="3" max="3" width="17" hidden="0" customWidth="1"/>
    <x:col min="4" max="4" width="18" hidden="0" customWidth="1"/>
    <x:col min="5" max="5" width="16" hidden="0" customWidth="1"/>
    <x:col min="6" max="6" width="53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32" customHeight="1">
      <x:c r="A2" s="3" t="str">
        <x:v>PE-Reporting: Ergebnis und Liquidität</x:v>
      </x:c>
      <x:c r="B2" s="2"/>
      <x:c r="C2" s="2"/>
      <x:c r="D2" s="2"/>
      <x:c r="E2" s="2"/>
      <x:c r="F2" s="2"/>
    </x:row>
    <x:row r="3" ht="23" customHeight="1">
      <x:c r="A3" s="4" t="str">
        <x:v>Fiktives Beispiel. Alle Beträge in Tsd. EUR; positive Kosten als Aufwand, Cash-Abflüsse negativ.</x:v>
      </x:c>
      <x:c r="B3" s="2"/>
      <x:c r="C3" s="2"/>
      <x:c r="D3" s="2"/>
      <x:c r="E3" s="2"/>
      <x:c r="F3" s="2"/>
    </x:row>
    <x:row r="4" ht="23" customHeight="1">
      <x:c r="A4" s="2"/>
      <x:c r="B4" s="2"/>
      <x:c r="C4" s="2"/>
      <x:c r="D4" s="2"/>
      <x:c r="E4" s="2"/>
      <x:c r="F4" s="2"/>
    </x:row>
    <x:row r="5" ht="23" customHeight="1">
      <x:c r="A5" s="2" t="str">
        <x:v>Berichtsmonat</x:v>
      </x:c>
      <x:c r="B5" s="5" t="n">
        <x:f>'Eingaben'!B5</x:f>
        <x:v>46266</x:v>
      </x:c>
      <x:c r="C5" s="2"/>
      <x:c r="D5" s="2" t="str">
        <x:v>Gesellschaftsumfang</x:v>
      </x:c>
      <x:c r="E5" s="2"/>
      <x:c r="F5" s="2" t="str">
        <x:f>'Eingaben'!B6</x:f>
        <x:v>Fiktive Beteiligung</x:v>
      </x:c>
    </x:row>
    <x:row r="6" ht="23" customHeight="1">
      <x:c r="A6" s="2"/>
      <x:c r="B6" s="2"/>
      <x:c r="C6" s="2"/>
      <x:c r="D6" s="2"/>
      <x:c r="E6" s="2"/>
      <x:c r="F6" s="2"/>
    </x:row>
    <x:row r="7" ht="23" customHeight="1">
      <x:c r="A7" s="2"/>
      <x:c r="B7" s="2"/>
      <x:c r="C7" s="2"/>
      <x:c r="D7" s="2"/>
      <x:c r="E7" s="2"/>
      <x:c r="F7" s="2"/>
    </x:row>
    <x:row r="8" ht="36" customHeight="1">
      <x:c r="A8" s="11" t="str">
        <x:v>GuV / Kennzahl</x:v>
      </x:c>
      <x:c r="B8" s="11" t="str">
        <x:v>Plan</x:v>
      </x:c>
      <x:c r="C8" s="11" t="str">
        <x:v>Ist</x:v>
      </x:c>
      <x:c r="D8" s="11" t="str">
        <x:v>Abweichung</x:v>
      </x:c>
      <x:c r="E8" s="11" t="str">
        <x:v>Abweichung %</x:v>
      </x:c>
      <x:c r="F8" s="11" t="str">
        <x:v>Einordnung</x:v>
      </x:c>
    </x:row>
    <x:row r="9" ht="32" customHeight="1">
      <x:c r="A9" s="2" t="str">
        <x:v>Umsatz</x:v>
      </x:c>
      <x:c r="B9" s="24" t="n">
        <x:f>IF(ISNUMBER('Eingaben'!B10),'Eingaben'!B10,"n.a.")</x:f>
        <x:v>1250</x:v>
      </x:c>
      <x:c r="C9" s="24" t="n">
        <x:f>IF(ISNUMBER('Eingaben'!C10),'Eingaben'!C10,"n.a.")</x:f>
        <x:v>1200</x:v>
      </x:c>
      <x:c r="D9" s="24" t="n">
        <x:f>IF(COUNT(B9:C9)=2,C9-B9,"n.a.")</x:f>
        <x:v>-50</x:v>
      </x:c>
      <x:c r="E9" s="25" t="n">
        <x:f>IF(AND(ISNUMBER(B9),ISNUMBER(D9)),IF(B9=0,"n.a.",D9/ABS(B9)),"n.a.")</x:f>
        <x:v>-0.04</x:v>
      </x:c>
      <x:c r="F9" s="14" t="str">
        <x:v>Mehr Umsatz positiv; Erklärung separat dokumentieren</x:v>
      </x:c>
    </x:row>
    <x:row r="10" ht="32" customHeight="1">
      <x:c r="A10" s="2" t="str">
        <x:v>Direkte Kosten</x:v>
      </x:c>
      <x:c r="B10" s="24" t="n">
        <x:f>IF(ISNUMBER('Eingaben'!B11),'Eingaben'!B11,"n.a.")</x:f>
        <x:v>550</x:v>
      </x:c>
      <x:c r="C10" s="24" t="n">
        <x:f>IF(ISNUMBER('Eingaben'!C11),'Eingaben'!C11,"n.a.")</x:f>
        <x:v>560</x:v>
      </x:c>
      <x:c r="D10" s="24" t="n">
        <x:f>IF(COUNT(B10:C10)=2,C10-B10,"n.a.")</x:f>
        <x:v>10</x:v>
      </x:c>
      <x:c r="E10" s="25" t="n">
        <x:f>IF(AND(ISNUMBER(B10),ISNUMBER(D10)),IF(B10=0,"n.a.",D10/ABS(B10)),"n.a.")</x:f>
        <x:v>0.01818181818181818</x:v>
      </x:c>
      <x:c r="F10" s="14" t="str">
        <x:v>Mehrkosten als positive Abweichung</x:v>
      </x:c>
    </x:row>
    <x:row r="11" ht="32" customHeight="1">
      <x:c r="A11" s="2" t="str">
        <x:v>Personalkosten</x:v>
      </x:c>
      <x:c r="B11" s="24" t="n">
        <x:f>IF(ISNUMBER('Eingaben'!B12),'Eingaben'!B12,"n.a.")</x:f>
        <x:v>400</x:v>
      </x:c>
      <x:c r="C11" s="24" t="n">
        <x:f>IF(ISNUMBER('Eingaben'!C12),'Eingaben'!C12,"n.a.")</x:f>
        <x:v>420</x:v>
      </x:c>
      <x:c r="D11" s="24" t="n">
        <x:f>IF(COUNT(B11:C11)=2,C11-B11,"n.a.")</x:f>
        <x:v>20</x:v>
      </x:c>
      <x:c r="E11" s="25" t="n">
        <x:f>IF(AND(ISNUMBER(B11),ISNUMBER(D11)),IF(B11=0,"n.a.",D11/ABS(B11)),"n.a.")</x:f>
        <x:v>0.05</x:v>
      </x:c>
      <x:c r="F11" s="14" t="str">
        <x:v>Mehrkosten als positive Abweichung</x:v>
      </x:c>
    </x:row>
    <x:row r="12" ht="32" customHeight="1">
      <x:c r="A12" s="2" t="str">
        <x:v>Sonstige operative Kosten</x:v>
      </x:c>
      <x:c r="B12" s="24" t="n">
        <x:f>IF(ISNUMBER('Eingaben'!B13),'Eingaben'!B13,"n.a.")</x:f>
        <x:v>150</x:v>
      </x:c>
      <x:c r="C12" s="24" t="n">
        <x:f>IF(ISNUMBER('Eingaben'!C13),'Eingaben'!C13,"n.a.")</x:f>
        <x:v>140</x:v>
      </x:c>
      <x:c r="D12" s="24" t="n">
        <x:f>IF(COUNT(B12:C12)=2,C12-B12,"n.a.")</x:f>
        <x:v>-10</x:v>
      </x:c>
      <x:c r="E12" s="25" t="n">
        <x:f>IF(AND(ISNUMBER(B12),ISNUMBER(D12)),IF(B12=0,"n.a.",D12/ABS(B12)),"n.a.")</x:f>
        <x:v>-0.06666666666666667</x:v>
      </x:c>
      <x:c r="F12" s="14" t="str">
        <x:v>Mehrkosten als positive Abweichung</x:v>
      </x:c>
    </x:row>
    <x:row r="13" ht="32" customHeight="1">
      <x:c r="A13" s="29" t="str">
        <x:v>EBITDA</x:v>
      </x:c>
      <x:c r="B13" s="30" t="n">
        <x:f>IF(COUNT(B9:B12)=4,B9-SUM(B10:B12),"n.a.")</x:f>
        <x:v>150</x:v>
      </x:c>
      <x:c r="C13" s="30" t="n">
        <x:f>IF(COUNT(C9:C12)=4,C9-SUM(C10:C12),"n.a.")</x:f>
        <x:v>80</x:v>
      </x:c>
      <x:c r="D13" s="30" t="n">
        <x:f>IF(COUNT(B13:C13)=2,C13-B13,"n.a.")</x:f>
        <x:v>-70</x:v>
      </x:c>
      <x:c r="E13" s="31" t="n">
        <x:f>IF(AND(ISNUMBER(B13),ISNUMBER(D13)),IF(B13=0,"n.a.",D13/ABS(B13)),"n.a.")</x:f>
        <x:v>-0.4666666666666667</x:v>
      </x:c>
      <x:c r="F13" s="32" t="str">
        <x:v>Umsatz minus operative Kosten</x:v>
      </x:c>
    </x:row>
    <x:row r="14" ht="32" customHeight="1">
      <x:c r="A14" s="2" t="str">
        <x:v>EBITDA-Marge</x:v>
      </x:c>
      <x:c r="B14" s="25" t="n">
        <x:f>IF(AND(ISNUMBER(B13),ISNUMBER(B9)),IF(B9=0,"n.a.",B13/B9),"n.a.")</x:f>
        <x:v>0.12</x:v>
      </x:c>
      <x:c r="C14" s="25" t="n">
        <x:f>IF(AND(ISNUMBER(C13),ISNUMBER(C9)),IF(C9=0,"n.a.",C13/C9),"n.a.")</x:f>
        <x:v>0.06666666666666667</x:v>
      </x:c>
      <x:c r="D14" s="24"/>
      <x:c r="E14" s="25"/>
      <x:c r="F14" s="14" t="str">
        <x:v>EBITDA / Umsatz</x:v>
      </x:c>
    </x:row>
    <x:row r="15" ht="32" customHeight="1">
      <x:c r="A15" s="2"/>
      <x:c r="B15" s="24"/>
      <x:c r="C15" s="24"/>
      <x:c r="D15" s="24"/>
      <x:c r="E15" s="25"/>
      <x:c r="F15" s="14"/>
    </x:row>
    <x:row r="16" ht="32" customHeight="1">
      <x:c r="A16" s="2" t="str">
        <x:v>Freigegebene Anpassung</x:v>
      </x:c>
      <x:c r="B16" s="24" t="n">
        <x:f>IF(ISNUMBER('Eingaben'!B14),IF('Eingaben'!B14=0,0,IF(AND('Eingaben'!B15&lt;&gt;"",'Eingaben'!B16&lt;&gt;"",'Eingaben'!B17="Ja"),'Eingaben'!B14,"offen")),"n.a.")</x:f>
        <x:v>0</x:v>
      </x:c>
      <x:c r="C16" s="24" t="n">
        <x:f>IF(ISNUMBER('Eingaben'!C14),IF('Eingaben'!C14=0,0,IF(AND('Eingaben'!C15&lt;&gt;"",'Eingaben'!C16&lt;&gt;"",'Eingaben'!C17="Ja"),'Eingaben'!C14,"offen")),"n.a.")</x:f>
        <x:v>20</x:v>
      </x:c>
      <x:c r="D16" s="24" t="n">
        <x:f>IF(COUNT(B16:C16)=2,C16-B16,"n.a.")</x:f>
        <x:v>20</x:v>
      </x:c>
      <x:c r="E16" s="25" t="str">
        <x:f>IF(AND(ISNUMBER(B16),ISNUMBER(D16)),IF(B16=0,"n.a.",D16/ABS(B16)),"n.a.")</x:f>
        <x:v>n.a.</x:v>
      </x:c>
      <x:c r="F16" s="14" t="str">
        <x:v>Nur mit Begründung, Nachweis und Freigabe</x:v>
      </x:c>
    </x:row>
    <x:row r="17" ht="32" customHeight="1">
      <x:c r="A17" s="29" t="str">
        <x:v>Adjusted EBITDA</x:v>
      </x:c>
      <x:c r="B17" s="30" t="n">
        <x:f>IF(COUNT(B13,B16)=2,SUM(B13,B16),"n.a.")</x:f>
        <x:v>150</x:v>
      </x:c>
      <x:c r="C17" s="30" t="n">
        <x:f>IF(COUNT(C13,C16)=2,SUM(C13,C16),"n.a.")</x:f>
        <x:v>100</x:v>
      </x:c>
      <x:c r="D17" s="30" t="n">
        <x:f>IF(COUNT(B17:C17)=2,C17-B17,"n.a.")</x:f>
        <x:v>-50</x:v>
      </x:c>
      <x:c r="E17" s="31" t="n">
        <x:f>IF(AND(ISNUMBER(B17),ISNUMBER(D17)),IF(B17=0,"n.a.",D17/ABS(B17)),"n.a.")</x:f>
        <x:v>-0.3333333333333333</x:v>
      </x:c>
      <x:c r="F17" s="32" t="str">
        <x:v>Management-Definition; keine Covenant-Definition</x:v>
      </x:c>
    </x:row>
    <x:row r="18" ht="32" customHeight="1">
      <x:c r="A18" s="2"/>
      <x:c r="B18" s="24"/>
      <x:c r="C18" s="24"/>
      <x:c r="D18" s="24"/>
      <x:c r="E18" s="25"/>
      <x:c r="F18" s="14"/>
    </x:row>
    <x:row r="19" ht="32" customHeight="1">
      <x:c r="A19" s="11" t="str">
        <x:v>Cash-Brücke</x:v>
      </x:c>
      <x:c r="B19" s="26" t="str">
        <x:v>Plan</x:v>
      </x:c>
      <x:c r="C19" s="26" t="str">
        <x:v>Ist</x:v>
      </x:c>
      <x:c r="D19" s="26" t="str">
        <x:v>Abweichung</x:v>
      </x:c>
      <x:c r="E19" s="27" t="str">
        <x:v>Abweichung %</x:v>
      </x:c>
      <x:c r="F19" s="11" t="str">
        <x:v>Einordnung</x:v>
      </x:c>
    </x:row>
    <x:row r="20" ht="32" customHeight="1">
      <x:c r="A20" s="2" t="str">
        <x:v>Bankbestand Anfang</x:v>
      </x:c>
      <x:c r="B20" s="24" t="n">
        <x:f>IF(ISNUMBER('Eingaben'!B19),'Eingaben'!B19,"n.a.")</x:f>
        <x:v>500</x:v>
      </x:c>
      <x:c r="C20" s="24" t="n">
        <x:f>IF(ISNUMBER('Eingaben'!C19),'Eingaben'!C19,"n.a.")</x:f>
        <x:v>500</x:v>
      </x:c>
      <x:c r="D20" s="24" t="n">
        <x:f>IF(COUNT(B20:C20)=2,C20-B20,"n.a.")</x:f>
        <x:v>0</x:v>
      </x:c>
      <x:c r="E20" s="25" t="n">
        <x:f>IF(AND(ISNUMBER(B20),ISNUMBER(D20)),IF(B20=0,"n.a.",D20/ABS(B20)),"n.a.")</x:f>
        <x:v>0</x:v>
      </x:c>
      <x:c r="F20" s="14"/>
    </x:row>
    <x:row r="21" ht="32" customHeight="1">
      <x:c r="A21" s="2" t="str">
        <x:v>EBITDA</x:v>
      </x:c>
      <x:c r="B21" s="24" t="n">
        <x:f>B13</x:f>
        <x:v>150</x:v>
      </x:c>
      <x:c r="C21" s="24" t="n">
        <x:f>C13</x:f>
        <x:v>80</x:v>
      </x:c>
      <x:c r="D21" s="24" t="n">
        <x:f>IF(COUNT(B21:C21)=2,C21-B21,"n.a.")</x:f>
        <x:v>-70</x:v>
      </x:c>
      <x:c r="E21" s="25" t="n">
        <x:f>IF(AND(ISNUMBER(B21),ISNUMBER(D21)),IF(B21=0,"n.a.",D21/ABS(B21)),"n.a.")</x:f>
        <x:v>-0.4666666666666667</x:v>
      </x:c>
      <x:c r="F21" s="14"/>
    </x:row>
    <x:row r="22" ht="45" customHeight="1">
      <x:c r="A22" s="2" t="str">
        <x:v>Zahlungsunwirksame Korrekturen</x:v>
      </x:c>
      <x:c r="B22" s="24" t="n">
        <x:f>IF(ISNUMBER('Eingaben'!B26),'Eingaben'!B26,"n.a.")</x:f>
        <x:v>0</x:v>
      </x:c>
      <x:c r="C22" s="24" t="n">
        <x:f>IF(ISNUMBER('Eingaben'!C26),'Eingaben'!C26,"n.a.")</x:f>
        <x:v>0</x:v>
      </x:c>
      <x:c r="D22" s="24" t="n">
        <x:f>IF(COUNT(B22:C22)=2,C22-B22,"n.a.")</x:f>
        <x:v>0</x:v>
      </x:c>
      <x:c r="E22" s="25" t="str">
        <x:f>IF(AND(ISNUMBER(B22),ISNUMBER(D22)),IF(B22=0,"n.a.",D22/ABS(B22)),"n.a.")</x:f>
        <x:v>n.a.</x:v>
      </x:c>
      <x:c r="F22" s="14" t="str">
        <x:v>Separat beurteilen; nicht jede Bereinigung ist nicht zahlungswirksam</x:v>
      </x:c>
    </x:row>
    <x:row r="23" ht="45" customHeight="1">
      <x:c r="A23" s="2" t="str">
        <x:v>Cash-Wirkung Working Capital</x:v>
      </x:c>
      <x:c r="B23" s="24" t="n">
        <x:f>IF(COUNT('Eingaben'!B20:B25,'Eingaben'!B27)=7,-(('Eingaben'!B21-'Eingaben'!B20)+('Eingaben'!B23-'Eingaben'!B22)-('Eingaben'!B25-'Eingaben'!B24))+'Eingaben'!B27,"n.a.")</x:f>
        <x:v>-20</x:v>
      </x:c>
      <x:c r="C23" s="24" t="n">
        <x:f>IF(COUNT('Eingaben'!C20:C25,'Eingaben'!C27)=7,-(('Eingaben'!C21-'Eingaben'!C20)+('Eingaben'!C23-'Eingaben'!C22)-('Eingaben'!C25-'Eingaben'!C24))+'Eingaben'!C27,"n.a.")</x:f>
        <x:v>-60</x:v>
      </x:c>
      <x:c r="D23" s="24" t="n">
        <x:f>IF(COUNT(B23:C23)=2,C23-B23,"n.a.")</x:f>
        <x:v>-40</x:v>
      </x:c>
      <x:c r="E23" s="25" t="n">
        <x:f>IF(AND(ISNUMBER(B23),ISNUMBER(D23)),IF(B23=0,"n.a.",D23/ABS(B23)),"n.a.")</x:f>
        <x:v>-2</x:v>
      </x:c>
      <x:c r="F23" s="14" t="str">
        <x:v>NWC-Anstieg mindert Cash; sonstige operative Positionen ergänzen</x:v>
      </x:c>
    </x:row>
    <x:row r="24" ht="32" customHeight="1">
      <x:c r="A24" s="2" t="str">
        <x:v>Investitionen</x:v>
      </x:c>
      <x:c r="B24" s="24" t="n">
        <x:f>IF(ISNUMBER('Eingaben'!B28),-'Eingaben'!B28,"n.a.")</x:f>
        <x:v>-30</x:v>
      </x:c>
      <x:c r="C24" s="24" t="n">
        <x:f>IF(ISNUMBER('Eingaben'!C28),-'Eingaben'!C28,"n.a.")</x:f>
        <x:v>-30</x:v>
      </x:c>
      <x:c r="D24" s="24" t="n">
        <x:f>IF(COUNT(B24:C24)=2,C24-B24,"n.a.")</x:f>
        <x:v>0</x:v>
      </x:c>
      <x:c r="E24" s="25" t="n">
        <x:f>IF(AND(ISNUMBER(B24),ISNUMBER(D24)),IF(B24=0,"n.a.",D24/ABS(B24)),"n.a.")</x:f>
        <x:v>0</x:v>
      </x:c>
      <x:c r="F24" s="14"/>
    </x:row>
    <x:row r="25" ht="32" customHeight="1">
      <x:c r="A25" s="2" t="str">
        <x:v>Gezahlte Steuern</x:v>
      </x:c>
      <x:c r="B25" s="24" t="n">
        <x:f>IF(ISNUMBER('Eingaben'!B29),-'Eingaben'!B29,"n.a.")</x:f>
        <x:v>-15</x:v>
      </x:c>
      <x:c r="C25" s="24" t="n">
        <x:f>IF(ISNUMBER('Eingaben'!C29),-'Eingaben'!C29,"n.a.")</x:f>
        <x:v>-15</x:v>
      </x:c>
      <x:c r="D25" s="24" t="n">
        <x:f>IF(COUNT(B25:C25)=2,C25-B25,"n.a.")</x:f>
        <x:v>0</x:v>
      </x:c>
      <x:c r="E25" s="25" t="n">
        <x:f>IF(AND(ISNUMBER(B25),ISNUMBER(D25)),IF(B25=0,"n.a.",D25/ABS(B25)),"n.a.")</x:f>
        <x:v>0</x:v>
      </x:c>
      <x:c r="F25" s="14"/>
    </x:row>
    <x:row r="26" ht="32" customHeight="1">
      <x:c r="A26" s="2" t="str">
        <x:v>Gezahlte Zinsen</x:v>
      </x:c>
      <x:c r="B26" s="24" t="n">
        <x:f>IF(ISNUMBER('Eingaben'!B30),-'Eingaben'!B30,"n.a.")</x:f>
        <x:v>-10</x:v>
      </x:c>
      <x:c r="C26" s="24" t="n">
        <x:f>IF(ISNUMBER('Eingaben'!C30),-'Eingaben'!C30,"n.a.")</x:f>
        <x:v>-10</x:v>
      </x:c>
      <x:c r="D26" s="24" t="n">
        <x:f>IF(COUNT(B26:C26)=2,C26-B26,"n.a.")</x:f>
        <x:v>0</x:v>
      </x:c>
      <x:c r="E26" s="25" t="n">
        <x:f>IF(AND(ISNUMBER(B26),ISNUMBER(D26)),IF(B26=0,"n.a.",D26/ABS(B26)),"n.a.")</x:f>
        <x:v>0</x:v>
      </x:c>
      <x:c r="F26" s="14"/>
    </x:row>
    <x:row r="27" ht="32" customHeight="1">
      <x:c r="A27" s="2" t="str">
        <x:v>Darlehenstilgung</x:v>
      </x:c>
      <x:c r="B27" s="24" t="n">
        <x:f>IF(ISNUMBER('Eingaben'!B31),-'Eingaben'!B31,"n.a.")</x:f>
        <x:v>-20</x:v>
      </x:c>
      <x:c r="C27" s="24" t="n">
        <x:f>IF(ISNUMBER('Eingaben'!C31),-'Eingaben'!C31,"n.a.")</x:f>
        <x:v>-20</x:v>
      </x:c>
      <x:c r="D27" s="24" t="n">
        <x:f>IF(COUNT(B27:C27)=2,C27-B27,"n.a.")</x:f>
        <x:v>0</x:v>
      </x:c>
      <x:c r="E27" s="25" t="n">
        <x:f>IF(AND(ISNUMBER(B27),ISNUMBER(D27)),IF(B27=0,"n.a.",D27/ABS(B27)),"n.a.")</x:f>
        <x:v>0</x:v>
      </x:c>
      <x:c r="F27" s="14"/>
    </x:row>
    <x:row r="28" ht="32" customHeight="1">
      <x:c r="A28" s="2" t="str">
        <x:v>Darlehensaufnahme</x:v>
      </x:c>
      <x:c r="B28" s="24" t="n">
        <x:f>IF(ISNUMBER('Eingaben'!B32),'Eingaben'!B32,"n.a.")</x:f>
        <x:v>0</x:v>
      </x:c>
      <x:c r="C28" s="24" t="n">
        <x:f>IF(ISNUMBER('Eingaben'!C32),'Eingaben'!C32,"n.a.")</x:f>
        <x:v>0</x:v>
      </x:c>
      <x:c r="D28" s="24" t="n">
        <x:f>IF(COUNT(B28:C28)=2,C28-B28,"n.a.")</x:f>
        <x:v>0</x:v>
      </x:c>
      <x:c r="E28" s="25" t="str">
        <x:f>IF(AND(ISNUMBER(B28),ISNUMBER(D28)),IF(B28=0,"n.a.",D28/ABS(B28)),"n.a.")</x:f>
        <x:v>n.a.</x:v>
      </x:c>
      <x:c r="F28" s="14"/>
    </x:row>
    <x:row r="29" ht="32" customHeight="1">
      <x:c r="A29" s="2" t="str">
        <x:v>Eigenkapitaleinzahlung</x:v>
      </x:c>
      <x:c r="B29" s="24" t="n">
        <x:f>IF(ISNUMBER('Eingaben'!B33),'Eingaben'!B33,"n.a.")</x:f>
        <x:v>0</x:v>
      </x:c>
      <x:c r="C29" s="24" t="n">
        <x:f>IF(ISNUMBER('Eingaben'!C33),'Eingaben'!C33,"n.a.")</x:f>
        <x:v>0</x:v>
      </x:c>
      <x:c r="D29" s="24" t="n">
        <x:f>IF(COUNT(B29:C29)=2,C29-B29,"n.a.")</x:f>
        <x:v>0</x:v>
      </x:c>
      <x:c r="E29" s="25" t="str">
        <x:f>IF(AND(ISNUMBER(B29),ISNUMBER(D29)),IF(B29=0,"n.a.",D29/ABS(B29)),"n.a.")</x:f>
        <x:v>n.a.</x:v>
      </x:c>
      <x:c r="F29" s="14"/>
    </x:row>
    <x:row r="30" ht="32" customHeight="1">
      <x:c r="A30" s="2" t="str">
        <x:v>Sonstige Cash-Effekte</x:v>
      </x:c>
      <x:c r="B30" s="24" t="n">
        <x:f>IF(ISNUMBER('Eingaben'!B34),'Eingaben'!B34,"n.a.")</x:f>
        <x:v>0</x:v>
      </x:c>
      <x:c r="C30" s="24" t="n">
        <x:f>IF(ISNUMBER('Eingaben'!C34),'Eingaben'!C34,"n.a.")</x:f>
        <x:v>0</x:v>
      </x:c>
      <x:c r="D30" s="24" t="n">
        <x:f>IF(COUNT(B30:C30)=2,C30-B30,"n.a.")</x:f>
        <x:v>0</x:v>
      </x:c>
      <x:c r="E30" s="25" t="str">
        <x:f>IF(AND(ISNUMBER(B30),ISNUMBER(D30)),IF(B30=0,"n.a.",D30/ABS(B30)),"n.a.")</x:f>
        <x:v>n.a.</x:v>
      </x:c>
      <x:c r="F30" s="14"/>
    </x:row>
    <x:row r="31" ht="32" customHeight="1">
      <x:c r="A31" s="29" t="str">
        <x:v>Bankbestand Ende berechnet</x:v>
      </x:c>
      <x:c r="B31" s="30" t="n">
        <x:f>IF(COUNT(B20:B30)=11,SUM(B20:B30),"n.a.")</x:f>
        <x:v>555</x:v>
      </x:c>
      <x:c r="C31" s="30" t="n">
        <x:f>IF(COUNT(C20:C30)=11,SUM(C20:C30),"n.a.")</x:f>
        <x:v>445</x:v>
      </x:c>
      <x:c r="D31" s="30" t="n">
        <x:f>IF(COUNT(B31:C31)=2,C31-B31,"n.a.")</x:f>
        <x:v>-110</x:v>
      </x:c>
      <x:c r="E31" s="31" t="n">
        <x:f>IF(AND(ISNUMBER(B31),ISNUMBER(D31)),IF(B31=0,"n.a.",D31/ABS(B31)),"n.a.")</x:f>
        <x:v>-0.1981981981981982</x:v>
      </x:c>
      <x:c r="F31" s="32"/>
    </x:row>
    <x:row r="32" ht="32" customHeight="1">
      <x:c r="A32" s="2" t="str">
        <x:v>Bankbestand Ende laut Nachweis</x:v>
      </x:c>
      <x:c r="B32" s="24"/>
      <x:c r="C32" s="24" t="n">
        <x:f>IF(ISNUMBER('Eingaben'!C35),'Eingaben'!C35,"n.a.")</x:f>
        <x:v>445</x:v>
      </x:c>
      <x:c r="D32" s="24"/>
      <x:c r="E32" s="25"/>
      <x:c r="F32" s="14"/>
    </x:row>
    <x:row r="33" ht="32" customHeight="1">
      <x:c r="A33" s="2" t="str">
        <x:v>Abstimmungsdifferenz</x:v>
      </x:c>
      <x:c r="B33" s="24"/>
      <x:c r="C33" s="28" t="n">
        <x:f>IF(COUNT(C31:C32)=2,C31-C32,"n.a.")</x:f>
        <x:v>0</x:v>
      </x:c>
      <x:c r="D33" s="24"/>
      <x:c r="E33" s="25"/>
      <x:c r="F33" s="14" t="str">
        <x:v>Berechnet minus Banknachweis. Erwartet: 0,00.</x:v>
      </x:c>
    </x:row>
    <x:row r="34" ht="23" customHeight="1">
      <x:c r="A34" s="2"/>
      <x:c r="B34" s="2"/>
      <x:c r="C34" s="2"/>
      <x:c r="D34" s="2"/>
      <x:c r="E34" s="2"/>
      <x:c r="F34" s="2"/>
    </x:row>
    <x:row r="35" ht="23" customHeight="1">
      <x:c r="A35" s="2"/>
      <x:c r="B35" s="2"/>
      <x:c r="C35" s="2"/>
      <x:c r="D35" s="2"/>
      <x:c r="E35" s="2"/>
      <x:c r="F35" s="2"/>
    </x:row>
    <x:row r="36" ht="23" customHeight="1">
      <x:c r="A36" s="2" t="str">
        <x:v>Einmonatiges Rechenbeispiel. Jahresforecast, Bilanz, Konsolidierung und vertragliche Covenants separat ergänzen.</x:v>
      </x:c>
      <x:c r="B36" s="2"/>
      <x:c r="C36" s="2"/>
      <x:c r="D36" s="2"/>
      <x:c r="E36" s="2"/>
      <x:c r="F36" s="2"/>
    </x:row>
    <x:row r="37" ht="23" customHeight="1">
      <x:c r="A37" s="2"/>
      <x:c r="B37" s="2"/>
      <x:c r="C37" s="2"/>
      <x:c r="D37" s="2"/>
      <x:c r="E37" s="2"/>
      <x:c r="F37" s="2"/>
    </x:row>
    <x:row r="38" ht="23" customHeight="1">
      <x:c r="A38" s="2"/>
      <x:c r="B38" s="2"/>
      <x:c r="C38" s="2"/>
      <x:c r="D38" s="2"/>
      <x:c r="E38" s="2"/>
      <x:c r="F38" s="2"/>
    </x:row>
  </x:sheetData>
  <x:conditionalFormatting sqref="C33:C33">
    <x:cfRule type="expression" dxfId="0" priority="1">
      <x:formula>ABS(C33)&gt;0.01</x:formula>
    </x:cfRule>
  </x:conditionalFormatting>
  <x:conditionalFormatting sqref="B16:C16">
    <x:cfRule type="containsText" dxfId="1" priority="2" operator="containsText" text="offen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6C5A6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42" hidden="0" customWidth="1"/>
    <x:col min="2" max="2" width="22" hidden="0" customWidth="1"/>
    <x:col min="3" max="3" width="24" hidden="0" customWidth="1"/>
    <x:col min="4" max="4" width="78" hidden="0" customWidth="1"/>
  </x:cols>
  <x:sheetData>
    <x:row r="1" ht="23" customHeight="1">
      <x:c r="A1" s="2"/>
      <x:c r="B1" s="2"/>
      <x:c r="C1" s="2"/>
      <x:c r="D1" s="2"/>
    </x:row>
    <x:row r="2" ht="32" customHeight="1">
      <x:c r="A2" s="3" t="str">
        <x:v>Eingaben zum Monatsbericht</x:v>
      </x:c>
      <x:c r="B2" s="2"/>
      <x:c r="C2" s="2"/>
      <x:c r="D2" s="2"/>
    </x:row>
    <x:row r="3" ht="23" customHeight="1">
      <x:c r="A3" s="4" t="str">
        <x:v>Alle Beispieldaten ersetzen. Gelb: Eingabe. Blau: Zahleninput. Bericht und Datenbasis müssen denselben Umfang haben.</x:v>
      </x:c>
      <x:c r="B3" s="2"/>
      <x:c r="C3" s="2"/>
      <x:c r="D3" s="2"/>
    </x:row>
    <x:row r="4" ht="23" customHeight="1">
      <x:c r="A4" s="2"/>
      <x:c r="B4" s="2"/>
      <x:c r="C4" s="2"/>
      <x:c r="D4" s="2"/>
    </x:row>
    <x:row r="5" ht="23" customHeight="1">
      <x:c r="A5" s="2" t="str">
        <x:v>Berichtsmonat</x:v>
      </x:c>
      <x:c r="B5" s="6" t="n">
        <x:v>46266</x:v>
      </x:c>
      <x:c r="C5" s="2"/>
      <x:c r="D5" s="2"/>
    </x:row>
    <x:row r="6" ht="23" customHeight="1">
      <x:c r="A6" s="2" t="str">
        <x:v>Gesellschaftsumfang</x:v>
      </x:c>
      <x:c r="B6" s="7" t="str">
        <x:v>Fiktive Beteiligung</x:v>
      </x:c>
      <x:c r="C6" s="7"/>
      <x:c r="D6" s="2"/>
    </x:row>
    <x:row r="7" ht="23" customHeight="1">
      <x:c r="A7" s="2" t="str">
        <x:v>Basis</x:v>
      </x:c>
      <x:c r="B7" s="2" t="str">
        <x:v>Management-Sicht</x:v>
      </x:c>
      <x:c r="C7" s="2"/>
      <x:c r="D7" s="2" t="str">
        <x:v>Definitionen im Mandat abstimmen. Keine Konzernkonsolidierung in dieser Datei.</x:v>
      </x:c>
    </x:row>
    <x:row r="8" ht="23" customHeight="1">
      <x:c r="A8" s="2"/>
      <x:c r="B8" s="2"/>
      <x:c r="C8" s="2"/>
      <x:c r="D8" s="2"/>
    </x:row>
    <x:row r="9" ht="36" customHeight="1">
      <x:c r="A9" s="11" t="str">
        <x:v>Position</x:v>
      </x:c>
      <x:c r="B9" s="11" t="str">
        <x:v>Plan</x:v>
      </x:c>
      <x:c r="C9" s="11" t="str">
        <x:v>Ist</x:v>
      </x:c>
      <x:c r="D9" s="11" t="str">
        <x:v>Definition / Quelle</x:v>
      </x:c>
    </x:row>
    <x:row r="10" ht="36" customHeight="1">
      <x:c r="A10" s="15" t="str">
        <x:v>Umsatz</x:v>
      </x:c>
      <x:c r="B10" s="16" t="n">
        <x:v>1250</x:v>
      </x:c>
      <x:c r="C10" s="16" t="n">
        <x:v>1200</x:v>
      </x:c>
      <x:c r="D10" s="17" t="str">
        <x:v>Fiktiv; Ertrag des Monats, nicht Zahlungseingang</x:v>
      </x:c>
    </x:row>
    <x:row r="11" ht="36" customHeight="1">
      <x:c r="A11" s="15" t="str">
        <x:v>Direkte Kosten</x:v>
      </x:c>
      <x:c r="B11" s="16" t="n">
        <x:v>550</x:v>
      </x:c>
      <x:c r="C11" s="16" t="n">
        <x:v>560</x:v>
      </x:c>
      <x:c r="D11" s="17" t="str">
        <x:v>Fiktiv; positiver Aufwand</x:v>
      </x:c>
    </x:row>
    <x:row r="12" ht="36" customHeight="1">
      <x:c r="A12" s="15" t="str">
        <x:v>Personalkosten</x:v>
      </x:c>
      <x:c r="B12" s="16" t="n">
        <x:v>400</x:v>
      </x:c>
      <x:c r="C12" s="16" t="n">
        <x:v>420</x:v>
      </x:c>
      <x:c r="D12" s="17" t="str">
        <x:v>Fiktiv; positiver Aufwand</x:v>
      </x:c>
    </x:row>
    <x:row r="13" ht="36" customHeight="1">
      <x:c r="A13" s="15" t="str">
        <x:v>Sonstige operative Kosten</x:v>
      </x:c>
      <x:c r="B13" s="16" t="n">
        <x:v>150</x:v>
      </x:c>
      <x:c r="C13" s="16" t="n">
        <x:v>140</x:v>
      </x:c>
      <x:c r="D13" s="17" t="str">
        <x:v>Fiktiv; positiver Aufwand</x:v>
      </x:c>
    </x:row>
    <x:row r="14" ht="36" customHeight="1">
      <x:c r="A14" s="15" t="str">
        <x:v>Beantragte EBITDA-Anpassung</x:v>
      </x:c>
      <x:c r="B14" s="16" t="n">
        <x:v>0</x:v>
      </x:c>
      <x:c r="C14" s="16" t="n">
        <x:v>20</x:v>
      </x:c>
      <x:c r="D14" s="17" t="str">
        <x:v>Fiktiv; gesondert begründen und freigeben</x:v>
      </x:c>
    </x:row>
    <x:row r="15" ht="36" customHeight="1">
      <x:c r="A15" s="15" t="str">
        <x:v>Begründung der Anpassung</x:v>
      </x:c>
      <x:c r="B15" s="16" t="str">
        <x:v>Keine Anpassung</x:v>
      </x:c>
      <x:c r="C15" s="16" t="str">
        <x:v>Einmaliger Projektaufwand</x:v>
      </x:c>
      <x:c r="D15" s="17" t="str">
        <x:v>Fiktives Beispiel, keine pauschal zulässige Bereinigung</x:v>
      </x:c>
    </x:row>
    <x:row r="16" ht="36" customHeight="1">
      <x:c r="A16" s="15" t="str">
        <x:v>Nachweis der Anpassung</x:v>
      </x:c>
      <x:c r="B16" s="16" t="str">
        <x:v>nicht relevant</x:v>
      </x:c>
      <x:c r="C16" s="16" t="str">
        <x:v>BEISPIEL-Beleg 001</x:v>
      </x:c>
      <x:c r="D16" s="17" t="str">
        <x:v>Dokument / Link zur Begründung</x:v>
      </x:c>
    </x:row>
    <x:row r="17" ht="36" customHeight="1">
      <x:c r="A17" s="15" t="str">
        <x:v>Freigabe der Anpassung</x:v>
      </x:c>
      <x:c r="B17" s="16" t="str">
        <x:v>Ja</x:v>
      </x:c>
      <x:c r="C17" s="16" t="str">
        <x:v>Ja</x:v>
      </x:c>
      <x:c r="D17" s="17" t="str">
        <x:v>Nur Ja mit Begründung und Nachweis wird berücksichtigt</x:v>
      </x:c>
    </x:row>
    <x:row r="18" ht="36" customHeight="1">
      <x:c r="A18" s="15" t="str"/>
      <x:c r="B18" s="18"/>
      <x:c r="C18" s="18"/>
      <x:c r="D18" s="17" t="str"/>
    </x:row>
    <x:row r="19" ht="36" customHeight="1">
      <x:c r="A19" s="15" t="str">
        <x:v>Bankbestand Anfang</x:v>
      </x:c>
      <x:c r="B19" s="16" t="n">
        <x:v>500</x:v>
      </x:c>
      <x:c r="C19" s="16" t="n">
        <x:v>500</x:v>
      </x:c>
      <x:c r="D19" s="17" t="str">
        <x:v>Fiktiver Bankbestand zum Monatsbeginn</x:v>
      </x:c>
    </x:row>
    <x:row r="20" ht="36" customHeight="1">
      <x:c r="A20" s="15" t="str">
        <x:v>Forderungen Anfang</x:v>
      </x:c>
      <x:c r="B20" s="16" t="n">
        <x:v>200</x:v>
      </x:c>
      <x:c r="C20" s="16" t="n">
        <x:v>200</x:v>
      </x:c>
      <x:c r="D20" s="17" t="str">
        <x:v>Operatives NWC: Forderungen + Vorräte – Verbindlichkeiten</x:v>
      </x:c>
    </x:row>
    <x:row r="21" ht="36" customHeight="1">
      <x:c r="A21" s="15" t="str">
        <x:v>Forderungen Ende</x:v>
      </x:c>
      <x:c r="B21" s="16" t="n">
        <x:v>220</x:v>
      </x:c>
      <x:c r="C21" s="16" t="n">
        <x:v>240</x:v>
      </x:c>
      <x:c r="D21" s="17" t="str">
        <x:v>Fiktiv; gleicher Gesellschaftsumfang</x:v>
      </x:c>
    </x:row>
    <x:row r="22" ht="36" customHeight="1">
      <x:c r="A22" s="15" t="str">
        <x:v>Vorräte Anfang</x:v>
      </x:c>
      <x:c r="B22" s="16" t="n">
        <x:v>80</x:v>
      </x:c>
      <x:c r="C22" s="16" t="n">
        <x:v>80</x:v>
      </x:c>
      <x:c r="D22" s="17" t="str">
        <x:v>Fiktiv</x:v>
      </x:c>
    </x:row>
    <x:row r="23" ht="36" customHeight="1">
      <x:c r="A23" s="15" t="str">
        <x:v>Vorräte Ende</x:v>
      </x:c>
      <x:c r="B23" s="16" t="n">
        <x:v>90</x:v>
      </x:c>
      <x:c r="C23" s="16" t="n">
        <x:v>100</x:v>
      </x:c>
      <x:c r="D23" s="17" t="str">
        <x:v>Fiktiv</x:v>
      </x:c>
    </x:row>
    <x:row r="24" ht="36" customHeight="1">
      <x:c r="A24" s="15" t="str">
        <x:v>Verbindlichkeiten LuL Anfang</x:v>
      </x:c>
      <x:c r="B24" s="16" t="n">
        <x:v>180</x:v>
      </x:c>
      <x:c r="C24" s="16" t="n">
        <x:v>180</x:v>
      </x:c>
      <x:c r="D24" s="17" t="str">
        <x:v>Fiktiv; sonstige Positionen separat ergänzen</x:v>
      </x:c>
    </x:row>
    <x:row r="25" ht="36" customHeight="1">
      <x:c r="A25" s="15" t="str">
        <x:v>Verbindlichkeiten LuL Ende</x:v>
      </x:c>
      <x:c r="B25" s="16" t="n">
        <x:v>190</x:v>
      </x:c>
      <x:c r="C25" s="16" t="n">
        <x:v>180</x:v>
      </x:c>
      <x:c r="D25" s="17" t="str">
        <x:v>Fiktiv</x:v>
      </x:c>
    </x:row>
    <x:row r="26" ht="36" customHeight="1">
      <x:c r="A26" s="15" t="str">
        <x:v>Zahlungsunwirksame Korrekturen</x:v>
      </x:c>
      <x:c r="B26" s="16" t="n">
        <x:v>0</x:v>
      </x:c>
      <x:c r="C26" s="16" t="n">
        <x:v>0</x:v>
      </x:c>
      <x:c r="D26" s="17" t="str">
        <x:v>Vorzeichen gemäß Cash-Wirkung; nicht pauschal EBITDA-Anpassung übernehmen</x:v>
      </x:c>
    </x:row>
    <x:row r="27" ht="36" customHeight="1">
      <x:c r="A27" s="15" t="str">
        <x:v>Sonstige operative Bilanzveränderung</x:v>
      </x:c>
      <x:c r="B27" s="16" t="n">
        <x:v>0</x:v>
      </x:c>
      <x:c r="C27" s="16" t="n">
        <x:v>0</x:v>
      </x:c>
      <x:c r="D27" s="17" t="str">
        <x:v>Cash-Wirkung sonstiger operativer Positionen; Zufluss +, Abfluss –</x:v>
      </x:c>
    </x:row>
    <x:row r="28" ht="36" customHeight="1">
      <x:c r="A28" s="15" t="str">
        <x:v>Gezahlte Investitionen</x:v>
      </x:c>
      <x:c r="B28" s="16" t="n">
        <x:v>30</x:v>
      </x:c>
      <x:c r="C28" s="16" t="n">
        <x:v>30</x:v>
      </x:c>
      <x:c r="D28" s="17" t="str">
        <x:v>Positiven Auszahlungsbetrag eingeben</x:v>
      </x:c>
    </x:row>
    <x:row r="29" ht="36" customHeight="1">
      <x:c r="A29" s="15" t="str">
        <x:v>Gezahlte Steuern</x:v>
      </x:c>
      <x:c r="B29" s="16" t="n">
        <x:v>15</x:v>
      </x:c>
      <x:c r="C29" s="16" t="n">
        <x:v>15</x:v>
      </x:c>
      <x:c r="D29" s="17" t="str">
        <x:v>Positiven Auszahlungsbetrag eingeben</x:v>
      </x:c>
    </x:row>
    <x:row r="30" ht="36" customHeight="1">
      <x:c r="A30" s="15" t="str">
        <x:v>Gezahlte Zinsen</x:v>
      </x:c>
      <x:c r="B30" s="16" t="n">
        <x:v>10</x:v>
      </x:c>
      <x:c r="C30" s="16" t="n">
        <x:v>10</x:v>
      </x:c>
      <x:c r="D30" s="17" t="str">
        <x:v>Positiven Auszahlungsbetrag eingeben</x:v>
      </x:c>
    </x:row>
    <x:row r="31" ht="36" customHeight="1">
      <x:c r="A31" s="15" t="str">
        <x:v>Darlehenstilgung</x:v>
      </x:c>
      <x:c r="B31" s="16" t="n">
        <x:v>20</x:v>
      </x:c>
      <x:c r="C31" s="16" t="n">
        <x:v>20</x:v>
      </x:c>
      <x:c r="D31" s="17" t="str">
        <x:v>Positiven Auszahlungsbetrag eingeben</x:v>
      </x:c>
    </x:row>
    <x:row r="32" ht="36" customHeight="1">
      <x:c r="A32" s="15" t="str">
        <x:v>Darlehensaufnahme</x:v>
      </x:c>
      <x:c r="B32" s="16" t="n">
        <x:v>0</x:v>
      </x:c>
      <x:c r="C32" s="16" t="n">
        <x:v>0</x:v>
      </x:c>
      <x:c r="D32" s="17" t="str">
        <x:v>Positiven Einzahlungsbetrag eingeben</x:v>
      </x:c>
    </x:row>
    <x:row r="33" ht="36" customHeight="1">
      <x:c r="A33" s="15" t="str">
        <x:v>Eigenkapitaleinzahlung</x:v>
      </x:c>
      <x:c r="B33" s="16" t="n">
        <x:v>0</x:v>
      </x:c>
      <x:c r="C33" s="16" t="n">
        <x:v>0</x:v>
      </x:c>
      <x:c r="D33" s="17" t="str">
        <x:v>Positiven Einzahlungsbetrag eingeben</x:v>
      </x:c>
    </x:row>
    <x:row r="34" ht="36" customHeight="1">
      <x:c r="A34" s="15" t="str">
        <x:v>Sonstige Cash-Effekte</x:v>
      </x:c>
      <x:c r="B34" s="16" t="n">
        <x:v>0</x:v>
      </x:c>
      <x:c r="C34" s="16" t="n">
        <x:v>0</x:v>
      </x:c>
      <x:c r="D34" s="17" t="str">
        <x:v>Mit Vorzeichen; keine ungeklärte Ausgleichsposition</x:v>
      </x:c>
    </x:row>
    <x:row r="35" ht="36" customHeight="1">
      <x:c r="A35" s="15" t="str">
        <x:v>Bankbestand Ende laut Nachweis</x:v>
      </x:c>
      <x:c r="B35" s="18"/>
      <x:c r="C35" s="16" t="n">
        <x:v>445</x:v>
      </x:c>
      <x:c r="D35" s="17" t="str">
        <x:v>Unabhängiger fiktiver Banknachweis; nur Ist-Abstimmung</x:v>
      </x:c>
    </x:row>
    <x:row r="36" ht="23" customHeight="1">
      <x:c r="A36" s="2"/>
      <x:c r="B36" s="2"/>
      <x:c r="C36" s="2"/>
      <x:c r="D36" s="2"/>
    </x:row>
    <x:row r="37" ht="23" customHeight="1">
      <x:c r="A37" s="2" t="str">
        <x:v>Quelle aller Zahlen: frei erfundenes Rechenbeispiel von nugrow, September 2026. Keine Mandats- oder Marktdaten.</x:v>
      </x:c>
      <x:c r="B37" s="2"/>
      <x:c r="C37" s="2"/>
      <x:c r="D37" s="2"/>
    </x:row>
    <x:row r="38" ht="23" customHeight="1">
      <x:c r="A38" s="2" t="str">
        <x:v>Null ist eine Angabe. Leere Pflichtwerte führen im Bericht zu „n.a.“. Anpassungen ohne Nachweis/Freigabe bleiben offen.</x:v>
      </x:c>
      <x:c r="B38" s="2"/>
      <x:c r="C38" s="2"/>
      <x:c r="D38" s="2"/>
    </x:row>
    <x:row r="39" ht="23" customHeight="1">
      <x:c r="A39" s="2"/>
      <x:c r="B39" s="2"/>
      <x:c r="C39" s="2"/>
      <x:c r="D39" s="2"/>
    </x:row>
    <x:row r="40" ht="23" customHeight="1">
      <x:c r="A40" s="2"/>
      <x:c r="B40" s="2"/>
      <x:c r="C40" s="2"/>
      <x:c r="D40" s="2"/>
    </x:row>
    <x:row r="41" ht="23" customHeight="1">
      <x:c r="A41" s="2"/>
      <x:c r="B41" s="2"/>
      <x:c r="C41" s="2"/>
      <x:c r="D41" s="2"/>
    </x:row>
  </x:sheetData>
  <x:dataValidations count="1">
    <x:dataValidation type="list" sqref="B17:C17">
      <x:formula1>"Ja,Nein"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36B6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43" hidden="0" customWidth="1"/>
    <x:col min="3" max="3" width="45" hidden="0" customWidth="1"/>
    <x:col min="4" max="4" width="25" hidden="0" customWidth="1"/>
    <x:col min="5" max="5" width="15" hidden="0" customWidth="1"/>
    <x:col min="6" max="6" width="21" hidden="0" customWidth="1"/>
    <x:col min="7" max="7" width="4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Maßnahmen aus dem Monatsreview</x:v>
      </x:c>
      <x:c r="B2" s="2"/>
      <x:c r="C2" s="2"/>
      <x:c r="D2" s="2"/>
      <x:c r="E2" s="2"/>
      <x:c r="F2" s="2"/>
      <x:c r="G2" s="2"/>
    </x:row>
    <x:row r="3" ht="23" customHeight="1">
      <x:c r="A3" s="4" t="str">
        <x:v>Nur vereinbarte Maßnahmen eintragen. Erwartete Effekte und realisierte Ergebnisse getrennt beschreiben.</x:v>
      </x:c>
      <x:c r="B3" s="2"/>
      <x:c r="C3" s="2"/>
      <x:c r="D3" s="2"/>
      <x:c r="E3" s="2"/>
      <x:c r="F3" s="2"/>
      <x:c r="G3" s="2"/>
    </x:row>
    <x:row r="4" ht="23" customHeight="1">
      <x:c r="A4" s="2"/>
      <x:c r="B4" s="2"/>
      <x:c r="C4" s="2"/>
      <x:c r="D4" s="2"/>
      <x:c r="E4" s="2"/>
      <x:c r="F4" s="2"/>
      <x:c r="G4" s="2"/>
    </x:row>
    <x:row r="5" ht="23" customHeight="1">
      <x:c r="A5" s="2"/>
      <x:c r="B5" s="2"/>
      <x:c r="C5" s="2"/>
      <x:c r="D5" s="2"/>
      <x:c r="E5" s="2"/>
      <x:c r="F5" s="2"/>
      <x:c r="G5" s="2"/>
    </x:row>
    <x:row r="6" ht="36" customHeight="1">
      <x:c r="A6" s="11" t="str">
        <x:v>ID</x:v>
      </x:c>
      <x:c r="B6" s="11" t="str">
        <x:v>Abweichung / Anlass</x:v>
      </x:c>
      <x:c r="C6" s="11" t="str">
        <x:v>Beschlossene Maßnahme</x:v>
      </x:c>
      <x:c r="D6" s="11" t="str">
        <x:v>Verantwortliche Person</x:v>
      </x:c>
      <x:c r="E6" s="11" t="str">
        <x:v>Termin</x:v>
      </x:c>
      <x:c r="F6" s="11" t="str">
        <x:v>Status</x:v>
      </x:c>
      <x:c r="G6" s="11" t="str">
        <x:v>Nachweis / erwarteter oder realisierter Effekt</x:v>
      </x:c>
    </x:row>
    <x:row r="7" ht="48" customHeight="1">
      <x:c r="A7" s="33" t="n">
        <x:v>1</x:v>
      </x:c>
      <x:c r="B7" s="34"/>
      <x:c r="C7" s="34"/>
      <x:c r="D7" s="34"/>
      <x:c r="E7" s="35"/>
      <x:c r="F7" s="34" t="str">
        <x:v>offen</x:v>
      </x:c>
      <x:c r="G7" s="34"/>
    </x:row>
    <x:row r="8" ht="48" customHeight="1">
      <x:c r="A8" s="33" t="n">
        <x:v>2</x:v>
      </x:c>
      <x:c r="B8" s="34"/>
      <x:c r="C8" s="34"/>
      <x:c r="D8" s="34"/>
      <x:c r="E8" s="35"/>
      <x:c r="F8" s="34" t="str">
        <x:v>offen</x:v>
      </x:c>
      <x:c r="G8" s="34"/>
    </x:row>
    <x:row r="9" ht="48" customHeight="1">
      <x:c r="A9" s="33" t="n">
        <x:v>3</x:v>
      </x:c>
      <x:c r="B9" s="34"/>
      <x:c r="C9" s="34"/>
      <x:c r="D9" s="34"/>
      <x:c r="E9" s="35"/>
      <x:c r="F9" s="34" t="str">
        <x:v>offen</x:v>
      </x:c>
      <x:c r="G9" s="34"/>
    </x:row>
    <x:row r="10" ht="48" customHeight="1">
      <x:c r="A10" s="33" t="n">
        <x:v>4</x:v>
      </x:c>
      <x:c r="B10" s="34"/>
      <x:c r="C10" s="34"/>
      <x:c r="D10" s="34"/>
      <x:c r="E10" s="35"/>
      <x:c r="F10" s="34" t="str">
        <x:v>offen</x:v>
      </x:c>
      <x:c r="G10" s="34"/>
    </x:row>
    <x:row r="11" ht="48" customHeight="1">
      <x:c r="A11" s="33" t="n">
        <x:v>5</x:v>
      </x:c>
      <x:c r="B11" s="34"/>
      <x:c r="C11" s="34"/>
      <x:c r="D11" s="34"/>
      <x:c r="E11" s="35"/>
      <x:c r="F11" s="34" t="str">
        <x:v>offen</x:v>
      </x:c>
      <x:c r="G11" s="34"/>
    </x:row>
    <x:row r="12" ht="48" customHeight="1">
      <x:c r="A12" s="33" t="n">
        <x:v>6</x:v>
      </x:c>
      <x:c r="B12" s="34"/>
      <x:c r="C12" s="34"/>
      <x:c r="D12" s="34"/>
      <x:c r="E12" s="35"/>
      <x:c r="F12" s="34" t="str">
        <x:v>offen</x:v>
      </x:c>
      <x:c r="G12" s="34"/>
    </x:row>
    <x:row r="13" ht="48" customHeight="1">
      <x:c r="A13" s="33" t="n">
        <x:v>7</x:v>
      </x:c>
      <x:c r="B13" s="34"/>
      <x:c r="C13" s="34"/>
      <x:c r="D13" s="34"/>
      <x:c r="E13" s="35"/>
      <x:c r="F13" s="34" t="str">
        <x:v>offen</x:v>
      </x:c>
      <x:c r="G13" s="34"/>
    </x:row>
    <x:row r="14" ht="48" customHeight="1">
      <x:c r="A14" s="33" t="n">
        <x:v>8</x:v>
      </x:c>
      <x:c r="B14" s="34"/>
      <x:c r="C14" s="34"/>
      <x:c r="D14" s="34"/>
      <x:c r="E14" s="35"/>
      <x:c r="F14" s="34" t="str">
        <x:v>offen</x:v>
      </x:c>
      <x:c r="G14" s="34"/>
    </x:row>
    <x:row r="15" ht="48" customHeight="1">
      <x:c r="A15" s="33" t="n">
        <x:v>9</x:v>
      </x:c>
      <x:c r="B15" s="34"/>
      <x:c r="C15" s="34"/>
      <x:c r="D15" s="34"/>
      <x:c r="E15" s="35"/>
      <x:c r="F15" s="34" t="str">
        <x:v>offen</x:v>
      </x:c>
      <x:c r="G15" s="34"/>
    </x:row>
    <x:row r="16" ht="48" customHeight="1">
      <x:c r="A16" s="33" t="n">
        <x:v>10</x:v>
      </x:c>
      <x:c r="B16" s="34"/>
      <x:c r="C16" s="34"/>
      <x:c r="D16" s="34"/>
      <x:c r="E16" s="35"/>
      <x:c r="F16" s="34" t="str">
        <x:v>offen</x:v>
      </x:c>
      <x:c r="G16" s="34"/>
    </x:row>
    <x:row r="17" ht="23" customHeight="1">
      <x:c r="A17" s="2"/>
      <x:c r="B17" s="2"/>
      <x:c r="C17" s="2"/>
      <x:c r="D17" s="2"/>
      <x:c r="E17" s="2"/>
      <x:c r="F17" s="2"/>
      <x:c r="G17" s="2"/>
    </x:row>
    <x:row r="18" ht="23" customHeight="1">
      <x:c r="A18" s="2"/>
      <x:c r="B18" s="2"/>
      <x:c r="C18" s="2"/>
      <x:c r="D18" s="2"/>
      <x:c r="E18" s="2"/>
      <x:c r="F18" s="2"/>
      <x:c r="G18" s="2"/>
    </x:row>
    <x:row r="19" ht="23" customHeight="1">
      <x:c r="A19" s="2"/>
      <x:c r="B19" s="2"/>
      <x:c r="C19" s="2"/>
      <x:c r="D19" s="2"/>
      <x:c r="E19" s="2"/>
      <x:c r="F19" s="2"/>
      <x:c r="G19" s="2"/>
    </x:row>
  </x:sheetData>
  <x:dataValidations count="1">
    <x:dataValidation type="list" sqref="F7:F16">
      <x:formula1>"offen,in Arbeit,erledigt"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7c36a7c491f433c"/>
  </x:tableParts>
</x:worksheet>
</file>