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ostenvergleich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<sst xmlns="http://schemas.openxmlformats.org/spreadsheetml/2006/main" count="41" uniqueCount="41">
  <si>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Kostenvergleich: Interim CFO, CFO as a Service, Festanstellung (Vorlage)</t>
  </si>
  <si>
    <t xml:space="preserve">Bereitgestellt von nugrow GmbH (www.nugrow.de)</t>
  </si>
  <si>
    <t xml:space="preserve">So funktioniert es</t>
  </si>
  <si>
    <t xml:space="preserve">1. Blatt 'Kostenvergleich': Betrachtungszeitraum und Annahmen je Modell in den blau/gelben Zellen eintragen.</t>
  </si>
  <si>
    <t xml:space="preserve">2. Schwarze Zellen sind Formeln und bitte nicht überschreiben.</t>
  </si>
  <si>
    <t xml:space="preserve">3. Das Ergebnis zeigt die Gesamtkosten über den Zeitraum und den Durchschnitt pro Monat für vier Szenarien.</t>
  </si>
  <si>
    <t xml:space="preserve">4. Die Zeile 'Break-even' zeigt die Monatspauschale, bis zu der CFO as a Service günstiger ist als die Festanstellung.</t>
  </si>
  <si>
    <t xml:space="preserve">Hinweise</t>
  </si>
  <si>
    <t xml:space="preserve">Die Zahlen sind Beispielwerte aus den Marktspannen des Artikels 'Alternativen zum festangestellten CFO' (Stand 2026). Bitte durch eigene Angebote und Gehaltsdaten ersetzen.</t>
  </si>
  <si>
    <t xml:space="preserve">Alle Beträge in Euro, netto (ohne Umsatzsteuer).</t>
  </si>
  <si>
    <t xml:space="preserve">Die Vorlage vergleicht nur Kosten, nicht Qualität, Verfügbarkeit oder Risiko. Sie ersetzt keine Beratung.</t>
  </si>
  <si>
    <t xml:space="preserve">Fragen? www.nugrow.de/kontakt</t>
  </si>
  <si>
    <t xml:space="preserve">Kostenvergleich CFO-Modelle</t>
  </si>
  <si>
    <t xml:space="preserve">Annahmen (Eingaben)</t>
  </si>
  <si>
    <t xml:space="preserve">Betrachtungszeitraum (Monate)</t>
  </si>
  <si>
    <t xml:space="preserve">Vakanz bis zur Besetzung der Festanstellung (Monate)</t>
  </si>
  <si>
    <t xml:space="preserve">Interim Management</t>
  </si>
  <si>
    <t xml:space="preserve">Tagessatz (EUR)</t>
  </si>
  <si>
    <t xml:space="preserve">Einsatztage pro Woche</t>
  </si>
  <si>
    <t xml:space="preserve">Einsatzdauer, falls Interim allein (Monate)</t>
  </si>
  <si>
    <t xml:space="preserve">CFO as a Service</t>
  </si>
  <si>
    <t xml:space="preserve">Monatspauschale (EUR)</t>
  </si>
  <si>
    <t xml:space="preserve">Festanstellung</t>
  </si>
  <si>
    <t xml:space="preserve">Bruttojahresgehalt (EUR)</t>
  </si>
  <si>
    <t xml:space="preserve">Arbeitgeberanteile (% vom Brutto)</t>
  </si>
  <si>
    <t xml:space="preserve">Bonus (% vom Brutto)</t>
  </si>
  <si>
    <t xml:space="preserve">Arbeitsplatz und Sonstiges pro Jahr (EUR)</t>
  </si>
  <si>
    <t xml:space="preserve">Recruiting (% vom Jahresbrutto, einmalig)</t>
  </si>
  <si>
    <t xml:space="preserve">Vollkosten der Festanstellung pro Monat (EUR)</t>
  </si>
  <si>
    <t xml:space="preserve">Break-even: Monatspauschale CFO as a Service (EUR)</t>
  </si>
  <si>
    <t xml:space="preserve">Bis zu dieser Monatspauschale ist CFO as a Service günstiger als die laufenden Vollkosten einer Festanstellung.</t>
  </si>
  <si>
    <t xml:space="preserve">Ergebnis</t>
  </si>
  <si>
    <t xml:space="preserve">Szenario</t>
  </si>
  <si>
    <t xml:space="preserve">Gesamtkosten im Zeitraum (EUR)</t>
  </si>
  <si>
    <t xml:space="preserve">Durchschnitt pro Monat (EUR)</t>
  </si>
  <si>
    <t xml:space="preserve">Besetzt ab Monat</t>
  </si>
  <si>
    <t xml:space="preserve">A: Interim Management allein</t>
  </si>
  <si>
    <t xml:space="preserve">B: CFO as a Service</t>
  </si>
  <si>
    <t xml:space="preserve">C: Festanstellung (mit Vakanz ohne CFO)</t>
  </si>
  <si>
    <t xml:space="preserve">D: Interim überbrückt Vakanz, dann Festanstellung</t>
  </si>
  <si>
    <t xml:space="preserve">Hinweis: Beispielwerte. Szenario A deckt nur die Einsatzdauer ab, C hat in der Vakanz keinen CFO; die Kosten der Vakanz selbst (entgangene Steuerung) sind nicht bewertet.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</si>
</sst>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;\(#,##0\);\-"/>
    <numFmt numFmtId="167" formatCode="0.0"/>
    <numFmt numFmtId="168" formatCode="0%"/>
    <numFmt numFmtId="169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EEF1F5"/>
        <bgColor rgb="FFFFFFFF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9C4"/>
      <rgbColor rgb="FFEEF1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Gesamtkosten im Zeitraum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Kostenvergleich!$A$27:$A$30</c:f>
              <c:strCache>
                <c:ptCount val="4"/>
                <c:pt idx="0">
                  <c:v>A: Interim Management allein</c:v>
                </c:pt>
                <c:pt idx="1">
                  <c:v>B: CFO as a Service</c:v>
                </c:pt>
                <c:pt idx="2">
                  <c:v>C: Festanstellung (mit Vakanz ohne CFO)</c:v>
                </c:pt>
                <c:pt idx="3">
                  <c:v>D: Interim überbrückt Vakanz, dann Festanstellung</c:v>
                </c:pt>
              </c:strCache>
            </c:strRef>
          </c:cat>
          <c:val>
            <c:numRef>
              <c:f>Kostenvergleich!$B$27:$B$30</c:f>
              <c:numCache>
                <c:formatCode>#,##0;\(#,##0\);\-</c:formatCode>
                <c:ptCount val="4"/>
                <c:pt idx="0">
                  <c:v>280800</c:v>
                </c:pt>
                <c:pt idx="1">
                  <c:v>144000</c:v>
                </c:pt>
                <c:pt idx="2">
                  <c:v>268870.666666667</c:v>
                </c:pt>
                <c:pt idx="3">
                  <c:v>487270.666666667</c:v>
                </c:pt>
              </c:numCache>
            </c:numRef>
          </c:val>
        </c:ser>
        <c:gapWidth val="150"/>
        <c:overlap val="0"/>
        <c:axId val="50872804"/>
        <c:axId val="6941264"/>
      </c:barChart>
      <c:catAx>
        <c:axId val="508728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41264"/>
        <c:crosses val="autoZero"/>
        <c:auto val="1"/>
        <c:lblAlgn val="ctr"/>
        <c:lblOffset val="100"/>
        <c:noMultiLvlLbl val="0"/>
      </c:catAx>
      <c:valAx>
        <c:axId val="69412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87280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32</xdr:row>
      <xdr:rowOff>160920</xdr:rowOff>
    </xdr:from>
    <xdr:to>
      <xdr:col>2</xdr:col>
      <xdr:colOff>1419840</xdr:colOff>
      <xdr:row>47</xdr:row>
      <xdr:rowOff>182880</xdr:rowOff>
    </xdr:to>
    <xdr:graphicFrame>
      <xdr:nvGraphicFramePr>
        <xdr:cNvPr id="0" name="Chart 1"/>
        <xdr:cNvGraphicFramePr/>
      </xdr:nvGraphicFramePr>
      <xdr:xfrm>
        <a:off x="0" y="64962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24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3" t="s">
        <v>13</v>
      </c>
    </row>
    <row r="4" customFormat="false" ht="15" hidden="false" customHeight="false" outlineLevel="0" collapsed="false">
      <c r="A4" s="2" t="s">
        <v>14</v>
      </c>
      <c r="B4" s="4" t="n">
        <v>24</v>
      </c>
    </row>
    <row r="5" customFormat="false" ht="15" hidden="false" customHeight="false" outlineLevel="0" collapsed="false">
      <c r="A5" s="2" t="s">
        <v>15</v>
      </c>
      <c r="B5" s="4" t="n">
        <v>7</v>
      </c>
    </row>
    <row r="7" customFormat="false" ht="15" hidden="false" customHeight="false" outlineLevel="0" collapsed="false">
      <c r="A7" s="5" t="s">
        <v>16</v>
      </c>
      <c r="B7" s="6"/>
    </row>
    <row r="8" customFormat="false" ht="15" hidden="false" customHeight="false" outlineLevel="0" collapsed="false">
      <c r="A8" s="2" t="s">
        <v>17</v>
      </c>
      <c r="B8" s="7" t="n">
        <v>1800</v>
      </c>
    </row>
    <row r="9" customFormat="false" ht="15" hidden="false" customHeight="false" outlineLevel="0" collapsed="false">
      <c r="A9" s="2" t="s">
        <v>18</v>
      </c>
      <c r="B9" s="8" t="n">
        <v>4</v>
      </c>
    </row>
    <row r="10" customFormat="false" ht="15" hidden="false" customHeight="false" outlineLevel="0" collapsed="false">
      <c r="A10" s="2" t="s">
        <v>19</v>
      </c>
      <c r="B10" s="4" t="n">
        <v>9</v>
      </c>
    </row>
    <row r="12" customFormat="false" ht="15" hidden="false" customHeight="false" outlineLevel="0" collapsed="false">
      <c r="A12" s="5" t="s">
        <v>20</v>
      </c>
      <c r="B12" s="6"/>
    </row>
    <row r="13" customFormat="false" ht="15" hidden="false" customHeight="false" outlineLevel="0" collapsed="false">
      <c r="A13" s="2" t="s">
        <v>21</v>
      </c>
      <c r="B13" s="7" t="n">
        <v>6000</v>
      </c>
    </row>
    <row r="15" customFormat="false" ht="15" hidden="false" customHeight="false" outlineLevel="0" collapsed="false">
      <c r="A15" s="5" t="s">
        <v>22</v>
      </c>
      <c r="B15" s="6"/>
    </row>
    <row r="16" customFormat="false" ht="15" hidden="false" customHeight="false" outlineLevel="0" collapsed="false">
      <c r="A16" s="2" t="s">
        <v>23</v>
      </c>
      <c r="B16" s="7" t="n">
        <v>114400</v>
      </c>
    </row>
    <row r="17" customFormat="false" ht="15" hidden="false" customHeight="false" outlineLevel="0" collapsed="false">
      <c r="A17" s="2" t="s">
        <v>24</v>
      </c>
      <c r="B17" s="9" t="n">
        <v>0.21</v>
      </c>
    </row>
    <row r="18" customFormat="false" ht="15" hidden="false" customHeight="false" outlineLevel="0" collapsed="false">
      <c r="A18" s="2" t="s">
        <v>25</v>
      </c>
      <c r="B18" s="9" t="n">
        <v>0.15</v>
      </c>
    </row>
    <row r="19" customFormat="false" ht="15" hidden="false" customHeight="false" outlineLevel="0" collapsed="false">
      <c r="A19" s="2" t="s">
        <v>26</v>
      </c>
      <c r="B19" s="7" t="n">
        <v>12000</v>
      </c>
    </row>
    <row r="20" customFormat="false" ht="15" hidden="false" customHeight="false" outlineLevel="0" collapsed="false">
      <c r="A20" s="2" t="s">
        <v>27</v>
      </c>
      <c r="B20" s="10" t="n">
        <v>0.275</v>
      </c>
    </row>
    <row r="21" customFormat="false" ht="15" hidden="false" customHeight="false" outlineLevel="0" collapsed="false">
      <c r="A21" s="2" t="s">
        <v>28</v>
      </c>
      <c r="B21" s="11" t="n">
        <f aca="false">(B16*(1+B17+B18)+B19)/12</f>
        <v>13965.3333333333</v>
      </c>
    </row>
    <row r="22" customFormat="false" ht="15" hidden="false" customHeight="false" outlineLevel="0" collapsed="false">
      <c r="A22" s="3" t="s">
        <v>29</v>
      </c>
      <c r="B22" s="11" t="n">
        <f aca="false">B21</f>
        <v>13965.3333333333</v>
      </c>
    </row>
    <row r="23" customFormat="false" ht="15" hidden="false" customHeight="false" outlineLevel="0" collapsed="false">
      <c r="A23" s="12" t="s">
        <v>30</v>
      </c>
    </row>
    <row r="25" customFormat="false" ht="15" hidden="false" customHeight="false" outlineLevel="0" collapsed="false">
      <c r="A25" s="3" t="s">
        <v>31</v>
      </c>
    </row>
    <row r="26" customFormat="false" ht="31.5" hidden="false" customHeight="true" outlineLevel="0" collapsed="false">
      <c r="A26" s="13" t="s">
        <v>32</v>
      </c>
      <c r="B26" s="14" t="s">
        <v>33</v>
      </c>
      <c r="C26" s="14" t="s">
        <v>34</v>
      </c>
      <c r="D26" s="14" t="s">
        <v>35</v>
      </c>
    </row>
    <row r="27" customFormat="false" ht="15" hidden="false" customHeight="false" outlineLevel="0" collapsed="false">
      <c r="A27" s="2" t="s">
        <v>36</v>
      </c>
      <c r="B27" s="11" t="n">
        <f aca="false">B8*B9*52/12*MIN(B10,B4)</f>
        <v>280800</v>
      </c>
      <c r="C27" s="15" t="n">
        <f aca="false">B27/$B$4</f>
        <v>11700</v>
      </c>
      <c r="D27" s="16" t="n">
        <f aca="false">1</f>
        <v>1</v>
      </c>
    </row>
    <row r="28" customFormat="false" ht="15" hidden="false" customHeight="false" outlineLevel="0" collapsed="false">
      <c r="A28" s="2" t="s">
        <v>37</v>
      </c>
      <c r="B28" s="11" t="n">
        <f aca="false">B13*B4</f>
        <v>144000</v>
      </c>
      <c r="C28" s="15" t="n">
        <f aca="false">B28/$B$4</f>
        <v>6000</v>
      </c>
      <c r="D28" s="16" t="n">
        <f aca="false">1</f>
        <v>1</v>
      </c>
    </row>
    <row r="29" customFormat="false" ht="15" hidden="false" customHeight="false" outlineLevel="0" collapsed="false">
      <c r="A29" s="2" t="s">
        <v>38</v>
      </c>
      <c r="B29" s="11" t="n">
        <f aca="false">B21*MAX(0,B4-B5)+IF(B4&gt;B5,B20*B16,0)</f>
        <v>268870.666666667</v>
      </c>
      <c r="C29" s="15" t="n">
        <f aca="false">B29/$B$4</f>
        <v>11202.9444444444</v>
      </c>
      <c r="D29" s="16" t="n">
        <f aca="false">B5+1</f>
        <v>8</v>
      </c>
    </row>
    <row r="30" customFormat="false" ht="15" hidden="false" customHeight="false" outlineLevel="0" collapsed="false">
      <c r="A30" s="2" t="s">
        <v>39</v>
      </c>
      <c r="B30" s="11" t="n">
        <f aca="false">B8*B9*52/12*MIN(B5,B4)+B21*MAX(0,B4-B5)+IF(B4&gt;B5,B20*B16,0)</f>
        <v>487270.666666667</v>
      </c>
      <c r="C30" s="15" t="n">
        <f aca="false">B30/$B$4</f>
        <v>20302.9444444444</v>
      </c>
      <c r="D30" s="16" t="n">
        <f aca="false">B5+1</f>
        <v>8</v>
      </c>
    </row>
    <row r="32" customFormat="false" ht="15" hidden="false" customHeight="false" outlineLevel="0" collapsed="false">
      <c r="A32" s="1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2026-10-03T07:51:30Z</dcterms:created>
  <dc:creator>openpyxl</dc:creator>
  <dc:description/>
  <dc:language>en-US</dc:language>
  <cp:lastModifiedBy/>
  <dcterms:modified xsi:type="dcterms:W3CDTF">2026-10-03T09:51:32Z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