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Pla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<sst xmlns="http://schemas.openxmlformats.org/spreadsheetml/2006/main" count="89" uniqueCount="55">
  <si>
    <t xml:space="preserve">100-Tage-Plan Interim CFO (Vorlage)</t>
  </si>
  <si>
    <t xml:space="preserve">Bereitgestellt von nugrow GmbH (www.nugrow.de)</t>
  </si>
  <si>
    <t xml:space="preserve">So funktioniert es</t>
  </si>
  <si>
    <t xml:space="preserve">1. Blatt 'Plan': Startdatum des Mandats in der blau/gelben Zelle eintragen.</t>
  </si>
  <si>
    <t xml:space="preserve">2. Das Fälligkeitsdatum je Aufgabe wird aus dem Tag ab Start berechnet (Kalendertage ab Start).</t>
  </si>
  <si>
    <t xml:space="preserve">3. Status je Aufgabe über die Auswahlliste setzen: Offen, In Arbeit, Erledigt. Überfällige Aufgaben werden rot.</t>
  </si>
  <si>
    <t xml:space="preserve">4. Oben zeigt die Vorlage den Fortschritt je Phase und insgesamt.</t>
  </si>
  <si>
    <t xml:space="preserve">Hinweise</t>
  </si>
  <si>
    <t xml:space="preserve">Die Aufgaben sind ein Beispiel und an Lage, Unternehmen und Auftrag anzupassen. Tage, Verantwortliche und Status sind Beispielwerte.</t>
  </si>
  <si>
    <t xml:space="preserve">Die Vorlage ersetzt keine Steuer-, Rechts- oder Finanzberatung.</t>
  </si>
  <si>
    <t xml:space="preserve">Fragen? www.nugrow.de/kontakt</t>
  </si>
  <si>
    <t xml:space="preserve">100-Tage-Plan</t>
  </si>
  <si>
    <t xml:space="preserve">Startdatum des Mandats</t>
  </si>
  <si>
    <t xml:space="preserve">Heute (leer lassen = automatisch)</t>
  </si>
  <si>
    <t xml:space="preserve">Fortschritt gesamt</t>
  </si>
  <si>
    <t xml:space="preserve">Fortschritt je Phase</t>
  </si>
  <si>
    <t xml:space="preserve">Überfällige Aufgaben</t>
  </si>
  <si>
    <t xml:space="preserve">Tag 1–30: Verstehen und sichern</t>
  </si>
  <si>
    <t xml:space="preserve">Aufgaben gesamt</t>
  </si>
  <si>
    <t xml:space="preserve">Tag 31–60: Stabilisieren</t>
  </si>
  <si>
    <t xml:space="preserve">Tag 61–100: Gestalten und übergeben</t>
  </si>
  <si>
    <t xml:space="preserve">#</t>
  </si>
  <si>
    <t xml:space="preserve">Phase / Aufgabe</t>
  </si>
  <si>
    <t xml:space="preserve">Tag ab Start</t>
  </si>
  <si>
    <t xml:space="preserve">Fällig am</t>
  </si>
  <si>
    <t xml:space="preserve">Verantwortlich</t>
  </si>
  <si>
    <t xml:space="preserve">Status</t>
  </si>
  <si>
    <t xml:space="preserve">Überfällig?</t>
  </si>
  <si>
    <t xml:space="preserve">Gespräche mit Geschäftsführung, Gesellschaftern und Teamleitungen geführt</t>
  </si>
  <si>
    <t xml:space="preserve">Interim CFO</t>
  </si>
  <si>
    <t xml:space="preserve">Erledigt</t>
  </si>
  <si>
    <t xml:space="preserve">Zugänge zu Bank, Buchhaltung, Lohn und Steuerberater eingerichtet</t>
  </si>
  <si>
    <t xml:space="preserve">Kontostände, offene Posten und Zahlungsverpflichtungen der nächsten 13 Wochen erfasst</t>
  </si>
  <si>
    <t xml:space="preserve">Liquiditätsplanung für 13 Wochen aufgesetzt</t>
  </si>
  <si>
    <t xml:space="preserve">In Arbeit</t>
  </si>
  <si>
    <t xml:space="preserve">Kreditverträge, Covenants und Fristen der Bank gesammelt</t>
  </si>
  <si>
    <t xml:space="preserve">Stand des Monatsabschlusses und offene Prüfpunkte aufgenommen</t>
  </si>
  <si>
    <t xml:space="preserve">Controlling</t>
  </si>
  <si>
    <t xml:space="preserve">Offen</t>
  </si>
  <si>
    <t xml:space="preserve">Verträge mit Fristen und Kündigungsterminen gelistet</t>
  </si>
  <si>
    <t xml:space="preserve">Finanzleitung</t>
  </si>
  <si>
    <t xml:space="preserve">Erste Einschätzung mit Prioritäten an Geschäftsführung übergeben</t>
  </si>
  <si>
    <t xml:space="preserve">Wöchentlichen Soll-Ist-Abgleich der Liquidität eingeführt</t>
  </si>
  <si>
    <t xml:space="preserve">Monatsabschluss mit festem Kalender und Verantwortlichen aufgesetzt</t>
  </si>
  <si>
    <t xml:space="preserve">Buchhaltung</t>
  </si>
  <si>
    <t xml:space="preserve">Forderungsmanagement und Zahlungsziele geprüft, Maßnahmen festgelegt</t>
  </si>
  <si>
    <t xml:space="preserve">Budget und Forecast mit den Bereichsleitungen abgestimmt</t>
  </si>
  <si>
    <t xml:space="preserve">Freigaberegeln für Zahlungen und Verträge schriftlich festgelegt</t>
  </si>
  <si>
    <t xml:space="preserve">Berichtswesen für Gesellschafter und Beirat abgestimmt</t>
  </si>
  <si>
    <t xml:space="preserve">Kennzahlenset mit Definitionen festgelegt und erstmals berichtet</t>
  </si>
  <si>
    <t xml:space="preserve">Aufbau und Besetzung des Finanzteams bewertet, Empfehlung erarbeitet</t>
  </si>
  <si>
    <t xml:space="preserve">Systeme und Prozesse: Lücken und Prioritäten dokumentiert</t>
  </si>
  <si>
    <t xml:space="preserve">Übergabedokumentation für Nachfolge oder nächsten Schritt erstellt</t>
  </si>
  <si>
    <t xml:space="preserve">Abschlussgespräch mit Geschäftsführung und Gesellschaftern geführt</t>
  </si>
  <si>
    <t xml:space="preserve">Hinweis: Beispieldaten (erfunden). Startdatum, Aufgaben, Tage und Verantwortliche bitte anpassen.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</si>
</sst>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0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3"/>
  </cols>
  <sheetData>
    <row r="1" customFormat="false" ht="17.35" hidden="false" customHeight="false" outlineLevel="0" collapsed="false">
      <c r="A1" s="1" t="s">
        <v>11</v>
      </c>
    </row>
    <row r="3" customFormat="false" ht="15" hidden="false" customHeight="false" outlineLevel="0" collapsed="false">
      <c r="A3" s="2" t="s">
        <v>12</v>
      </c>
      <c r="B3" s="4" t="n">
        <v>46300</v>
      </c>
    </row>
    <row r="4" customFormat="false" ht="15" hidden="false" customHeight="false" outlineLevel="0" collapsed="false">
      <c r="A4" s="2" t="s">
        <v>13</v>
      </c>
      <c r="B4" s="4"/>
    </row>
    <row r="6" customFormat="false" ht="15" hidden="false" customHeight="false" outlineLevel="0" collapsed="false">
      <c r="A6" s="2" t="s">
        <v>14</v>
      </c>
      <c r="B6" s="5" t="n">
        <f aca="false">COUNTIF(F13:F34,"Erledigt")/B8</f>
        <v>0.157894736842105</v>
      </c>
      <c r="D6" s="3" t="s">
        <v>15</v>
      </c>
    </row>
    <row r="7" customFormat="false" ht="15" hidden="false" customHeight="false" outlineLevel="0" collapsed="false">
      <c r="A7" s="2" t="s">
        <v>16</v>
      </c>
      <c r="B7" s="3" t="n">
        <f aca="false">COUNTIF(G13:G34,"Ja")</f>
        <v>0</v>
      </c>
      <c r="D7" s="2" t="s">
        <v>17</v>
      </c>
      <c r="E7" s="5" t="n">
        <f aca="false">COUNTIF(F14:F21,"Erledigt")/COUNTA(C14:C21)</f>
        <v>0.375</v>
      </c>
    </row>
    <row r="8" customFormat="false" ht="15" hidden="false" customHeight="false" outlineLevel="0" collapsed="false">
      <c r="A8" s="2" t="s">
        <v>18</v>
      </c>
      <c r="B8" s="3" t="n">
        <f aca="false">COUNTA(C13:C34)</f>
        <v>19</v>
      </c>
      <c r="D8" s="2" t="s">
        <v>19</v>
      </c>
      <c r="E8" s="5" t="n">
        <f aca="false">COUNTIF(F23:F28,"Erledigt")/COUNTA(C23:C28)</f>
        <v>0</v>
      </c>
    </row>
    <row r="9" customFormat="false" ht="15" hidden="false" customHeight="false" outlineLevel="0" collapsed="false">
      <c r="D9" s="2" t="s">
        <v>20</v>
      </c>
      <c r="E9" s="5" t="n">
        <f aca="false">COUNTIF(F30:F34,"Erledigt")/COUNTA(C30:C34)</f>
        <v>0</v>
      </c>
    </row>
    <row r="12" customFormat="false" ht="15" hidden="false" customHeight="false" outlineLevel="0" collapsed="false">
      <c r="A12" s="6" t="s">
        <v>21</v>
      </c>
      <c r="B12" s="7" t="s">
        <v>22</v>
      </c>
      <c r="C12" s="6" t="s">
        <v>23</v>
      </c>
      <c r="D12" s="6" t="s">
        <v>24</v>
      </c>
      <c r="E12" s="7" t="s">
        <v>25</v>
      </c>
      <c r="F12" s="6" t="s">
        <v>26</v>
      </c>
      <c r="G12" s="6" t="s">
        <v>27</v>
      </c>
    </row>
    <row r="13" customFormat="false" ht="15" hidden="false" customHeight="false" outlineLevel="0" collapsed="false">
      <c r="A13" s="8"/>
      <c r="B13" s="9" t="s">
        <v>17</v>
      </c>
      <c r="C13" s="8"/>
      <c r="D13" s="8"/>
      <c r="E13" s="8"/>
      <c r="F13" s="8"/>
      <c r="G13" s="8"/>
    </row>
    <row r="14" customFormat="false" ht="15" hidden="false" customHeight="false" outlineLevel="0" collapsed="false">
      <c r="A14" s="2" t="n">
        <v>1</v>
      </c>
      <c r="B14" s="2" t="s">
        <v>28</v>
      </c>
      <c r="C14" s="10" t="n">
        <v>5</v>
      </c>
      <c r="D14" s="11" t="n">
        <f aca="false">$B$3+C14</f>
        <v>46305</v>
      </c>
      <c r="E14" s="12" t="s">
        <v>29</v>
      </c>
      <c r="F14" s="10" t="s">
        <v>30</v>
      </c>
      <c r="G14" s="13" t="str">
        <f aca="true">IF(AND(F14&lt;&gt;"Erledigt",D14&lt;IF($B$4="",TODAY(),$B$4)),"Ja","")</f>
        <v/>
      </c>
    </row>
    <row r="15" customFormat="false" ht="15" hidden="false" customHeight="false" outlineLevel="0" collapsed="false">
      <c r="A15" s="2" t="n">
        <v>2</v>
      </c>
      <c r="B15" s="2" t="s">
        <v>31</v>
      </c>
      <c r="C15" s="10" t="n">
        <v>3</v>
      </c>
      <c r="D15" s="11" t="n">
        <f aca="false">$B$3+C15</f>
        <v>46303</v>
      </c>
      <c r="E15" s="12" t="s">
        <v>29</v>
      </c>
      <c r="F15" s="10" t="s">
        <v>30</v>
      </c>
      <c r="G15" s="13" t="str">
        <f aca="true">IF(AND(F15&lt;&gt;"Erledigt",D15&lt;IF($B$4="",TODAY(),$B$4)),"Ja","")</f>
        <v/>
      </c>
    </row>
    <row r="16" customFormat="false" ht="15" hidden="false" customHeight="false" outlineLevel="0" collapsed="false">
      <c r="A16" s="2" t="n">
        <v>3</v>
      </c>
      <c r="B16" s="2" t="s">
        <v>32</v>
      </c>
      <c r="C16" s="10" t="n">
        <v>10</v>
      </c>
      <c r="D16" s="11" t="n">
        <f aca="false">$B$3+C16</f>
        <v>46310</v>
      </c>
      <c r="E16" s="12" t="s">
        <v>29</v>
      </c>
      <c r="F16" s="10" t="s">
        <v>30</v>
      </c>
      <c r="G16" s="13" t="str">
        <f aca="true">IF(AND(F16&lt;&gt;"Erledigt",D16&lt;IF($B$4="",TODAY(),$B$4)),"Ja","")</f>
        <v/>
      </c>
    </row>
    <row r="17" customFormat="false" ht="15" hidden="false" customHeight="false" outlineLevel="0" collapsed="false">
      <c r="A17" s="2" t="n">
        <v>4</v>
      </c>
      <c r="B17" s="2" t="s">
        <v>33</v>
      </c>
      <c r="C17" s="10" t="n">
        <v>14</v>
      </c>
      <c r="D17" s="11" t="n">
        <f aca="false">$B$3+C17</f>
        <v>46314</v>
      </c>
      <c r="E17" s="12" t="s">
        <v>29</v>
      </c>
      <c r="F17" s="10" t="s">
        <v>34</v>
      </c>
      <c r="G17" s="13" t="str">
        <f aca="true">IF(AND(F17&lt;&gt;"Erledigt",D17&lt;IF($B$4="",TODAY(),$B$4)),"Ja","")</f>
        <v/>
      </c>
    </row>
    <row r="18" customFormat="false" ht="15" hidden="false" customHeight="false" outlineLevel="0" collapsed="false">
      <c r="A18" s="2" t="n">
        <v>5</v>
      </c>
      <c r="B18" s="2" t="s">
        <v>35</v>
      </c>
      <c r="C18" s="10" t="n">
        <v>14</v>
      </c>
      <c r="D18" s="11" t="n">
        <f aca="false">$B$3+C18</f>
        <v>46314</v>
      </c>
      <c r="E18" s="12" t="s">
        <v>29</v>
      </c>
      <c r="F18" s="10" t="s">
        <v>34</v>
      </c>
      <c r="G18" s="13" t="str">
        <f aca="true">IF(AND(F18&lt;&gt;"Erledigt",D18&lt;IF($B$4="",TODAY(),$B$4)),"Ja","")</f>
        <v/>
      </c>
    </row>
    <row r="19" customFormat="false" ht="15" hidden="false" customHeight="false" outlineLevel="0" collapsed="false">
      <c r="A19" s="2" t="n">
        <v>6</v>
      </c>
      <c r="B19" s="2" t="s">
        <v>36</v>
      </c>
      <c r="C19" s="10" t="n">
        <v>21</v>
      </c>
      <c r="D19" s="11" t="n">
        <f aca="false">$B$3+C19</f>
        <v>46321</v>
      </c>
      <c r="E19" s="12" t="s">
        <v>37</v>
      </c>
      <c r="F19" s="10" t="s">
        <v>38</v>
      </c>
      <c r="G19" s="13" t="str">
        <f aca="true">IF(AND(F19&lt;&gt;"Erledigt",D19&lt;IF($B$4="",TODAY(),$B$4)),"Ja","")</f>
        <v/>
      </c>
    </row>
    <row r="20" customFormat="false" ht="15" hidden="false" customHeight="false" outlineLevel="0" collapsed="false">
      <c r="A20" s="2" t="n">
        <v>7</v>
      </c>
      <c r="B20" s="2" t="s">
        <v>39</v>
      </c>
      <c r="C20" s="10" t="n">
        <v>21</v>
      </c>
      <c r="D20" s="11" t="n">
        <f aca="false">$B$3+C20</f>
        <v>46321</v>
      </c>
      <c r="E20" s="12" t="s">
        <v>40</v>
      </c>
      <c r="F20" s="10" t="s">
        <v>38</v>
      </c>
      <c r="G20" s="13" t="str">
        <f aca="true">IF(AND(F20&lt;&gt;"Erledigt",D20&lt;IF($B$4="",TODAY(),$B$4)),"Ja","")</f>
        <v/>
      </c>
    </row>
    <row r="21" customFormat="false" ht="15" hidden="false" customHeight="false" outlineLevel="0" collapsed="false">
      <c r="A21" s="2" t="n">
        <v>8</v>
      </c>
      <c r="B21" s="2" t="s">
        <v>41</v>
      </c>
      <c r="C21" s="10" t="n">
        <v>30</v>
      </c>
      <c r="D21" s="11" t="n">
        <f aca="false">$B$3+C21</f>
        <v>46330</v>
      </c>
      <c r="E21" s="12" t="s">
        <v>29</v>
      </c>
      <c r="F21" s="10" t="s">
        <v>38</v>
      </c>
      <c r="G21" s="13" t="str">
        <f aca="true">IF(AND(F21&lt;&gt;"Erledigt",D21&lt;IF($B$4="",TODAY(),$B$4)),"Ja","")</f>
        <v/>
      </c>
    </row>
    <row r="22" customFormat="false" ht="15" hidden="false" customHeight="false" outlineLevel="0" collapsed="false">
      <c r="A22" s="8"/>
      <c r="B22" s="9" t="s">
        <v>19</v>
      </c>
      <c r="C22" s="8"/>
      <c r="D22" s="8"/>
      <c r="E22" s="8"/>
      <c r="F22" s="8"/>
      <c r="G22" s="8"/>
    </row>
    <row r="23" customFormat="false" ht="15" hidden="false" customHeight="false" outlineLevel="0" collapsed="false">
      <c r="A23" s="2" t="n">
        <v>9</v>
      </c>
      <c r="B23" s="2" t="s">
        <v>42</v>
      </c>
      <c r="C23" s="10" t="n">
        <v>35</v>
      </c>
      <c r="D23" s="11" t="n">
        <f aca="false">$B$3+C23</f>
        <v>46335</v>
      </c>
      <c r="E23" s="12" t="s">
        <v>37</v>
      </c>
      <c r="F23" s="10" t="s">
        <v>38</v>
      </c>
      <c r="G23" s="13" t="str">
        <f aca="true">IF(AND(F23&lt;&gt;"Erledigt",D23&lt;IF($B$4="",TODAY(),$B$4)),"Ja","")</f>
        <v/>
      </c>
    </row>
    <row r="24" customFormat="false" ht="15" hidden="false" customHeight="false" outlineLevel="0" collapsed="false">
      <c r="A24" s="2" t="n">
        <v>10</v>
      </c>
      <c r="B24" s="2" t="s">
        <v>43</v>
      </c>
      <c r="C24" s="10" t="n">
        <v>40</v>
      </c>
      <c r="D24" s="11" t="n">
        <f aca="false">$B$3+C24</f>
        <v>46340</v>
      </c>
      <c r="E24" s="12" t="s">
        <v>44</v>
      </c>
      <c r="F24" s="10" t="s">
        <v>38</v>
      </c>
      <c r="G24" s="13" t="str">
        <f aca="true">IF(AND(F24&lt;&gt;"Erledigt",D24&lt;IF($B$4="",TODAY(),$B$4)),"Ja","")</f>
        <v/>
      </c>
    </row>
    <row r="25" customFormat="false" ht="15" hidden="false" customHeight="false" outlineLevel="0" collapsed="false">
      <c r="A25" s="2" t="n">
        <v>11</v>
      </c>
      <c r="B25" s="2" t="s">
        <v>45</v>
      </c>
      <c r="C25" s="10" t="n">
        <v>45</v>
      </c>
      <c r="D25" s="11" t="n">
        <f aca="false">$B$3+C25</f>
        <v>46345</v>
      </c>
      <c r="E25" s="12" t="s">
        <v>40</v>
      </c>
      <c r="F25" s="10" t="s">
        <v>38</v>
      </c>
      <c r="G25" s="13" t="str">
        <f aca="true">IF(AND(F25&lt;&gt;"Erledigt",D25&lt;IF($B$4="",TODAY(),$B$4)),"Ja","")</f>
        <v/>
      </c>
    </row>
    <row r="26" customFormat="false" ht="15" hidden="false" customHeight="false" outlineLevel="0" collapsed="false">
      <c r="A26" s="2" t="n">
        <v>12</v>
      </c>
      <c r="B26" s="2" t="s">
        <v>46</v>
      </c>
      <c r="C26" s="10" t="n">
        <v>50</v>
      </c>
      <c r="D26" s="11" t="n">
        <f aca="false">$B$3+C26</f>
        <v>46350</v>
      </c>
      <c r="E26" s="12" t="s">
        <v>37</v>
      </c>
      <c r="F26" s="10" t="s">
        <v>38</v>
      </c>
      <c r="G26" s="13" t="str">
        <f aca="true">IF(AND(F26&lt;&gt;"Erledigt",D26&lt;IF($B$4="",TODAY(),$B$4)),"Ja","")</f>
        <v/>
      </c>
    </row>
    <row r="27" customFormat="false" ht="15" hidden="false" customHeight="false" outlineLevel="0" collapsed="false">
      <c r="A27" s="2" t="n">
        <v>13</v>
      </c>
      <c r="B27" s="2" t="s">
        <v>47</v>
      </c>
      <c r="C27" s="10" t="n">
        <v>50</v>
      </c>
      <c r="D27" s="11" t="n">
        <f aca="false">$B$3+C27</f>
        <v>46350</v>
      </c>
      <c r="E27" s="12" t="s">
        <v>29</v>
      </c>
      <c r="F27" s="10" t="s">
        <v>38</v>
      </c>
      <c r="G27" s="13" t="str">
        <f aca="true">IF(AND(F27&lt;&gt;"Erledigt",D27&lt;IF($B$4="",TODAY(),$B$4)),"Ja","")</f>
        <v/>
      </c>
    </row>
    <row r="28" customFormat="false" ht="15" hidden="false" customHeight="false" outlineLevel="0" collapsed="false">
      <c r="A28" s="2" t="n">
        <v>14</v>
      </c>
      <c r="B28" s="2" t="s">
        <v>48</v>
      </c>
      <c r="C28" s="10" t="n">
        <v>60</v>
      </c>
      <c r="D28" s="11" t="n">
        <f aca="false">$B$3+C28</f>
        <v>46360</v>
      </c>
      <c r="E28" s="12" t="s">
        <v>29</v>
      </c>
      <c r="F28" s="10" t="s">
        <v>38</v>
      </c>
      <c r="G28" s="13" t="str">
        <f aca="true">IF(AND(F28&lt;&gt;"Erledigt",D28&lt;IF($B$4="",TODAY(),$B$4)),"Ja","")</f>
        <v/>
      </c>
    </row>
    <row r="29" customFormat="false" ht="15" hidden="false" customHeight="false" outlineLevel="0" collapsed="false">
      <c r="A29" s="8"/>
      <c r="B29" s="9" t="s">
        <v>20</v>
      </c>
      <c r="C29" s="8"/>
      <c r="D29" s="8"/>
      <c r="E29" s="8"/>
      <c r="F29" s="8"/>
      <c r="G29" s="8"/>
    </row>
    <row r="30" customFormat="false" ht="15" hidden="false" customHeight="false" outlineLevel="0" collapsed="false">
      <c r="A30" s="2" t="n">
        <v>15</v>
      </c>
      <c r="B30" s="2" t="s">
        <v>49</v>
      </c>
      <c r="C30" s="10" t="n">
        <v>70</v>
      </c>
      <c r="D30" s="11" t="n">
        <f aca="false">$B$3+C30</f>
        <v>46370</v>
      </c>
      <c r="E30" s="12" t="s">
        <v>37</v>
      </c>
      <c r="F30" s="10" t="s">
        <v>38</v>
      </c>
      <c r="G30" s="13" t="str">
        <f aca="true">IF(AND(F30&lt;&gt;"Erledigt",D30&lt;IF($B$4="",TODAY(),$B$4)),"Ja","")</f>
        <v/>
      </c>
    </row>
    <row r="31" customFormat="false" ht="15" hidden="false" customHeight="false" outlineLevel="0" collapsed="false">
      <c r="A31" s="2" t="n">
        <v>16</v>
      </c>
      <c r="B31" s="2" t="s">
        <v>50</v>
      </c>
      <c r="C31" s="10" t="n">
        <v>80</v>
      </c>
      <c r="D31" s="11" t="n">
        <f aca="false">$B$3+C31</f>
        <v>46380</v>
      </c>
      <c r="E31" s="12" t="s">
        <v>29</v>
      </c>
      <c r="F31" s="10" t="s">
        <v>38</v>
      </c>
      <c r="G31" s="13" t="str">
        <f aca="true">IF(AND(F31&lt;&gt;"Erledigt",D31&lt;IF($B$4="",TODAY(),$B$4)),"Ja","")</f>
        <v/>
      </c>
    </row>
    <row r="32" customFormat="false" ht="15" hidden="false" customHeight="false" outlineLevel="0" collapsed="false">
      <c r="A32" s="2" t="n">
        <v>17</v>
      </c>
      <c r="B32" s="2" t="s">
        <v>51</v>
      </c>
      <c r="C32" s="10" t="n">
        <v>85</v>
      </c>
      <c r="D32" s="11" t="n">
        <f aca="false">$B$3+C32</f>
        <v>46385</v>
      </c>
      <c r="E32" s="12" t="s">
        <v>40</v>
      </c>
      <c r="F32" s="10" t="s">
        <v>38</v>
      </c>
      <c r="G32" s="13" t="str">
        <f aca="true">IF(AND(F32&lt;&gt;"Erledigt",D32&lt;IF($B$4="",TODAY(),$B$4)),"Ja","")</f>
        <v/>
      </c>
    </row>
    <row r="33" customFormat="false" ht="15" hidden="false" customHeight="false" outlineLevel="0" collapsed="false">
      <c r="A33" s="2" t="n">
        <v>18</v>
      </c>
      <c r="B33" s="2" t="s">
        <v>52</v>
      </c>
      <c r="C33" s="10" t="n">
        <v>95</v>
      </c>
      <c r="D33" s="11" t="n">
        <f aca="false">$B$3+C33</f>
        <v>46395</v>
      </c>
      <c r="E33" s="12" t="s">
        <v>29</v>
      </c>
      <c r="F33" s="10" t="s">
        <v>38</v>
      </c>
      <c r="G33" s="13" t="str">
        <f aca="true">IF(AND(F33&lt;&gt;"Erledigt",D33&lt;IF($B$4="",TODAY(),$B$4)),"Ja","")</f>
        <v/>
      </c>
    </row>
    <row r="34" customFormat="false" ht="15" hidden="false" customHeight="false" outlineLevel="0" collapsed="false">
      <c r="A34" s="2" t="n">
        <v>19</v>
      </c>
      <c r="B34" s="2" t="s">
        <v>53</v>
      </c>
      <c r="C34" s="10" t="n">
        <v>100</v>
      </c>
      <c r="D34" s="11" t="n">
        <f aca="false">$B$3+C34</f>
        <v>46400</v>
      </c>
      <c r="E34" s="12" t="s">
        <v>29</v>
      </c>
      <c r="F34" s="10" t="s">
        <v>38</v>
      </c>
      <c r="G34" s="13" t="str">
        <f aca="true">IF(AND(F34&lt;&gt;"Erledigt",D34&lt;IF($B$4="",TODAY(),$B$4)),"Ja","")</f>
        <v/>
      </c>
    </row>
    <row r="36" customFormat="false" ht="15" hidden="false" customHeight="false" outlineLevel="0" collapsed="false">
      <c r="A36" s="14" t="s">
        <v>54</v>
      </c>
    </row>
  </sheetData>
  <conditionalFormatting sqref="A13:G34">
    <cfRule type="expression" priority="2" aboveAverage="0" equalAverage="0" bottom="0" percent="0" rank="0" text="" dxfId="0">
      <formula>$G13="Ja"</formula>
    </cfRule>
  </conditionalFormatting>
  <conditionalFormatting sqref="F13:F34">
    <cfRule type="expression" priority="3" aboveAverage="0" equalAverage="0" bottom="0" percent="0" rank="0" text="" dxfId="1">
      <formula>$F13="Erledigt"</formula>
    </cfRule>
  </conditionalFormatting>
  <dataValidations count="1">
    <dataValidation allowBlank="true" errorStyle="stop" operator="between" showDropDown="false" showErrorMessage="false" showInputMessage="false" sqref="F13:F34" type="list">
      <formula1>"Offen,In Arbeit,Erledigt"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2026-10-03T08:45:48Z</dcterms:created>
  <dc:creator>openpyxl</dc:creator>
  <dc:description/>
  <dc:language>en-US</dc:language>
  <cp:lastModifiedBy/>
  <dcterms:modified xsi:type="dcterms:W3CDTF">2026-10-03T08:45:48Z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