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<sst xmlns="http://schemas.openxmlformats.org/spreadsheetml/2006/main" count="89" uniqueCount="55">
  <si>
    <t xml:space="preserve">100-day plan for an interim CFO (template)</t>
  </si>
  <si>
    <t xml:space="preserve">Provided by nugrow GmbH (www.nugrow.de)</t>
  </si>
  <si>
    <t xml:space="preserve">How it works</t>
  </si>
  <si>
    <t xml:space="preserve">1. Sheet 'Plan': enter the engagement start date in the blue/yellow cell.</t>
  </si>
  <si>
    <t xml:space="preserve">2. The due date per task is calculated from the day count (calendar days from start).</t>
  </si>
  <si>
    <t xml:space="preserve">3. Set the status per task via the dropdown: Open, In progress, Done. Overdue tasks turn red.</t>
  </si>
  <si>
    <t xml:space="preserve">4. The top shows progress per phase and overall.</t>
  </si>
  <si>
    <t xml:space="preserve">Notes</t>
  </si>
  <si>
    <t xml:space="preserve">The tasks are an example and must be adapted to situation, company and assignment. Days, owners and status are example values.</t>
  </si>
  <si>
    <t xml:space="preserve">The template does not replace tax, legal or financial advice.</t>
  </si>
  <si>
    <t xml:space="preserve">Questions? www.nugrow.de/en/kontakt</t>
  </si>
  <si>
    <t xml:space="preserve">100-day plan</t>
  </si>
  <si>
    <t xml:space="preserve">Engagement start date</t>
  </si>
  <si>
    <t xml:space="preserve">Today (leave empty = automatic)</t>
  </si>
  <si>
    <t xml:space="preserve">Overall progress</t>
  </si>
  <si>
    <t xml:space="preserve">Progress per phase</t>
  </si>
  <si>
    <t xml:space="preserve">Overdue tasks</t>
  </si>
  <si>
    <t xml:space="preserve">Days 1–30: Understand and secure</t>
  </si>
  <si>
    <t xml:space="preserve">Total tasks</t>
  </si>
  <si>
    <t xml:space="preserve">Days 31–60: Stabilise</t>
  </si>
  <si>
    <t xml:space="preserve">Days 61–100: Shape and hand over</t>
  </si>
  <si>
    <t xml:space="preserve">#</t>
  </si>
  <si>
    <t xml:space="preserve">Phase / Task</t>
  </si>
  <si>
    <t xml:space="preserve">Day from start</t>
  </si>
  <si>
    <t xml:space="preserve">Due date</t>
  </si>
  <si>
    <t xml:space="preserve">Owner</t>
  </si>
  <si>
    <t xml:space="preserve">Status</t>
  </si>
  <si>
    <t xml:space="preserve">Overdue?</t>
  </si>
  <si>
    <t xml:space="preserve">Conversations with management, shareholders and team leads held</t>
  </si>
  <si>
    <t xml:space="preserve">Interim CFO</t>
  </si>
  <si>
    <t xml:space="preserve">Done</t>
  </si>
  <si>
    <t xml:space="preserve">Access to bank, accounting, payroll and tax advisor set up</t>
  </si>
  <si>
    <t xml:space="preserve">Balances, open items and payment obligations for the next 13 weeks captured</t>
  </si>
  <si>
    <t xml:space="preserve">13-week cash flow forecast set up</t>
  </si>
  <si>
    <t xml:space="preserve">In progress</t>
  </si>
  <si>
    <t xml:space="preserve">Loan agreements, covenants and bank deadlines collected</t>
  </si>
  <si>
    <t xml:space="preserve">Status of the month-end close and open review points recorded</t>
  </si>
  <si>
    <t xml:space="preserve">Controlling</t>
  </si>
  <si>
    <t xml:space="preserve">Open</t>
  </si>
  <si>
    <t xml:space="preserve">Contracts listed with deadlines and notice dates</t>
  </si>
  <si>
    <t xml:space="preserve">Finance lead</t>
  </si>
  <si>
    <t xml:space="preserve">First assessment with priorities handed to management</t>
  </si>
  <si>
    <t xml:space="preserve">Weekly plan-versus-actual of cash introduced</t>
  </si>
  <si>
    <t xml:space="preserve">Month-end close set up with a fixed calendar and owners</t>
  </si>
  <si>
    <t xml:space="preserve">Accounting</t>
  </si>
  <si>
    <t xml:space="preserve">Receivables management and payment terms reviewed, measures defined</t>
  </si>
  <si>
    <t xml:space="preserve">Budget and forecast agreed with department heads</t>
  </si>
  <si>
    <t xml:space="preserve">Approval rules for payments and contracts defined in writing</t>
  </si>
  <si>
    <t xml:space="preserve">Reporting for shareholders and board agreed</t>
  </si>
  <si>
    <t xml:space="preserve">Metrics set with definitions agreed and reported for the first time</t>
  </si>
  <si>
    <t xml:space="preserve">Finance team structure and staffing assessed, recommendation prepared</t>
  </si>
  <si>
    <t xml:space="preserve">Systems and processes: gaps and priorities documented</t>
  </si>
  <si>
    <t xml:space="preserve">Handover documentation for successor or next step created</t>
  </si>
  <si>
    <t xml:space="preserve">Closing conversation with management and shareholders held</t>
  </si>
  <si>
    <t xml:space="preserve">Note: example data (invented). Please adapt start date, tasks, days and owners.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</si>
</sst>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11</v>
      </c>
    </row>
    <row r="3" customFormat="false" ht="15" hidden="false" customHeight="false" outlineLevel="0" collapsed="false">
      <c r="A3" s="2" t="s">
        <v>12</v>
      </c>
      <c r="B3" s="4" t="n">
        <v>46300</v>
      </c>
    </row>
    <row r="4" customFormat="false" ht="15" hidden="false" customHeight="false" outlineLevel="0" collapsed="false">
      <c r="A4" s="2" t="s">
        <v>13</v>
      </c>
      <c r="B4" s="4"/>
    </row>
    <row r="6" customFormat="false" ht="15" hidden="false" customHeight="false" outlineLevel="0" collapsed="false">
      <c r="A6" s="2" t="s">
        <v>14</v>
      </c>
      <c r="B6" s="5" t="n">
        <f aca="false">COUNTIF(F13:F34,"Done")/B8</f>
        <v>0.157894736842105</v>
      </c>
      <c r="D6" s="3" t="s">
        <v>15</v>
      </c>
    </row>
    <row r="7" customFormat="false" ht="15" hidden="false" customHeight="false" outlineLevel="0" collapsed="false">
      <c r="A7" s="2" t="s">
        <v>16</v>
      </c>
      <c r="B7" s="3" t="n">
        <f aca="false">COUNTIF(G13:G34,"Yes")</f>
        <v>0</v>
      </c>
      <c r="D7" s="2" t="s">
        <v>17</v>
      </c>
      <c r="E7" s="5" t="n">
        <f aca="false">COUNTIF(F14:F21,"Done")/COUNTA(C14:C21)</f>
        <v>0.375</v>
      </c>
    </row>
    <row r="8" customFormat="false" ht="15" hidden="false" customHeight="false" outlineLevel="0" collapsed="false">
      <c r="A8" s="2" t="s">
        <v>18</v>
      </c>
      <c r="B8" s="3" t="n">
        <f aca="false">COUNTA(C13:C34)</f>
        <v>19</v>
      </c>
      <c r="D8" s="2" t="s">
        <v>19</v>
      </c>
      <c r="E8" s="5" t="n">
        <f aca="false">COUNTIF(F23:F28,"Done")/COUNTA(C23:C28)</f>
        <v>0</v>
      </c>
    </row>
    <row r="9" customFormat="false" ht="15" hidden="false" customHeight="false" outlineLevel="0" collapsed="false">
      <c r="D9" s="2" t="s">
        <v>20</v>
      </c>
      <c r="E9" s="5" t="n">
        <f aca="false">COUNTIF(F30:F34,"Done")/COUNTA(C30:C34)</f>
        <v>0</v>
      </c>
    </row>
    <row r="12" customFormat="false" ht="23.85" hidden="false" customHeight="false" outlineLevel="0" collapsed="false">
      <c r="A12" s="6" t="s">
        <v>21</v>
      </c>
      <c r="B12" s="7" t="s">
        <v>22</v>
      </c>
      <c r="C12" s="6" t="s">
        <v>23</v>
      </c>
      <c r="D12" s="6" t="s">
        <v>24</v>
      </c>
      <c r="E12" s="7" t="s">
        <v>25</v>
      </c>
      <c r="F12" s="6" t="s">
        <v>26</v>
      </c>
      <c r="G12" s="6" t="s">
        <v>27</v>
      </c>
    </row>
    <row r="13" customFormat="false" ht="15" hidden="false" customHeight="false" outlineLevel="0" collapsed="false">
      <c r="A13" s="8"/>
      <c r="B13" s="9" t="s">
        <v>17</v>
      </c>
      <c r="C13" s="8"/>
      <c r="D13" s="8"/>
      <c r="E13" s="8"/>
      <c r="F13" s="8"/>
      <c r="G13" s="8"/>
    </row>
    <row r="14" customFormat="false" ht="15" hidden="false" customHeight="false" outlineLevel="0" collapsed="false">
      <c r="A14" s="2" t="n">
        <v>1</v>
      </c>
      <c r="B14" s="2" t="s">
        <v>28</v>
      </c>
      <c r="C14" s="10" t="n">
        <v>5</v>
      </c>
      <c r="D14" s="11" t="n">
        <f aca="false">$B$3+C14</f>
        <v>46305</v>
      </c>
      <c r="E14" s="12" t="s">
        <v>29</v>
      </c>
      <c r="F14" s="10" t="s">
        <v>30</v>
      </c>
      <c r="G14" s="13" t="str">
        <f aca="true">IF(AND(F14&lt;&gt;"Done",D14&lt;IF($B$4="",TODAY(),$B$4)),"Yes","")</f>
        <v/>
      </c>
    </row>
    <row r="15" customFormat="false" ht="15" hidden="false" customHeight="false" outlineLevel="0" collapsed="false">
      <c r="A15" s="2" t="n">
        <v>2</v>
      </c>
      <c r="B15" s="2" t="s">
        <v>31</v>
      </c>
      <c r="C15" s="10" t="n">
        <v>3</v>
      </c>
      <c r="D15" s="11" t="n">
        <f aca="false">$B$3+C15</f>
        <v>46303</v>
      </c>
      <c r="E15" s="12" t="s">
        <v>29</v>
      </c>
      <c r="F15" s="10" t="s">
        <v>30</v>
      </c>
      <c r="G15" s="13" t="str">
        <f aca="true">IF(AND(F15&lt;&gt;"Done",D15&lt;IF($B$4="",TODAY(),$B$4)),"Yes","")</f>
        <v/>
      </c>
    </row>
    <row r="16" customFormat="false" ht="15" hidden="false" customHeight="false" outlineLevel="0" collapsed="false">
      <c r="A16" s="2" t="n">
        <v>3</v>
      </c>
      <c r="B16" s="2" t="s">
        <v>32</v>
      </c>
      <c r="C16" s="10" t="n">
        <v>10</v>
      </c>
      <c r="D16" s="11" t="n">
        <f aca="false">$B$3+C16</f>
        <v>46310</v>
      </c>
      <c r="E16" s="12" t="s">
        <v>29</v>
      </c>
      <c r="F16" s="10" t="s">
        <v>30</v>
      </c>
      <c r="G16" s="13" t="str">
        <f aca="true">IF(AND(F16&lt;&gt;"Done",D16&lt;IF($B$4="",TODAY(),$B$4)),"Yes","")</f>
        <v/>
      </c>
    </row>
    <row r="17" customFormat="false" ht="15" hidden="false" customHeight="false" outlineLevel="0" collapsed="false">
      <c r="A17" s="2" t="n">
        <v>4</v>
      </c>
      <c r="B17" s="2" t="s">
        <v>33</v>
      </c>
      <c r="C17" s="10" t="n">
        <v>14</v>
      </c>
      <c r="D17" s="11" t="n">
        <f aca="false">$B$3+C17</f>
        <v>46314</v>
      </c>
      <c r="E17" s="12" t="s">
        <v>29</v>
      </c>
      <c r="F17" s="10" t="s">
        <v>34</v>
      </c>
      <c r="G17" s="13" t="str">
        <f aca="true">IF(AND(F17&lt;&gt;"Done",D17&lt;IF($B$4="",TODAY(),$B$4)),"Yes","")</f>
        <v/>
      </c>
    </row>
    <row r="18" customFormat="false" ht="15" hidden="false" customHeight="false" outlineLevel="0" collapsed="false">
      <c r="A18" s="2" t="n">
        <v>5</v>
      </c>
      <c r="B18" s="2" t="s">
        <v>35</v>
      </c>
      <c r="C18" s="10" t="n">
        <v>14</v>
      </c>
      <c r="D18" s="11" t="n">
        <f aca="false">$B$3+C18</f>
        <v>46314</v>
      </c>
      <c r="E18" s="12" t="s">
        <v>29</v>
      </c>
      <c r="F18" s="10" t="s">
        <v>34</v>
      </c>
      <c r="G18" s="13" t="str">
        <f aca="true">IF(AND(F18&lt;&gt;"Done",D18&lt;IF($B$4="",TODAY(),$B$4)),"Yes","")</f>
        <v/>
      </c>
    </row>
    <row r="19" customFormat="false" ht="15" hidden="false" customHeight="false" outlineLevel="0" collapsed="false">
      <c r="A19" s="2" t="n">
        <v>6</v>
      </c>
      <c r="B19" s="2" t="s">
        <v>36</v>
      </c>
      <c r="C19" s="10" t="n">
        <v>21</v>
      </c>
      <c r="D19" s="11" t="n">
        <f aca="false">$B$3+C19</f>
        <v>46321</v>
      </c>
      <c r="E19" s="12" t="s">
        <v>37</v>
      </c>
      <c r="F19" s="10" t="s">
        <v>38</v>
      </c>
      <c r="G19" s="13" t="str">
        <f aca="true">IF(AND(F19&lt;&gt;"Done",D19&lt;IF($B$4="",TODAY(),$B$4)),"Yes","")</f>
        <v/>
      </c>
    </row>
    <row r="20" customFormat="false" ht="15" hidden="false" customHeight="false" outlineLevel="0" collapsed="false">
      <c r="A20" s="2" t="n">
        <v>7</v>
      </c>
      <c r="B20" s="2" t="s">
        <v>39</v>
      </c>
      <c r="C20" s="10" t="n">
        <v>21</v>
      </c>
      <c r="D20" s="11" t="n">
        <f aca="false">$B$3+C20</f>
        <v>46321</v>
      </c>
      <c r="E20" s="12" t="s">
        <v>40</v>
      </c>
      <c r="F20" s="10" t="s">
        <v>38</v>
      </c>
      <c r="G20" s="13" t="str">
        <f aca="true">IF(AND(F20&lt;&gt;"Done",D20&lt;IF($B$4="",TODAY(),$B$4)),"Yes","")</f>
        <v/>
      </c>
    </row>
    <row r="21" customFormat="false" ht="15" hidden="false" customHeight="false" outlineLevel="0" collapsed="false">
      <c r="A21" s="2" t="n">
        <v>8</v>
      </c>
      <c r="B21" s="2" t="s">
        <v>41</v>
      </c>
      <c r="C21" s="10" t="n">
        <v>30</v>
      </c>
      <c r="D21" s="11" t="n">
        <f aca="false">$B$3+C21</f>
        <v>46330</v>
      </c>
      <c r="E21" s="12" t="s">
        <v>29</v>
      </c>
      <c r="F21" s="10" t="s">
        <v>38</v>
      </c>
      <c r="G21" s="13" t="str">
        <f aca="true">IF(AND(F21&lt;&gt;"Done",D21&lt;IF($B$4="",TODAY(),$B$4)),"Yes","")</f>
        <v/>
      </c>
    </row>
    <row r="22" customFormat="false" ht="15" hidden="false" customHeight="false" outlineLevel="0" collapsed="false">
      <c r="A22" s="8"/>
      <c r="B22" s="9" t="s">
        <v>19</v>
      </c>
      <c r="C22" s="8"/>
      <c r="D22" s="8"/>
      <c r="E22" s="8"/>
      <c r="F22" s="8"/>
      <c r="G22" s="8"/>
    </row>
    <row r="23" customFormat="false" ht="15" hidden="false" customHeight="false" outlineLevel="0" collapsed="false">
      <c r="A23" s="2" t="n">
        <v>9</v>
      </c>
      <c r="B23" s="2" t="s">
        <v>42</v>
      </c>
      <c r="C23" s="10" t="n">
        <v>35</v>
      </c>
      <c r="D23" s="11" t="n">
        <f aca="false">$B$3+C23</f>
        <v>46335</v>
      </c>
      <c r="E23" s="12" t="s">
        <v>37</v>
      </c>
      <c r="F23" s="10" t="s">
        <v>38</v>
      </c>
      <c r="G23" s="13" t="str">
        <f aca="true">IF(AND(F23&lt;&gt;"Done",D23&lt;IF($B$4="",TODAY(),$B$4)),"Yes","")</f>
        <v/>
      </c>
    </row>
    <row r="24" customFormat="false" ht="15" hidden="false" customHeight="false" outlineLevel="0" collapsed="false">
      <c r="A24" s="2" t="n">
        <v>10</v>
      </c>
      <c r="B24" s="2" t="s">
        <v>43</v>
      </c>
      <c r="C24" s="10" t="n">
        <v>40</v>
      </c>
      <c r="D24" s="11" t="n">
        <f aca="false">$B$3+C24</f>
        <v>46340</v>
      </c>
      <c r="E24" s="12" t="s">
        <v>44</v>
      </c>
      <c r="F24" s="10" t="s">
        <v>38</v>
      </c>
      <c r="G24" s="13" t="str">
        <f aca="true">IF(AND(F24&lt;&gt;"Done",D24&lt;IF($B$4="",TODAY(),$B$4)),"Yes","")</f>
        <v/>
      </c>
    </row>
    <row r="25" customFormat="false" ht="15" hidden="false" customHeight="false" outlineLevel="0" collapsed="false">
      <c r="A25" s="2" t="n">
        <v>11</v>
      </c>
      <c r="B25" s="2" t="s">
        <v>45</v>
      </c>
      <c r="C25" s="10" t="n">
        <v>45</v>
      </c>
      <c r="D25" s="11" t="n">
        <f aca="false">$B$3+C25</f>
        <v>46345</v>
      </c>
      <c r="E25" s="12" t="s">
        <v>40</v>
      </c>
      <c r="F25" s="10" t="s">
        <v>38</v>
      </c>
      <c r="G25" s="13" t="str">
        <f aca="true">IF(AND(F25&lt;&gt;"Done",D25&lt;IF($B$4="",TODAY(),$B$4)),"Yes","")</f>
        <v/>
      </c>
    </row>
    <row r="26" customFormat="false" ht="15" hidden="false" customHeight="false" outlineLevel="0" collapsed="false">
      <c r="A26" s="2" t="n">
        <v>12</v>
      </c>
      <c r="B26" s="2" t="s">
        <v>46</v>
      </c>
      <c r="C26" s="10" t="n">
        <v>50</v>
      </c>
      <c r="D26" s="11" t="n">
        <f aca="false">$B$3+C26</f>
        <v>46350</v>
      </c>
      <c r="E26" s="12" t="s">
        <v>37</v>
      </c>
      <c r="F26" s="10" t="s">
        <v>38</v>
      </c>
      <c r="G26" s="13" t="str">
        <f aca="true">IF(AND(F26&lt;&gt;"Done",D26&lt;IF($B$4="",TODAY(),$B$4)),"Yes","")</f>
        <v/>
      </c>
    </row>
    <row r="27" customFormat="false" ht="15" hidden="false" customHeight="false" outlineLevel="0" collapsed="false">
      <c r="A27" s="2" t="n">
        <v>13</v>
      </c>
      <c r="B27" s="2" t="s">
        <v>47</v>
      </c>
      <c r="C27" s="10" t="n">
        <v>50</v>
      </c>
      <c r="D27" s="11" t="n">
        <f aca="false">$B$3+C27</f>
        <v>46350</v>
      </c>
      <c r="E27" s="12" t="s">
        <v>29</v>
      </c>
      <c r="F27" s="10" t="s">
        <v>38</v>
      </c>
      <c r="G27" s="13" t="str">
        <f aca="true">IF(AND(F27&lt;&gt;"Done",D27&lt;IF($B$4="",TODAY(),$B$4)),"Yes","")</f>
        <v/>
      </c>
    </row>
    <row r="28" customFormat="false" ht="15" hidden="false" customHeight="false" outlineLevel="0" collapsed="false">
      <c r="A28" s="2" t="n">
        <v>14</v>
      </c>
      <c r="B28" s="2" t="s">
        <v>48</v>
      </c>
      <c r="C28" s="10" t="n">
        <v>60</v>
      </c>
      <c r="D28" s="11" t="n">
        <f aca="false">$B$3+C28</f>
        <v>46360</v>
      </c>
      <c r="E28" s="12" t="s">
        <v>29</v>
      </c>
      <c r="F28" s="10" t="s">
        <v>38</v>
      </c>
      <c r="G28" s="13" t="str">
        <f aca="true">IF(AND(F28&lt;&gt;"Done",D28&lt;IF($B$4="",TODAY(),$B$4)),"Yes","")</f>
        <v/>
      </c>
    </row>
    <row r="29" customFormat="false" ht="15" hidden="false" customHeight="false" outlineLevel="0" collapsed="false">
      <c r="A29" s="8"/>
      <c r="B29" s="9" t="s">
        <v>20</v>
      </c>
      <c r="C29" s="8"/>
      <c r="D29" s="8"/>
      <c r="E29" s="8"/>
      <c r="F29" s="8"/>
      <c r="G29" s="8"/>
    </row>
    <row r="30" customFormat="false" ht="15" hidden="false" customHeight="false" outlineLevel="0" collapsed="false">
      <c r="A30" s="2" t="n">
        <v>15</v>
      </c>
      <c r="B30" s="2" t="s">
        <v>49</v>
      </c>
      <c r="C30" s="10" t="n">
        <v>70</v>
      </c>
      <c r="D30" s="11" t="n">
        <f aca="false">$B$3+C30</f>
        <v>46370</v>
      </c>
      <c r="E30" s="12" t="s">
        <v>37</v>
      </c>
      <c r="F30" s="10" t="s">
        <v>38</v>
      </c>
      <c r="G30" s="13" t="str">
        <f aca="true">IF(AND(F30&lt;&gt;"Done",D30&lt;IF($B$4="",TODAY(),$B$4)),"Yes","")</f>
        <v/>
      </c>
    </row>
    <row r="31" customFormat="false" ht="15" hidden="false" customHeight="false" outlineLevel="0" collapsed="false">
      <c r="A31" s="2" t="n">
        <v>16</v>
      </c>
      <c r="B31" s="2" t="s">
        <v>50</v>
      </c>
      <c r="C31" s="10" t="n">
        <v>80</v>
      </c>
      <c r="D31" s="11" t="n">
        <f aca="false">$B$3+C31</f>
        <v>46380</v>
      </c>
      <c r="E31" s="12" t="s">
        <v>29</v>
      </c>
      <c r="F31" s="10" t="s">
        <v>38</v>
      </c>
      <c r="G31" s="13" t="str">
        <f aca="true">IF(AND(F31&lt;&gt;"Done",D31&lt;IF($B$4="",TODAY(),$B$4)),"Yes","")</f>
        <v/>
      </c>
    </row>
    <row r="32" customFormat="false" ht="15" hidden="false" customHeight="false" outlineLevel="0" collapsed="false">
      <c r="A32" s="2" t="n">
        <v>17</v>
      </c>
      <c r="B32" s="2" t="s">
        <v>51</v>
      </c>
      <c r="C32" s="10" t="n">
        <v>85</v>
      </c>
      <c r="D32" s="11" t="n">
        <f aca="false">$B$3+C32</f>
        <v>46385</v>
      </c>
      <c r="E32" s="12" t="s">
        <v>40</v>
      </c>
      <c r="F32" s="10" t="s">
        <v>38</v>
      </c>
      <c r="G32" s="13" t="str">
        <f aca="true">IF(AND(F32&lt;&gt;"Done",D32&lt;IF($B$4="",TODAY(),$B$4)),"Yes","")</f>
        <v/>
      </c>
    </row>
    <row r="33" customFormat="false" ht="15" hidden="false" customHeight="false" outlineLevel="0" collapsed="false">
      <c r="A33" s="2" t="n">
        <v>18</v>
      </c>
      <c r="B33" s="2" t="s">
        <v>52</v>
      </c>
      <c r="C33" s="10" t="n">
        <v>95</v>
      </c>
      <c r="D33" s="11" t="n">
        <f aca="false">$B$3+C33</f>
        <v>46395</v>
      </c>
      <c r="E33" s="12" t="s">
        <v>29</v>
      </c>
      <c r="F33" s="10" t="s">
        <v>38</v>
      </c>
      <c r="G33" s="13" t="str">
        <f aca="true">IF(AND(F33&lt;&gt;"Done",D33&lt;IF($B$4="",TODAY(),$B$4)),"Yes","")</f>
        <v/>
      </c>
    </row>
    <row r="34" customFormat="false" ht="15" hidden="false" customHeight="false" outlineLevel="0" collapsed="false">
      <c r="A34" s="2" t="n">
        <v>19</v>
      </c>
      <c r="B34" s="2" t="s">
        <v>53</v>
      </c>
      <c r="C34" s="10" t="n">
        <v>100</v>
      </c>
      <c r="D34" s="11" t="n">
        <f aca="false">$B$3+C34</f>
        <v>46400</v>
      </c>
      <c r="E34" s="12" t="s">
        <v>29</v>
      </c>
      <c r="F34" s="10" t="s">
        <v>38</v>
      </c>
      <c r="G34" s="13" t="str">
        <f aca="true">IF(AND(F34&lt;&gt;"Done",D34&lt;IF($B$4="",TODAY(),$B$4)),"Yes","")</f>
        <v/>
      </c>
    </row>
    <row r="36" customFormat="false" ht="15" hidden="false" customHeight="false" outlineLevel="0" collapsed="false">
      <c r="A36" s="14" t="s">
        <v>54</v>
      </c>
    </row>
  </sheetData>
  <conditionalFormatting sqref="A13:G34">
    <cfRule type="expression" priority="2" aboveAverage="0" equalAverage="0" bottom="0" percent="0" rank="0" text="" dxfId="0">
      <formula>$G13="Yes"</formula>
    </cfRule>
  </conditionalFormatting>
  <conditionalFormatting sqref="F13:F34">
    <cfRule type="expression" priority="3" aboveAverage="0" equalAverage="0" bottom="0" percent="0" rank="0" text="" dxfId="1">
      <formula>$F13="Done"</formula>
    </cfRule>
  </conditionalFormatting>
  <dataValidations count="1">
    <dataValidation allowBlank="true" errorStyle="stop" operator="between" showDropDown="false" showErrorMessage="false" showInputMessage="false" sqref="F13:F34" type="list">
      <formula1>"Open,In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2026-10-03T08:45:48Z</dcterms:created>
  <dc:creator>openpyxl</dc:creator>
  <dc:description/>
  <dc:language>en-US</dc:language>
  <cp:lastModifiedBy/>
  <dcterms:modified xsi:type="dcterms:W3CDTF">2026-10-03T08:45:48Z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