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Rechn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<sst xmlns="http://schemas.openxmlformats.org/spreadsheetml/2006/main" count="31" uniqueCount="31">
  <si>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Unit-Economics-Rechner: CAC, LTV und Payback (Vorlage)</t>
  </si>
  <si>
    <t xml:space="preserve">Bereitgestellt von nugrow GmbH (www.nugrow.de)</t>
  </si>
  <si>
    <t xml:space="preserve">So funktioniert es</t>
  </si>
  <si>
    <t xml:space="preserve">1. Blatt 'Rechner': Die blau/gelben Zellen mit den eigenen Zahlen füllen (Marketing- und Vertriebskosten, neue Kunden, Umsatz je Kunde, Marge, Kündigungsrate).</t>
  </si>
  <si>
    <t xml:space="preserve">2. Die Vorlage berechnet Kundengewinnungskosten (CAC), Kundenwert (LTV), das Verhältnis LTV zu CAC und die Amortisationszeit (Payback) in Monaten.</t>
  </si>
  <si>
    <t xml:space="preserve">3. Die Tabelle darunter zeigt, wie sich das Verhältnis LTV zu CAC bei anderen Kündigungsraten und CAC-Werten verändert.</t>
  </si>
  <si>
    <t xml:space="preserve">Faustregeln</t>
  </si>
  <si>
    <t xml:space="preserve">LTV zu CAC ab etwa 3 gilt als gesund, unter 1 verliert jeder neue Kunde Geld. Payback unter 12 Monaten gilt bei Software als gut. Das sind Richtwerte, keine feste Regel.</t>
  </si>
  <si>
    <t xml:space="preserve">Hinweise</t>
  </si>
  <si>
    <t xml:space="preserve">Alle Zahlen sind erfundene Beispielwerte. Bitte durch die eigenen ersetzen.</t>
  </si>
  <si>
    <t xml:space="preserve">Vereinfachtes Modell: gleichbleibende Kündigungsrate, kein Wachstum des Umsatzes je Kunde, keine Abzinsung.</t>
  </si>
  <si>
    <t xml:space="preserve">Die Vorlage ersetzt keine Finanzberatung.</t>
  </si>
  <si>
    <t xml:space="preserve">Fragen? www.nugrow.de/kontakt</t>
  </si>
  <si>
    <t xml:space="preserve">Unit Economics: CAC, LTV und Payback</t>
  </si>
  <si>
    <t xml:space="preserve">Annahmen (pro Monat)</t>
  </si>
  <si>
    <t xml:space="preserve">Marketingkosten (EUR)</t>
  </si>
  <si>
    <t xml:space="preserve">Vertriebskosten inkl. Gehälter (EUR)</t>
  </si>
  <si>
    <t xml:space="preserve">Neue Kunden im Monat</t>
  </si>
  <si>
    <t xml:space="preserve">Monatlicher Umsatz je Kunde (EUR)</t>
  </si>
  <si>
    <t xml:space="preserve">Bruttomarge (%)</t>
  </si>
  <si>
    <t xml:space="preserve">Monatliche Kündigungsrate (%)</t>
  </si>
  <si>
    <t xml:space="preserve">Ergebnis</t>
  </si>
  <si>
    <t xml:space="preserve">CAC: Kosten je neuem Kunden (EUR)</t>
  </si>
  <si>
    <t xml:space="preserve">Monatlicher Deckungsbeitrag je Kunde (EUR)</t>
  </si>
  <si>
    <t xml:space="preserve">Durchschnittliche Kundenlebensdauer (Monate)</t>
  </si>
  <si>
    <t xml:space="preserve">LTV: Kundenwert (EUR)</t>
  </si>
  <si>
    <t xml:space="preserve">LTV zu CAC</t>
  </si>
  <si>
    <t xml:space="preserve">Payback: Monate bis die Kosten verdient sind</t>
  </si>
  <si>
    <t xml:space="preserve">Einschätzung</t>
  </si>
  <si>
    <t xml:space="preserve">Sensitivität: LTV zu CAC bei anderer Kündigungsrate (Spalten) und anderem CAC (Zeilen)</t>
  </si>
  <si>
    <t xml:space="preserve">CAC (EUR) \ Kündigungsrate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</si>
</sst>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%"/>
    <numFmt numFmtId="168" formatCode="0.0"/>
    <numFmt numFmtId="169" formatCode="0.0\x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6" min="2" style="0" width="16"/>
  </cols>
  <sheetData>
    <row r="1" customFormat="false" ht="17.35" hidden="false" customHeight="false" outlineLevel="0" collapsed="false">
      <c r="A1" s="1" t="s">
        <v>13</v>
      </c>
    </row>
    <row r="3" customFormat="false" ht="15" hidden="false" customHeight="false" outlineLevel="0" collapsed="false">
      <c r="A3" s="3" t="s">
        <v>14</v>
      </c>
    </row>
    <row r="4" customFormat="false" ht="15" hidden="false" customHeight="false" outlineLevel="0" collapsed="false">
      <c r="A4" s="2" t="s">
        <v>15</v>
      </c>
      <c r="B4" s="4" t="n">
        <v>20000</v>
      </c>
    </row>
    <row r="5" customFormat="false" ht="15" hidden="false" customHeight="false" outlineLevel="0" collapsed="false">
      <c r="A5" s="2" t="s">
        <v>16</v>
      </c>
      <c r="B5" s="4" t="n">
        <v>30000</v>
      </c>
    </row>
    <row r="6" customFormat="false" ht="15" hidden="false" customHeight="false" outlineLevel="0" collapsed="false">
      <c r="A6" s="2" t="s">
        <v>17</v>
      </c>
      <c r="B6" s="4" t="n">
        <v>25</v>
      </c>
    </row>
    <row r="7" customFormat="false" ht="15" hidden="false" customHeight="false" outlineLevel="0" collapsed="false">
      <c r="A7" s="2" t="s">
        <v>18</v>
      </c>
      <c r="B7" s="4" t="n">
        <v>400</v>
      </c>
    </row>
    <row r="8" customFormat="false" ht="15" hidden="false" customHeight="false" outlineLevel="0" collapsed="false">
      <c r="A8" s="2" t="s">
        <v>19</v>
      </c>
      <c r="B8" s="5" t="n">
        <v>0.8</v>
      </c>
    </row>
    <row r="9" customFormat="false" ht="15" hidden="false" customHeight="false" outlineLevel="0" collapsed="false">
      <c r="A9" s="2" t="s">
        <v>20</v>
      </c>
      <c r="B9" s="6" t="n">
        <v>0.02</v>
      </c>
    </row>
    <row r="11" customFormat="false" ht="15" hidden="false" customHeight="false" outlineLevel="0" collapsed="false">
      <c r="A11" s="3" t="s">
        <v>21</v>
      </c>
    </row>
    <row r="12" customFormat="false" ht="15" hidden="false" customHeight="false" outlineLevel="0" collapsed="false">
      <c r="A12" s="2" t="s">
        <v>22</v>
      </c>
      <c r="B12" s="7" t="n">
        <f aca="false">(B4+B5)/B6</f>
        <v>2000</v>
      </c>
    </row>
    <row r="13" customFormat="false" ht="15" hidden="false" customHeight="false" outlineLevel="0" collapsed="false">
      <c r="A13" s="2" t="s">
        <v>23</v>
      </c>
      <c r="B13" s="7" t="n">
        <f aca="false">B7*B8</f>
        <v>320</v>
      </c>
    </row>
    <row r="14" customFormat="false" ht="15" hidden="false" customHeight="false" outlineLevel="0" collapsed="false">
      <c r="A14" s="2" t="s">
        <v>24</v>
      </c>
      <c r="B14" s="8" t="n">
        <f aca="false">IF(B9&gt;0,1/B9,0)</f>
        <v>50</v>
      </c>
    </row>
    <row r="15" customFormat="false" ht="15" hidden="false" customHeight="false" outlineLevel="0" collapsed="false">
      <c r="A15" s="3" t="s">
        <v>25</v>
      </c>
      <c r="B15" s="9" t="n">
        <f aca="false">IF(B9&gt;0,B13/B9,0)</f>
        <v>16000</v>
      </c>
    </row>
    <row r="16" customFormat="false" ht="15" hidden="false" customHeight="false" outlineLevel="0" collapsed="false">
      <c r="A16" s="3" t="s">
        <v>26</v>
      </c>
      <c r="B16" s="10" t="n">
        <f aca="false">IF(B12&gt;0,B15/B12,0)</f>
        <v>8</v>
      </c>
    </row>
    <row r="17" customFormat="false" ht="15" hidden="false" customHeight="false" outlineLevel="0" collapsed="false">
      <c r="A17" s="3" t="s">
        <v>27</v>
      </c>
      <c r="B17" s="11" t="n">
        <f aca="false">IF(B13&gt;0,B12/B13,0)</f>
        <v>6.25</v>
      </c>
    </row>
    <row r="18" customFormat="false" ht="15" hidden="false" customHeight="false" outlineLevel="0" collapsed="false">
      <c r="A18" s="3" t="s">
        <v>28</v>
      </c>
      <c r="B18" s="3" t="str">
        <f aca="false">IF(B16&gt;=3,"gesund",IF(B16&gt;=1,"knapp","verliert Geld"))</f>
        <v>gesund</v>
      </c>
    </row>
    <row r="20" customFormat="false" ht="15" hidden="false" customHeight="false" outlineLevel="0" collapsed="false">
      <c r="A20" s="3" t="s">
        <v>29</v>
      </c>
    </row>
    <row r="21" customFormat="false" ht="15" hidden="false" customHeight="false" outlineLevel="0" collapsed="false">
      <c r="A21" s="12" t="s">
        <v>30</v>
      </c>
      <c r="B21" s="13" t="n">
        <v>0.01</v>
      </c>
      <c r="C21" s="13" t="n">
        <v>0.02</v>
      </c>
      <c r="D21" s="13" t="n">
        <v>0.03</v>
      </c>
      <c r="E21" s="13" t="n">
        <v>0.05</v>
      </c>
      <c r="F21" s="13" t="n">
        <v>0.08</v>
      </c>
    </row>
    <row r="22" customFormat="false" ht="15" hidden="false" customHeight="false" outlineLevel="0" collapsed="false">
      <c r="A22" s="4" t="n">
        <v>1000</v>
      </c>
      <c r="B22" s="14" t="n">
        <f aca="false">IF(B$21&gt;0,($B$13/B$21)/$A22,0)</f>
        <v>32</v>
      </c>
      <c r="C22" s="14" t="n">
        <f aca="false">IF(C$21&gt;0,($B$13/C$21)/$A22,0)</f>
        <v>16</v>
      </c>
      <c r="D22" s="14" t="n">
        <f aca="false">IF(D$21&gt;0,($B$13/D$21)/$A22,0)</f>
        <v>10.6666666666667</v>
      </c>
      <c r="E22" s="14" t="n">
        <f aca="false">IF(E$21&gt;0,($B$13/E$21)/$A22,0)</f>
        <v>6.4</v>
      </c>
      <c r="F22" s="14" t="n">
        <f aca="false">IF(F$21&gt;0,($B$13/F$21)/$A22,0)</f>
        <v>4</v>
      </c>
    </row>
    <row r="23" customFormat="false" ht="15" hidden="false" customHeight="false" outlineLevel="0" collapsed="false">
      <c r="A23" s="4" t="n">
        <v>1500</v>
      </c>
      <c r="B23" s="14" t="n">
        <f aca="false">IF(B$21&gt;0,($B$13/B$21)/$A23,0)</f>
        <v>21.3333333333333</v>
      </c>
      <c r="C23" s="14" t="n">
        <f aca="false">IF(C$21&gt;0,($B$13/C$21)/$A23,0)</f>
        <v>10.6666666666667</v>
      </c>
      <c r="D23" s="14" t="n">
        <f aca="false">IF(D$21&gt;0,($B$13/D$21)/$A23,0)</f>
        <v>7.11111111111111</v>
      </c>
      <c r="E23" s="14" t="n">
        <f aca="false">IF(E$21&gt;0,($B$13/E$21)/$A23,0)</f>
        <v>4.26666666666667</v>
      </c>
      <c r="F23" s="14" t="n">
        <f aca="false">IF(F$21&gt;0,($B$13/F$21)/$A23,0)</f>
        <v>2.66666666666667</v>
      </c>
    </row>
    <row r="24" customFormat="false" ht="15" hidden="false" customHeight="false" outlineLevel="0" collapsed="false">
      <c r="A24" s="4" t="n">
        <v>2000</v>
      </c>
      <c r="B24" s="14" t="n">
        <f aca="false">IF(B$21&gt;0,($B$13/B$21)/$A24,0)</f>
        <v>16</v>
      </c>
      <c r="C24" s="14" t="n">
        <f aca="false">IF(C$21&gt;0,($B$13/C$21)/$A24,0)</f>
        <v>8</v>
      </c>
      <c r="D24" s="14" t="n">
        <f aca="false">IF(D$21&gt;0,($B$13/D$21)/$A24,0)</f>
        <v>5.33333333333333</v>
      </c>
      <c r="E24" s="14" t="n">
        <f aca="false">IF(E$21&gt;0,($B$13/E$21)/$A24,0)</f>
        <v>3.2</v>
      </c>
      <c r="F24" s="14" t="n">
        <f aca="false">IF(F$21&gt;0,($B$13/F$21)/$A24,0)</f>
        <v>2</v>
      </c>
    </row>
    <row r="25" customFormat="false" ht="15" hidden="false" customHeight="false" outlineLevel="0" collapsed="false">
      <c r="A25" s="4" t="n">
        <v>2500</v>
      </c>
      <c r="B25" s="14" t="n">
        <f aca="false">IF(B$21&gt;0,($B$13/B$21)/$A25,0)</f>
        <v>12.8</v>
      </c>
      <c r="C25" s="14" t="n">
        <f aca="false">IF(C$21&gt;0,($B$13/C$21)/$A25,0)</f>
        <v>6.4</v>
      </c>
      <c r="D25" s="14" t="n">
        <f aca="false">IF(D$21&gt;0,($B$13/D$21)/$A25,0)</f>
        <v>4.26666666666667</v>
      </c>
      <c r="E25" s="14" t="n">
        <f aca="false">IF(E$21&gt;0,($B$13/E$21)/$A25,0)</f>
        <v>2.56</v>
      </c>
      <c r="F25" s="14" t="n">
        <f aca="false">IF(F$21&gt;0,($B$13/F$21)/$A25,0)</f>
        <v>1.6</v>
      </c>
    </row>
    <row r="26" customFormat="false" ht="15" hidden="false" customHeight="false" outlineLevel="0" collapsed="false">
      <c r="A26" s="4" t="n">
        <v>3000</v>
      </c>
      <c r="B26" s="14" t="n">
        <f aca="false">IF(B$21&gt;0,($B$13/B$21)/$A26,0)</f>
        <v>10.6666666666667</v>
      </c>
      <c r="C26" s="14" t="n">
        <f aca="false">IF(C$21&gt;0,($B$13/C$21)/$A26,0)</f>
        <v>5.33333333333333</v>
      </c>
      <c r="D26" s="14" t="n">
        <f aca="false">IF(D$21&gt;0,($B$13/D$21)/$A26,0)</f>
        <v>3.55555555555556</v>
      </c>
      <c r="E26" s="14" t="n">
        <f aca="false">IF(E$21&gt;0,($B$13/E$21)/$A26,0)</f>
        <v>2.13333333333333</v>
      </c>
      <c r="F26" s="14" t="n">
        <f aca="false">IF(F$21&gt;0,($B$13/F$21)/$A26,0)</f>
        <v>1.33333333333333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2026-10-03T09:46:51Z</dcterms:created>
  <dc:creator>openpyxl</dc:creator>
  <dc:description/>
  <dc:language>en-US</dc:language>
  <cp:lastModifiedBy/>
  <dcterms:modified xsi:type="dcterms:W3CDTF">2026-10-03T09:46:51Z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