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Documents\Project docs\Document formats\"/>
    </mc:Choice>
  </mc:AlternateContent>
  <xr:revisionPtr revIDLastSave="0" documentId="13_ncr:1_{AA072CC5-915F-4244-A920-2290200B302C}" xr6:coauthVersionLast="47" xr6:coauthVersionMax="47" xr10:uidLastSave="{00000000-0000-0000-0000-000000000000}"/>
  <bookViews>
    <workbookView xWindow="-110" yWindow="-110" windowWidth="22780" windowHeight="14540" tabRatio="734" activeTab="5" xr2:uid="{00000000-000D-0000-FFFF-FFFF00000000}"/>
  </bookViews>
  <sheets>
    <sheet name="Implementation Plan" sheetId="2" r:id="rId1"/>
    <sheet name="Implementation Plan (year 2)" sheetId="8" state="hidden" r:id="rId2"/>
    <sheet name="Budget Data Entry Form" sheetId="6" r:id="rId3"/>
    <sheet name="Budget Overview" sheetId="7" r:id="rId4"/>
    <sheet name="Mid Project Financial Report" sheetId="13" r:id="rId5"/>
    <sheet name="Final Financial Report" sheetId="14" r:id="rId6"/>
    <sheet name="Resources" sheetId="9" state="hidden" r:id="rId7"/>
    <sheet name="Resource Allocation (Detail)" sheetId="11" state="hidden" r:id="rId8"/>
  </sheets>
  <definedNames>
    <definedName name="Act">'Implementation Plan'!#REF!</definedName>
    <definedName name="Activity">'Implementation Plan'!$C$66:$C$80</definedName>
    <definedName name="Employment_Status">'Budget Data Entry Form'!$P$1:$P$2</definedName>
    <definedName name="Financial">'Implementation Plan'!#REF!</definedName>
    <definedName name="Financial_Report">'Implementation Plan'!$F$66:$F$67</definedName>
    <definedName name="FinancialReport">'Implementation Plan'!$F$66:$F$67</definedName>
    <definedName name="Milestone">'Implementation Plan'!$D$66:$D$80</definedName>
    <definedName name="_xlnm.Print_Area" localSheetId="2">'Budget Data Entry Form'!$B$2:$N$123</definedName>
    <definedName name="_xlnm.Print_Area" localSheetId="3">'Budget Overview'!$B$2:$J$25</definedName>
    <definedName name="_xlnm.Print_Area" localSheetId="5">'Final Financial Report'!$A$1:$AH$34</definedName>
    <definedName name="_xlnm.Print_Area" localSheetId="0">'Implementation Plan'!$C$2:$BL$60</definedName>
    <definedName name="_xlnm.Print_Area" localSheetId="1">'Implementation Plan (year 2)'!$C$2:$BF$42</definedName>
    <definedName name="_xlnm.Print_Area" localSheetId="4">'Mid Project Financial Report'!$A$1:$AK$35</definedName>
    <definedName name="_xlnm.Print_Titles" localSheetId="3">'Budget Overview'!$B:$D</definedName>
    <definedName name="_xlnm.Print_Titles" localSheetId="0">'Implementation Plan'!$C:$E</definedName>
    <definedName name="_xlnm.Print_Titles" localSheetId="1">'Implementation Plan (year 2)'!$C:$D</definedName>
    <definedName name="Project">'Implementation Plan'!#REF!</definedName>
    <definedName name="Project_Report">'Implementation Plan'!$E$66:$E$80</definedName>
    <definedName name="ProjectReport">'Implementation Plan'!$E$66:$E$80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22" i="13" l="1"/>
  <c r="P14" i="13"/>
  <c r="P7" i="13"/>
  <c r="P8" i="13"/>
  <c r="P9" i="13"/>
  <c r="P10" i="13"/>
  <c r="P11" i="13"/>
  <c r="P12" i="13"/>
  <c r="P13" i="13"/>
  <c r="P6" i="13"/>
  <c r="Z17" i="14"/>
  <c r="M14" i="13"/>
  <c r="I23" i="7"/>
  <c r="H23" i="7"/>
  <c r="J15" i="7"/>
  <c r="I15" i="7"/>
  <c r="H15" i="7"/>
  <c r="G15" i="7"/>
  <c r="I21" i="7"/>
  <c r="H21" i="7"/>
  <c r="G21" i="7"/>
  <c r="G23" i="7" s="1"/>
  <c r="U22" i="14"/>
  <c r="U21" i="14"/>
  <c r="U14" i="14"/>
  <c r="T22" i="14"/>
  <c r="S22" i="14"/>
  <c r="R22" i="14"/>
  <c r="T21" i="14"/>
  <c r="S21" i="14"/>
  <c r="R21" i="14"/>
  <c r="Q14" i="14"/>
  <c r="Q22" i="14" s="1"/>
  <c r="N21" i="14"/>
  <c r="I21" i="14"/>
  <c r="H21" i="14"/>
  <c r="N14" i="13"/>
  <c r="N21" i="13"/>
  <c r="M21" i="13"/>
  <c r="X18" i="13"/>
  <c r="J8" i="7"/>
  <c r="J7" i="7"/>
  <c r="G16" i="13"/>
  <c r="J16" i="7"/>
  <c r="M14" i="14"/>
  <c r="T14" i="13"/>
  <c r="T9" i="2"/>
  <c r="S46" i="2"/>
  <c r="R46" i="2"/>
  <c r="M108" i="6"/>
  <c r="S49" i="2"/>
  <c r="S50" i="2"/>
  <c r="S51" i="2"/>
  <c r="S52" i="2"/>
  <c r="S53" i="2"/>
  <c r="S54" i="2"/>
  <c r="S55" i="2"/>
  <c r="S56" i="2"/>
  <c r="S48" i="2"/>
  <c r="R48" i="2"/>
  <c r="R52" i="2"/>
  <c r="R50" i="2"/>
  <c r="R49" i="2"/>
  <c r="R51" i="2"/>
  <c r="R53" i="2"/>
  <c r="R54" i="2"/>
  <c r="R55" i="2"/>
  <c r="R56" i="2"/>
  <c r="E16" i="6" l="1"/>
  <c r="C6" i="14" s="1"/>
  <c r="L16" i="6"/>
  <c r="X9" i="2"/>
  <c r="AB9" i="2" s="1"/>
  <c r="AF9" i="2" s="1"/>
  <c r="AJ9" i="2" s="1"/>
  <c r="AN9" i="2" s="1"/>
  <c r="AR9" i="2" s="1"/>
  <c r="AV9" i="2" s="1"/>
  <c r="AZ9" i="2" s="1"/>
  <c r="BD9" i="2" s="1"/>
  <c r="BH9" i="2" s="1"/>
  <c r="BL9" i="2" s="1"/>
  <c r="BP9" i="2" s="1"/>
  <c r="BT9" i="2" s="1"/>
  <c r="BX9" i="2" s="1"/>
  <c r="CB9" i="2" s="1"/>
  <c r="CF9" i="2" s="1"/>
  <c r="CJ9" i="2" s="1"/>
  <c r="CN9" i="2" s="1"/>
  <c r="CR9" i="2" s="1"/>
  <c r="CV9" i="2" s="1"/>
  <c r="CZ9" i="2" s="1"/>
  <c r="DD9" i="2" s="1"/>
  <c r="DH9" i="2" s="1"/>
  <c r="U17" i="14"/>
  <c r="U18" i="14"/>
  <c r="U19" i="14"/>
  <c r="U20" i="14"/>
  <c r="U16" i="14"/>
  <c r="U7" i="14"/>
  <c r="U8" i="14"/>
  <c r="U9" i="14"/>
  <c r="U10" i="14"/>
  <c r="U11" i="14"/>
  <c r="U12" i="14"/>
  <c r="U13" i="14"/>
  <c r="U6" i="14"/>
  <c r="X16" i="13"/>
  <c r="X12" i="13"/>
  <c r="X7" i="13"/>
  <c r="X6" i="13"/>
  <c r="I15" i="14"/>
  <c r="X20" i="13"/>
  <c r="X17" i="13"/>
  <c r="X19" i="13"/>
  <c r="X8" i="13"/>
  <c r="X9" i="13"/>
  <c r="X10" i="13"/>
  <c r="X11" i="13"/>
  <c r="X13" i="13"/>
  <c r="W5" i="13"/>
  <c r="O6" i="13"/>
  <c r="L5" i="13"/>
  <c r="M117" i="6"/>
  <c r="M122" i="6"/>
  <c r="M121" i="6"/>
  <c r="M120" i="6"/>
  <c r="M119" i="6"/>
  <c r="M118" i="6"/>
  <c r="M99" i="6"/>
  <c r="M95" i="6"/>
  <c r="M91" i="6"/>
  <c r="M92" i="6"/>
  <c r="M93" i="6"/>
  <c r="M94" i="6"/>
  <c r="M90" i="6"/>
  <c r="M81" i="6"/>
  <c r="M82" i="6"/>
  <c r="M83" i="6"/>
  <c r="M84" i="6"/>
  <c r="M85" i="6"/>
  <c r="M86" i="6"/>
  <c r="Q51" i="2"/>
  <c r="X21" i="13" l="1"/>
  <c r="F16" i="6"/>
  <c r="D23" i="6" s="1"/>
  <c r="E7" i="7" s="1"/>
  <c r="F7" i="7" s="1"/>
  <c r="M87" i="6"/>
  <c r="M96" i="6"/>
  <c r="E17" i="7" s="1"/>
  <c r="M123" i="6"/>
  <c r="E20" i="7" s="1"/>
  <c r="E16" i="7" l="1"/>
  <c r="E16" i="13" s="1"/>
  <c r="B6" i="13"/>
  <c r="L6" i="13" s="1"/>
  <c r="AB6" i="13" s="1"/>
  <c r="Q49" i="2"/>
  <c r="M1" i="13" l="1"/>
  <c r="R14" i="14" l="1"/>
  <c r="M1" i="14"/>
  <c r="Z1" i="14" s="1"/>
  <c r="L22" i="14"/>
  <c r="Y22" i="14"/>
  <c r="Y21" i="14"/>
  <c r="L21" i="14"/>
  <c r="W20" i="14"/>
  <c r="V20" i="14"/>
  <c r="L20" i="14"/>
  <c r="Y20" i="14"/>
  <c r="I20" i="14"/>
  <c r="H20" i="14"/>
  <c r="G20" i="14"/>
  <c r="W19" i="14"/>
  <c r="V19" i="14"/>
  <c r="L19" i="14"/>
  <c r="Y19" i="14"/>
  <c r="I19" i="14"/>
  <c r="H19" i="14"/>
  <c r="G19" i="14"/>
  <c r="V18" i="14"/>
  <c r="W18" i="14"/>
  <c r="L18" i="14"/>
  <c r="Y18" i="14"/>
  <c r="I18" i="14"/>
  <c r="H18" i="14"/>
  <c r="G18" i="14"/>
  <c r="W17" i="14"/>
  <c r="V17" i="14"/>
  <c r="L17" i="14"/>
  <c r="Y17" i="14"/>
  <c r="I17" i="14"/>
  <c r="H17" i="14"/>
  <c r="G17" i="14"/>
  <c r="V16" i="14"/>
  <c r="W16" i="14"/>
  <c r="L16" i="14"/>
  <c r="Y16" i="14"/>
  <c r="I16" i="14"/>
  <c r="H16" i="14"/>
  <c r="G16" i="14"/>
  <c r="X15" i="14"/>
  <c r="W15" i="14"/>
  <c r="V15" i="14"/>
  <c r="U15" i="14"/>
  <c r="L15" i="14"/>
  <c r="Y15" i="14"/>
  <c r="J15" i="14"/>
  <c r="H15" i="14"/>
  <c r="G15" i="14"/>
  <c r="T14" i="14"/>
  <c r="S14" i="14"/>
  <c r="L14" i="14"/>
  <c r="Y14" i="14"/>
  <c r="I13" i="14"/>
  <c r="H13" i="14"/>
  <c r="G13" i="14"/>
  <c r="J13" i="14" s="1"/>
  <c r="D13" i="14"/>
  <c r="N13" i="14" s="1"/>
  <c r="V13" i="14" s="1"/>
  <c r="I12" i="14"/>
  <c r="H12" i="14"/>
  <c r="G12" i="14"/>
  <c r="D12" i="14"/>
  <c r="N12" i="14" s="1"/>
  <c r="V12" i="14" s="1"/>
  <c r="I11" i="14"/>
  <c r="H11" i="14"/>
  <c r="G11" i="14"/>
  <c r="D11" i="14"/>
  <c r="I10" i="14"/>
  <c r="H10" i="14"/>
  <c r="G10" i="14"/>
  <c r="J10" i="14" s="1"/>
  <c r="D10" i="14"/>
  <c r="N10" i="14" s="1"/>
  <c r="I9" i="14"/>
  <c r="H9" i="14"/>
  <c r="G9" i="14"/>
  <c r="D9" i="14"/>
  <c r="N9" i="14" s="1"/>
  <c r="I8" i="14"/>
  <c r="H8" i="14"/>
  <c r="G8" i="14"/>
  <c r="D8" i="14"/>
  <c r="N8" i="14" s="1"/>
  <c r="I7" i="14"/>
  <c r="H7" i="14"/>
  <c r="G7" i="14"/>
  <c r="J7" i="14" s="1"/>
  <c r="D7" i="14"/>
  <c r="I6" i="14"/>
  <c r="H6" i="14"/>
  <c r="G6" i="14"/>
  <c r="D6" i="14"/>
  <c r="B6" i="14"/>
  <c r="L6" i="14" s="1"/>
  <c r="U5" i="14"/>
  <c r="T5" i="14"/>
  <c r="T15" i="14" s="1"/>
  <c r="S5" i="14"/>
  <c r="S15" i="14"/>
  <c r="R5" i="14"/>
  <c r="R15" i="14"/>
  <c r="Q5" i="14"/>
  <c r="L5" i="14"/>
  <c r="Y5" i="14"/>
  <c r="L1" i="14"/>
  <c r="Y1" i="14"/>
  <c r="AC1" i="13"/>
  <c r="L1" i="13"/>
  <c r="AB1" i="13"/>
  <c r="L22" i="13"/>
  <c r="AB22" i="13" s="1"/>
  <c r="L21" i="13"/>
  <c r="AB21" i="13" s="1"/>
  <c r="L20" i="13"/>
  <c r="AB20" i="13" s="1"/>
  <c r="L19" i="13"/>
  <c r="AB19" i="13" s="1"/>
  <c r="L18" i="13"/>
  <c r="AB18" i="13" s="1"/>
  <c r="L17" i="13"/>
  <c r="AB17" i="13" s="1"/>
  <c r="L16" i="13"/>
  <c r="AB16" i="13" s="1"/>
  <c r="L15" i="13"/>
  <c r="AB15" i="13" s="1"/>
  <c r="L14" i="13"/>
  <c r="AB14" i="13" s="1"/>
  <c r="AB5" i="13"/>
  <c r="G15" i="13"/>
  <c r="H15" i="13"/>
  <c r="I15" i="13"/>
  <c r="J15" i="13"/>
  <c r="T21" i="13"/>
  <c r="T22" i="13" s="1"/>
  <c r="I6" i="13"/>
  <c r="W21" i="13"/>
  <c r="V21" i="13"/>
  <c r="U21" i="13"/>
  <c r="W14" i="13"/>
  <c r="V14" i="13"/>
  <c r="U14" i="13"/>
  <c r="J20" i="7"/>
  <c r="J18" i="7"/>
  <c r="J17" i="7"/>
  <c r="Y15" i="13"/>
  <c r="AA15" i="13"/>
  <c r="Z15" i="13"/>
  <c r="T5" i="13"/>
  <c r="X5" i="13"/>
  <c r="X15" i="13" s="1"/>
  <c r="X14" i="13"/>
  <c r="U5" i="13"/>
  <c r="U15" i="13" s="1"/>
  <c r="I20" i="13"/>
  <c r="I19" i="13"/>
  <c r="I18" i="13"/>
  <c r="I17" i="13"/>
  <c r="I16" i="13"/>
  <c r="H20" i="13"/>
  <c r="H19" i="13"/>
  <c r="H18" i="13"/>
  <c r="H17" i="13"/>
  <c r="H16" i="13"/>
  <c r="G20" i="13"/>
  <c r="G19" i="13"/>
  <c r="G18" i="13"/>
  <c r="G17" i="13"/>
  <c r="I13" i="13"/>
  <c r="I12" i="13"/>
  <c r="I11" i="13"/>
  <c r="I10" i="13"/>
  <c r="I9" i="13"/>
  <c r="I8" i="13"/>
  <c r="I7" i="13"/>
  <c r="H13" i="13"/>
  <c r="H12" i="13"/>
  <c r="H11" i="13"/>
  <c r="H10" i="13"/>
  <c r="H9" i="13"/>
  <c r="H8" i="13"/>
  <c r="H7" i="13"/>
  <c r="H6" i="13"/>
  <c r="G13" i="13"/>
  <c r="G12" i="13"/>
  <c r="G11" i="13"/>
  <c r="G10" i="13"/>
  <c r="G9" i="13"/>
  <c r="G8" i="13"/>
  <c r="G7" i="13"/>
  <c r="G6" i="13"/>
  <c r="W15" i="13"/>
  <c r="V5" i="13"/>
  <c r="V15" i="13" s="1"/>
  <c r="Q20" i="13"/>
  <c r="Y20" i="13" s="1"/>
  <c r="Q19" i="13"/>
  <c r="Y19" i="13" s="1"/>
  <c r="Q18" i="13"/>
  <c r="Y18" i="13" s="1"/>
  <c r="Q17" i="13"/>
  <c r="Y17" i="13" s="1"/>
  <c r="Q16" i="13"/>
  <c r="Z16" i="13" s="1"/>
  <c r="D13" i="13"/>
  <c r="D12" i="13"/>
  <c r="D11" i="13"/>
  <c r="D10" i="13"/>
  <c r="D9" i="13"/>
  <c r="D8" i="13"/>
  <c r="D7" i="13"/>
  <c r="D6" i="13"/>
  <c r="Q6" i="13" s="1"/>
  <c r="Z6" i="13" s="1"/>
  <c r="O13" i="13"/>
  <c r="O12" i="13"/>
  <c r="O11" i="13"/>
  <c r="O10" i="13"/>
  <c r="O9" i="13"/>
  <c r="O8" i="13"/>
  <c r="O7" i="13"/>
  <c r="J9" i="7"/>
  <c r="J10" i="7"/>
  <c r="J11" i="7"/>
  <c r="J12" i="7"/>
  <c r="J13" i="7"/>
  <c r="J14" i="7"/>
  <c r="J100" i="6"/>
  <c r="M100" i="6" s="1"/>
  <c r="J101" i="6"/>
  <c r="M101" i="6" s="1"/>
  <c r="J102" i="6"/>
  <c r="M102" i="6" s="1"/>
  <c r="J103" i="6"/>
  <c r="M103" i="6" s="1"/>
  <c r="J104" i="6"/>
  <c r="M104" i="6" s="1"/>
  <c r="J109" i="6"/>
  <c r="M109" i="6" s="1"/>
  <c r="J110" i="6"/>
  <c r="M110" i="6" s="1"/>
  <c r="J111" i="6"/>
  <c r="M111" i="6" s="1"/>
  <c r="J112" i="6"/>
  <c r="M112" i="6" s="1"/>
  <c r="J113" i="6"/>
  <c r="M113" i="6" s="1"/>
  <c r="J19" i="7"/>
  <c r="Q56" i="2"/>
  <c r="Q55" i="2"/>
  <c r="Q54" i="2"/>
  <c r="Q53" i="2"/>
  <c r="Q52" i="2"/>
  <c r="Q50" i="2"/>
  <c r="C14" i="7"/>
  <c r="A13" i="13" s="1"/>
  <c r="C13" i="7"/>
  <c r="A12" i="14" s="1"/>
  <c r="C12" i="7"/>
  <c r="A11" i="13" s="1"/>
  <c r="C11" i="7"/>
  <c r="C9" i="7"/>
  <c r="C10" i="7"/>
  <c r="A9" i="13" s="1"/>
  <c r="C7" i="7"/>
  <c r="C8" i="7"/>
  <c r="A7" i="13" s="1"/>
  <c r="H31" i="11"/>
  <c r="O4" i="11"/>
  <c r="O5" i="11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8" i="11"/>
  <c r="O29" i="11"/>
  <c r="O30" i="11"/>
  <c r="O31" i="11"/>
  <c r="M31" i="11"/>
  <c r="L31" i="11"/>
  <c r="K31" i="11"/>
  <c r="J31" i="11"/>
  <c r="I31" i="11"/>
  <c r="H9" i="9"/>
  <c r="D14" i="7"/>
  <c r="B13" i="14" s="1"/>
  <c r="L13" i="14" s="1"/>
  <c r="H8" i="9"/>
  <c r="D13" i="7"/>
  <c r="B12" i="14" s="1"/>
  <c r="L12" i="14" s="1"/>
  <c r="H7" i="9"/>
  <c r="D12" i="7"/>
  <c r="H6" i="9"/>
  <c r="D11" i="7"/>
  <c r="B10" i="13" s="1"/>
  <c r="L10" i="13" s="1"/>
  <c r="H5" i="9"/>
  <c r="H4" i="9"/>
  <c r="D10" i="7"/>
  <c r="B9" i="14" s="1"/>
  <c r="L9" i="14" s="1"/>
  <c r="D9" i="7"/>
  <c r="B8" i="14" s="1"/>
  <c r="L8" i="14" s="1"/>
  <c r="H3" i="9"/>
  <c r="D8" i="7"/>
  <c r="G31" i="11"/>
  <c r="I3" i="9"/>
  <c r="I7" i="9"/>
  <c r="I2" i="9"/>
  <c r="J6" i="9"/>
  <c r="I4" i="9"/>
  <c r="I8" i="9"/>
  <c r="J3" i="9"/>
  <c r="J7" i="9"/>
  <c r="J5" i="9"/>
  <c r="F9" i="9"/>
  <c r="F31" i="11"/>
  <c r="I9" i="9"/>
  <c r="I5" i="9"/>
  <c r="J30" i="8"/>
  <c r="J9" i="9"/>
  <c r="I6" i="9"/>
  <c r="J8" i="9"/>
  <c r="D7" i="7"/>
  <c r="P31" i="11"/>
  <c r="J4" i="9"/>
  <c r="J10" i="9"/>
  <c r="J11" i="13" l="1"/>
  <c r="H14" i="13"/>
  <c r="J13" i="13"/>
  <c r="J12" i="13"/>
  <c r="J7" i="13"/>
  <c r="I14" i="13"/>
  <c r="J21" i="7"/>
  <c r="J23" i="7" s="1"/>
  <c r="G21" i="14"/>
  <c r="N6" i="14"/>
  <c r="W6" i="14" s="1"/>
  <c r="E6" i="14"/>
  <c r="J18" i="14"/>
  <c r="J9" i="14"/>
  <c r="J12" i="14"/>
  <c r="J6" i="13"/>
  <c r="J6" i="14"/>
  <c r="W22" i="13"/>
  <c r="V22" i="13"/>
  <c r="U22" i="13"/>
  <c r="G21" i="13"/>
  <c r="I21" i="13"/>
  <c r="I22" i="14"/>
  <c r="J17" i="14"/>
  <c r="Z18" i="13"/>
  <c r="Y16" i="13"/>
  <c r="Z20" i="13"/>
  <c r="Q21" i="13"/>
  <c r="Y21" i="13" s="1"/>
  <c r="Q12" i="13"/>
  <c r="Z12" i="13" s="1"/>
  <c r="Q11" i="13"/>
  <c r="O14" i="13"/>
  <c r="J17" i="13"/>
  <c r="J18" i="13"/>
  <c r="J19" i="13"/>
  <c r="J20" i="13"/>
  <c r="J19" i="14"/>
  <c r="H21" i="13"/>
  <c r="H22" i="13" s="1"/>
  <c r="J20" i="14"/>
  <c r="J16" i="13"/>
  <c r="J16" i="14"/>
  <c r="H22" i="14"/>
  <c r="J8" i="13"/>
  <c r="J9" i="13"/>
  <c r="I14" i="14"/>
  <c r="J10" i="13"/>
  <c r="J8" i="14"/>
  <c r="J11" i="14"/>
  <c r="H14" i="14"/>
  <c r="G14" i="13"/>
  <c r="Y12" i="14"/>
  <c r="M105" i="6"/>
  <c r="M114" i="6"/>
  <c r="E19" i="7" s="1"/>
  <c r="A6" i="14"/>
  <c r="A6" i="13"/>
  <c r="Y6" i="13"/>
  <c r="Y6" i="14"/>
  <c r="W21" i="14"/>
  <c r="V21" i="14"/>
  <c r="X22" i="13"/>
  <c r="Z19" i="13"/>
  <c r="Z17" i="13"/>
  <c r="Q9" i="13"/>
  <c r="Y9" i="13" s="1"/>
  <c r="Q8" i="13"/>
  <c r="Z8" i="13" s="1"/>
  <c r="Q10" i="13"/>
  <c r="Y10" i="13" s="1"/>
  <c r="Q7" i="13"/>
  <c r="Z7" i="13" s="1"/>
  <c r="G14" i="14"/>
  <c r="W8" i="14"/>
  <c r="V8" i="14"/>
  <c r="V10" i="14"/>
  <c r="W10" i="14"/>
  <c r="W13" i="14"/>
  <c r="E20" i="14"/>
  <c r="B9" i="13"/>
  <c r="L9" i="13" s="1"/>
  <c r="AB9" i="13" s="1"/>
  <c r="A7" i="14"/>
  <c r="A11" i="14"/>
  <c r="N7" i="14"/>
  <c r="B10" i="14"/>
  <c r="L10" i="14" s="1"/>
  <c r="A10" i="14"/>
  <c r="A10" i="13"/>
  <c r="AB10" i="13" s="1"/>
  <c r="B7" i="13"/>
  <c r="L7" i="13" s="1"/>
  <c r="AB7" i="13" s="1"/>
  <c r="B7" i="14"/>
  <c r="L7" i="14" s="1"/>
  <c r="N11" i="14"/>
  <c r="W12" i="14"/>
  <c r="V9" i="14"/>
  <c r="W9" i="14"/>
  <c r="B11" i="13"/>
  <c r="L11" i="13" s="1"/>
  <c r="AB11" i="13" s="1"/>
  <c r="B11" i="14"/>
  <c r="L11" i="14" s="1"/>
  <c r="A8" i="13"/>
  <c r="A8" i="14"/>
  <c r="Y8" i="14" s="1"/>
  <c r="Q13" i="13"/>
  <c r="B8" i="13"/>
  <c r="L8" i="13" s="1"/>
  <c r="A12" i="13"/>
  <c r="B12" i="13"/>
  <c r="L12" i="13" s="1"/>
  <c r="A9" i="14"/>
  <c r="Y9" i="14" s="1"/>
  <c r="B13" i="13"/>
  <c r="L13" i="13" s="1"/>
  <c r="AB13" i="13" s="1"/>
  <c r="A13" i="14"/>
  <c r="Y13" i="14" s="1"/>
  <c r="J14" i="13" l="1"/>
  <c r="I22" i="13"/>
  <c r="Y11" i="13"/>
  <c r="Z11" i="13"/>
  <c r="V6" i="14"/>
  <c r="J21" i="14"/>
  <c r="J22" i="14" s="1"/>
  <c r="E18" i="7"/>
  <c r="E18" i="13" s="1"/>
  <c r="J14" i="14"/>
  <c r="G22" i="14"/>
  <c r="Y12" i="13"/>
  <c r="Z21" i="13"/>
  <c r="J21" i="13"/>
  <c r="J22" i="13" s="1"/>
  <c r="G22" i="13"/>
  <c r="Y7" i="13"/>
  <c r="AB8" i="13"/>
  <c r="Y8" i="13"/>
  <c r="Z10" i="13"/>
  <c r="AB12" i="13"/>
  <c r="Y10" i="14"/>
  <c r="Y11" i="14"/>
  <c r="Y7" i="14"/>
  <c r="R57" i="2"/>
  <c r="Z9" i="13"/>
  <c r="E33" i="6"/>
  <c r="E67" i="6"/>
  <c r="F67" i="6" s="1"/>
  <c r="D74" i="6" s="1"/>
  <c r="E13" i="7" s="1"/>
  <c r="F13" i="7" s="1"/>
  <c r="L67" i="6"/>
  <c r="C13" i="13" s="1"/>
  <c r="E13" i="13" s="1"/>
  <c r="K13" i="13" s="1"/>
  <c r="L50" i="6"/>
  <c r="C11" i="14" s="1"/>
  <c r="E11" i="14" s="1"/>
  <c r="K11" i="14" s="1"/>
  <c r="E50" i="6"/>
  <c r="C10" i="13" s="1"/>
  <c r="E10" i="13" s="1"/>
  <c r="K10" i="13" s="1"/>
  <c r="L33" i="6"/>
  <c r="S57" i="2"/>
  <c r="E20" i="13"/>
  <c r="K20" i="13" s="1"/>
  <c r="AA20" i="13" s="1"/>
  <c r="W7" i="14"/>
  <c r="V7" i="14"/>
  <c r="N14" i="14"/>
  <c r="N22" i="14" s="1"/>
  <c r="K20" i="14"/>
  <c r="X20" i="14" s="1"/>
  <c r="O20" i="14"/>
  <c r="P20" i="14" s="1"/>
  <c r="Z20" i="14" s="1"/>
  <c r="E19" i="14"/>
  <c r="E19" i="13"/>
  <c r="K19" i="13" s="1"/>
  <c r="E17" i="14"/>
  <c r="E17" i="13"/>
  <c r="K17" i="13" s="1"/>
  <c r="Z13" i="13"/>
  <c r="Y13" i="13"/>
  <c r="Q14" i="13"/>
  <c r="E16" i="14"/>
  <c r="V11" i="14"/>
  <c r="W11" i="14"/>
  <c r="K16" i="14" l="1"/>
  <c r="X16" i="14" s="1"/>
  <c r="E18" i="14"/>
  <c r="K18" i="14" s="1"/>
  <c r="X18" i="14" s="1"/>
  <c r="R18" i="13"/>
  <c r="S18" i="13" s="1"/>
  <c r="K18" i="13"/>
  <c r="AA18" i="13" s="1"/>
  <c r="E21" i="7"/>
  <c r="V14" i="14"/>
  <c r="Z14" i="13"/>
  <c r="D76" i="6"/>
  <c r="C8" i="14"/>
  <c r="E8" i="14" s="1"/>
  <c r="O8" i="14" s="1"/>
  <c r="P8" i="14" s="1"/>
  <c r="R16" i="13"/>
  <c r="S16" i="13" s="1"/>
  <c r="K16" i="13"/>
  <c r="AA16" i="13" s="1"/>
  <c r="E21" i="13"/>
  <c r="K21" i="13" s="1"/>
  <c r="R20" i="13"/>
  <c r="S20" i="13" s="1"/>
  <c r="AC20" i="13" s="1"/>
  <c r="C12" i="13"/>
  <c r="E12" i="13" s="1"/>
  <c r="C12" i="14"/>
  <c r="E12" i="14" s="1"/>
  <c r="K12" i="14" s="1"/>
  <c r="X12" i="14" s="1"/>
  <c r="F50" i="6"/>
  <c r="D57" i="6" s="1"/>
  <c r="E11" i="7" s="1"/>
  <c r="F11" i="7" s="1"/>
  <c r="F10" i="14" s="1"/>
  <c r="C8" i="13"/>
  <c r="E8" i="13" s="1"/>
  <c r="F33" i="6"/>
  <c r="D40" i="6" s="1"/>
  <c r="E9" i="7" s="1"/>
  <c r="C11" i="13"/>
  <c r="E11" i="13" s="1"/>
  <c r="M50" i="6"/>
  <c r="K57" i="6" s="1"/>
  <c r="E12" i="7" s="1"/>
  <c r="F12" i="7" s="1"/>
  <c r="F11" i="13" s="1"/>
  <c r="M67" i="6"/>
  <c r="K74" i="6" s="1"/>
  <c r="E14" i="7" s="1"/>
  <c r="C13" i="14"/>
  <c r="E13" i="14" s="1"/>
  <c r="K13" i="14" s="1"/>
  <c r="X13" i="14" s="1"/>
  <c r="AA10" i="13"/>
  <c r="R10" i="13"/>
  <c r="S10" i="13" s="1"/>
  <c r="C10" i="14"/>
  <c r="E10" i="14" s="1"/>
  <c r="K10" i="14" s="1"/>
  <c r="X10" i="14" s="1"/>
  <c r="X11" i="14"/>
  <c r="O11" i="14"/>
  <c r="P11" i="14" s="1"/>
  <c r="Z11" i="14" s="1"/>
  <c r="AA13" i="13"/>
  <c r="F12" i="13"/>
  <c r="F12" i="14"/>
  <c r="M16" i="6"/>
  <c r="K23" i="6" s="1"/>
  <c r="C7" i="14"/>
  <c r="E7" i="14" s="1"/>
  <c r="C7" i="13"/>
  <c r="E7" i="13" s="1"/>
  <c r="K7" i="13" s="1"/>
  <c r="AA7" i="13" s="1"/>
  <c r="M33" i="6"/>
  <c r="K40" i="6" s="1"/>
  <c r="E10" i="7" s="1"/>
  <c r="F10" i="7" s="1"/>
  <c r="C9" i="14"/>
  <c r="E9" i="14" s="1"/>
  <c r="C9" i="13"/>
  <c r="E9" i="13" s="1"/>
  <c r="K9" i="13" s="1"/>
  <c r="R13" i="13"/>
  <c r="S13" i="13" s="1"/>
  <c r="C6" i="13"/>
  <c r="W14" i="14"/>
  <c r="O16" i="14"/>
  <c r="P16" i="14" s="1"/>
  <c r="Z16" i="14" s="1"/>
  <c r="O17" i="14"/>
  <c r="P17" i="14" s="1"/>
  <c r="K17" i="14"/>
  <c r="X17" i="14" s="1"/>
  <c r="R19" i="13"/>
  <c r="S19" i="13" s="1"/>
  <c r="AA19" i="13"/>
  <c r="K19" i="14"/>
  <c r="X19" i="14" s="1"/>
  <c r="O19" i="14"/>
  <c r="P19" i="14" s="1"/>
  <c r="Z19" i="14" s="1"/>
  <c r="Y14" i="13"/>
  <c r="Q22" i="13"/>
  <c r="R17" i="13"/>
  <c r="S17" i="13" s="1"/>
  <c r="AA17" i="13"/>
  <c r="AC16" i="13" l="1"/>
  <c r="AC10" i="13"/>
  <c r="AC19" i="13"/>
  <c r="AC18" i="13"/>
  <c r="AC17" i="13"/>
  <c r="AC13" i="13"/>
  <c r="E21" i="14"/>
  <c r="O21" i="14" s="1"/>
  <c r="P21" i="14" s="1"/>
  <c r="O18" i="14"/>
  <c r="P18" i="14" s="1"/>
  <c r="Z18" i="14" s="1"/>
  <c r="F9" i="7"/>
  <c r="F8" i="13" s="1"/>
  <c r="K8" i="14"/>
  <c r="X8" i="14" s="1"/>
  <c r="Z8" i="14" s="1"/>
  <c r="Z22" i="13"/>
  <c r="W22" i="14"/>
  <c r="F14" i="7"/>
  <c r="F13" i="14" s="1"/>
  <c r="F76" i="6"/>
  <c r="E8" i="7"/>
  <c r="C14" i="14"/>
  <c r="C14" i="13"/>
  <c r="K11" i="13"/>
  <c r="AA11" i="13" s="1"/>
  <c r="K8" i="13"/>
  <c r="AA8" i="13" s="1"/>
  <c r="K12" i="13"/>
  <c r="AA12" i="13" s="1"/>
  <c r="O10" i="14"/>
  <c r="P10" i="14" s="1"/>
  <c r="Z10" i="14" s="1"/>
  <c r="R12" i="13"/>
  <c r="S12" i="13" s="1"/>
  <c r="O12" i="14"/>
  <c r="P12" i="14" s="1"/>
  <c r="Z12" i="14" s="1"/>
  <c r="F10" i="13"/>
  <c r="F11" i="14"/>
  <c r="R8" i="13"/>
  <c r="S8" i="13" s="1"/>
  <c r="R11" i="13"/>
  <c r="S11" i="13" s="1"/>
  <c r="O13" i="14"/>
  <c r="P13" i="14" s="1"/>
  <c r="Z13" i="14" s="1"/>
  <c r="E6" i="13"/>
  <c r="E14" i="13" s="1"/>
  <c r="AA9" i="13"/>
  <c r="R9" i="13"/>
  <c r="S9" i="13" s="1"/>
  <c r="K7" i="14"/>
  <c r="X7" i="14" s="1"/>
  <c r="O7" i="14"/>
  <c r="P7" i="14" s="1"/>
  <c r="Z7" i="14" s="1"/>
  <c r="K9" i="14"/>
  <c r="X9" i="14" s="1"/>
  <c r="O9" i="14"/>
  <c r="P9" i="14" s="1"/>
  <c r="F9" i="14"/>
  <c r="F9" i="13"/>
  <c r="R7" i="13"/>
  <c r="S7" i="13" s="1"/>
  <c r="AC7" i="13" s="1"/>
  <c r="E14" i="14"/>
  <c r="V22" i="14"/>
  <c r="AA21" i="13"/>
  <c r="R21" i="13"/>
  <c r="S21" i="13" s="1"/>
  <c r="Y22" i="13"/>
  <c r="AC21" i="13" l="1"/>
  <c r="AC8" i="13"/>
  <c r="Z9" i="14"/>
  <c r="AC12" i="13"/>
  <c r="AC9" i="13"/>
  <c r="AC11" i="13"/>
  <c r="K21" i="14"/>
  <c r="X21" i="14" s="1"/>
  <c r="Z21" i="14" s="1"/>
  <c r="E22" i="14"/>
  <c r="O22" i="14" s="1"/>
  <c r="F8" i="7"/>
  <c r="F7" i="14" s="1"/>
  <c r="F8" i="14"/>
  <c r="F13" i="13"/>
  <c r="K6" i="13"/>
  <c r="AA6" i="13" s="1"/>
  <c r="R6" i="13"/>
  <c r="S6" i="13" s="1"/>
  <c r="K6" i="14"/>
  <c r="X6" i="14" s="1"/>
  <c r="O6" i="14"/>
  <c r="P6" i="14" s="1"/>
  <c r="Z6" i="14" s="1"/>
  <c r="K14" i="13"/>
  <c r="AA14" i="13" s="1"/>
  <c r="K14" i="14"/>
  <c r="X14" i="14" s="1"/>
  <c r="E15" i="7"/>
  <c r="E23" i="7" s="1"/>
  <c r="AC6" i="13" l="1"/>
  <c r="H24" i="7"/>
  <c r="G24" i="7"/>
  <c r="J24" i="7"/>
  <c r="I24" i="7"/>
  <c r="F15" i="7"/>
  <c r="F23" i="7" s="1"/>
  <c r="F24" i="7" s="1"/>
  <c r="F7" i="13"/>
  <c r="AD27" i="14"/>
  <c r="E22" i="13"/>
  <c r="R14" i="13"/>
  <c r="S14" i="13" s="1"/>
  <c r="AC14" i="13" s="1"/>
  <c r="O14" i="14"/>
  <c r="P14" i="14" s="1"/>
  <c r="Z14" i="14" s="1"/>
  <c r="F6" i="13"/>
  <c r="F6" i="14"/>
  <c r="F14" i="13" l="1"/>
  <c r="AE26" i="13" s="1"/>
  <c r="AG26" i="13" s="1"/>
  <c r="Z25" i="14"/>
  <c r="AA25" i="14" s="1"/>
  <c r="AB25" i="14"/>
  <c r="AD25" i="14" s="1"/>
  <c r="AE25" i="13"/>
  <c r="AG25" i="13" s="1"/>
  <c r="AC25" i="13"/>
  <c r="AD25" i="13" s="1"/>
  <c r="K22" i="13"/>
  <c r="AC27" i="13" s="1"/>
  <c r="P22" i="14"/>
  <c r="F14" i="14"/>
  <c r="R22" i="13"/>
  <c r="S22" i="13" s="1"/>
  <c r="K22" i="14"/>
  <c r="Z27" i="14" l="1"/>
  <c r="AA27" i="14" s="1"/>
  <c r="AB27" i="14"/>
  <c r="F22" i="13"/>
  <c r="AC26" i="13"/>
  <c r="AD26" i="13" s="1"/>
  <c r="AB26" i="14"/>
  <c r="AD26" i="14" s="1"/>
  <c r="Z26" i="14"/>
  <c r="AA26" i="14" s="1"/>
  <c r="F22" i="14"/>
  <c r="AA22" i="13"/>
  <c r="AC22" i="13" s="1"/>
  <c r="AE27" i="13"/>
  <c r="AG27" i="13"/>
  <c r="X22" i="14"/>
  <c r="Z22" i="14" s="1"/>
  <c r="AD27" i="13" l="1"/>
</calcChain>
</file>

<file path=xl/sharedStrings.xml><?xml version="1.0" encoding="utf-8"?>
<sst xmlns="http://schemas.openxmlformats.org/spreadsheetml/2006/main" count="532" uniqueCount="294">
  <si>
    <t>*</t>
  </si>
  <si>
    <t>project reports</t>
  </si>
  <si>
    <t>milestones</t>
  </si>
  <si>
    <t>main activities</t>
  </si>
  <si>
    <t>ongoing activities</t>
  </si>
  <si>
    <r>
      <t xml:space="preserve">total # of days 
</t>
    </r>
    <r>
      <rPr>
        <sz val="8"/>
        <color rgb="FF000000"/>
        <rFont val="Calibri"/>
        <family val="2"/>
      </rPr>
      <t>(has to correspond with Budget &amp; ToRs)</t>
    </r>
  </si>
  <si>
    <t>output-oriented</t>
  </si>
  <si>
    <t>process-oriented</t>
  </si>
  <si>
    <t>[indicate month]</t>
  </si>
  <si>
    <t># of days</t>
  </si>
  <si>
    <t>By whom?
[expert]</t>
  </si>
  <si>
    <t>By when?
[mm.yyyy]</t>
  </si>
  <si>
    <r>
      <t xml:space="preserve">Performance Indicators </t>
    </r>
    <r>
      <rPr>
        <b/>
        <sz val="11"/>
        <color rgb="FFFF0000"/>
        <rFont val="Calibri"/>
        <family val="2"/>
      </rPr>
      <t>*</t>
    </r>
    <r>
      <rPr>
        <b/>
        <sz val="11"/>
        <color rgb="FF000000"/>
        <rFont val="Calibri"/>
        <family val="2"/>
      </rPr>
      <t xml:space="preserve">
(result-based)</t>
    </r>
  </si>
  <si>
    <t>Specific Tasks</t>
  </si>
  <si>
    <t>Activities / Milestones</t>
  </si>
  <si>
    <t>N°</t>
  </si>
  <si>
    <t>[dd.mm.yyyy - dd.mm.yyyy]</t>
  </si>
  <si>
    <t>Reporting period:</t>
  </si>
  <si>
    <t>Title:</t>
  </si>
  <si>
    <t>Performance indicators to be measured at the beginning of the Product Up-scaling Support (i.e. baseline), at each milestone report in line with key milestones, at the conclusion of the PU-Support, and 3-5 years upon completion to track results achieved.</t>
  </si>
  <si>
    <r>
      <t>Milestone n+3</t>
    </r>
    <r>
      <rPr>
        <b/>
        <sz val="8"/>
        <color rgb="FF00B050"/>
        <rFont val="Calibri"/>
        <family val="2"/>
      </rPr>
      <t xml:space="preserve"> 
[insert additional columns if required]</t>
    </r>
  </si>
  <si>
    <t>Milestone n+2</t>
  </si>
  <si>
    <t>Milestone n+1</t>
  </si>
  <si>
    <r>
      <t>Activity n+3</t>
    </r>
    <r>
      <rPr>
        <sz val="8"/>
        <color theme="1"/>
        <rFont val="Calibri"/>
        <family val="2"/>
        <scheme val="minor"/>
      </rPr>
      <t xml:space="preserve"> 
[insert additional columns if required]</t>
    </r>
  </si>
  <si>
    <t>Activity n+2</t>
  </si>
  <si>
    <t>Activity n+1</t>
  </si>
  <si>
    <r>
      <t>Implementation Plan</t>
    </r>
    <r>
      <rPr>
        <b/>
        <sz val="14"/>
        <color theme="4"/>
        <rFont val="Calibri"/>
        <family val="2"/>
        <scheme val="minor"/>
      </rPr>
      <t xml:space="preserve"> (year 2 only)</t>
    </r>
  </si>
  <si>
    <t>Total Cost</t>
  </si>
  <si>
    <t>#</t>
  </si>
  <si>
    <r>
      <t xml:space="preserve">Rate
</t>
    </r>
    <r>
      <rPr>
        <sz val="10"/>
        <rFont val="Calibri"/>
        <family val="2"/>
      </rPr>
      <t>[CHF]</t>
    </r>
  </si>
  <si>
    <r>
      <t xml:space="preserve">To
</t>
    </r>
    <r>
      <rPr>
        <sz val="10"/>
        <rFont val="Calibri"/>
        <family val="2"/>
      </rPr>
      <t>[Destination]</t>
    </r>
  </si>
  <si>
    <r>
      <t xml:space="preserve">From
</t>
    </r>
    <r>
      <rPr>
        <sz val="10"/>
        <rFont val="Calibri"/>
        <family val="2"/>
      </rPr>
      <t>[Destination]</t>
    </r>
  </si>
  <si>
    <t>Expert # V</t>
  </si>
  <si>
    <t>Expert # IV</t>
  </si>
  <si>
    <t>Expert # III</t>
  </si>
  <si>
    <t>Expert # II</t>
  </si>
  <si>
    <t>Expert # I</t>
  </si>
  <si>
    <r>
      <t xml:space="preserve">Effective cost estimate
</t>
    </r>
    <r>
      <rPr>
        <sz val="10"/>
        <rFont val="Calibri"/>
        <family val="2"/>
      </rPr>
      <t>[CHF]</t>
    </r>
  </si>
  <si>
    <r>
      <t xml:space="preserve">Effective cost estimate
</t>
    </r>
    <r>
      <rPr>
        <sz val="10"/>
        <rFont val="Calibri"/>
        <family val="2"/>
      </rPr>
      <t>[in local currency]</t>
    </r>
  </si>
  <si>
    <r>
      <t xml:space="preserve">Per Diem
</t>
    </r>
    <r>
      <rPr>
        <sz val="10"/>
        <rFont val="Calibri"/>
        <family val="2"/>
      </rPr>
      <t>[CHF]</t>
    </r>
  </si>
  <si>
    <r>
      <t xml:space="preserve">Per Diem
</t>
    </r>
    <r>
      <rPr>
        <sz val="10"/>
        <rFont val="Calibri"/>
        <family val="2"/>
      </rPr>
      <t>[in local currency]</t>
    </r>
  </si>
  <si>
    <t>Short explanation (if applicable)</t>
  </si>
  <si>
    <t>In-country travel cost of own project staff &amp; SCBF experts</t>
  </si>
  <si>
    <t>Equipment</t>
  </si>
  <si>
    <t>Technical Assistance</t>
  </si>
  <si>
    <r>
      <t xml:space="preserve">TA Expert - Settlement Rates per day </t>
    </r>
    <r>
      <rPr>
        <vertAlign val="superscript"/>
        <sz val="9"/>
        <rFont val="Arial"/>
        <family val="2"/>
      </rPr>
      <t>1)</t>
    </r>
  </si>
  <si>
    <t>Cost</t>
  </si>
  <si>
    <t>Date of Birth:</t>
  </si>
  <si>
    <t>Name:</t>
  </si>
  <si>
    <t>Items of remuneration</t>
  </si>
  <si>
    <t>Expert V</t>
  </si>
  <si>
    <t>Expert IV</t>
  </si>
  <si>
    <t>Expert III</t>
  </si>
  <si>
    <t>Expert II</t>
  </si>
  <si>
    <t>Expert I</t>
  </si>
  <si>
    <t>all cost in [CHF]</t>
  </si>
  <si>
    <t>TA Budget proposal</t>
  </si>
  <si>
    <t>Data Entry Form: Please enter all applicable budget data in the tables below (white fields only)</t>
  </si>
  <si>
    <t>Total non-TA</t>
  </si>
  <si>
    <t>no contribution for these positions available through the SCBF</t>
  </si>
  <si>
    <t>Total TA</t>
  </si>
  <si>
    <t>Requested 
SCBF Contribution</t>
  </si>
  <si>
    <t>Item</t>
  </si>
  <si>
    <t>[CHF]</t>
  </si>
  <si>
    <t>Budget Overview</t>
  </si>
  <si>
    <t>Expert VIII</t>
  </si>
  <si>
    <t>Expert VII</t>
  </si>
  <si>
    <t>Expert VI</t>
  </si>
  <si>
    <t>Expert # VI</t>
  </si>
  <si>
    <t>Expert # VII</t>
  </si>
  <si>
    <t>Expert # VIII</t>
  </si>
  <si>
    <t>Marc Tison</t>
  </si>
  <si>
    <t>Charlie Naidoo</t>
  </si>
  <si>
    <t>Adil Chilungo</t>
  </si>
  <si>
    <t>Liason Officer</t>
  </si>
  <si>
    <t>Allie Twanje</t>
  </si>
  <si>
    <t>Training Officer</t>
  </si>
  <si>
    <t>Twanda Masara</t>
  </si>
  <si>
    <t>Role</t>
  </si>
  <si>
    <t>Name</t>
  </si>
  <si>
    <t>Regional Co-Ordinators</t>
  </si>
  <si>
    <t>No</t>
  </si>
  <si>
    <t>Monthly Salaries</t>
  </si>
  <si>
    <t>02/01/1963</t>
  </si>
  <si>
    <t>Program Manager</t>
  </si>
  <si>
    <t>Rajab Jiya</t>
  </si>
  <si>
    <t>17/02/1983</t>
  </si>
  <si>
    <t>Project Manager</t>
  </si>
  <si>
    <t>Communications Officer</t>
  </si>
  <si>
    <t>Date of Birth</t>
  </si>
  <si>
    <t>Team Leader</t>
  </si>
  <si>
    <t>Expenses for training courses / workshops/ travel</t>
  </si>
  <si>
    <t>Insurance Expert</t>
  </si>
  <si>
    <t>Abdul Mageed Hassam Dyton</t>
  </si>
  <si>
    <t>Project Mobilization</t>
  </si>
  <si>
    <t>Register +1m Members</t>
  </si>
  <si>
    <t>Collect regular monthly contributions of $1m per month</t>
  </si>
  <si>
    <t>Launch Insurance Product</t>
  </si>
  <si>
    <t>Define Monthly Projections and Targets</t>
  </si>
  <si>
    <t>Document Registration, Collection and Communication process</t>
  </si>
  <si>
    <t>Define resources required</t>
  </si>
  <si>
    <t>Prepare Program Plan and Budget</t>
  </si>
  <si>
    <t>Mobilise team</t>
  </si>
  <si>
    <t>Communicate Zing MOBI app to Affinity Group Members</t>
  </si>
  <si>
    <t>Monitor Zing MOBI App registrations and steer accordingly</t>
  </si>
  <si>
    <t>Develop Training Material</t>
  </si>
  <si>
    <t>Host Train the Trainer sessions</t>
  </si>
  <si>
    <t>Monitor contribution collections towards Affinity Group Targets</t>
  </si>
  <si>
    <t>Train and Mobilise first 40 Administrators</t>
  </si>
  <si>
    <t>Expert 1, 2</t>
  </si>
  <si>
    <t>Expert 1, 3, 6</t>
  </si>
  <si>
    <t>Expert 3, 4, 6, 8</t>
  </si>
  <si>
    <t>Expert 3, 4, 5, 6</t>
  </si>
  <si>
    <t>Experts 1, 3, 4</t>
  </si>
  <si>
    <t>Expert 1, 3</t>
  </si>
  <si>
    <t>Expert 3</t>
  </si>
  <si>
    <t>Expert 7</t>
  </si>
  <si>
    <t>Expert 4, 7</t>
  </si>
  <si>
    <t>Expert 4, 6, 7, 8</t>
  </si>
  <si>
    <t>Expert 4, 5, 6, 7, 8</t>
  </si>
  <si>
    <t>Expert 3, 4</t>
  </si>
  <si>
    <t>Deploy Zing MOBI self direct app</t>
  </si>
  <si>
    <t># of project days</t>
  </si>
  <si>
    <t>Expert 2</t>
  </si>
  <si>
    <t>Secure Insurance Licence</t>
  </si>
  <si>
    <t>Submit Licence Application</t>
  </si>
  <si>
    <t>Approve Licence in Principle</t>
  </si>
  <si>
    <t>Conclude outstanding submission matters</t>
  </si>
  <si>
    <t>Issue Licence</t>
  </si>
  <si>
    <t>Train Trusted Elders for Claims Processing</t>
  </si>
  <si>
    <t>Back-office Training (Malawi)</t>
  </si>
  <si>
    <t>Expert 3, 4, 5, 6, 8</t>
  </si>
  <si>
    <t>Expert 1, 2, 3</t>
  </si>
  <si>
    <t>Expert 1, 2, 3, 5, 6, 8</t>
  </si>
  <si>
    <t>Expert 2, 7, 8</t>
  </si>
  <si>
    <t>Setup Insurance Operation (Malawi)</t>
  </si>
  <si>
    <t>Launch Insurance Operation (Malawi + HQ)</t>
  </si>
  <si>
    <t>Train and Mobilise remainder of 2700 Administrators</t>
  </si>
  <si>
    <t>Total Days</t>
  </si>
  <si>
    <t>Budget</t>
  </si>
  <si>
    <t>Expert VIII (x14)</t>
  </si>
  <si>
    <t>Cost per day</t>
  </si>
  <si>
    <t>05/03/1977</t>
  </si>
  <si>
    <t>List of 14 - interns with Supervisor</t>
  </si>
  <si>
    <t>24/06/1969</t>
  </si>
  <si>
    <t>09/06/1981</t>
  </si>
  <si>
    <t>06/04/1967</t>
  </si>
  <si>
    <t>19/07/1983</t>
  </si>
  <si>
    <t xml:space="preserve">Document Location Data of Affinity Group spread in Malawi
Define resources required
Prepare Program Plan and Budget
Mobilize team
</t>
  </si>
  <si>
    <t>Domicile</t>
  </si>
  <si>
    <t>Area(s) of TA:</t>
  </si>
  <si>
    <t>Employment Status:</t>
  </si>
  <si>
    <t>Justification of rate:</t>
  </si>
  <si>
    <t>Main TA/Training activity area:</t>
  </si>
  <si>
    <t>Full time</t>
  </si>
  <si>
    <t>Employment 
Status</t>
  </si>
  <si>
    <t>Malawi</t>
  </si>
  <si>
    <t>South Africa</t>
  </si>
  <si>
    <t>Contractor - Interim Management</t>
  </si>
  <si>
    <t>Contractor</t>
  </si>
  <si>
    <t>Days</t>
  </si>
  <si>
    <t xml:space="preserve">Title: </t>
  </si>
  <si>
    <t>Domicile (city, country):</t>
  </si>
  <si>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The daily rates for international consultants shall be in line with SCBFs Financial Regulations (refer to SCBF Policies &amp; Procedures)</t>
    </r>
  </si>
  <si>
    <t>Base rate</t>
  </si>
  <si>
    <t xml:space="preserve"># of days </t>
  </si>
  <si>
    <t>Totals (# of days / TA cost)</t>
  </si>
  <si>
    <t>Other</t>
  </si>
  <si>
    <t>Exchange rate</t>
  </si>
  <si>
    <r>
      <t xml:space="preserve">Cost per unit </t>
    </r>
    <r>
      <rPr>
        <sz val="10"/>
        <rFont val="Calibri"/>
        <family val="2"/>
        <scheme val="minor"/>
      </rPr>
      <t>[CHF]</t>
    </r>
  </si>
  <si>
    <r>
      <t xml:space="preserve">Cost per consultant </t>
    </r>
    <r>
      <rPr>
        <sz val="10"/>
        <rFont val="Calibri"/>
        <family val="2"/>
        <scheme val="minor"/>
      </rPr>
      <t>[CHF]</t>
    </r>
  </si>
  <si>
    <t>Please enter data in sheet "Budget Data Entry Form" first and only then the white fields of this "Budget Overview" form (if applicable)</t>
  </si>
  <si>
    <t>Third Party Contributions**</t>
  </si>
  <si>
    <t>** Please identify here</t>
  </si>
  <si>
    <t>Total Self and or third party contributions</t>
  </si>
  <si>
    <t>Total Cost (%)</t>
  </si>
  <si>
    <t>Deviation to Budget</t>
  </si>
  <si>
    <t>Fee/Day in CHF</t>
  </si>
  <si>
    <t>TA</t>
  </si>
  <si>
    <t>Estimated Costs YTD to End of Project</t>
  </si>
  <si>
    <t>Days from project start to  mid report</t>
  </si>
  <si>
    <t>Effective costs from project start to  mid report</t>
  </si>
  <si>
    <t>Estimation days from mid report to the end of the project</t>
  </si>
  <si>
    <t>Total costs</t>
  </si>
  <si>
    <t>Deviation estimated roll forward to budget</t>
  </si>
  <si>
    <t>Total TA costs in CHF - estimated roll forward</t>
  </si>
  <si>
    <t>Total TA costs in CHF</t>
  </si>
  <si>
    <t>Effective costs</t>
  </si>
  <si>
    <t>Total project days</t>
  </si>
  <si>
    <t>Self contribution</t>
  </si>
  <si>
    <t>Self Contribution of Grantee in CHF</t>
  </si>
  <si>
    <t>Total Self Contribution in CHF</t>
  </si>
  <si>
    <t>International travel of expert(s)</t>
  </si>
  <si>
    <t xml:space="preserve">Accommodation of expert(s) </t>
  </si>
  <si>
    <t>Explanation if Deviation &lt;/&gt; 10% (related to costs and self contribution)</t>
  </si>
  <si>
    <t>Total Self Contribution in %</t>
  </si>
  <si>
    <t>Self contribution in %</t>
  </si>
  <si>
    <t>Allocation check</t>
  </si>
  <si>
    <t>Total</t>
  </si>
  <si>
    <t>Total costs (TA and Non-TA)</t>
  </si>
  <si>
    <t>Non-TA</t>
  </si>
  <si>
    <t>- The total costs estimated roll forward is</t>
  </si>
  <si>
    <t>- The SCBF contribution estimated roll forward is</t>
  </si>
  <si>
    <t>- The self contribution estimated roll forward is</t>
  </si>
  <si>
    <t>2. Verification</t>
  </si>
  <si>
    <t>Estimated roll forward - self contribution</t>
  </si>
  <si>
    <t>NAMEEXP7</t>
  </si>
  <si>
    <t>NAMEEXP8</t>
  </si>
  <si>
    <t>SCBF contribution in CHF</t>
  </si>
  <si>
    <t>1. Budget vs estimated roll forward effective costs (p. 1/3)</t>
  </si>
  <si>
    <t>1. Budget vs estimated roll forward effective costs (p. 2/3)</t>
  </si>
  <si>
    <t>1. Budget vs estimated roll forward effective costs (p. 3/3)</t>
  </si>
  <si>
    <t>Specific expenses</t>
  </si>
  <si>
    <t>Dev. %</t>
  </si>
  <si>
    <t>Local consultancy services (e.g.  IT-sup)</t>
  </si>
  <si>
    <t>ProjectNo</t>
  </si>
  <si>
    <t>Deviation to budget</t>
  </si>
  <si>
    <t>Number of days on-site</t>
  </si>
  <si>
    <t>Number of days off-site</t>
  </si>
  <si>
    <t>Marketing</t>
  </si>
  <si>
    <t>Other project related costs (please specify)</t>
  </si>
  <si>
    <t>Activity</t>
  </si>
  <si>
    <t>Milestone</t>
  </si>
  <si>
    <t>financial reports</t>
  </si>
  <si>
    <t>Final</t>
  </si>
  <si>
    <t>Financial_Report</t>
  </si>
  <si>
    <t>Project_Report</t>
  </si>
  <si>
    <t>Mid Term</t>
  </si>
  <si>
    <t>General description</t>
  </si>
  <si>
    <t>Activity/Milestone/Project_Report/Financial_Report</t>
  </si>
  <si>
    <t>Self-employed</t>
  </si>
  <si>
    <t>Employed</t>
  </si>
  <si>
    <t>Employed by:</t>
  </si>
  <si>
    <t>TOTAL</t>
  </si>
  <si>
    <t>Implementation Plan</t>
  </si>
  <si>
    <t>Completed</t>
  </si>
  <si>
    <t>In Progress</t>
  </si>
  <si>
    <t>Open</t>
  </si>
  <si>
    <t>Status at Mid Project Financial Report</t>
  </si>
  <si>
    <t>Remarks</t>
  </si>
  <si>
    <t>Status at Final Financial Report</t>
  </si>
  <si>
    <t>NAMEEXP1</t>
  </si>
  <si>
    <t>NAMEEXP2</t>
  </si>
  <si>
    <t>NAMEEXP3</t>
  </si>
  <si>
    <t>NAMEEXP4</t>
  </si>
  <si>
    <t>NAMEEXP5</t>
  </si>
  <si>
    <t>NAMEEXP6</t>
  </si>
  <si>
    <t>total # of days</t>
  </si>
  <si>
    <t>Please enter data in the white fields only</t>
  </si>
  <si>
    <t>3. Grantee Confirmation</t>
  </si>
  <si>
    <t>We confirm that the figures above are at best estimates.</t>
  </si>
  <si>
    <t>We confirm that the SCBF contribution costs have been reimbursed exclusively by SCBF.</t>
  </si>
  <si>
    <t>PLACE / DATE / Signature GRANTEE</t>
  </si>
  <si>
    <t>We confirm that we got signed confirmations for all costs not in our system.</t>
  </si>
  <si>
    <t>We confirm that the information above is adequate, true, correct, complete and appropriate.</t>
  </si>
  <si>
    <t>The total final effective costs are</t>
  </si>
  <si>
    <t>The SCBF final contribution costs are</t>
  </si>
  <si>
    <t>The final self contribution costs are</t>
  </si>
  <si>
    <t>1. Budget vs final effective costs (p. 3/3)</t>
  </si>
  <si>
    <t>1. Budget vs final effective costs (p. 1/3)</t>
  </si>
  <si>
    <t>1. Budget vs final effective costs (p. 2/3)</t>
  </si>
  <si>
    <t>Total Non-TA costs in CHF</t>
  </si>
  <si>
    <t>Third Party Contribution in CHF</t>
  </si>
  <si>
    <r>
      <rPr>
        <b/>
        <sz val="12"/>
        <color rgb="FFFF0000"/>
        <rFont val="Arial"/>
        <family val="2"/>
      </rPr>
      <t xml:space="preserve">*  </t>
    </r>
    <r>
      <rPr>
        <b/>
        <i/>
        <sz val="12"/>
        <color rgb="FFFF0000"/>
        <rFont val="Arial"/>
        <family val="2"/>
      </rPr>
      <t>Please enter data in the white fields only.
   (refer to SCBF Policies and Procedures)</t>
    </r>
  </si>
  <si>
    <t>Estimated roll forward - costs</t>
  </si>
  <si>
    <t>to</t>
  </si>
  <si>
    <t>Day</t>
  </si>
  <si>
    <t>Month</t>
  </si>
  <si>
    <t>Year</t>
  </si>
  <si>
    <t>OTHER</t>
  </si>
  <si>
    <t>mm</t>
  </si>
  <si>
    <t>yyyy</t>
  </si>
  <si>
    <t xml:space="preserve">
Start Date
</t>
  </si>
  <si>
    <r>
      <t xml:space="preserve">Local consultancy services </t>
    </r>
    <r>
      <rPr>
        <sz val="10"/>
        <rFont val="Calibri"/>
        <family val="2"/>
      </rPr>
      <t>e.g. local IT support contracted by financial sector partner(s)</t>
    </r>
  </si>
  <si>
    <t>Specific expenses of financial sector partner(s)</t>
  </si>
  <si>
    <t>Self-Contribution of FSP</t>
  </si>
  <si>
    <t>Local consultancy services (e.g. local IT support)
contracted by financial sector partner(s)</t>
  </si>
  <si>
    <t>We verified the self-contribution costs of FSP / third parties with them.</t>
  </si>
  <si>
    <t>We confirm that the figures above (specifically the Self Contribution FSP costs) are at best estimates.</t>
  </si>
  <si>
    <t>PLACE / DATE / Signature FSP</t>
  </si>
  <si>
    <t>Self-Contribution of FSP in CHF</t>
  </si>
  <si>
    <t>We confirm that the figures above (specifically the Self Contribution FSP costs) are correct.</t>
  </si>
  <si>
    <t>4. FSP Confirmation</t>
  </si>
  <si>
    <t>Per Diem of expert(s) 
to be borne by financial sector partner(s)</t>
  </si>
  <si>
    <t>Accommodation of expert(s) 
to be borne by financial sector partner(s)</t>
  </si>
  <si>
    <t>International travel of expert(s) 
to be borne by financial sector partner(s)</t>
  </si>
  <si>
    <t>Per Diem of expert(s)</t>
  </si>
  <si>
    <t>Total TA costs in CHF - to mid report</t>
  </si>
  <si>
    <t>Self Contribution of Technical Assistance Provider</t>
  </si>
  <si>
    <t>Self Contribution of TA Provider in CHF</t>
  </si>
  <si>
    <r>
      <t xml:space="preserve">Per Diem of TA expert(s) 
</t>
    </r>
    <r>
      <rPr>
        <sz val="10"/>
        <color indexed="19"/>
        <rFont val="Calibri"/>
        <family val="2"/>
      </rPr>
      <t>to be in line with SCBFs country guidelines</t>
    </r>
    <r>
      <rPr>
        <b/>
        <sz val="10"/>
        <rFont val="Calibri"/>
        <family val="2"/>
      </rPr>
      <t xml:space="preserve">
</t>
    </r>
    <r>
      <rPr>
        <sz val="10"/>
        <color indexed="19"/>
        <rFont val="Calibri"/>
        <family val="2"/>
      </rPr>
      <t>to be borne by partner financial institution(s)</t>
    </r>
    <r>
      <rPr>
        <b/>
        <sz val="10"/>
        <rFont val="Calibri"/>
        <family val="2"/>
      </rPr>
      <t xml:space="preserve">
</t>
    </r>
  </si>
  <si>
    <r>
      <t xml:space="preserve">Accommodation of TA expert(s) 
</t>
    </r>
    <r>
      <rPr>
        <sz val="10"/>
        <color indexed="19"/>
        <rFont val="Calibri"/>
        <family val="2"/>
      </rPr>
      <t xml:space="preserve">to be in line with SCBFs country guidelines
to be borne by partner financial institution(s)
</t>
    </r>
  </si>
  <si>
    <r>
      <t xml:space="preserve">International travel of TA expert(s) 
</t>
    </r>
    <r>
      <rPr>
        <sz val="10"/>
        <color indexed="19"/>
        <rFont val="Calibri"/>
        <family val="2"/>
      </rPr>
      <t>to be borne by financial sector partner(s)</t>
    </r>
  </si>
  <si>
    <r>
      <rPr>
        <sz val="8"/>
        <rFont val="Arial"/>
        <family val="2"/>
      </rPr>
      <t xml:space="preserve">*  </t>
    </r>
    <r>
      <rPr>
        <i/>
        <sz val="8"/>
        <rFont val="Arial"/>
        <family val="2"/>
      </rPr>
      <t xml:space="preserve">Please enter self- and/or 3rd party contribution in the white fields. 
</t>
    </r>
    <r>
      <rPr>
        <b/>
        <i/>
        <sz val="8"/>
        <color indexed="10"/>
        <rFont val="Arial"/>
        <family val="2"/>
      </rPr>
      <t xml:space="preserve">   SCBF expects at least 20% self-contribution from the FSP for Innovation / Product Up-scaling interventions.</t>
    </r>
    <r>
      <rPr>
        <i/>
        <sz val="8"/>
        <rFont val="Arial"/>
        <family val="2"/>
      </rPr>
      <t xml:space="preserve">
   (refer to SCBF Policies and Procedures)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</si>
</sst>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0_ ;[Red]\-#,##0.00\ "/>
    <numFmt numFmtId="166" formatCode="_(* #,##0_);_(* \(#,##0\);_(* &quot;-&quot;??_);_(@_)"/>
    <numFmt numFmtId="167" formatCode="[$-809]\ mmm\ yyyy;@"/>
  </numFmts>
  <fonts count="63">
    <font>
      <sz val="11"/>
      <color theme="1"/>
      <name val="Calibri"/>
      <family val="2"/>
      <scheme val="minor"/>
    </font>
    <font>
      <sz val="12"/>
      <color theme="1"/>
      <name val="ArialMT"/>
      <family val="2"/>
    </font>
    <font>
      <sz val="12"/>
      <color theme="1"/>
      <name val="ArialMT"/>
      <family val="2"/>
    </font>
    <font>
      <sz val="12"/>
      <color theme="1"/>
      <name val="ArialMT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0000"/>
      <name val="Calibri"/>
      <family val="2"/>
    </font>
    <font>
      <sz val="11"/>
      <color theme="0"/>
      <name val="Calibri"/>
      <family val="2"/>
    </font>
    <font>
      <sz val="8"/>
      <color rgb="FF000000"/>
      <name val="Calibri"/>
      <family val="2"/>
    </font>
    <font>
      <b/>
      <sz val="9"/>
      <color rgb="FF00B050"/>
      <name val="Calibri"/>
      <family val="2"/>
    </font>
    <font>
      <b/>
      <sz val="11"/>
      <color rgb="FF00B050"/>
      <name val="Calibri"/>
      <family val="2"/>
    </font>
    <font>
      <b/>
      <sz val="8"/>
      <color rgb="FF00B050"/>
      <name val="Calibri"/>
      <family val="2"/>
    </font>
    <font>
      <sz val="8"/>
      <color theme="1"/>
      <name val="Calibri"/>
      <family val="2"/>
      <scheme val="minor"/>
    </font>
    <font>
      <b/>
      <sz val="12"/>
      <color theme="0"/>
      <name val="Wingdings 2"/>
      <family val="1"/>
      <charset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0"/>
      <name val="Lucida Sans Unicode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indexed="19"/>
      <name val="Calibri"/>
      <family val="2"/>
    </font>
    <font>
      <b/>
      <sz val="10"/>
      <name val="Calibri"/>
      <family val="2"/>
    </font>
    <font>
      <b/>
      <sz val="9"/>
      <name val="Arial"/>
      <family val="2"/>
    </font>
    <font>
      <b/>
      <sz val="10"/>
      <name val="Arial"/>
      <family val="2"/>
    </font>
    <font>
      <vertAlign val="superscript"/>
      <sz val="9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b/>
      <sz val="24"/>
      <color rgb="FF4F81BD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b/>
      <i/>
      <sz val="8"/>
      <color indexed="10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b/>
      <i/>
      <sz val="12"/>
      <name val="Times New Roman"/>
      <family val="1"/>
    </font>
    <font>
      <b/>
      <sz val="20"/>
      <color rgb="FF4F81BD"/>
      <name val="Times New Roman"/>
      <family val="1"/>
    </font>
    <font>
      <b/>
      <sz val="12"/>
      <color theme="1"/>
      <name val="ArialMT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i/>
      <sz val="8"/>
      <name val="Arial"/>
      <family val="2"/>
    </font>
    <font>
      <b/>
      <sz val="8"/>
      <color theme="1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  <font>
      <b/>
      <sz val="11"/>
      <name val="Calibri"/>
      <family val="2"/>
    </font>
    <font>
      <b/>
      <i/>
      <sz val="14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i/>
      <sz val="12"/>
      <color rgb="FFFF0000"/>
      <name val="Arial"/>
      <family val="2"/>
    </font>
    <font>
      <b/>
      <sz val="12"/>
      <color rgb="FFFF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17375D"/>
        <bgColor indexed="64"/>
      </patternFill>
    </fill>
    <fill>
      <patternFill patternType="solid">
        <fgColor rgb="FF538ED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65">
    <border>
      <left/>
      <right/>
      <top/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thin">
        <color theme="0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0" fontId="4" fillId="0" borderId="0"/>
    <xf numFmtId="0" fontId="21" fillId="0" borderId="0"/>
    <xf numFmtId="0" fontId="23" fillId="0" borderId="0"/>
    <xf numFmtId="9" fontId="2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557">
    <xf numFmtId="0" fontId="0" fillId="0" borderId="0" xfId="0"/>
    <xf numFmtId="0" fontId="4" fillId="0" borderId="0" xfId="1"/>
    <xf numFmtId="0" fontId="4" fillId="2" borderId="0" xfId="1" applyFill="1"/>
    <xf numFmtId="0" fontId="8" fillId="2" borderId="0" xfId="1" applyFont="1" applyFill="1"/>
    <xf numFmtId="0" fontId="4" fillId="0" borderId="0" xfId="1" applyAlignment="1">
      <alignment vertical="top"/>
    </xf>
    <xf numFmtId="0" fontId="4" fillId="2" borderId="0" xfId="1" applyFill="1" applyAlignment="1">
      <alignment vertical="top"/>
    </xf>
    <xf numFmtId="0" fontId="8" fillId="2" borderId="0" xfId="1" applyFont="1" applyFill="1" applyAlignment="1">
      <alignment vertical="top"/>
    </xf>
    <xf numFmtId="0" fontId="9" fillId="0" borderId="0" xfId="1" applyFont="1"/>
    <xf numFmtId="0" fontId="9" fillId="2" borderId="0" xfId="1" applyFont="1" applyFill="1"/>
    <xf numFmtId="0" fontId="9" fillId="3" borderId="0" xfId="1" applyFont="1" applyFill="1"/>
    <xf numFmtId="0" fontId="9" fillId="4" borderId="0" xfId="1" applyFont="1" applyFill="1"/>
    <xf numFmtId="0" fontId="4" fillId="2" borderId="1" xfId="1" applyFill="1" applyBorder="1"/>
    <xf numFmtId="0" fontId="10" fillId="5" borderId="0" xfId="1" applyFont="1" applyFill="1"/>
    <xf numFmtId="0" fontId="4" fillId="0" borderId="1" xfId="1" applyBorder="1"/>
    <xf numFmtId="0" fontId="9" fillId="2" borderId="2" xfId="1" applyFont="1" applyFill="1" applyBorder="1"/>
    <xf numFmtId="0" fontId="9" fillId="6" borderId="0" xfId="1" applyFont="1" applyFill="1"/>
    <xf numFmtId="0" fontId="4" fillId="2" borderId="3" xfId="1" applyFill="1" applyBorder="1"/>
    <xf numFmtId="0" fontId="4" fillId="2" borderId="4" xfId="1" applyFill="1" applyBorder="1" applyAlignment="1">
      <alignment wrapText="1"/>
    </xf>
    <xf numFmtId="0" fontId="4" fillId="2" borderId="0" xfId="1" applyFill="1" applyAlignment="1">
      <alignment wrapText="1"/>
    </xf>
    <xf numFmtId="0" fontId="7" fillId="2" borderId="0" xfId="1" applyFont="1" applyFill="1" applyAlignment="1">
      <alignment wrapText="1"/>
    </xf>
    <xf numFmtId="0" fontId="10" fillId="2" borderId="0" xfId="1" applyFont="1" applyFill="1" applyAlignment="1">
      <alignment horizontal="right"/>
    </xf>
    <xf numFmtId="0" fontId="9" fillId="0" borderId="6" xfId="1" applyFont="1" applyBorder="1"/>
    <xf numFmtId="0" fontId="9" fillId="0" borderId="7" xfId="1" applyFont="1" applyBorder="1"/>
    <xf numFmtId="0" fontId="9" fillId="0" borderId="8" xfId="1" applyFont="1" applyBorder="1"/>
    <xf numFmtId="0" fontId="9" fillId="0" borderId="9" xfId="1" applyFont="1" applyBorder="1"/>
    <xf numFmtId="0" fontId="4" fillId="7" borderId="11" xfId="1" applyFill="1" applyBorder="1" applyAlignment="1">
      <alignment wrapText="1"/>
    </xf>
    <xf numFmtId="0" fontId="9" fillId="0" borderId="12" xfId="1" applyFont="1" applyBorder="1"/>
    <xf numFmtId="0" fontId="9" fillId="0" borderId="13" xfId="1" applyFont="1" applyBorder="1"/>
    <xf numFmtId="0" fontId="9" fillId="0" borderId="14" xfId="1" applyFont="1" applyBorder="1"/>
    <xf numFmtId="0" fontId="9" fillId="0" borderId="15" xfId="1" applyFont="1" applyBorder="1"/>
    <xf numFmtId="0" fontId="9" fillId="0" borderId="16" xfId="1" applyFont="1" applyBorder="1"/>
    <xf numFmtId="0" fontId="9" fillId="0" borderId="12" xfId="1" applyFont="1" applyBorder="1" applyAlignment="1">
      <alignment horizontal="right"/>
    </xf>
    <xf numFmtId="0" fontId="12" fillId="7" borderId="11" xfId="1" applyFont="1" applyFill="1" applyBorder="1" applyAlignment="1">
      <alignment wrapText="1"/>
    </xf>
    <xf numFmtId="0" fontId="13" fillId="7" borderId="11" xfId="1" applyFont="1" applyFill="1" applyBorder="1" applyAlignment="1">
      <alignment wrapText="1"/>
    </xf>
    <xf numFmtId="0" fontId="9" fillId="2" borderId="12" xfId="1" applyFont="1" applyFill="1" applyBorder="1" applyAlignment="1">
      <alignment horizontal="right"/>
    </xf>
    <xf numFmtId="0" fontId="9" fillId="2" borderId="17" xfId="1" applyFont="1" applyFill="1" applyBorder="1" applyAlignment="1">
      <alignment horizontal="right"/>
    </xf>
    <xf numFmtId="0" fontId="9" fillId="2" borderId="18" xfId="1" applyFont="1" applyFill="1" applyBorder="1" applyAlignment="1">
      <alignment horizontal="right"/>
    </xf>
    <xf numFmtId="0" fontId="16" fillId="0" borderId="15" xfId="1" applyFont="1" applyBorder="1" applyAlignment="1">
      <alignment horizontal="center"/>
    </xf>
    <xf numFmtId="0" fontId="9" fillId="0" borderId="19" xfId="1" applyFont="1" applyBorder="1" applyAlignment="1">
      <alignment vertical="top"/>
    </xf>
    <xf numFmtId="0" fontId="9" fillId="0" borderId="20" xfId="1" applyFont="1" applyBorder="1" applyAlignment="1">
      <alignment vertical="top"/>
    </xf>
    <xf numFmtId="0" fontId="9" fillId="0" borderId="21" xfId="1" applyFont="1" applyBorder="1" applyAlignment="1">
      <alignment vertical="top"/>
    </xf>
    <xf numFmtId="0" fontId="9" fillId="0" borderId="22" xfId="1" applyFont="1" applyBorder="1" applyAlignment="1">
      <alignment vertical="top"/>
    </xf>
    <xf numFmtId="0" fontId="16" fillId="0" borderId="21" xfId="1" applyFont="1" applyBorder="1" applyAlignment="1">
      <alignment horizontal="center" vertical="top"/>
    </xf>
    <xf numFmtId="0" fontId="4" fillId="7" borderId="10" xfId="1" applyFill="1" applyBorder="1" applyAlignment="1">
      <alignment vertical="top" wrapText="1"/>
    </xf>
    <xf numFmtId="0" fontId="4" fillId="7" borderId="11" xfId="1" applyFill="1" applyBorder="1" applyAlignment="1">
      <alignment vertical="top" wrapText="1"/>
    </xf>
    <xf numFmtId="0" fontId="0" fillId="7" borderId="11" xfId="1" applyFont="1" applyFill="1" applyBorder="1" applyAlignment="1">
      <alignment vertical="top" wrapText="1"/>
    </xf>
    <xf numFmtId="0" fontId="9" fillId="2" borderId="18" xfId="1" applyFont="1" applyFill="1" applyBorder="1" applyAlignment="1">
      <alignment horizontal="right" vertical="top"/>
    </xf>
    <xf numFmtId="0" fontId="9" fillId="8" borderId="6" xfId="1" applyFont="1" applyFill="1" applyBorder="1" applyAlignment="1">
      <alignment horizontal="center" vertical="center" wrapText="1"/>
    </xf>
    <xf numFmtId="0" fontId="9" fillId="8" borderId="8" xfId="1" applyFont="1" applyFill="1" applyBorder="1" applyAlignment="1">
      <alignment horizontal="center" vertical="center" wrapText="1"/>
    </xf>
    <xf numFmtId="0" fontId="16" fillId="2" borderId="0" xfId="1" applyFont="1" applyFill="1" applyAlignment="1">
      <alignment horizontal="center"/>
    </xf>
    <xf numFmtId="0" fontId="4" fillId="9" borderId="0" xfId="1" applyFill="1"/>
    <xf numFmtId="0" fontId="0" fillId="9" borderId="0" xfId="1" applyFont="1" applyFill="1"/>
    <xf numFmtId="0" fontId="6" fillId="2" borderId="0" xfId="1" applyFont="1" applyFill="1" applyAlignment="1">
      <alignment horizontal="right"/>
    </xf>
    <xf numFmtId="0" fontId="6" fillId="2" borderId="0" xfId="1" applyFont="1" applyFill="1"/>
    <xf numFmtId="0" fontId="19" fillId="2" borderId="0" xfId="1" applyFont="1" applyFill="1"/>
    <xf numFmtId="0" fontId="9" fillId="2" borderId="0" xfId="1" applyFont="1" applyFill="1" applyAlignment="1">
      <alignment horizontal="right"/>
    </xf>
    <xf numFmtId="0" fontId="21" fillId="0" borderId="0" xfId="2"/>
    <xf numFmtId="0" fontId="22" fillId="0" borderId="0" xfId="2" applyFont="1"/>
    <xf numFmtId="49" fontId="22" fillId="0" borderId="0" xfId="2" applyNumberFormat="1" applyFont="1"/>
    <xf numFmtId="0" fontId="21" fillId="0" borderId="0" xfId="2" applyAlignment="1">
      <alignment vertical="center"/>
    </xf>
    <xf numFmtId="0" fontId="22" fillId="0" borderId="0" xfId="2" applyFont="1" applyAlignment="1">
      <alignment vertical="center"/>
    </xf>
    <xf numFmtId="0" fontId="24" fillId="0" borderId="0" xfId="3" applyFont="1" applyAlignment="1">
      <alignment vertical="center"/>
    </xf>
    <xf numFmtId="3" fontId="25" fillId="0" borderId="0" xfId="3" applyNumberFormat="1" applyFont="1" applyAlignment="1">
      <alignment horizontal="right" vertical="center"/>
    </xf>
    <xf numFmtId="0" fontId="26" fillId="0" borderId="0" xfId="3" applyFont="1" applyAlignment="1">
      <alignment vertical="center"/>
    </xf>
    <xf numFmtId="3" fontId="26" fillId="0" borderId="7" xfId="3" applyNumberFormat="1" applyFont="1" applyBorder="1" applyAlignment="1">
      <alignment horizontal="right" vertical="center"/>
    </xf>
    <xf numFmtId="3" fontId="26" fillId="0" borderId="14" xfId="3" applyNumberFormat="1" applyFont="1" applyBorder="1" applyAlignment="1">
      <alignment horizontal="right" vertical="center"/>
    </xf>
    <xf numFmtId="3" fontId="26" fillId="0" borderId="20" xfId="3" applyNumberFormat="1" applyFont="1" applyBorder="1" applyAlignment="1">
      <alignment horizontal="right" vertical="center"/>
    </xf>
    <xf numFmtId="0" fontId="21" fillId="0" borderId="0" xfId="2" applyAlignment="1">
      <alignment vertical="top"/>
    </xf>
    <xf numFmtId="0" fontId="22" fillId="0" borderId="0" xfId="2" applyFont="1" applyAlignment="1">
      <alignment vertical="top"/>
    </xf>
    <xf numFmtId="49" fontId="22" fillId="0" borderId="0" xfId="2" applyNumberFormat="1" applyFont="1" applyAlignment="1">
      <alignment vertical="center"/>
    </xf>
    <xf numFmtId="3" fontId="22" fillId="0" borderId="0" xfId="2" applyNumberFormat="1" applyFont="1"/>
    <xf numFmtId="4" fontId="22" fillId="0" borderId="30" xfId="2" applyNumberFormat="1" applyFont="1" applyBorder="1" applyAlignment="1">
      <alignment vertical="center"/>
    </xf>
    <xf numFmtId="0" fontId="22" fillId="8" borderId="30" xfId="2" applyFont="1" applyFill="1" applyBorder="1" applyAlignment="1">
      <alignment horizontal="right" vertical="center"/>
    </xf>
    <xf numFmtId="0" fontId="22" fillId="8" borderId="32" xfId="2" applyFont="1" applyFill="1" applyBorder="1" applyAlignment="1">
      <alignment vertical="center"/>
    </xf>
    <xf numFmtId="2" fontId="22" fillId="11" borderId="14" xfId="2" applyNumberFormat="1" applyFont="1" applyFill="1" applyBorder="1" applyAlignment="1">
      <alignment horizontal="center" vertical="center"/>
    </xf>
    <xf numFmtId="0" fontId="22" fillId="11" borderId="14" xfId="2" applyFont="1" applyFill="1" applyBorder="1" applyAlignment="1">
      <alignment vertical="center"/>
    </xf>
    <xf numFmtId="0" fontId="22" fillId="8" borderId="14" xfId="2" applyFont="1" applyFill="1" applyBorder="1" applyAlignment="1">
      <alignment horizontal="left" vertical="center"/>
    </xf>
    <xf numFmtId="0" fontId="22" fillId="8" borderId="14" xfId="2" applyFont="1" applyFill="1" applyBorder="1" applyAlignment="1">
      <alignment vertical="center"/>
    </xf>
    <xf numFmtId="0" fontId="22" fillId="8" borderId="14" xfId="2" quotePrefix="1" applyFont="1" applyFill="1" applyBorder="1" applyAlignment="1">
      <alignment horizontal="left" vertical="center"/>
    </xf>
    <xf numFmtId="0" fontId="22" fillId="10" borderId="33" xfId="2" applyFont="1" applyFill="1" applyBorder="1" applyAlignment="1">
      <alignment vertical="center"/>
    </xf>
    <xf numFmtId="0" fontId="22" fillId="10" borderId="35" xfId="2" applyFont="1" applyFill="1" applyBorder="1" applyAlignment="1">
      <alignment vertical="center"/>
    </xf>
    <xf numFmtId="0" fontId="30" fillId="10" borderId="27" xfId="2" applyFont="1" applyFill="1" applyBorder="1" applyAlignment="1">
      <alignment vertical="center"/>
    </xf>
    <xf numFmtId="0" fontId="31" fillId="10" borderId="29" xfId="2" applyFont="1" applyFill="1" applyBorder="1" applyAlignment="1">
      <alignment vertical="center"/>
    </xf>
    <xf numFmtId="0" fontId="33" fillId="0" borderId="0" xfId="2" applyFont="1" applyAlignment="1">
      <alignment vertical="center"/>
    </xf>
    <xf numFmtId="49" fontId="22" fillId="0" borderId="0" xfId="2" applyNumberFormat="1" applyFont="1" applyAlignment="1">
      <alignment horizontal="center" vertical="center"/>
    </xf>
    <xf numFmtId="0" fontId="34" fillId="0" borderId="0" xfId="2" applyFont="1"/>
    <xf numFmtId="0" fontId="35" fillId="0" borderId="0" xfId="2" applyFont="1" applyAlignment="1">
      <alignment horizontal="center"/>
    </xf>
    <xf numFmtId="0" fontId="35" fillId="0" borderId="0" xfId="2" applyFont="1"/>
    <xf numFmtId="0" fontId="31" fillId="0" borderId="0" xfId="2" applyFont="1" applyAlignment="1">
      <alignment vertical="center"/>
    </xf>
    <xf numFmtId="165" fontId="39" fillId="11" borderId="14" xfId="2" applyNumberFormat="1" applyFont="1" applyFill="1" applyBorder="1" applyAlignment="1">
      <alignment vertical="center" wrapText="1"/>
    </xf>
    <xf numFmtId="165" fontId="39" fillId="10" borderId="14" xfId="2" applyNumberFormat="1" applyFont="1" applyFill="1" applyBorder="1" applyAlignment="1">
      <alignment vertical="center" wrapText="1"/>
    </xf>
    <xf numFmtId="165" fontId="37" fillId="2" borderId="31" xfId="2" applyNumberFormat="1" applyFont="1" applyFill="1" applyBorder="1" applyAlignment="1">
      <alignment vertical="center" wrapText="1"/>
    </xf>
    <xf numFmtId="165" fontId="37" fillId="0" borderId="31" xfId="2" applyNumberFormat="1" applyFont="1" applyBorder="1" applyAlignment="1">
      <alignment vertical="center" wrapText="1"/>
    </xf>
    <xf numFmtId="0" fontId="37" fillId="0" borderId="31" xfId="2" applyFont="1" applyBorder="1" applyAlignment="1">
      <alignment horizontal="left" vertical="center" wrapText="1"/>
    </xf>
    <xf numFmtId="165" fontId="37" fillId="2" borderId="14" xfId="2" applyNumberFormat="1" applyFont="1" applyFill="1" applyBorder="1" applyAlignment="1">
      <alignment vertical="center" wrapText="1"/>
    </xf>
    <xf numFmtId="165" fontId="37" fillId="8" borderId="14" xfId="2" applyNumberFormat="1" applyFont="1" applyFill="1" applyBorder="1" applyAlignment="1">
      <alignment vertical="center" wrapText="1"/>
    </xf>
    <xf numFmtId="165" fontId="37" fillId="2" borderId="47" xfId="2" applyNumberFormat="1" applyFont="1" applyFill="1" applyBorder="1" applyAlignment="1">
      <alignment vertical="center" wrapText="1"/>
    </xf>
    <xf numFmtId="165" fontId="37" fillId="8" borderId="47" xfId="2" applyNumberFormat="1" applyFont="1" applyFill="1" applyBorder="1" applyAlignment="1">
      <alignment vertical="center" wrapText="1"/>
    </xf>
    <xf numFmtId="0" fontId="37" fillId="8" borderId="30" xfId="2" applyFont="1" applyFill="1" applyBorder="1" applyAlignment="1">
      <alignment vertical="center" wrapText="1"/>
    </xf>
    <xf numFmtId="0" fontId="37" fillId="8" borderId="16" xfId="2" applyFont="1" applyFill="1" applyBorder="1" applyAlignment="1">
      <alignment vertical="center"/>
    </xf>
    <xf numFmtId="0" fontId="37" fillId="8" borderId="16" xfId="2" applyFont="1" applyFill="1" applyBorder="1" applyAlignment="1">
      <alignment vertical="center" wrapText="1"/>
    </xf>
    <xf numFmtId="165" fontId="39" fillId="11" borderId="14" xfId="2" applyNumberFormat="1" applyFont="1" applyFill="1" applyBorder="1" applyAlignment="1">
      <alignment horizontal="center" vertical="center" wrapText="1"/>
    </xf>
    <xf numFmtId="165" fontId="39" fillId="10" borderId="14" xfId="2" applyNumberFormat="1" applyFont="1" applyFill="1" applyBorder="1" applyAlignment="1">
      <alignment horizontal="center" vertical="center" wrapText="1"/>
    </xf>
    <xf numFmtId="0" fontId="40" fillId="12" borderId="14" xfId="2" applyFont="1" applyFill="1" applyBorder="1" applyAlignment="1">
      <alignment horizontal="center" vertical="center" wrapText="1"/>
    </xf>
    <xf numFmtId="4" fontId="30" fillId="0" borderId="0" xfId="2" applyNumberFormat="1" applyFont="1" applyAlignment="1">
      <alignment horizontal="right" vertical="center"/>
    </xf>
    <xf numFmtId="0" fontId="30" fillId="0" borderId="0" xfId="2" applyFont="1" applyAlignment="1">
      <alignment vertical="center"/>
    </xf>
    <xf numFmtId="0" fontId="22" fillId="0" borderId="0" xfId="2" applyFont="1" applyAlignment="1">
      <alignment horizontal="left"/>
    </xf>
    <xf numFmtId="0" fontId="26" fillId="2" borderId="0" xfId="2" applyFont="1" applyFill="1" applyAlignment="1">
      <alignment vertical="center" wrapText="1"/>
    </xf>
    <xf numFmtId="0" fontId="26" fillId="2" borderId="21" xfId="2" applyFont="1" applyFill="1" applyBorder="1" applyAlignment="1">
      <alignment vertical="center" wrapText="1"/>
    </xf>
    <xf numFmtId="0" fontId="26" fillId="2" borderId="15" xfId="2" applyFont="1" applyFill="1" applyBorder="1" applyAlignment="1">
      <alignment vertical="center" wrapText="1"/>
    </xf>
    <xf numFmtId="0" fontId="26" fillId="2" borderId="19" xfId="2" applyFont="1" applyFill="1" applyBorder="1" applyAlignment="1">
      <alignment vertical="center" wrapText="1"/>
    </xf>
    <xf numFmtId="0" fontId="26" fillId="2" borderId="13" xfId="2" applyFont="1" applyFill="1" applyBorder="1" applyAlignment="1">
      <alignment vertical="center" wrapText="1"/>
    </xf>
    <xf numFmtId="0" fontId="26" fillId="2" borderId="8" xfId="2" applyFont="1" applyFill="1" applyBorder="1" applyAlignment="1">
      <alignment vertical="center" wrapText="1"/>
    </xf>
    <xf numFmtId="0" fontId="26" fillId="2" borderId="6" xfId="2" applyFont="1" applyFill="1" applyBorder="1" applyAlignment="1">
      <alignment vertical="center" wrapText="1"/>
    </xf>
    <xf numFmtId="0" fontId="0" fillId="7" borderId="18" xfId="1" applyFont="1" applyFill="1" applyBorder="1" applyAlignment="1">
      <alignment horizontal="left" vertical="top" wrapText="1"/>
    </xf>
    <xf numFmtId="0" fontId="44" fillId="0" borderId="14" xfId="0" applyFont="1" applyBorder="1" applyAlignment="1">
      <alignment horizontal="center"/>
    </xf>
    <xf numFmtId="0" fontId="3" fillId="0" borderId="14" xfId="0" applyFont="1" applyBorder="1"/>
    <xf numFmtId="0" fontId="44" fillId="0" borderId="14" xfId="0" applyFont="1" applyBorder="1" applyAlignment="1">
      <alignment horizontal="center" wrapText="1"/>
    </xf>
    <xf numFmtId="166" fontId="45" fillId="0" borderId="14" xfId="5" applyNumberFormat="1" applyFont="1" applyBorder="1"/>
    <xf numFmtId="4" fontId="21" fillId="0" borderId="0" xfId="2" applyNumberFormat="1" applyAlignment="1">
      <alignment vertical="center"/>
    </xf>
    <xf numFmtId="0" fontId="45" fillId="0" borderId="14" xfId="0" applyFont="1" applyBorder="1"/>
    <xf numFmtId="0" fontId="3" fillId="0" borderId="14" xfId="0" applyFont="1" applyBorder="1" applyAlignment="1">
      <alignment horizontal="right"/>
    </xf>
    <xf numFmtId="0" fontId="0" fillId="2" borderId="0" xfId="1" applyFont="1" applyFill="1"/>
    <xf numFmtId="0" fontId="0" fillId="7" borderId="11" xfId="1" applyFont="1" applyFill="1" applyBorder="1" applyAlignment="1">
      <alignment wrapText="1"/>
    </xf>
    <xf numFmtId="0" fontId="0" fillId="7" borderId="17" xfId="1" applyFont="1" applyFill="1" applyBorder="1" applyAlignment="1">
      <alignment horizontal="left" vertical="top"/>
    </xf>
    <xf numFmtId="0" fontId="0" fillId="7" borderId="18" xfId="1" applyFont="1" applyFill="1" applyBorder="1" applyAlignment="1">
      <alignment horizontal="left" vertical="top"/>
    </xf>
    <xf numFmtId="0" fontId="0" fillId="7" borderId="12" xfId="1" applyFont="1" applyFill="1" applyBorder="1" applyAlignment="1">
      <alignment horizontal="left" vertical="top"/>
    </xf>
    <xf numFmtId="0" fontId="4" fillId="7" borderId="4" xfId="1" applyFill="1" applyBorder="1" applyAlignment="1">
      <alignment vertical="top" wrapText="1"/>
    </xf>
    <xf numFmtId="0" fontId="4" fillId="7" borderId="12" xfId="1" applyFill="1" applyBorder="1" applyAlignment="1">
      <alignment wrapText="1"/>
    </xf>
    <xf numFmtId="0" fontId="4" fillId="7" borderId="4" xfId="1" applyFill="1" applyBorder="1" applyAlignment="1">
      <alignment wrapText="1"/>
    </xf>
    <xf numFmtId="0" fontId="0" fillId="2" borderId="11" xfId="1" applyFont="1" applyFill="1" applyBorder="1" applyAlignment="1">
      <alignment vertical="top" wrapText="1"/>
    </xf>
    <xf numFmtId="0" fontId="4" fillId="2" borderId="4" xfId="1" applyFill="1" applyBorder="1" applyAlignment="1">
      <alignment vertical="top" wrapText="1"/>
    </xf>
    <xf numFmtId="0" fontId="0" fillId="2" borderId="11" xfId="1" applyFont="1" applyFill="1" applyBorder="1" applyAlignment="1">
      <alignment wrapText="1"/>
    </xf>
    <xf numFmtId="0" fontId="4" fillId="2" borderId="11" xfId="1" applyFill="1" applyBorder="1" applyAlignment="1">
      <alignment wrapText="1"/>
    </xf>
    <xf numFmtId="0" fontId="4" fillId="2" borderId="12" xfId="1" applyFill="1" applyBorder="1" applyAlignment="1">
      <alignment wrapText="1"/>
    </xf>
    <xf numFmtId="0" fontId="0" fillId="0" borderId="48" xfId="0" applyBorder="1"/>
    <xf numFmtId="164" fontId="3" fillId="0" borderId="14" xfId="5" applyFont="1" applyBorder="1"/>
    <xf numFmtId="166" fontId="0" fillId="0" borderId="14" xfId="5" applyNumberFormat="1" applyFont="1" applyBorder="1"/>
    <xf numFmtId="166" fontId="0" fillId="0" borderId="49" xfId="0" applyNumberFormat="1" applyBorder="1"/>
    <xf numFmtId="0" fontId="0" fillId="14" borderId="0" xfId="0" applyFill="1"/>
    <xf numFmtId="0" fontId="4" fillId="14" borderId="4" xfId="1" applyFill="1" applyBorder="1" applyAlignment="1">
      <alignment vertical="top" wrapText="1"/>
    </xf>
    <xf numFmtId="0" fontId="0" fillId="14" borderId="11" xfId="1" applyFont="1" applyFill="1" applyBorder="1" applyAlignment="1">
      <alignment wrapText="1"/>
    </xf>
    <xf numFmtId="0" fontId="4" fillId="14" borderId="4" xfId="1" applyFill="1" applyBorder="1" applyAlignment="1">
      <alignment wrapText="1"/>
    </xf>
    <xf numFmtId="0" fontId="4" fillId="14" borderId="11" xfId="1" applyFill="1" applyBorder="1" applyAlignment="1">
      <alignment wrapText="1"/>
    </xf>
    <xf numFmtId="0" fontId="0" fillId="14" borderId="11" xfId="1" applyFont="1" applyFill="1" applyBorder="1" applyAlignment="1">
      <alignment vertical="top" wrapText="1"/>
    </xf>
    <xf numFmtId="0" fontId="4" fillId="14" borderId="12" xfId="1" applyFill="1" applyBorder="1" applyAlignment="1">
      <alignment wrapText="1"/>
    </xf>
    <xf numFmtId="0" fontId="0" fillId="14" borderId="48" xfId="0" applyFill="1" applyBorder="1"/>
    <xf numFmtId="0" fontId="2" fillId="0" borderId="14" xfId="0" applyFont="1" applyBorder="1"/>
    <xf numFmtId="15" fontId="1" fillId="0" borderId="14" xfId="0" applyNumberFormat="1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22" fillId="8" borderId="44" xfId="2" applyFont="1" applyFill="1" applyBorder="1" applyAlignment="1">
      <alignment vertical="center"/>
    </xf>
    <xf numFmtId="0" fontId="22" fillId="8" borderId="43" xfId="2" applyFont="1" applyFill="1" applyBorder="1" applyAlignment="1">
      <alignment horizontal="right" vertical="center"/>
    </xf>
    <xf numFmtId="0" fontId="1" fillId="0" borderId="14" xfId="0" applyFont="1" applyBorder="1"/>
    <xf numFmtId="0" fontId="31" fillId="15" borderId="39" xfId="2" applyFont="1" applyFill="1" applyBorder="1" applyAlignment="1">
      <alignment vertical="center"/>
    </xf>
    <xf numFmtId="0" fontId="30" fillId="15" borderId="38" xfId="2" applyFont="1" applyFill="1" applyBorder="1" applyAlignment="1">
      <alignment vertical="center"/>
    </xf>
    <xf numFmtId="3" fontId="30" fillId="15" borderId="38" xfId="2" applyNumberFormat="1" applyFont="1" applyFill="1" applyBorder="1" applyAlignment="1">
      <alignment horizontal="right" vertical="center"/>
    </xf>
    <xf numFmtId="0" fontId="25" fillId="10" borderId="53" xfId="3" applyFont="1" applyFill="1" applyBorder="1" applyAlignment="1">
      <alignment horizontal="center" vertical="center" wrapText="1"/>
    </xf>
    <xf numFmtId="0" fontId="25" fillId="10" borderId="52" xfId="3" applyFont="1" applyFill="1" applyBorder="1" applyAlignment="1">
      <alignment horizontal="center" vertical="center" wrapText="1"/>
    </xf>
    <xf numFmtId="3" fontId="26" fillId="0" borderId="33" xfId="2" applyNumberFormat="1" applyFont="1" applyBorder="1" applyAlignment="1">
      <alignment horizontal="center" vertical="center" wrapText="1"/>
    </xf>
    <xf numFmtId="3" fontId="26" fillId="0" borderId="30" xfId="2" applyNumberFormat="1" applyFont="1" applyBorder="1" applyAlignment="1">
      <alignment horizontal="center" vertical="center" wrapText="1"/>
    </xf>
    <xf numFmtId="3" fontId="26" fillId="0" borderId="15" xfId="2" applyNumberFormat="1" applyFont="1" applyBorder="1" applyAlignment="1">
      <alignment horizontal="center" vertical="center" wrapText="1"/>
    </xf>
    <xf numFmtId="0" fontId="25" fillId="10" borderId="58" xfId="3" applyFont="1" applyFill="1" applyBorder="1" applyAlignment="1">
      <alignment horizontal="center" vertical="top" wrapText="1"/>
    </xf>
    <xf numFmtId="3" fontId="26" fillId="0" borderId="21" xfId="5" applyNumberFormat="1" applyFont="1" applyBorder="1" applyAlignment="1">
      <alignment horizontal="center" vertical="center" wrapText="1"/>
    </xf>
    <xf numFmtId="3" fontId="26" fillId="0" borderId="8" xfId="2" applyNumberFormat="1" applyFont="1" applyBorder="1" applyAlignment="1">
      <alignment horizontal="center" vertical="center" wrapText="1"/>
    </xf>
    <xf numFmtId="3" fontId="26" fillId="0" borderId="27" xfId="2" applyNumberFormat="1" applyFont="1" applyBorder="1" applyAlignment="1">
      <alignment horizontal="center" vertical="center" wrapText="1"/>
    </xf>
    <xf numFmtId="0" fontId="25" fillId="10" borderId="59" xfId="3" applyFont="1" applyFill="1" applyBorder="1" applyAlignment="1">
      <alignment horizontal="center" vertical="center" wrapText="1"/>
    </xf>
    <xf numFmtId="49" fontId="37" fillId="0" borderId="16" xfId="2" applyNumberFormat="1" applyFont="1" applyBorder="1" applyAlignment="1">
      <alignment vertical="center" wrapText="1"/>
    </xf>
    <xf numFmtId="165" fontId="37" fillId="2" borderId="30" xfId="2" applyNumberFormat="1" applyFont="1" applyFill="1" applyBorder="1" applyAlignment="1">
      <alignment vertical="center" wrapText="1"/>
    </xf>
    <xf numFmtId="9" fontId="21" fillId="10" borderId="60" xfId="14" applyFont="1" applyFill="1" applyBorder="1"/>
    <xf numFmtId="9" fontId="21" fillId="11" borderId="14" xfId="14" applyFont="1" applyFill="1" applyBorder="1"/>
    <xf numFmtId="0" fontId="43" fillId="0" borderId="0" xfId="2" applyFont="1"/>
    <xf numFmtId="0" fontId="50" fillId="0" borderId="0" xfId="0" applyFont="1"/>
    <xf numFmtId="0" fontId="51" fillId="0" borderId="0" xfId="0" applyFont="1"/>
    <xf numFmtId="10" fontId="51" fillId="0" borderId="0" xfId="0" applyNumberFormat="1" applyFont="1"/>
    <xf numFmtId="4" fontId="37" fillId="8" borderId="14" xfId="2" applyNumberFormat="1" applyFont="1" applyFill="1" applyBorder="1" applyAlignment="1">
      <alignment vertical="center" wrapText="1"/>
    </xf>
    <xf numFmtId="0" fontId="53" fillId="0" borderId="0" xfId="0" applyFont="1"/>
    <xf numFmtId="49" fontId="37" fillId="8" borderId="14" xfId="2" applyNumberFormat="1" applyFont="1" applyFill="1" applyBorder="1" applyAlignment="1">
      <alignment vertical="center" wrapText="1"/>
    </xf>
    <xf numFmtId="0" fontId="39" fillId="12" borderId="14" xfId="2" applyFont="1" applyFill="1" applyBorder="1" applyAlignment="1">
      <alignment vertical="center" wrapText="1"/>
    </xf>
    <xf numFmtId="0" fontId="54" fillId="12" borderId="14" xfId="2" applyFont="1" applyFill="1" applyBorder="1" applyAlignment="1">
      <alignment vertical="center" wrapText="1"/>
    </xf>
    <xf numFmtId="4" fontId="36" fillId="8" borderId="14" xfId="2" applyNumberFormat="1" applyFont="1" applyFill="1" applyBorder="1" applyAlignment="1">
      <alignment vertical="center" wrapText="1"/>
    </xf>
    <xf numFmtId="4" fontId="39" fillId="8" borderId="14" xfId="2" applyNumberFormat="1" applyFont="1" applyFill="1" applyBorder="1" applyAlignment="1">
      <alignment vertical="center" wrapText="1"/>
    </xf>
    <xf numFmtId="0" fontId="37" fillId="8" borderId="0" xfId="2" applyFont="1" applyFill="1" applyAlignment="1">
      <alignment vertical="center" wrapText="1"/>
    </xf>
    <xf numFmtId="4" fontId="37" fillId="8" borderId="0" xfId="2" applyNumberFormat="1" applyFont="1" applyFill="1" applyAlignment="1">
      <alignment vertical="center" wrapText="1"/>
    </xf>
    <xf numFmtId="10" fontId="37" fillId="8" borderId="0" xfId="2" applyNumberFormat="1" applyFont="1" applyFill="1" applyAlignment="1">
      <alignment vertical="center" wrapText="1"/>
    </xf>
    <xf numFmtId="0" fontId="51" fillId="0" borderId="0" xfId="0" quotePrefix="1" applyFont="1"/>
    <xf numFmtId="0" fontId="37" fillId="8" borderId="0" xfId="2" applyFont="1" applyFill="1" applyAlignment="1">
      <alignment vertical="center"/>
    </xf>
    <xf numFmtId="0" fontId="52" fillId="0" borderId="0" xfId="0" applyFont="1"/>
    <xf numFmtId="0" fontId="52" fillId="0" borderId="0" xfId="0" quotePrefix="1" applyFont="1"/>
    <xf numFmtId="0" fontId="41" fillId="0" borderId="0" xfId="2" applyFont="1" applyAlignment="1">
      <alignment vertical="center"/>
    </xf>
    <xf numFmtId="0" fontId="56" fillId="0" borderId="0" xfId="2" applyFont="1" applyAlignment="1">
      <alignment vertical="center"/>
    </xf>
    <xf numFmtId="0" fontId="51" fillId="0" borderId="14" xfId="0" applyFont="1" applyBorder="1" applyAlignment="1">
      <alignment horizontal="center"/>
    </xf>
    <xf numFmtId="4" fontId="55" fillId="17" borderId="14" xfId="0" applyNumberFormat="1" applyFont="1" applyFill="1" applyBorder="1"/>
    <xf numFmtId="4" fontId="51" fillId="17" borderId="14" xfId="0" applyNumberFormat="1" applyFont="1" applyFill="1" applyBorder="1"/>
    <xf numFmtId="10" fontId="51" fillId="17" borderId="14" xfId="0" applyNumberFormat="1" applyFont="1" applyFill="1" applyBorder="1"/>
    <xf numFmtId="4" fontId="51" fillId="0" borderId="14" xfId="0" applyNumberFormat="1" applyFont="1" applyBorder="1"/>
    <xf numFmtId="10" fontId="55" fillId="17" borderId="14" xfId="0" applyNumberFormat="1" applyFont="1" applyFill="1" applyBorder="1"/>
    <xf numFmtId="0" fontId="55" fillId="17" borderId="14" xfId="0" applyFont="1" applyFill="1" applyBorder="1" applyAlignment="1">
      <alignment horizontal="center"/>
    </xf>
    <xf numFmtId="0" fontId="37" fillId="8" borderId="14" xfId="2" applyFont="1" applyFill="1" applyBorder="1" applyAlignment="1">
      <alignment vertical="center" wrapText="1"/>
    </xf>
    <xf numFmtId="0" fontId="37" fillId="8" borderId="14" xfId="2" applyFont="1" applyFill="1" applyBorder="1" applyAlignment="1">
      <alignment horizontal="center" vertical="center" wrapText="1"/>
    </xf>
    <xf numFmtId="10" fontId="37" fillId="8" borderId="14" xfId="2" applyNumberFormat="1" applyFont="1" applyFill="1" applyBorder="1" applyAlignment="1">
      <alignment vertical="center" wrapText="1"/>
    </xf>
    <xf numFmtId="0" fontId="51" fillId="17" borderId="14" xfId="0" applyFont="1" applyFill="1" applyBorder="1" applyAlignment="1">
      <alignment horizontal="center"/>
    </xf>
    <xf numFmtId="0" fontId="39" fillId="8" borderId="14" xfId="2" applyFont="1" applyFill="1" applyBorder="1" applyAlignment="1">
      <alignment vertical="center" wrapText="1"/>
    </xf>
    <xf numFmtId="0" fontId="39" fillId="8" borderId="14" xfId="2" applyFont="1" applyFill="1" applyBorder="1" applyAlignment="1">
      <alignment horizontal="center" vertical="center" wrapText="1"/>
    </xf>
    <xf numFmtId="4" fontId="54" fillId="8" borderId="14" xfId="2" applyNumberFormat="1" applyFont="1" applyFill="1" applyBorder="1" applyAlignment="1">
      <alignment vertical="center" wrapText="1"/>
    </xf>
    <xf numFmtId="10" fontId="39" fillId="8" borderId="14" xfId="2" applyNumberFormat="1" applyFont="1" applyFill="1" applyBorder="1" applyAlignment="1">
      <alignment vertical="center" wrapText="1"/>
    </xf>
    <xf numFmtId="49" fontId="39" fillId="8" borderId="14" xfId="2" applyNumberFormat="1" applyFont="1" applyFill="1" applyBorder="1" applyAlignment="1">
      <alignment vertical="center" wrapText="1"/>
    </xf>
    <xf numFmtId="0" fontId="39" fillId="12" borderId="16" xfId="2" applyFont="1" applyFill="1" applyBorder="1" applyAlignment="1">
      <alignment vertical="center"/>
    </xf>
    <xf numFmtId="0" fontId="39" fillId="12" borderId="30" xfId="2" applyFont="1" applyFill="1" applyBorder="1" applyAlignment="1">
      <alignment vertical="center"/>
    </xf>
    <xf numFmtId="0" fontId="39" fillId="12" borderId="14" xfId="2" applyFont="1" applyFill="1" applyBorder="1" applyAlignment="1">
      <alignment horizontal="center" vertical="center" wrapText="1"/>
    </xf>
    <xf numFmtId="0" fontId="39" fillId="17" borderId="14" xfId="2" applyFont="1" applyFill="1" applyBorder="1" applyAlignment="1">
      <alignment vertical="center" wrapText="1"/>
    </xf>
    <xf numFmtId="0" fontId="39" fillId="17" borderId="46" xfId="2" applyFont="1" applyFill="1" applyBorder="1" applyAlignment="1">
      <alignment vertical="center" wrapText="1"/>
    </xf>
    <xf numFmtId="0" fontId="39" fillId="12" borderId="14" xfId="2" applyFont="1" applyFill="1" applyBorder="1" applyAlignment="1">
      <alignment vertical="center"/>
    </xf>
    <xf numFmtId="0" fontId="55" fillId="0" borderId="0" xfId="0" applyFont="1"/>
    <xf numFmtId="0" fontId="39" fillId="12" borderId="16" xfId="2" applyFont="1" applyFill="1" applyBorder="1" applyAlignment="1">
      <alignment horizontal="left" vertical="center"/>
    </xf>
    <xf numFmtId="0" fontId="53" fillId="0" borderId="0" xfId="0" applyFont="1" applyAlignment="1">
      <alignment horizontal="right"/>
    </xf>
    <xf numFmtId="0" fontId="57" fillId="0" borderId="0" xfId="0" applyFont="1"/>
    <xf numFmtId="0" fontId="5" fillId="2" borderId="0" xfId="1" applyFont="1" applyFill="1" applyAlignment="1">
      <alignment horizontal="center" vertical="top"/>
    </xf>
    <xf numFmtId="0" fontId="9" fillId="10" borderId="0" xfId="1" applyFont="1" applyFill="1"/>
    <xf numFmtId="0" fontId="25" fillId="2" borderId="0" xfId="2" applyFont="1" applyFill="1" applyAlignment="1">
      <alignment vertical="center" wrapText="1"/>
    </xf>
    <xf numFmtId="0" fontId="4" fillId="2" borderId="55" xfId="1" applyFill="1" applyBorder="1" applyAlignment="1">
      <alignment vertical="top"/>
    </xf>
    <xf numFmtId="0" fontId="4" fillId="2" borderId="61" xfId="1" applyFill="1" applyBorder="1" applyAlignment="1">
      <alignment vertical="top"/>
    </xf>
    <xf numFmtId="0" fontId="4" fillId="0" borderId="61" xfId="1" applyBorder="1" applyAlignment="1">
      <alignment vertical="top"/>
    </xf>
    <xf numFmtId="0" fontId="4" fillId="2" borderId="4" xfId="1" applyFill="1" applyBorder="1" applyAlignment="1">
      <alignment horizontal="right" wrapText="1"/>
    </xf>
    <xf numFmtId="14" fontId="4" fillId="2" borderId="0" xfId="1" applyNumberFormat="1" applyFill="1"/>
    <xf numFmtId="0" fontId="59" fillId="0" borderId="0" xfId="2" applyFont="1" applyAlignment="1">
      <alignment horizontal="left"/>
    </xf>
    <xf numFmtId="0" fontId="60" fillId="2" borderId="0" xfId="1" applyFont="1" applyFill="1"/>
    <xf numFmtId="0" fontId="0" fillId="3" borderId="0" xfId="1" applyFont="1" applyFill="1" applyAlignment="1">
      <alignment horizontal="left"/>
    </xf>
    <xf numFmtId="0" fontId="0" fillId="19" borderId="0" xfId="1" applyFont="1" applyFill="1" applyAlignment="1">
      <alignment horizontal="left"/>
    </xf>
    <xf numFmtId="0" fontId="0" fillId="18" borderId="0" xfId="1" applyFont="1" applyFill="1" applyAlignment="1">
      <alignment horizontal="left"/>
    </xf>
    <xf numFmtId="0" fontId="0" fillId="0" borderId="11" xfId="1" applyFont="1" applyBorder="1" applyAlignment="1">
      <alignment horizontal="left" wrapText="1"/>
    </xf>
    <xf numFmtId="0" fontId="4" fillId="0" borderId="4" xfId="1" applyBorder="1" applyAlignment="1">
      <alignment horizontal="right" wrapText="1"/>
    </xf>
    <xf numFmtId="0" fontId="4" fillId="0" borderId="12" xfId="1" applyBorder="1" applyAlignment="1">
      <alignment horizontal="right" wrapText="1"/>
    </xf>
    <xf numFmtId="0" fontId="58" fillId="0" borderId="4" xfId="1" applyFont="1" applyBorder="1" applyAlignment="1">
      <alignment horizontal="left" vertical="center" wrapText="1"/>
    </xf>
    <xf numFmtId="0" fontId="58" fillId="0" borderId="4" xfId="1" applyFont="1" applyBorder="1" applyAlignment="1">
      <alignment horizontal="right" vertical="center" wrapText="1"/>
    </xf>
    <xf numFmtId="0" fontId="58" fillId="0" borderId="12" xfId="1" applyFont="1" applyBorder="1" applyAlignment="1">
      <alignment horizontal="left" vertical="center" wrapText="1"/>
    </xf>
    <xf numFmtId="0" fontId="58" fillId="0" borderId="12" xfId="1" applyFont="1" applyBorder="1" applyAlignment="1">
      <alignment horizontal="right" vertical="center" wrapText="1"/>
    </xf>
    <xf numFmtId="0" fontId="12" fillId="0" borderId="12" xfId="1" applyFont="1" applyBorder="1" applyAlignment="1">
      <alignment horizontal="right" wrapText="1"/>
    </xf>
    <xf numFmtId="0" fontId="25" fillId="8" borderId="23" xfId="2" applyFont="1" applyFill="1" applyBorder="1" applyAlignment="1">
      <alignment horizontal="right" vertical="center" wrapText="1"/>
    </xf>
    <xf numFmtId="0" fontId="26" fillId="8" borderId="31" xfId="2" applyFont="1" applyFill="1" applyBorder="1" applyAlignment="1">
      <alignment vertical="center" wrapText="1"/>
    </xf>
    <xf numFmtId="0" fontId="26" fillId="8" borderId="28" xfId="2" applyFont="1" applyFill="1" applyBorder="1" applyAlignment="1">
      <alignment vertical="center" wrapText="1"/>
    </xf>
    <xf numFmtId="0" fontId="6" fillId="8" borderId="12" xfId="1" applyFont="1" applyFill="1" applyBorder="1"/>
    <xf numFmtId="0" fontId="4" fillId="8" borderId="20" xfId="1" applyFill="1" applyBorder="1"/>
    <xf numFmtId="0" fontId="4" fillId="8" borderId="19" xfId="1" applyFill="1" applyBorder="1"/>
    <xf numFmtId="0" fontId="6" fillId="0" borderId="11" xfId="1" quotePrefix="1" applyFont="1" applyBorder="1" applyAlignment="1">
      <alignment horizontal="left" vertical="top" wrapText="1"/>
    </xf>
    <xf numFmtId="0" fontId="13" fillId="0" borderId="38" xfId="1" applyFont="1" applyBorder="1" applyAlignment="1">
      <alignment horizontal="left" vertical="top" wrapText="1"/>
    </xf>
    <xf numFmtId="0" fontId="52" fillId="0" borderId="0" xfId="0" applyFont="1" applyAlignment="1">
      <alignment horizontal="left" vertical="top" wrapText="1"/>
    </xf>
    <xf numFmtId="2" fontId="37" fillId="2" borderId="0" xfId="2" applyNumberFormat="1" applyFont="1" applyFill="1" applyAlignment="1">
      <alignment vertical="center"/>
    </xf>
    <xf numFmtId="0" fontId="17" fillId="8" borderId="23" xfId="1" applyFont="1" applyFill="1" applyBorder="1" applyAlignment="1">
      <alignment horizontal="center" vertical="center" wrapText="1"/>
    </xf>
    <xf numFmtId="0" fontId="17" fillId="8" borderId="11" xfId="1" applyFont="1" applyFill="1" applyBorder="1" applyAlignment="1">
      <alignment horizontal="center" vertical="center" wrapText="1"/>
    </xf>
    <xf numFmtId="0" fontId="0" fillId="2" borderId="0" xfId="1" applyFont="1" applyFill="1" applyAlignment="1">
      <alignment horizontal="left" vertical="top" wrapText="1"/>
    </xf>
    <xf numFmtId="0" fontId="0" fillId="2" borderId="0" xfId="0" applyFill="1" applyAlignment="1">
      <alignment wrapText="1"/>
    </xf>
    <xf numFmtId="2" fontId="37" fillId="0" borderId="0" xfId="2" applyNumberFormat="1" applyFont="1" applyAlignment="1">
      <alignment vertical="center"/>
    </xf>
    <xf numFmtId="0" fontId="39" fillId="12" borderId="31" xfId="2" applyFont="1" applyFill="1" applyBorder="1" applyAlignment="1">
      <alignment horizontal="left" vertical="center"/>
    </xf>
    <xf numFmtId="0" fontId="39" fillId="12" borderId="30" xfId="2" applyFont="1" applyFill="1" applyBorder="1" applyAlignment="1">
      <alignment vertical="center" wrapText="1"/>
    </xf>
    <xf numFmtId="10" fontId="37" fillId="8" borderId="30" xfId="2" applyNumberFormat="1" applyFont="1" applyFill="1" applyBorder="1" applyAlignment="1">
      <alignment vertical="center" wrapText="1"/>
    </xf>
    <xf numFmtId="10" fontId="39" fillId="8" borderId="30" xfId="2" applyNumberFormat="1" applyFont="1" applyFill="1" applyBorder="1" applyAlignment="1">
      <alignment vertical="center" wrapText="1"/>
    </xf>
    <xf numFmtId="0" fontId="58" fillId="0" borderId="50" xfId="1" applyFont="1" applyBorder="1" applyAlignment="1">
      <alignment horizontal="center" vertical="top" wrapText="1"/>
    </xf>
    <xf numFmtId="0" fontId="58" fillId="0" borderId="39" xfId="1" applyFont="1" applyBorder="1" applyAlignment="1">
      <alignment horizontal="left" vertical="top" wrapText="1"/>
    </xf>
    <xf numFmtId="0" fontId="58" fillId="0" borderId="23" xfId="1" applyFont="1" applyBorder="1" applyAlignment="1">
      <alignment horizontal="left" vertical="top" wrapText="1"/>
    </xf>
    <xf numFmtId="0" fontId="13" fillId="0" borderId="39" xfId="1" applyFont="1" applyBorder="1" applyAlignment="1">
      <alignment horizontal="left" vertical="top" wrapText="1"/>
    </xf>
    <xf numFmtId="0" fontId="6" fillId="2" borderId="0" xfId="1" applyFont="1" applyFill="1" applyAlignment="1">
      <alignment horizontal="center"/>
    </xf>
    <xf numFmtId="0" fontId="6" fillId="0" borderId="50" xfId="1" applyFont="1" applyBorder="1" applyAlignment="1">
      <alignment horizontal="left" vertical="top" wrapText="1"/>
    </xf>
    <xf numFmtId="0" fontId="6" fillId="0" borderId="11" xfId="1" applyFont="1" applyBorder="1" applyAlignment="1">
      <alignment horizontal="left" vertical="top" wrapText="1"/>
    </xf>
    <xf numFmtId="0" fontId="49" fillId="0" borderId="39" xfId="1" applyFont="1" applyBorder="1" applyAlignment="1">
      <alignment horizontal="center" vertical="top" wrapText="1"/>
    </xf>
    <xf numFmtId="0" fontId="49" fillId="0" borderId="50" xfId="1" applyFont="1" applyBorder="1" applyAlignment="1">
      <alignment horizontal="center" vertical="top" wrapText="1"/>
    </xf>
    <xf numFmtId="0" fontId="49" fillId="0" borderId="4" xfId="1" applyFont="1" applyBorder="1" applyAlignment="1">
      <alignment horizontal="center" vertical="top" wrapText="1"/>
    </xf>
    <xf numFmtId="0" fontId="9" fillId="8" borderId="17" xfId="1" applyFont="1" applyFill="1" applyBorder="1" applyAlignment="1">
      <alignment horizontal="center" vertical="center" wrapText="1"/>
    </xf>
    <xf numFmtId="0" fontId="26" fillId="8" borderId="60" xfId="2" applyFont="1" applyFill="1" applyBorder="1" applyAlignment="1">
      <alignment vertical="center" wrapText="1"/>
    </xf>
    <xf numFmtId="0" fontId="4" fillId="8" borderId="47" xfId="1" applyFill="1" applyBorder="1"/>
    <xf numFmtId="0" fontId="4" fillId="8" borderId="62" xfId="1" applyFill="1" applyBorder="1"/>
    <xf numFmtId="0" fontId="26" fillId="8" borderId="33" xfId="2" applyFont="1" applyFill="1" applyBorder="1" applyAlignment="1">
      <alignment vertical="center" wrapText="1"/>
    </xf>
    <xf numFmtId="0" fontId="6" fillId="2" borderId="38" xfId="1" applyFont="1" applyFill="1" applyBorder="1" applyAlignment="1">
      <alignment horizontal="center" vertical="center"/>
    </xf>
    <xf numFmtId="0" fontId="6" fillId="2" borderId="50" xfId="1" applyFont="1" applyFill="1" applyBorder="1" applyAlignment="1">
      <alignment horizontal="center" vertical="center"/>
    </xf>
    <xf numFmtId="0" fontId="6" fillId="2" borderId="39" xfId="1" applyFont="1" applyFill="1" applyBorder="1" applyAlignment="1">
      <alignment horizontal="center" vertical="center"/>
    </xf>
    <xf numFmtId="0" fontId="4" fillId="8" borderId="63" xfId="1" applyFill="1" applyBorder="1"/>
    <xf numFmtId="0" fontId="6" fillId="0" borderId="10" xfId="1" quotePrefix="1" applyFont="1" applyBorder="1" applyAlignment="1">
      <alignment horizontal="left" vertical="top" wrapText="1"/>
    </xf>
    <xf numFmtId="0" fontId="58" fillId="0" borderId="38" xfId="1" applyFont="1" applyBorder="1" applyAlignment="1">
      <alignment horizontal="center" vertical="top" wrapText="1"/>
    </xf>
    <xf numFmtId="0" fontId="6" fillId="0" borderId="23" xfId="1" applyFont="1" applyBorder="1" applyAlignment="1">
      <alignment horizontal="left" vertical="top" wrapText="1"/>
    </xf>
    <xf numFmtId="0" fontId="6" fillId="0" borderId="39" xfId="1" applyFont="1" applyBorder="1" applyAlignment="1">
      <alignment horizontal="left" vertical="top" wrapText="1"/>
    </xf>
    <xf numFmtId="0" fontId="0" fillId="2" borderId="23" xfId="1" applyFont="1" applyFill="1" applyBorder="1" applyAlignment="1">
      <alignment horizontal="right" wrapText="1"/>
    </xf>
    <xf numFmtId="0" fontId="0" fillId="2" borderId="11" xfId="1" applyFont="1" applyFill="1" applyBorder="1" applyAlignment="1">
      <alignment horizontal="right" wrapText="1"/>
    </xf>
    <xf numFmtId="0" fontId="0" fillId="2" borderId="39" xfId="1" applyFont="1" applyFill="1" applyBorder="1" applyAlignment="1">
      <alignment horizontal="right" wrapText="1"/>
    </xf>
    <xf numFmtId="0" fontId="0" fillId="2" borderId="50" xfId="1" applyFont="1" applyFill="1" applyBorder="1" applyAlignment="1">
      <alignment horizontal="right" wrapText="1"/>
    </xf>
    <xf numFmtId="0" fontId="9" fillId="8" borderId="0" xfId="1" applyFont="1" applyFill="1" applyAlignment="1">
      <alignment horizontal="center" vertical="center" wrapText="1"/>
    </xf>
    <xf numFmtId="0" fontId="4" fillId="8" borderId="64" xfId="1" applyFill="1" applyBorder="1"/>
    <xf numFmtId="4" fontId="37" fillId="8" borderId="14" xfId="2" applyNumberFormat="1" applyFont="1" applyFill="1" applyBorder="1" applyAlignment="1">
      <alignment horizontal="center" vertical="center" wrapText="1"/>
    </xf>
    <xf numFmtId="4" fontId="51" fillId="17" borderId="14" xfId="0" applyNumberFormat="1" applyFont="1" applyFill="1" applyBorder="1" applyAlignment="1">
      <alignment horizontal="center"/>
    </xf>
    <xf numFmtId="0" fontId="37" fillId="0" borderId="14" xfId="2" applyFont="1" applyBorder="1" applyAlignment="1">
      <alignment horizontal="center" vertical="center" wrapText="1"/>
    </xf>
    <xf numFmtId="4" fontId="37" fillId="0" borderId="14" xfId="2" applyNumberFormat="1" applyFont="1" applyBorder="1" applyAlignment="1">
      <alignment vertical="center" wrapText="1"/>
    </xf>
    <xf numFmtId="9" fontId="51" fillId="17" borderId="14" xfId="0" applyNumberFormat="1" applyFont="1" applyFill="1" applyBorder="1"/>
    <xf numFmtId="9" fontId="55" fillId="17" borderId="14" xfId="0" applyNumberFormat="1" applyFont="1" applyFill="1" applyBorder="1"/>
    <xf numFmtId="4" fontId="36" fillId="0" borderId="14" xfId="2" applyNumberFormat="1" applyFont="1" applyBorder="1" applyAlignment="1">
      <alignment vertical="center" wrapText="1"/>
    </xf>
    <xf numFmtId="0" fontId="6" fillId="2" borderId="23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right"/>
    </xf>
    <xf numFmtId="0" fontId="6" fillId="2" borderId="0" xfId="1" applyFont="1" applyFill="1" applyAlignment="1">
      <alignment horizontal="left"/>
    </xf>
    <xf numFmtId="0" fontId="49" fillId="2" borderId="25" xfId="1" applyFont="1" applyFill="1" applyBorder="1" applyAlignment="1">
      <alignment horizontal="left" vertical="top" wrapText="1"/>
    </xf>
    <xf numFmtId="0" fontId="49" fillId="2" borderId="0" xfId="1" applyFont="1" applyFill="1" applyAlignment="1">
      <alignment horizontal="left" vertical="top" wrapText="1"/>
    </xf>
    <xf numFmtId="0" fontId="49" fillId="2" borderId="24" xfId="1" applyFont="1" applyFill="1" applyBorder="1" applyAlignment="1">
      <alignment horizontal="left" vertical="top" wrapText="1"/>
    </xf>
    <xf numFmtId="0" fontId="0" fillId="0" borderId="0" xfId="1" applyFont="1" applyAlignment="1">
      <alignment horizontal="left"/>
    </xf>
    <xf numFmtId="9" fontId="51" fillId="17" borderId="14" xfId="14" applyFont="1" applyFill="1" applyBorder="1"/>
    <xf numFmtId="9" fontId="55" fillId="17" borderId="14" xfId="14" applyFont="1" applyFill="1" applyBorder="1"/>
    <xf numFmtId="2" fontId="51" fillId="17" borderId="14" xfId="0" applyNumberFormat="1" applyFont="1" applyFill="1" applyBorder="1" applyAlignment="1">
      <alignment horizontal="right"/>
    </xf>
    <xf numFmtId="0" fontId="5" fillId="2" borderId="0" xfId="1" applyFont="1" applyFill="1" applyAlignment="1">
      <alignment horizontal="center" vertical="top"/>
    </xf>
    <xf numFmtId="0" fontId="49" fillId="0" borderId="26" xfId="1" applyFont="1" applyBorder="1" applyAlignment="1">
      <alignment horizontal="left" vertical="top" wrapText="1"/>
    </xf>
    <xf numFmtId="0" fontId="49" fillId="0" borderId="25" xfId="1" applyFont="1" applyBorder="1" applyAlignment="1">
      <alignment horizontal="left" vertical="top" wrapText="1"/>
    </xf>
    <xf numFmtId="0" fontId="49" fillId="0" borderId="23" xfId="1" applyFont="1" applyBorder="1" applyAlignment="1">
      <alignment horizontal="left" vertical="top" wrapText="1"/>
    </xf>
    <xf numFmtId="0" fontId="9" fillId="2" borderId="0" xfId="1" applyFont="1" applyFill="1" applyAlignment="1">
      <alignment horizontal="left" vertical="top" wrapText="1"/>
    </xf>
    <xf numFmtId="0" fontId="6" fillId="0" borderId="5" xfId="1" quotePrefix="1" applyFont="1" applyBorder="1" applyAlignment="1">
      <alignment horizontal="left" vertical="top" wrapText="1"/>
    </xf>
    <xf numFmtId="0" fontId="6" fillId="0" borderId="24" xfId="1" quotePrefix="1" applyFont="1" applyBorder="1" applyAlignment="1">
      <alignment horizontal="left" vertical="top" wrapText="1"/>
    </xf>
    <xf numFmtId="0" fontId="6" fillId="0" borderId="11" xfId="1" quotePrefix="1" applyFont="1" applyBorder="1" applyAlignment="1">
      <alignment horizontal="left" vertical="top" wrapText="1"/>
    </xf>
    <xf numFmtId="0" fontId="6" fillId="0" borderId="26" xfId="1" quotePrefix="1" applyFont="1" applyBorder="1" applyAlignment="1">
      <alignment horizontal="left" vertical="top" wrapText="1"/>
    </xf>
    <xf numFmtId="0" fontId="6" fillId="0" borderId="25" xfId="1" quotePrefix="1" applyFont="1" applyBorder="1" applyAlignment="1">
      <alignment horizontal="left" vertical="top" wrapText="1"/>
    </xf>
    <xf numFmtId="0" fontId="6" fillId="0" borderId="23" xfId="1" quotePrefix="1" applyFont="1" applyBorder="1" applyAlignment="1">
      <alignment horizontal="left" vertical="top" wrapText="1"/>
    </xf>
    <xf numFmtId="0" fontId="58" fillId="0" borderId="18" xfId="1" applyFont="1" applyBorder="1" applyAlignment="1">
      <alignment horizontal="left" vertical="center" wrapText="1"/>
    </xf>
    <xf numFmtId="0" fontId="58" fillId="0" borderId="17" xfId="1" applyFont="1" applyBorder="1" applyAlignment="1">
      <alignment horizontal="left" vertical="center" wrapText="1"/>
    </xf>
    <xf numFmtId="0" fontId="58" fillId="0" borderId="12" xfId="1" applyFont="1" applyBorder="1" applyAlignment="1">
      <alignment horizontal="left" vertical="center" wrapText="1"/>
    </xf>
    <xf numFmtId="0" fontId="58" fillId="0" borderId="18" xfId="1" applyFont="1" applyBorder="1" applyAlignment="1">
      <alignment horizontal="right" vertical="center" wrapText="1"/>
    </xf>
    <xf numFmtId="0" fontId="58" fillId="0" borderId="17" xfId="1" applyFont="1" applyBorder="1" applyAlignment="1">
      <alignment horizontal="right" vertical="center" wrapText="1"/>
    </xf>
    <xf numFmtId="0" fontId="58" fillId="0" borderId="12" xfId="1" applyFont="1" applyBorder="1" applyAlignment="1">
      <alignment horizontal="right" vertical="center" wrapText="1"/>
    </xf>
    <xf numFmtId="0" fontId="49" fillId="2" borderId="39" xfId="1" applyFont="1" applyFill="1" applyBorder="1" applyAlignment="1">
      <alignment horizontal="left" vertical="top" wrapText="1"/>
    </xf>
    <xf numFmtId="0" fontId="49" fillId="2" borderId="38" xfId="1" applyFont="1" applyFill="1" applyBorder="1" applyAlignment="1">
      <alignment horizontal="left" vertical="top" wrapText="1"/>
    </xf>
    <xf numFmtId="0" fontId="49" fillId="2" borderId="50" xfId="1" applyFont="1" applyFill="1" applyBorder="1" applyAlignment="1">
      <alignment horizontal="left" vertical="top" wrapText="1"/>
    </xf>
    <xf numFmtId="0" fontId="49" fillId="2" borderId="23" xfId="1" applyFont="1" applyFill="1" applyBorder="1" applyAlignment="1">
      <alignment horizontal="left" vertical="top" wrapText="1"/>
    </xf>
    <xf numFmtId="0" fontId="49" fillId="2" borderId="10" xfId="1" applyFont="1" applyFill="1" applyBorder="1" applyAlignment="1">
      <alignment horizontal="left" vertical="top" wrapText="1"/>
    </xf>
    <xf numFmtId="0" fontId="49" fillId="2" borderId="11" xfId="1" applyFont="1" applyFill="1" applyBorder="1" applyAlignment="1">
      <alignment horizontal="left" vertical="top" wrapText="1"/>
    </xf>
    <xf numFmtId="17" fontId="17" fillId="8" borderId="18" xfId="1" applyNumberFormat="1" applyFont="1" applyFill="1" applyBorder="1" applyAlignment="1">
      <alignment horizontal="center" vertical="center" wrapText="1"/>
    </xf>
    <xf numFmtId="17" fontId="17" fillId="8" borderId="17" xfId="1" applyNumberFormat="1" applyFont="1" applyFill="1" applyBorder="1" applyAlignment="1">
      <alignment horizontal="center" vertical="center" wrapText="1"/>
    </xf>
    <xf numFmtId="0" fontId="17" fillId="8" borderId="26" xfId="1" applyFont="1" applyFill="1" applyBorder="1" applyAlignment="1">
      <alignment horizontal="center" vertical="center" wrapText="1"/>
    </xf>
    <xf numFmtId="0" fontId="17" fillId="8" borderId="5" xfId="1" applyFont="1" applyFill="1" applyBorder="1" applyAlignment="1">
      <alignment horizontal="center" vertical="center" wrapText="1"/>
    </xf>
    <xf numFmtId="0" fontId="17" fillId="8" borderId="25" xfId="1" applyFont="1" applyFill="1" applyBorder="1" applyAlignment="1">
      <alignment horizontal="center" vertical="center" wrapText="1"/>
    </xf>
    <xf numFmtId="0" fontId="17" fillId="8" borderId="24" xfId="1" applyFont="1" applyFill="1" applyBorder="1" applyAlignment="1">
      <alignment horizontal="center" vertical="center" wrapText="1"/>
    </xf>
    <xf numFmtId="0" fontId="17" fillId="8" borderId="18" xfId="1" applyFont="1" applyFill="1" applyBorder="1" applyAlignment="1">
      <alignment horizontal="center" vertical="center" wrapText="1"/>
    </xf>
    <xf numFmtId="0" fontId="17" fillId="8" borderId="17" xfId="1" applyFont="1" applyFill="1" applyBorder="1" applyAlignment="1">
      <alignment horizontal="center" vertical="center" wrapText="1"/>
    </xf>
    <xf numFmtId="0" fontId="17" fillId="8" borderId="11" xfId="1" applyFont="1" applyFill="1" applyBorder="1" applyAlignment="1">
      <alignment horizontal="center" vertical="center" wrapText="1"/>
    </xf>
    <xf numFmtId="17" fontId="17" fillId="8" borderId="5" xfId="1" applyNumberFormat="1" applyFont="1" applyFill="1" applyBorder="1" applyAlignment="1">
      <alignment horizontal="center" vertical="center" wrapText="1"/>
    </xf>
    <xf numFmtId="17" fontId="17" fillId="8" borderId="24" xfId="1" applyNumberFormat="1" applyFont="1" applyFill="1" applyBorder="1" applyAlignment="1">
      <alignment horizontal="center" vertical="center" wrapText="1"/>
    </xf>
    <xf numFmtId="0" fontId="17" fillId="8" borderId="3" xfId="1" applyFont="1" applyFill="1" applyBorder="1" applyAlignment="1">
      <alignment horizontal="center" vertical="center" wrapText="1"/>
    </xf>
    <xf numFmtId="0" fontId="17" fillId="8" borderId="0" xfId="1" applyFont="1" applyFill="1" applyAlignment="1">
      <alignment horizontal="center" vertical="center" wrapText="1"/>
    </xf>
    <xf numFmtId="167" fontId="6" fillId="8" borderId="26" xfId="1" applyNumberFormat="1" applyFont="1" applyFill="1" applyBorder="1" applyAlignment="1">
      <alignment horizontal="center" vertical="center"/>
    </xf>
    <xf numFmtId="167" fontId="6" fillId="8" borderId="3" xfId="1" applyNumberFormat="1" applyFont="1" applyFill="1" applyBorder="1" applyAlignment="1">
      <alignment horizontal="center" vertical="center"/>
    </xf>
    <xf numFmtId="167" fontId="6" fillId="8" borderId="5" xfId="1" applyNumberFormat="1" applyFont="1" applyFill="1" applyBorder="1" applyAlignment="1">
      <alignment horizontal="center" vertical="center"/>
    </xf>
    <xf numFmtId="167" fontId="6" fillId="8" borderId="23" xfId="1" applyNumberFormat="1" applyFont="1" applyFill="1" applyBorder="1" applyAlignment="1">
      <alignment horizontal="center" vertical="center"/>
    </xf>
    <xf numFmtId="167" fontId="6" fillId="8" borderId="10" xfId="1" applyNumberFormat="1" applyFont="1" applyFill="1" applyBorder="1" applyAlignment="1">
      <alignment horizontal="center" vertical="center"/>
    </xf>
    <xf numFmtId="167" fontId="6" fillId="8" borderId="11" xfId="1" applyNumberFormat="1" applyFont="1" applyFill="1" applyBorder="1" applyAlignment="1">
      <alignment horizontal="center" vertical="center"/>
    </xf>
    <xf numFmtId="0" fontId="17" fillId="8" borderId="39" xfId="1" applyFont="1" applyFill="1" applyBorder="1" applyAlignment="1">
      <alignment horizontal="center" vertical="center" wrapText="1"/>
    </xf>
    <xf numFmtId="0" fontId="17" fillId="8" borderId="38" xfId="1" applyFont="1" applyFill="1" applyBorder="1" applyAlignment="1">
      <alignment horizontal="center" vertical="center" wrapText="1"/>
    </xf>
    <xf numFmtId="0" fontId="49" fillId="2" borderId="26" xfId="1" applyFont="1" applyFill="1" applyBorder="1" applyAlignment="1">
      <alignment horizontal="left" vertical="top" wrapText="1"/>
    </xf>
    <xf numFmtId="0" fontId="49" fillId="2" borderId="3" xfId="1" applyFont="1" applyFill="1" applyBorder="1" applyAlignment="1">
      <alignment horizontal="left" vertical="top" wrapText="1"/>
    </xf>
    <xf numFmtId="0" fontId="49" fillId="2" borderId="5" xfId="1" applyFont="1" applyFill="1" applyBorder="1" applyAlignment="1">
      <alignment horizontal="left" vertical="top" wrapText="1"/>
    </xf>
    <xf numFmtId="0" fontId="49" fillId="2" borderId="25" xfId="1" applyFont="1" applyFill="1" applyBorder="1" applyAlignment="1">
      <alignment horizontal="left" vertical="top" wrapText="1"/>
    </xf>
    <xf numFmtId="0" fontId="49" fillId="2" borderId="0" xfId="1" applyFont="1" applyFill="1" applyAlignment="1">
      <alignment horizontal="left" vertical="top" wrapText="1"/>
    </xf>
    <xf numFmtId="0" fontId="49" fillId="2" borderId="24" xfId="1" applyFont="1" applyFill="1" applyBorder="1" applyAlignment="1">
      <alignment horizontal="left" vertical="top" wrapText="1"/>
    </xf>
    <xf numFmtId="0" fontId="6" fillId="0" borderId="18" xfId="1" quotePrefix="1" applyFont="1" applyBorder="1" applyAlignment="1">
      <alignment horizontal="left" vertical="top" wrapText="1"/>
    </xf>
    <xf numFmtId="0" fontId="6" fillId="0" borderId="17" xfId="1" quotePrefix="1" applyFont="1" applyBorder="1" applyAlignment="1">
      <alignment horizontal="left" vertical="top" wrapText="1"/>
    </xf>
    <xf numFmtId="0" fontId="6" fillId="0" borderId="12" xfId="1" quotePrefix="1" applyFont="1" applyBorder="1" applyAlignment="1">
      <alignment horizontal="left" vertical="top" wrapText="1"/>
    </xf>
    <xf numFmtId="0" fontId="9" fillId="2" borderId="0" xfId="1" applyFont="1" applyFill="1" applyAlignment="1">
      <alignment horizontal="right" vertical="top" wrapText="1"/>
    </xf>
    <xf numFmtId="0" fontId="9" fillId="2" borderId="5" xfId="1" applyFont="1" applyFill="1" applyBorder="1" applyAlignment="1">
      <alignment horizontal="right" vertical="top" wrapText="1"/>
    </xf>
    <xf numFmtId="0" fontId="17" fillId="8" borderId="50" xfId="1" applyFont="1" applyFill="1" applyBorder="1" applyAlignment="1">
      <alignment horizontal="center" vertical="center" wrapText="1"/>
    </xf>
    <xf numFmtId="0" fontId="49" fillId="0" borderId="18" xfId="1" applyFont="1" applyBorder="1" applyAlignment="1">
      <alignment horizontal="left" vertical="top" wrapText="1"/>
    </xf>
    <xf numFmtId="0" fontId="49" fillId="0" borderId="17" xfId="1" applyFont="1" applyBorder="1" applyAlignment="1">
      <alignment horizontal="left" vertical="top" wrapText="1"/>
    </xf>
    <xf numFmtId="0" fontId="49" fillId="0" borderId="12" xfId="1" applyFont="1" applyBorder="1" applyAlignment="1">
      <alignment horizontal="left" vertical="top" wrapText="1"/>
    </xf>
    <xf numFmtId="0" fontId="26" fillId="8" borderId="15" xfId="2" applyFont="1" applyFill="1" applyBorder="1" applyAlignment="1">
      <alignment horizontal="left" vertical="center" wrapText="1"/>
    </xf>
    <xf numFmtId="0" fontId="26" fillId="8" borderId="14" xfId="2" applyFont="1" applyFill="1" applyBorder="1" applyAlignment="1">
      <alignment horizontal="left" vertical="center" wrapText="1"/>
    </xf>
    <xf numFmtId="0" fontId="26" fillId="8" borderId="8" xfId="2" applyFont="1" applyFill="1" applyBorder="1" applyAlignment="1">
      <alignment horizontal="left" vertical="center" wrapText="1"/>
    </xf>
    <xf numFmtId="0" fontId="26" fillId="8" borderId="7" xfId="2" applyFont="1" applyFill="1" applyBorder="1" applyAlignment="1">
      <alignment horizontal="left" vertical="center" wrapText="1"/>
    </xf>
    <xf numFmtId="0" fontId="6" fillId="2" borderId="39" xfId="1" applyFont="1" applyFill="1" applyBorder="1" applyAlignment="1">
      <alignment horizontal="left"/>
    </xf>
    <xf numFmtId="0" fontId="6" fillId="2" borderId="38" xfId="1" applyFont="1" applyFill="1" applyBorder="1" applyAlignment="1">
      <alignment horizontal="left"/>
    </xf>
    <xf numFmtId="0" fontId="6" fillId="2" borderId="50" xfId="1" applyFont="1" applyFill="1" applyBorder="1" applyAlignment="1">
      <alignment horizontal="left"/>
    </xf>
    <xf numFmtId="0" fontId="26" fillId="8" borderId="21" xfId="2" applyFont="1" applyFill="1" applyBorder="1" applyAlignment="1">
      <alignment horizontal="left" vertical="center" wrapText="1"/>
    </xf>
    <xf numFmtId="0" fontId="26" fillId="8" borderId="20" xfId="2" applyFont="1" applyFill="1" applyBorder="1" applyAlignment="1">
      <alignment horizontal="left" vertical="center" wrapText="1"/>
    </xf>
    <xf numFmtId="0" fontId="6" fillId="9" borderId="0" xfId="1" applyFont="1" applyFill="1" applyAlignment="1">
      <alignment horizontal="left"/>
    </xf>
    <xf numFmtId="0" fontId="9" fillId="8" borderId="18" xfId="1" applyFont="1" applyFill="1" applyBorder="1" applyAlignment="1">
      <alignment horizontal="center" vertical="center"/>
    </xf>
    <xf numFmtId="0" fontId="9" fillId="8" borderId="12" xfId="1" applyFont="1" applyFill="1" applyBorder="1" applyAlignment="1">
      <alignment horizontal="center" vertical="center"/>
    </xf>
    <xf numFmtId="0" fontId="17" fillId="8" borderId="12" xfId="1" applyFont="1" applyFill="1" applyBorder="1" applyAlignment="1">
      <alignment horizontal="center" vertical="center" wrapText="1"/>
    </xf>
    <xf numFmtId="0" fontId="17" fillId="8" borderId="26" xfId="1" applyFont="1" applyFill="1" applyBorder="1" applyAlignment="1">
      <alignment horizontal="center" vertical="center"/>
    </xf>
    <xf numFmtId="0" fontId="17" fillId="8" borderId="3" xfId="1" applyFont="1" applyFill="1" applyBorder="1" applyAlignment="1">
      <alignment horizontal="center" vertical="center"/>
    </xf>
    <xf numFmtId="0" fontId="17" fillId="8" borderId="5" xfId="1" applyFont="1" applyFill="1" applyBorder="1" applyAlignment="1">
      <alignment horizontal="center" vertical="center"/>
    </xf>
    <xf numFmtId="0" fontId="17" fillId="8" borderId="23" xfId="1" applyFont="1" applyFill="1" applyBorder="1" applyAlignment="1">
      <alignment horizontal="center" vertical="center"/>
    </xf>
    <xf numFmtId="0" fontId="17" fillId="8" borderId="10" xfId="1" applyFont="1" applyFill="1" applyBorder="1" applyAlignment="1">
      <alignment horizontal="center" vertical="center"/>
    </xf>
    <xf numFmtId="0" fontId="17" fillId="8" borderId="11" xfId="1" applyFont="1" applyFill="1" applyBorder="1" applyAlignment="1">
      <alignment horizontal="center" vertical="center"/>
    </xf>
    <xf numFmtId="0" fontId="17" fillId="8" borderId="25" xfId="1" applyFont="1" applyFill="1" applyBorder="1" applyAlignment="1">
      <alignment horizontal="center" vertical="center"/>
    </xf>
    <xf numFmtId="0" fontId="17" fillId="8" borderId="0" xfId="1" applyFont="1" applyFill="1" applyAlignment="1">
      <alignment horizontal="center" vertical="center"/>
    </xf>
    <xf numFmtId="0" fontId="17" fillId="8" borderId="24" xfId="1" applyFont="1" applyFill="1" applyBorder="1" applyAlignment="1">
      <alignment horizontal="center" vertical="center"/>
    </xf>
    <xf numFmtId="0" fontId="0" fillId="7" borderId="18" xfId="1" applyFont="1" applyFill="1" applyBorder="1" applyAlignment="1">
      <alignment horizontal="left" vertical="top" wrapText="1"/>
    </xf>
    <xf numFmtId="0" fontId="0" fillId="7" borderId="17" xfId="1" applyFont="1" applyFill="1" applyBorder="1" applyAlignment="1">
      <alignment horizontal="left" vertical="top" wrapText="1"/>
    </xf>
    <xf numFmtId="0" fontId="0" fillId="7" borderId="12" xfId="1" applyFont="1" applyFill="1" applyBorder="1" applyAlignment="1">
      <alignment horizontal="left" vertical="top" wrapText="1"/>
    </xf>
    <xf numFmtId="0" fontId="4" fillId="7" borderId="18" xfId="1" applyFill="1" applyBorder="1" applyAlignment="1">
      <alignment horizontal="left" wrapText="1"/>
    </xf>
    <xf numFmtId="0" fontId="4" fillId="7" borderId="17" xfId="1" applyFill="1" applyBorder="1" applyAlignment="1">
      <alignment horizontal="left" wrapText="1"/>
    </xf>
    <xf numFmtId="0" fontId="4" fillId="7" borderId="12" xfId="1" applyFill="1" applyBorder="1" applyAlignment="1">
      <alignment horizontal="left" wrapText="1"/>
    </xf>
    <xf numFmtId="0" fontId="0" fillId="7" borderId="18" xfId="1" applyFont="1" applyFill="1" applyBorder="1" applyAlignment="1">
      <alignment horizontal="left" wrapText="1"/>
    </xf>
    <xf numFmtId="0" fontId="0" fillId="7" borderId="17" xfId="1" applyFont="1" applyFill="1" applyBorder="1" applyAlignment="1">
      <alignment horizontal="left" wrapText="1"/>
    </xf>
    <xf numFmtId="0" fontId="0" fillId="7" borderId="12" xfId="1" applyFont="1" applyFill="1" applyBorder="1" applyAlignment="1">
      <alignment horizontal="left" wrapText="1"/>
    </xf>
    <xf numFmtId="0" fontId="0" fillId="2" borderId="0" xfId="1" applyFont="1" applyFill="1" applyAlignment="1">
      <alignment horizontal="left" vertical="top" wrapText="1"/>
    </xf>
    <xf numFmtId="0" fontId="9" fillId="2" borderId="3" xfId="1" applyFont="1" applyFill="1" applyBorder="1" applyAlignment="1">
      <alignment horizontal="right" vertical="top" wrapText="1"/>
    </xf>
    <xf numFmtId="0" fontId="0" fillId="2" borderId="5" xfId="0" applyFill="1" applyBorder="1" applyAlignment="1">
      <alignment wrapText="1"/>
    </xf>
    <xf numFmtId="0" fontId="0" fillId="2" borderId="0" xfId="0" applyFill="1" applyAlignment="1">
      <alignment wrapText="1"/>
    </xf>
    <xf numFmtId="0" fontId="30" fillId="10" borderId="22" xfId="2" applyFont="1" applyFill="1" applyBorder="1" applyAlignment="1">
      <alignment horizontal="center" vertical="center"/>
    </xf>
    <xf numFmtId="0" fontId="30" fillId="10" borderId="34" xfId="2" applyFont="1" applyFill="1" applyBorder="1" applyAlignment="1">
      <alignment horizontal="center" vertical="center"/>
    </xf>
    <xf numFmtId="0" fontId="30" fillId="10" borderId="33" xfId="2" applyFont="1" applyFill="1" applyBorder="1" applyAlignment="1">
      <alignment horizontal="center" vertical="center"/>
    </xf>
    <xf numFmtId="0" fontId="30" fillId="8" borderId="44" xfId="2" applyFont="1" applyFill="1" applyBorder="1" applyAlignment="1">
      <alignment horizontal="left" vertical="center"/>
    </xf>
    <xf numFmtId="0" fontId="30" fillId="8" borderId="43" xfId="2" applyFont="1" applyFill="1" applyBorder="1" applyAlignment="1">
      <alignment horizontal="left" vertical="center"/>
    </xf>
    <xf numFmtId="0" fontId="30" fillId="8" borderId="25" xfId="2" applyFont="1" applyFill="1" applyBorder="1" applyAlignment="1">
      <alignment horizontal="left" vertical="center"/>
    </xf>
    <xf numFmtId="0" fontId="30" fillId="8" borderId="42" xfId="2" applyFont="1" applyFill="1" applyBorder="1" applyAlignment="1">
      <alignment horizontal="left" vertical="center"/>
    </xf>
    <xf numFmtId="0" fontId="30" fillId="8" borderId="41" xfId="2" applyFont="1" applyFill="1" applyBorder="1" applyAlignment="1">
      <alignment horizontal="left" vertical="center"/>
    </xf>
    <xf numFmtId="0" fontId="30" fillId="8" borderId="40" xfId="2" applyFont="1" applyFill="1" applyBorder="1" applyAlignment="1">
      <alignment horizontal="left" vertical="center"/>
    </xf>
    <xf numFmtId="0" fontId="22" fillId="0" borderId="14" xfId="2" applyFont="1" applyBorder="1" applyAlignment="1">
      <alignment horizontal="left" vertical="center"/>
    </xf>
    <xf numFmtId="0" fontId="22" fillId="0" borderId="16" xfId="2" applyFont="1" applyBorder="1" applyAlignment="1">
      <alignment vertical="center"/>
    </xf>
    <xf numFmtId="0" fontId="22" fillId="0" borderId="31" xfId="2" applyFont="1" applyBorder="1" applyAlignment="1">
      <alignment vertical="center"/>
    </xf>
    <xf numFmtId="0" fontId="22" fillId="0" borderId="30" xfId="2" applyFont="1" applyBorder="1" applyAlignment="1">
      <alignment vertical="center"/>
    </xf>
    <xf numFmtId="49" fontId="22" fillId="0" borderId="16" xfId="2" applyNumberFormat="1" applyFont="1" applyBorder="1" applyAlignment="1">
      <alignment horizontal="left" wrapText="1"/>
    </xf>
    <xf numFmtId="49" fontId="22" fillId="0" borderId="31" xfId="2" applyNumberFormat="1" applyFont="1" applyBorder="1" applyAlignment="1">
      <alignment horizontal="left" wrapText="1"/>
    </xf>
    <xf numFmtId="49" fontId="22" fillId="0" borderId="30" xfId="2" applyNumberFormat="1" applyFont="1" applyBorder="1" applyAlignment="1">
      <alignment horizontal="left" wrapText="1"/>
    </xf>
    <xf numFmtId="0" fontId="22" fillId="11" borderId="16" xfId="2" applyFont="1" applyFill="1" applyBorder="1" applyAlignment="1">
      <alignment horizontal="center" vertical="center"/>
    </xf>
    <xf numFmtId="0" fontId="22" fillId="11" borderId="30" xfId="2" applyFont="1" applyFill="1" applyBorder="1" applyAlignment="1">
      <alignment horizontal="center" vertical="center"/>
    </xf>
    <xf numFmtId="4" fontId="22" fillId="8" borderId="16" xfId="2" applyNumberFormat="1" applyFont="1" applyFill="1" applyBorder="1" applyAlignment="1">
      <alignment horizontal="center" vertical="center"/>
    </xf>
    <xf numFmtId="4" fontId="22" fillId="8" borderId="30" xfId="2" applyNumberFormat="1" applyFont="1" applyFill="1" applyBorder="1" applyAlignment="1">
      <alignment horizontal="center" vertical="center"/>
    </xf>
    <xf numFmtId="0" fontId="22" fillId="8" borderId="44" xfId="2" applyFont="1" applyFill="1" applyBorder="1" applyAlignment="1">
      <alignment horizontal="left" vertical="center"/>
    </xf>
    <xf numFmtId="0" fontId="22" fillId="8" borderId="43" xfId="2" applyFont="1" applyFill="1" applyBorder="1" applyAlignment="1">
      <alignment horizontal="left" vertical="center"/>
    </xf>
    <xf numFmtId="0" fontId="22" fillId="8" borderId="25" xfId="2" applyFont="1" applyFill="1" applyBorder="1" applyAlignment="1">
      <alignment horizontal="left" vertical="center"/>
    </xf>
    <xf numFmtId="0" fontId="22" fillId="8" borderId="42" xfId="2" applyFont="1" applyFill="1" applyBorder="1" applyAlignment="1">
      <alignment horizontal="left" vertical="center"/>
    </xf>
    <xf numFmtId="0" fontId="22" fillId="8" borderId="41" xfId="2" applyFont="1" applyFill="1" applyBorder="1" applyAlignment="1">
      <alignment horizontal="left" vertical="center"/>
    </xf>
    <xf numFmtId="0" fontId="22" fillId="8" borderId="40" xfId="2" applyFont="1" applyFill="1" applyBorder="1" applyAlignment="1">
      <alignment horizontal="left" vertical="center"/>
    </xf>
    <xf numFmtId="49" fontId="22" fillId="0" borderId="16" xfId="2" applyNumberFormat="1" applyFont="1" applyBorder="1" applyAlignment="1">
      <alignment horizontal="center" vertical="center" wrapText="1"/>
    </xf>
    <xf numFmtId="49" fontId="22" fillId="0" borderId="31" xfId="2" applyNumberFormat="1" applyFont="1" applyBorder="1" applyAlignment="1">
      <alignment horizontal="center" vertical="center" wrapText="1"/>
    </xf>
    <xf numFmtId="49" fontId="22" fillId="0" borderId="30" xfId="2" applyNumberFormat="1" applyFont="1" applyBorder="1" applyAlignment="1">
      <alignment horizontal="center" vertical="center" wrapText="1"/>
    </xf>
    <xf numFmtId="49" fontId="22" fillId="0" borderId="16" xfId="2" applyNumberFormat="1" applyFont="1" applyBorder="1" applyAlignment="1">
      <alignment horizontal="left" vertical="center" wrapText="1"/>
    </xf>
    <xf numFmtId="49" fontId="22" fillId="0" borderId="31" xfId="2" applyNumberFormat="1" applyFont="1" applyBorder="1" applyAlignment="1">
      <alignment horizontal="left" vertical="center"/>
    </xf>
    <xf numFmtId="49" fontId="22" fillId="0" borderId="30" xfId="2" applyNumberFormat="1" applyFont="1" applyBorder="1" applyAlignment="1">
      <alignment horizontal="left" vertical="center"/>
    </xf>
    <xf numFmtId="0" fontId="22" fillId="0" borderId="14" xfId="2" applyFont="1" applyBorder="1" applyAlignment="1">
      <alignment vertical="center"/>
    </xf>
    <xf numFmtId="4" fontId="30" fillId="10" borderId="9" xfId="2" applyNumberFormat="1" applyFont="1" applyFill="1" applyBorder="1" applyAlignment="1">
      <alignment horizontal="right" vertical="center"/>
    </xf>
    <xf numFmtId="4" fontId="30" fillId="10" borderId="28" xfId="2" applyNumberFormat="1" applyFont="1" applyFill="1" applyBorder="1" applyAlignment="1">
      <alignment horizontal="right" vertical="center"/>
    </xf>
    <xf numFmtId="4" fontId="30" fillId="10" borderId="27" xfId="2" applyNumberFormat="1" applyFont="1" applyFill="1" applyBorder="1" applyAlignment="1">
      <alignment horizontal="right" vertical="center"/>
    </xf>
    <xf numFmtId="0" fontId="25" fillId="10" borderId="39" xfId="3" applyFont="1" applyFill="1" applyBorder="1" applyAlignment="1">
      <alignment horizontal="left" vertical="top" wrapText="1"/>
    </xf>
    <xf numFmtId="0" fontId="25" fillId="10" borderId="38" xfId="3" applyFont="1" applyFill="1" applyBorder="1" applyAlignment="1">
      <alignment horizontal="left" vertical="top" wrapText="1"/>
    </xf>
    <xf numFmtId="0" fontId="25" fillId="10" borderId="50" xfId="3" applyFont="1" applyFill="1" applyBorder="1" applyAlignment="1">
      <alignment horizontal="left" vertical="top" wrapText="1"/>
    </xf>
    <xf numFmtId="4" fontId="30" fillId="15" borderId="38" xfId="2" applyNumberFormat="1" applyFont="1" applyFill="1" applyBorder="1" applyAlignment="1">
      <alignment horizontal="center" vertical="center"/>
    </xf>
    <xf numFmtId="4" fontId="30" fillId="15" borderId="50" xfId="2" applyNumberFormat="1" applyFont="1" applyFill="1" applyBorder="1" applyAlignment="1">
      <alignment horizontal="center" vertical="center"/>
    </xf>
    <xf numFmtId="3" fontId="25" fillId="8" borderId="39" xfId="3" applyNumberFormat="1" applyFont="1" applyFill="1" applyBorder="1" applyAlignment="1">
      <alignment horizontal="right" vertical="center"/>
    </xf>
    <xf numFmtId="3" fontId="25" fillId="8" borderId="50" xfId="3" applyNumberFormat="1" applyFont="1" applyFill="1" applyBorder="1" applyAlignment="1">
      <alignment horizontal="right" vertical="center"/>
    </xf>
    <xf numFmtId="0" fontId="26" fillId="0" borderId="22" xfId="2" applyFont="1" applyBorder="1" applyAlignment="1">
      <alignment horizontal="left" vertical="center" wrapText="1"/>
    </xf>
    <xf numFmtId="0" fontId="26" fillId="0" borderId="34" xfId="2" applyFont="1" applyBorder="1" applyAlignment="1">
      <alignment horizontal="left" vertical="center" wrapText="1"/>
    </xf>
    <xf numFmtId="4" fontId="26" fillId="16" borderId="32" xfId="2" applyNumberFormat="1" applyFont="1" applyFill="1" applyBorder="1" applyAlignment="1">
      <alignment horizontal="center" vertical="center" wrapText="1"/>
    </xf>
    <xf numFmtId="4" fontId="26" fillId="16" borderId="30" xfId="2" applyNumberFormat="1" applyFont="1" applyFill="1" applyBorder="1" applyAlignment="1">
      <alignment horizontal="center" vertical="center" wrapText="1"/>
    </xf>
    <xf numFmtId="0" fontId="26" fillId="0" borderId="21" xfId="2" applyFont="1" applyBorder="1" applyAlignment="1">
      <alignment horizontal="left" vertical="center" wrapText="1"/>
    </xf>
    <xf numFmtId="0" fontId="26" fillId="0" borderId="20" xfId="2" applyFont="1" applyBorder="1" applyAlignment="1">
      <alignment horizontal="left" vertical="center" wrapText="1"/>
    </xf>
    <xf numFmtId="0" fontId="26" fillId="0" borderId="19" xfId="2" applyFont="1" applyBorder="1" applyAlignment="1">
      <alignment horizontal="left" vertical="center" wrapText="1"/>
    </xf>
    <xf numFmtId="0" fontId="26" fillId="0" borderId="15" xfId="2" applyFont="1" applyBorder="1" applyAlignment="1">
      <alignment horizontal="left" vertical="center" wrapText="1"/>
    </xf>
    <xf numFmtId="0" fontId="26" fillId="0" borderId="14" xfId="2" applyFont="1" applyBorder="1" applyAlignment="1">
      <alignment horizontal="left" vertical="center" wrapText="1"/>
    </xf>
    <xf numFmtId="0" fontId="26" fillId="0" borderId="13" xfId="2" applyFont="1" applyBorder="1" applyAlignment="1">
      <alignment horizontal="left" vertical="center" wrapText="1"/>
    </xf>
    <xf numFmtId="0" fontId="26" fillId="0" borderId="8" xfId="2" applyFont="1" applyBorder="1" applyAlignment="1">
      <alignment horizontal="left" vertical="center" wrapText="1"/>
    </xf>
    <xf numFmtId="0" fontId="26" fillId="0" borderId="7" xfId="2" applyFont="1" applyBorder="1" applyAlignment="1">
      <alignment horizontal="left" vertical="center" wrapText="1"/>
    </xf>
    <xf numFmtId="0" fontId="26" fillId="0" borderId="6" xfId="2" applyFont="1" applyBorder="1" applyAlignment="1">
      <alignment horizontal="left" vertical="center" wrapText="1"/>
    </xf>
    <xf numFmtId="0" fontId="26" fillId="0" borderId="35" xfId="2" applyFont="1" applyBorder="1" applyAlignment="1">
      <alignment horizontal="left" vertical="center" wrapText="1"/>
    </xf>
    <xf numFmtId="0" fontId="26" fillId="0" borderId="32" xfId="2" applyFont="1" applyBorder="1" applyAlignment="1">
      <alignment horizontal="center" vertical="center" wrapText="1"/>
    </xf>
    <xf numFmtId="0" fontId="26" fillId="0" borderId="31" xfId="2" applyFont="1" applyBorder="1" applyAlignment="1">
      <alignment horizontal="center" vertical="center" wrapText="1"/>
    </xf>
    <xf numFmtId="0" fontId="26" fillId="0" borderId="16" xfId="2" applyFont="1" applyBorder="1" applyAlignment="1">
      <alignment horizontal="left" vertical="center" wrapText="1"/>
    </xf>
    <xf numFmtId="0" fontId="26" fillId="0" borderId="31" xfId="2" applyFont="1" applyBorder="1" applyAlignment="1">
      <alignment horizontal="left" vertical="center" wrapText="1"/>
    </xf>
    <xf numFmtId="0" fontId="25" fillId="10" borderId="37" xfId="3" applyFont="1" applyFill="1" applyBorder="1" applyAlignment="1">
      <alignment horizontal="center" vertical="top" wrapText="1"/>
    </xf>
    <xf numFmtId="0" fontId="25" fillId="10" borderId="36" xfId="3" applyFont="1" applyFill="1" applyBorder="1" applyAlignment="1">
      <alignment horizontal="center" vertical="top" wrapText="1"/>
    </xf>
    <xf numFmtId="4" fontId="26" fillId="16" borderId="35" xfId="2" applyNumberFormat="1" applyFont="1" applyFill="1" applyBorder="1" applyAlignment="1">
      <alignment horizontal="center" vertical="center" wrapText="1"/>
    </xf>
    <xf numFmtId="4" fontId="26" fillId="16" borderId="33" xfId="2" applyNumberFormat="1" applyFont="1" applyFill="1" applyBorder="1" applyAlignment="1">
      <alignment horizontal="center" vertical="center" wrapText="1"/>
    </xf>
    <xf numFmtId="4" fontId="26" fillId="16" borderId="15" xfId="2" applyNumberFormat="1" applyFont="1" applyFill="1" applyBorder="1" applyAlignment="1">
      <alignment horizontal="center" vertical="center" wrapText="1"/>
    </xf>
    <xf numFmtId="4" fontId="26" fillId="16" borderId="14" xfId="2" applyNumberFormat="1" applyFont="1" applyFill="1" applyBorder="1" applyAlignment="1">
      <alignment horizontal="center" vertical="center" wrapText="1"/>
    </xf>
    <xf numFmtId="0" fontId="26" fillId="0" borderId="32" xfId="2" applyFont="1" applyBorder="1" applyAlignment="1">
      <alignment horizontal="left" vertical="center" wrapText="1"/>
    </xf>
    <xf numFmtId="0" fontId="26" fillId="0" borderId="32" xfId="0" applyFont="1" applyBorder="1" applyAlignment="1">
      <alignment horizontal="left" vertical="center" wrapText="1"/>
    </xf>
    <xf numFmtId="0" fontId="26" fillId="0" borderId="31" xfId="0" applyFont="1" applyBorder="1" applyAlignment="1">
      <alignment horizontal="left" vertical="center" wrapText="1"/>
    </xf>
    <xf numFmtId="0" fontId="26" fillId="0" borderId="29" xfId="2" applyFont="1" applyBorder="1" applyAlignment="1">
      <alignment horizontal="left" vertical="center" wrapText="1"/>
    </xf>
    <xf numFmtId="0" fontId="26" fillId="0" borderId="28" xfId="2" applyFont="1" applyBorder="1" applyAlignment="1">
      <alignment horizontal="left" vertical="center" wrapText="1"/>
    </xf>
    <xf numFmtId="0" fontId="25" fillId="10" borderId="26" xfId="3" applyFont="1" applyFill="1" applyBorder="1" applyAlignment="1">
      <alignment horizontal="left" vertical="top" wrapText="1"/>
    </xf>
    <xf numFmtId="0" fontId="25" fillId="10" borderId="3" xfId="3" applyFont="1" applyFill="1" applyBorder="1" applyAlignment="1">
      <alignment horizontal="left" vertical="top" wrapText="1"/>
    </xf>
    <xf numFmtId="0" fontId="25" fillId="10" borderId="5" xfId="3" applyFont="1" applyFill="1" applyBorder="1" applyAlignment="1">
      <alignment horizontal="left" vertical="top" wrapText="1"/>
    </xf>
    <xf numFmtId="0" fontId="25" fillId="10" borderId="3" xfId="3" applyFont="1" applyFill="1" applyBorder="1" applyAlignment="1">
      <alignment horizontal="center" vertical="top" wrapText="1"/>
    </xf>
    <xf numFmtId="0" fontId="25" fillId="10" borderId="52" xfId="3" applyFont="1" applyFill="1" applyBorder="1" applyAlignment="1">
      <alignment horizontal="center" vertical="top" wrapText="1"/>
    </xf>
    <xf numFmtId="4" fontId="26" fillId="16" borderId="21" xfId="2" applyNumberFormat="1" applyFont="1" applyFill="1" applyBorder="1" applyAlignment="1">
      <alignment horizontal="center" vertical="center" wrapText="1"/>
    </xf>
    <xf numFmtId="4" fontId="26" fillId="16" borderId="20" xfId="2" applyNumberFormat="1" applyFont="1" applyFill="1" applyBorder="1" applyAlignment="1">
      <alignment horizontal="center" vertical="center" wrapText="1"/>
    </xf>
    <xf numFmtId="0" fontId="26" fillId="0" borderId="29" xfId="2" applyFont="1" applyBorder="1" applyAlignment="1">
      <alignment horizontal="center" vertical="center" wrapText="1"/>
    </xf>
    <xf numFmtId="0" fontId="26" fillId="0" borderId="28" xfId="2" applyFont="1" applyBorder="1" applyAlignment="1">
      <alignment horizontal="center" vertical="center" wrapText="1"/>
    </xf>
    <xf numFmtId="0" fontId="25" fillId="10" borderId="39" xfId="3" applyFont="1" applyFill="1" applyBorder="1" applyAlignment="1">
      <alignment horizontal="center" vertical="center" wrapText="1"/>
    </xf>
    <xf numFmtId="0" fontId="25" fillId="10" borderId="50" xfId="3" applyFont="1" applyFill="1" applyBorder="1" applyAlignment="1">
      <alignment horizontal="center" vertical="center" wrapText="1"/>
    </xf>
    <xf numFmtId="0" fontId="25" fillId="10" borderId="39" xfId="3" applyFont="1" applyFill="1" applyBorder="1" applyAlignment="1">
      <alignment horizontal="left" vertical="center" wrapText="1"/>
    </xf>
    <xf numFmtId="0" fontId="25" fillId="10" borderId="38" xfId="3" applyFont="1" applyFill="1" applyBorder="1" applyAlignment="1">
      <alignment horizontal="left" vertical="center" wrapText="1"/>
    </xf>
    <xf numFmtId="0" fontId="25" fillId="10" borderId="50" xfId="3" applyFont="1" applyFill="1" applyBorder="1" applyAlignment="1">
      <alignment horizontal="left" vertical="center" wrapText="1"/>
    </xf>
    <xf numFmtId="0" fontId="26" fillId="0" borderId="35" xfId="2" applyFont="1" applyBorder="1" applyAlignment="1">
      <alignment vertical="center" wrapText="1"/>
    </xf>
    <xf numFmtId="0" fontId="26" fillId="0" borderId="34" xfId="2" applyFont="1" applyBorder="1" applyAlignment="1">
      <alignment vertical="center" wrapText="1"/>
    </xf>
    <xf numFmtId="0" fontId="26" fillId="0" borderId="32" xfId="2" applyFont="1" applyBorder="1" applyAlignment="1">
      <alignment vertical="center" wrapText="1"/>
    </xf>
    <xf numFmtId="0" fontId="26" fillId="0" borderId="31" xfId="2" applyFont="1" applyBorder="1" applyAlignment="1">
      <alignment vertical="center" wrapText="1"/>
    </xf>
    <xf numFmtId="0" fontId="26" fillId="0" borderId="29" xfId="2" applyFont="1" applyBorder="1" applyAlignment="1">
      <alignment vertical="center" wrapText="1"/>
    </xf>
    <xf numFmtId="0" fontId="26" fillId="0" borderId="28" xfId="2" applyFont="1" applyBorder="1" applyAlignment="1">
      <alignment vertical="center" wrapText="1"/>
    </xf>
    <xf numFmtId="0" fontId="26" fillId="0" borderId="54" xfId="2" applyFont="1" applyBorder="1" applyAlignment="1">
      <alignment horizontal="left" vertical="center" wrapText="1"/>
    </xf>
    <xf numFmtId="0" fontId="26" fillId="0" borderId="55" xfId="2" applyFont="1" applyBorder="1" applyAlignment="1">
      <alignment horizontal="left" vertical="center" wrapText="1"/>
    </xf>
    <xf numFmtId="0" fontId="26" fillId="0" borderId="56" xfId="2" applyFont="1" applyBorder="1" applyAlignment="1">
      <alignment horizontal="left" vertical="center" wrapText="1"/>
    </xf>
    <xf numFmtId="3" fontId="26" fillId="8" borderId="51" xfId="3" applyNumberFormat="1" applyFont="1" applyFill="1" applyBorder="1" applyAlignment="1">
      <alignment horizontal="right" vertical="center"/>
    </xf>
    <xf numFmtId="3" fontId="26" fillId="8" borderId="57" xfId="3" applyNumberFormat="1" applyFont="1" applyFill="1" applyBorder="1" applyAlignment="1">
      <alignment horizontal="right" vertical="center"/>
    </xf>
    <xf numFmtId="0" fontId="25" fillId="10" borderId="39" xfId="3" applyFont="1" applyFill="1" applyBorder="1" applyAlignment="1">
      <alignment horizontal="center" vertical="top" wrapText="1"/>
    </xf>
    <xf numFmtId="0" fontId="25" fillId="10" borderId="50" xfId="3" applyFont="1" applyFill="1" applyBorder="1" applyAlignment="1">
      <alignment horizontal="center" vertical="top" wrapText="1"/>
    </xf>
    <xf numFmtId="3" fontId="26" fillId="0" borderId="21" xfId="2" applyNumberFormat="1" applyFont="1" applyBorder="1" applyAlignment="1">
      <alignment horizontal="center" vertical="center" wrapText="1"/>
    </xf>
    <xf numFmtId="3" fontId="26" fillId="0" borderId="19" xfId="2" applyNumberFormat="1" applyFont="1" applyBorder="1" applyAlignment="1">
      <alignment horizontal="center" vertical="center" wrapText="1"/>
    </xf>
    <xf numFmtId="3" fontId="26" fillId="0" borderId="15" xfId="2" applyNumberFormat="1" applyFont="1" applyBorder="1" applyAlignment="1">
      <alignment horizontal="center" vertical="center" wrapText="1"/>
    </xf>
    <xf numFmtId="3" fontId="26" fillId="0" borderId="13" xfId="2" applyNumberFormat="1" applyFont="1" applyBorder="1" applyAlignment="1">
      <alignment horizontal="center" vertical="center" wrapText="1"/>
    </xf>
    <xf numFmtId="3" fontId="26" fillId="0" borderId="8" xfId="2" applyNumberFormat="1" applyFont="1" applyBorder="1" applyAlignment="1">
      <alignment horizontal="center" vertical="center" wrapText="1"/>
    </xf>
    <xf numFmtId="3" fontId="26" fillId="0" borderId="6" xfId="2" applyNumberFormat="1" applyFont="1" applyBorder="1" applyAlignment="1">
      <alignment horizontal="center" vertical="center" wrapText="1"/>
    </xf>
    <xf numFmtId="0" fontId="25" fillId="10" borderId="38" xfId="3" applyFont="1" applyFill="1" applyBorder="1" applyAlignment="1">
      <alignment horizontal="center" vertical="center" wrapText="1"/>
    </xf>
    <xf numFmtId="0" fontId="26" fillId="0" borderId="35" xfId="2" applyFont="1" applyBorder="1" applyAlignment="1">
      <alignment horizontal="center" vertical="center" wrapText="1"/>
    </xf>
    <xf numFmtId="0" fontId="26" fillId="0" borderId="34" xfId="2" applyFont="1" applyBorder="1" applyAlignment="1">
      <alignment horizontal="center" vertical="center" wrapText="1"/>
    </xf>
    <xf numFmtId="4" fontId="26" fillId="16" borderId="8" xfId="2" applyNumberFormat="1" applyFont="1" applyFill="1" applyBorder="1" applyAlignment="1">
      <alignment horizontal="center" vertical="center" wrapText="1"/>
    </xf>
    <xf numFmtId="4" fontId="26" fillId="16" borderId="7" xfId="2" applyNumberFormat="1" applyFont="1" applyFill="1" applyBorder="1" applyAlignment="1">
      <alignment horizontal="center" vertical="center" wrapText="1"/>
    </xf>
    <xf numFmtId="0" fontId="26" fillId="0" borderId="9" xfId="2" applyFont="1" applyBorder="1" applyAlignment="1">
      <alignment horizontal="left" vertical="center" wrapText="1"/>
    </xf>
    <xf numFmtId="0" fontId="25" fillId="10" borderId="37" xfId="3" applyFont="1" applyFill="1" applyBorder="1" applyAlignment="1">
      <alignment horizontal="center" vertical="center" wrapText="1"/>
    </xf>
    <xf numFmtId="0" fontId="25" fillId="10" borderId="36" xfId="3" applyFont="1" applyFill="1" applyBorder="1" applyAlignment="1">
      <alignment horizontal="center" vertical="center" wrapText="1"/>
    </xf>
    <xf numFmtId="0" fontId="26" fillId="0" borderId="54" xfId="2" applyFont="1" applyBorder="1" applyAlignment="1">
      <alignment horizontal="center" vertical="center" wrapText="1"/>
    </xf>
    <xf numFmtId="0" fontId="26" fillId="0" borderId="55" xfId="2" applyFont="1" applyBorder="1" applyAlignment="1">
      <alignment horizontal="center" vertical="center" wrapText="1"/>
    </xf>
    <xf numFmtId="0" fontId="26" fillId="0" borderId="56" xfId="2" applyFont="1" applyBorder="1" applyAlignment="1">
      <alignment horizontal="center" vertical="center" wrapText="1"/>
    </xf>
    <xf numFmtId="4" fontId="26" fillId="16" borderId="29" xfId="2" applyNumberFormat="1" applyFont="1" applyFill="1" applyBorder="1" applyAlignment="1">
      <alignment horizontal="center" vertical="center" wrapText="1"/>
    </xf>
    <xf numFmtId="4" fontId="26" fillId="16" borderId="27" xfId="2" applyNumberFormat="1" applyFont="1" applyFill="1" applyBorder="1" applyAlignment="1">
      <alignment horizontal="center" vertical="center" wrapText="1"/>
    </xf>
    <xf numFmtId="0" fontId="25" fillId="10" borderId="38" xfId="3" applyFont="1" applyFill="1" applyBorder="1" applyAlignment="1">
      <alignment horizontal="center" vertical="top" wrapText="1"/>
    </xf>
    <xf numFmtId="0" fontId="26" fillId="0" borderId="33" xfId="2" applyFont="1" applyBorder="1" applyAlignment="1">
      <alignment horizontal="left" vertical="center" wrapText="1"/>
    </xf>
    <xf numFmtId="0" fontId="26" fillId="0" borderId="30" xfId="2" applyFont="1" applyBorder="1" applyAlignment="1">
      <alignment horizontal="left" vertical="center" wrapText="1"/>
    </xf>
    <xf numFmtId="0" fontId="26" fillId="0" borderId="27" xfId="2" applyFont="1" applyBorder="1" applyAlignment="1">
      <alignment horizontal="left" vertical="center" wrapText="1"/>
    </xf>
    <xf numFmtId="0" fontId="42" fillId="8" borderId="0" xfId="2" applyFont="1" applyFill="1" applyAlignment="1">
      <alignment horizontal="center" vertical="center"/>
    </xf>
    <xf numFmtId="49" fontId="39" fillId="10" borderId="16" xfId="2" applyNumberFormat="1" applyFont="1" applyFill="1" applyBorder="1" applyAlignment="1">
      <alignment horizontal="left" vertical="center" wrapText="1"/>
    </xf>
    <xf numFmtId="49" fontId="39" fillId="10" borderId="31" xfId="2" applyNumberFormat="1" applyFont="1" applyFill="1" applyBorder="1" applyAlignment="1">
      <alignment horizontal="left" vertical="center" wrapText="1"/>
    </xf>
    <xf numFmtId="0" fontId="36" fillId="0" borderId="0" xfId="2" applyFont="1" applyAlignment="1">
      <alignment horizontal="left" vertical="top" wrapText="1"/>
    </xf>
    <xf numFmtId="0" fontId="36" fillId="0" borderId="0" xfId="2" applyFont="1" applyAlignment="1">
      <alignment horizontal="left" vertical="top"/>
    </xf>
    <xf numFmtId="49" fontId="39" fillId="10" borderId="14" xfId="2" applyNumberFormat="1" applyFont="1" applyFill="1" applyBorder="1" applyAlignment="1">
      <alignment horizontal="left" vertical="center" wrapText="1"/>
    </xf>
    <xf numFmtId="165" fontId="37" fillId="8" borderId="46" xfId="2" applyNumberFormat="1" applyFont="1" applyFill="1" applyBorder="1" applyAlignment="1">
      <alignment horizontal="center" vertical="center" wrapText="1"/>
    </xf>
    <xf numFmtId="165" fontId="37" fillId="8" borderId="45" xfId="2" applyNumberFormat="1" applyFont="1" applyFill="1" applyBorder="1" applyAlignment="1">
      <alignment horizontal="center" vertical="center" wrapText="1"/>
    </xf>
    <xf numFmtId="49" fontId="37" fillId="8" borderId="16" xfId="2" applyNumberFormat="1" applyFont="1" applyFill="1" applyBorder="1" applyAlignment="1">
      <alignment horizontal="left" vertical="center" wrapText="1"/>
    </xf>
    <xf numFmtId="49" fontId="37" fillId="8" borderId="31" xfId="2" applyNumberFormat="1" applyFont="1" applyFill="1" applyBorder="1" applyAlignment="1">
      <alignment horizontal="left" vertical="center" wrapText="1"/>
    </xf>
    <xf numFmtId="49" fontId="37" fillId="8" borderId="30" xfId="2" applyNumberFormat="1" applyFont="1" applyFill="1" applyBorder="1" applyAlignment="1">
      <alignment horizontal="left" vertical="center" wrapText="1"/>
    </xf>
    <xf numFmtId="49" fontId="37" fillId="8" borderId="46" xfId="2" applyNumberFormat="1" applyFont="1" applyFill="1" applyBorder="1" applyAlignment="1">
      <alignment horizontal="center" vertical="center" wrapText="1"/>
    </xf>
    <xf numFmtId="49" fontId="37" fillId="8" borderId="45" xfId="2" applyNumberFormat="1" applyFont="1" applyFill="1" applyBorder="1" applyAlignment="1">
      <alignment horizontal="center" vertical="center" wrapText="1"/>
    </xf>
    <xf numFmtId="49" fontId="37" fillId="8" borderId="47" xfId="2" applyNumberFormat="1" applyFont="1" applyFill="1" applyBorder="1" applyAlignment="1">
      <alignment horizontal="center" vertical="center" wrapText="1"/>
    </xf>
    <xf numFmtId="0" fontId="41" fillId="12" borderId="14" xfId="2" applyFont="1" applyFill="1" applyBorder="1" applyAlignment="1">
      <alignment horizontal="left" vertical="center"/>
    </xf>
    <xf numFmtId="49" fontId="39" fillId="10" borderId="30" xfId="2" applyNumberFormat="1" applyFont="1" applyFill="1" applyBorder="1" applyAlignment="1">
      <alignment horizontal="left" vertical="center" wrapText="1"/>
    </xf>
    <xf numFmtId="0" fontId="61" fillId="0" borderId="0" xfId="2" applyFont="1" applyAlignment="1">
      <alignment horizontal="left" vertical="top" wrapText="1"/>
    </xf>
    <xf numFmtId="0" fontId="61" fillId="0" borderId="0" xfId="2" applyFont="1" applyAlignment="1">
      <alignment horizontal="left" vertical="top"/>
    </xf>
    <xf numFmtId="0" fontId="52" fillId="0" borderId="0" xfId="0" applyFont="1" applyAlignment="1">
      <alignment horizontal="left" vertical="top" wrapText="1"/>
    </xf>
    <xf numFmtId="0" fontId="51" fillId="0" borderId="14" xfId="0" applyFont="1" applyBorder="1" applyAlignment="1">
      <alignment horizontal="left"/>
    </xf>
    <xf numFmtId="0" fontId="39" fillId="12" borderId="14" xfId="2" applyFont="1" applyFill="1" applyBorder="1" applyAlignment="1">
      <alignment horizontal="left" vertical="center"/>
    </xf>
    <xf numFmtId="0" fontId="55" fillId="17" borderId="16" xfId="0" applyFont="1" applyFill="1" applyBorder="1" applyAlignment="1">
      <alignment horizontal="center"/>
    </xf>
    <xf numFmtId="0" fontId="55" fillId="17" borderId="31" xfId="0" applyFont="1" applyFill="1" applyBorder="1" applyAlignment="1">
      <alignment horizontal="center"/>
    </xf>
    <xf numFmtId="0" fontId="55" fillId="17" borderId="30" xfId="0" applyFont="1" applyFill="1" applyBorder="1" applyAlignment="1">
      <alignment horizontal="center"/>
    </xf>
    <xf numFmtId="0" fontId="39" fillId="17" borderId="14" xfId="2" applyFont="1" applyFill="1" applyBorder="1" applyAlignment="1">
      <alignment horizontal="center" vertical="center" wrapText="1"/>
    </xf>
    <xf numFmtId="0" fontId="13" fillId="7" borderId="18" xfId="1" applyFont="1" applyFill="1" applyBorder="1" applyAlignment="1">
      <alignment horizontal="center" vertical="top" wrapText="1"/>
    </xf>
    <xf numFmtId="0" fontId="13" fillId="7" borderId="17" xfId="1" applyFont="1" applyFill="1" applyBorder="1" applyAlignment="1">
      <alignment horizontal="center" vertical="top" wrapText="1"/>
    </xf>
    <xf numFmtId="0" fontId="13" fillId="7" borderId="12" xfId="1" applyFont="1" applyFill="1" applyBorder="1" applyAlignment="1">
      <alignment horizontal="center" vertical="top" wrapText="1"/>
    </xf>
    <xf numFmtId="0" fontId="13" fillId="7" borderId="18" xfId="1" applyFont="1" applyFill="1" applyBorder="1" applyAlignment="1">
      <alignment horizontal="left" vertical="top" wrapText="1"/>
    </xf>
    <xf numFmtId="0" fontId="13" fillId="7" borderId="17" xfId="1" applyFont="1" applyFill="1" applyBorder="1" applyAlignment="1">
      <alignment horizontal="left" vertical="top" wrapText="1"/>
    </xf>
    <xf numFmtId="0" fontId="13" fillId="7" borderId="12" xfId="1" applyFont="1" applyFill="1" applyBorder="1" applyAlignment="1">
      <alignment horizontal="left" vertical="top" wrapText="1"/>
    </xf>
    <xf numFmtId="0" fontId="17" fillId="13" borderId="18" xfId="1" applyFont="1" applyFill="1" applyBorder="1" applyAlignment="1">
      <alignment horizontal="center" vertical="center" wrapText="1"/>
    </xf>
    <xf numFmtId="0" fontId="17" fillId="13" borderId="12" xfId="1" applyFont="1" applyFill="1" applyBorder="1" applyAlignment="1">
      <alignment horizontal="center" vertical="center" wrapText="1"/>
    </xf>
    <xf numFmtId="0" fontId="17" fillId="8" borderId="18" xfId="1" applyFont="1" applyFill="1" applyBorder="1" applyAlignment="1">
      <alignment horizontal="center" vertical="center"/>
    </xf>
    <xf numFmtId="0" fontId="17" fillId="8" borderId="12" xfId="1" applyFont="1" applyFill="1" applyBorder="1" applyAlignment="1">
      <alignment horizontal="center" vertical="center"/>
    </xf>
    <xf numFmtId="0" fontId="17" fillId="14" borderId="18" xfId="1" applyFont="1" applyFill="1" applyBorder="1" applyAlignment="1">
      <alignment horizontal="center" vertical="center" wrapText="1"/>
    </xf>
    <xf numFmtId="0" fontId="17" fillId="14" borderId="12" xfId="1" applyFont="1" applyFill="1" applyBorder="1" applyAlignment="1">
      <alignment horizontal="center" vertical="center" wrapText="1"/>
    </xf>
  </cellXfs>
  <cellStyles count="15">
    <cellStyle name="Comma" xfId="5" builtinId="3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Normal" xfId="0" builtinId="0"/>
    <cellStyle name="Percent" xfId="14" builtinId="5"/>
    <cellStyle name="Prozent 2" xfId="4" xr:uid="{00000000-0005-0000-0000-00000A000000}"/>
    <cellStyle name="Standard 2" xfId="2" xr:uid="{00000000-0005-0000-0000-00000B000000}"/>
    <cellStyle name="Standard 2 2 2" xfId="3" xr:uid="{00000000-0005-0000-0000-00000C000000}"/>
    <cellStyle name="Standard 3" xfId="1" xr:uid="{00000000-0005-0000-0000-00000D000000}"/>
  </cellStyles>
  <dxfs count="22">
    <dxf>
      <fill>
        <patternFill>
          <bgColor rgb="FFFF9999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662216</xdr:colOff>
      <xdr:row>1</xdr:row>
      <xdr:rowOff>99786</xdr:rowOff>
    </xdr:from>
    <xdr:to>
      <xdr:col>4</xdr:col>
      <xdr:colOff>2113644</xdr:colOff>
      <xdr:row>1</xdr:row>
      <xdr:rowOff>817065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CDB506D-CA19-76D4-205D-2C85B8EBEB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65" t="14519" r="3671" b="14344"/>
        <a:stretch/>
      </xdr:blipFill>
      <xdr:spPr>
        <a:xfrm>
          <a:off x="2848430" y="226786"/>
          <a:ext cx="2140857" cy="7172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1</xdr:row>
      <xdr:rowOff>9525</xdr:rowOff>
    </xdr:from>
    <xdr:ext cx="6610350" cy="676275"/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200025"/>
          <a:ext cx="66103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15874</xdr:colOff>
      <xdr:row>1</xdr:row>
      <xdr:rowOff>15876</xdr:rowOff>
    </xdr:from>
    <xdr:to>
      <xdr:col>2</xdr:col>
      <xdr:colOff>95250</xdr:colOff>
      <xdr:row>2</xdr:row>
      <xdr:rowOff>761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94B023-3B0D-42CF-BB49-F8AA0DC256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65" t="14519" r="3671" b="14344"/>
        <a:stretch/>
      </xdr:blipFill>
      <xdr:spPr>
        <a:xfrm>
          <a:off x="468312" y="174626"/>
          <a:ext cx="1992313" cy="6675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16564</xdr:colOff>
      <xdr:row>1</xdr:row>
      <xdr:rowOff>33133</xdr:rowOff>
    </xdr:from>
    <xdr:to>
      <xdr:col>3</xdr:col>
      <xdr:colOff>0</xdr:colOff>
      <xdr:row>1</xdr:row>
      <xdr:rowOff>610340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663B2D-B56B-4608-B7E3-CEFAA0A020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65" t="14519" r="3671" b="14344"/>
        <a:stretch/>
      </xdr:blipFill>
      <xdr:spPr>
        <a:xfrm>
          <a:off x="535607" y="193263"/>
          <a:ext cx="1722784" cy="5772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P96"/>
  <sheetViews>
    <sheetView topLeftCell="A35" zoomScaleNormal="100" zoomScalePageLayoutView="85" workbookViewId="0">
      <selection activeCell="E119" sqref="E119"/>
    </sheetView>
  </sheetViews>
  <sheetFormatPr defaultColWidth="11.453125" defaultRowHeight="14.5"/>
  <cols>
    <col min="1" max="1" width="4.81640625" style="2" customWidth="1"/>
    <col min="2" max="2" width="5.453125" style="2" customWidth="1"/>
    <col min="3" max="3" width="21" style="2" customWidth="1"/>
    <col min="4" max="4" width="9.81640625" style="2" customWidth="1"/>
    <col min="5" max="5" width="37.453125" style="2" customWidth="1"/>
    <col min="6" max="12" width="8.81640625" style="2" customWidth="1"/>
    <col min="13" max="13" width="29.1796875" style="2" customWidth="1"/>
    <col min="14" max="14" width="30.453125" style="2" customWidth="1"/>
    <col min="15" max="16" width="8.1796875" style="2" customWidth="1"/>
    <col min="17" max="17" width="16.453125" style="2" customWidth="1"/>
    <col min="18" max="19" width="12.36328125" style="2" customWidth="1"/>
    <col min="20" max="68" width="4.453125" style="2" customWidth="1"/>
    <col min="69" max="69" width="4" style="2" customWidth="1"/>
    <col min="70" max="115" width="4.453125" style="2" customWidth="1"/>
    <col min="116" max="116" width="20.453125" style="2" customWidth="1"/>
    <col min="117" max="117" width="47" style="2" customWidth="1"/>
    <col min="118" max="118" width="20.453125" style="2" customWidth="1"/>
    <col min="119" max="119" width="43" style="2" customWidth="1"/>
    <col min="120" max="120" width="57.453125" style="2" customWidth="1"/>
    <col min="121" max="16384" width="11.453125" style="2"/>
  </cols>
  <sheetData>
    <row r="1" spans="2:120" ht="10.25" customHeight="1"/>
    <row r="2" spans="2:120" ht="81.5" customHeight="1">
      <c r="B2" s="3"/>
      <c r="N2" s="224" t="s">
        <v>248</v>
      </c>
    </row>
    <row r="3" spans="2:120" ht="20" customHeight="1">
      <c r="B3" s="3"/>
      <c r="E3" s="54" t="s">
        <v>234</v>
      </c>
      <c r="F3" s="54"/>
      <c r="G3" s="54"/>
      <c r="H3" s="54"/>
      <c r="I3" s="54"/>
      <c r="J3" s="54"/>
      <c r="K3" s="54"/>
      <c r="L3" s="54"/>
      <c r="M3" s="53"/>
      <c r="N3" s="225"/>
      <c r="O3" s="53"/>
      <c r="P3" s="53"/>
      <c r="Q3" s="53"/>
      <c r="DL3" s="228" t="s">
        <v>235</v>
      </c>
      <c r="DN3" s="228" t="s">
        <v>235</v>
      </c>
    </row>
    <row r="4" spans="2:120" ht="22.5" customHeight="1" thickBot="1">
      <c r="B4" s="3"/>
      <c r="E4" s="54"/>
      <c r="F4" s="54"/>
      <c r="G4" s="54"/>
      <c r="H4" s="54"/>
      <c r="I4" s="54"/>
      <c r="J4" s="54"/>
      <c r="K4" s="54"/>
      <c r="L4" s="54"/>
      <c r="M4" s="53"/>
      <c r="O4" s="53"/>
      <c r="P4" s="53"/>
      <c r="Q4" s="53"/>
      <c r="DL4" s="226" t="s">
        <v>236</v>
      </c>
      <c r="DN4" s="226" t="s">
        <v>236</v>
      </c>
    </row>
    <row r="5" spans="2:120" ht="22.5" customHeight="1" thickBot="1">
      <c r="B5" s="3"/>
      <c r="E5" s="52" t="s">
        <v>161</v>
      </c>
      <c r="F5" s="367"/>
      <c r="G5" s="368"/>
      <c r="H5" s="368"/>
      <c r="I5" s="368"/>
      <c r="J5" s="368"/>
      <c r="K5" s="368"/>
      <c r="L5" s="368"/>
      <c r="M5" s="368"/>
      <c r="N5" s="368"/>
      <c r="O5" s="368"/>
      <c r="P5" s="368"/>
      <c r="Q5" s="368"/>
      <c r="R5" s="368"/>
      <c r="S5" s="369"/>
      <c r="DL5" s="227" t="s">
        <v>237</v>
      </c>
      <c r="DN5" s="227" t="s">
        <v>237</v>
      </c>
    </row>
    <row r="6" spans="2:120" ht="9" customHeight="1" thickBot="1">
      <c r="B6" s="3"/>
      <c r="E6" s="52"/>
      <c r="F6" s="52"/>
      <c r="G6" s="52"/>
      <c r="H6" s="52"/>
      <c r="I6" s="52"/>
      <c r="J6" s="295"/>
      <c r="K6" s="295"/>
      <c r="L6" s="295"/>
      <c r="M6" s="296"/>
      <c r="N6" s="296"/>
      <c r="O6" s="296"/>
      <c r="P6" s="296"/>
      <c r="Q6" s="296"/>
      <c r="R6" s="296"/>
      <c r="S6" s="296"/>
      <c r="DL6" s="300"/>
    </row>
    <row r="7" spans="2:120" ht="22.5" customHeight="1" thickBot="1">
      <c r="B7" s="3"/>
      <c r="E7" s="52" t="s">
        <v>17</v>
      </c>
      <c r="F7" s="273" t="s">
        <v>266</v>
      </c>
      <c r="G7" s="271" t="s">
        <v>267</v>
      </c>
      <c r="H7" s="272" t="s">
        <v>268</v>
      </c>
      <c r="I7" s="260" t="s">
        <v>265</v>
      </c>
      <c r="J7" s="292" t="s">
        <v>266</v>
      </c>
      <c r="K7" s="293" t="s">
        <v>267</v>
      </c>
      <c r="L7" s="294" t="s">
        <v>268</v>
      </c>
      <c r="M7" s="223"/>
      <c r="DP7" s="122"/>
    </row>
    <row r="8" spans="2:120" ht="8" customHeight="1" thickBot="1">
      <c r="B8" s="3"/>
    </row>
    <row r="9" spans="2:120" ht="32" customHeight="1" thickBot="1">
      <c r="B9" s="3"/>
      <c r="C9" s="329" t="s">
        <v>229</v>
      </c>
      <c r="D9" s="330"/>
      <c r="E9" s="333" t="s">
        <v>228</v>
      </c>
      <c r="F9" s="329" t="s">
        <v>13</v>
      </c>
      <c r="G9" s="338"/>
      <c r="H9" s="338"/>
      <c r="I9" s="338"/>
      <c r="J9" s="338"/>
      <c r="K9" s="338"/>
      <c r="L9" s="330"/>
      <c r="M9" s="346" t="s">
        <v>12</v>
      </c>
      <c r="N9" s="347"/>
      <c r="O9" s="346" t="s">
        <v>272</v>
      </c>
      <c r="P9" s="359"/>
      <c r="Q9" s="330" t="s">
        <v>10</v>
      </c>
      <c r="R9" s="333" t="s">
        <v>217</v>
      </c>
      <c r="S9" s="333" t="s">
        <v>218</v>
      </c>
      <c r="T9" s="340" t="str">
        <f>IF(OR(F7="Day",G7="Month",H7="Year",F7="",G7="",H7=""),"",DATE(H7,G7,F7))</f>
        <v/>
      </c>
      <c r="U9" s="341"/>
      <c r="V9" s="341"/>
      <c r="W9" s="342"/>
      <c r="X9" s="340" t="str">
        <f>IF($T$9="","",T9+31)</f>
        <v/>
      </c>
      <c r="Y9" s="341"/>
      <c r="Z9" s="341"/>
      <c r="AA9" s="342"/>
      <c r="AB9" s="340" t="str">
        <f>IF($T$9="","",X9+31)</f>
        <v/>
      </c>
      <c r="AC9" s="341"/>
      <c r="AD9" s="341"/>
      <c r="AE9" s="342"/>
      <c r="AF9" s="340" t="str">
        <f>IF($T$9="","",AB9+31)</f>
        <v/>
      </c>
      <c r="AG9" s="341"/>
      <c r="AH9" s="341"/>
      <c r="AI9" s="342"/>
      <c r="AJ9" s="340" t="str">
        <f>IF($T$9="","",AF9+31)</f>
        <v/>
      </c>
      <c r="AK9" s="341"/>
      <c r="AL9" s="341"/>
      <c r="AM9" s="342"/>
      <c r="AN9" s="340" t="str">
        <f>IF($T$9="","",AJ9+31)</f>
        <v/>
      </c>
      <c r="AO9" s="341"/>
      <c r="AP9" s="341"/>
      <c r="AQ9" s="342"/>
      <c r="AR9" s="340" t="str">
        <f>IF($T$9="","",AN9+31)</f>
        <v/>
      </c>
      <c r="AS9" s="341"/>
      <c r="AT9" s="341"/>
      <c r="AU9" s="342"/>
      <c r="AV9" s="340" t="str">
        <f>IF($T$9="","",AR9+31)</f>
        <v/>
      </c>
      <c r="AW9" s="341"/>
      <c r="AX9" s="341"/>
      <c r="AY9" s="342"/>
      <c r="AZ9" s="340" t="str">
        <f>IF($T$9="","",AV9+31)</f>
        <v/>
      </c>
      <c r="BA9" s="341"/>
      <c r="BB9" s="341"/>
      <c r="BC9" s="342"/>
      <c r="BD9" s="340" t="str">
        <f>IF($T$9="","",AZ9+31)</f>
        <v/>
      </c>
      <c r="BE9" s="341"/>
      <c r="BF9" s="341"/>
      <c r="BG9" s="342"/>
      <c r="BH9" s="340" t="str">
        <f>IF($T$9="","",BD9+31)</f>
        <v/>
      </c>
      <c r="BI9" s="341"/>
      <c r="BJ9" s="341"/>
      <c r="BK9" s="342"/>
      <c r="BL9" s="340" t="str">
        <f>IF($T$9="","",BH9+31)</f>
        <v/>
      </c>
      <c r="BM9" s="341"/>
      <c r="BN9" s="341"/>
      <c r="BO9" s="342"/>
      <c r="BP9" s="340" t="str">
        <f>IF($T$9="","",BL9+31)</f>
        <v/>
      </c>
      <c r="BQ9" s="341"/>
      <c r="BR9" s="341"/>
      <c r="BS9" s="342"/>
      <c r="BT9" s="340" t="str">
        <f>IF($T$9="","",BP9+31)</f>
        <v/>
      </c>
      <c r="BU9" s="341"/>
      <c r="BV9" s="341"/>
      <c r="BW9" s="342"/>
      <c r="BX9" s="340" t="str">
        <f>IF($T$9="","",BT9+31)</f>
        <v/>
      </c>
      <c r="BY9" s="341"/>
      <c r="BZ9" s="341"/>
      <c r="CA9" s="342"/>
      <c r="CB9" s="340" t="str">
        <f>IF($T$9="","",BX9+31)</f>
        <v/>
      </c>
      <c r="CC9" s="341"/>
      <c r="CD9" s="341"/>
      <c r="CE9" s="342"/>
      <c r="CF9" s="340" t="str">
        <f>IF($T$9="","",CB9+31)</f>
        <v/>
      </c>
      <c r="CG9" s="341"/>
      <c r="CH9" s="341"/>
      <c r="CI9" s="342"/>
      <c r="CJ9" s="340" t="str">
        <f>IF($T$9="","",CF9+31)</f>
        <v/>
      </c>
      <c r="CK9" s="341"/>
      <c r="CL9" s="341"/>
      <c r="CM9" s="342"/>
      <c r="CN9" s="340" t="str">
        <f>IF($T$9="","",CJ9+31)</f>
        <v/>
      </c>
      <c r="CO9" s="341"/>
      <c r="CP9" s="341"/>
      <c r="CQ9" s="342"/>
      <c r="CR9" s="340" t="str">
        <f>IF($T$9="","",CN9+31)</f>
        <v/>
      </c>
      <c r="CS9" s="341"/>
      <c r="CT9" s="341"/>
      <c r="CU9" s="342"/>
      <c r="CV9" s="340" t="str">
        <f>IF($T$9="","",CR9+31)</f>
        <v/>
      </c>
      <c r="CW9" s="341"/>
      <c r="CX9" s="341"/>
      <c r="CY9" s="342"/>
      <c r="CZ9" s="340" t="str">
        <f>IF($T$9="","",CV9+31)</f>
        <v/>
      </c>
      <c r="DA9" s="341"/>
      <c r="DB9" s="341"/>
      <c r="DC9" s="342"/>
      <c r="DD9" s="340" t="str">
        <f>IF($T$9="","",CZ9+31)</f>
        <v/>
      </c>
      <c r="DE9" s="341"/>
      <c r="DF9" s="341"/>
      <c r="DG9" s="342"/>
      <c r="DH9" s="340" t="str">
        <f>IF($T$9="","",DD9+31)</f>
        <v/>
      </c>
      <c r="DI9" s="341"/>
      <c r="DJ9" s="341"/>
      <c r="DK9" s="342"/>
      <c r="DL9" s="336" t="s">
        <v>238</v>
      </c>
      <c r="DM9" s="327" t="s">
        <v>239</v>
      </c>
      <c r="DN9" s="327" t="s">
        <v>240</v>
      </c>
      <c r="DO9" s="327" t="s">
        <v>239</v>
      </c>
    </row>
    <row r="10" spans="2:120" ht="15" thickBot="1">
      <c r="B10" s="3"/>
      <c r="C10" s="331"/>
      <c r="D10" s="332"/>
      <c r="E10" s="334"/>
      <c r="F10" s="331"/>
      <c r="G10" s="339"/>
      <c r="H10" s="339"/>
      <c r="I10" s="339"/>
      <c r="J10" s="339"/>
      <c r="K10" s="339"/>
      <c r="L10" s="332"/>
      <c r="M10" s="266" t="s">
        <v>7</v>
      </c>
      <c r="N10" s="283" t="s">
        <v>6</v>
      </c>
      <c r="O10" s="247" t="s">
        <v>270</v>
      </c>
      <c r="P10" s="248" t="s">
        <v>271</v>
      </c>
      <c r="Q10" s="335"/>
      <c r="R10" s="334"/>
      <c r="S10" s="334"/>
      <c r="T10" s="343"/>
      <c r="U10" s="344"/>
      <c r="V10" s="344"/>
      <c r="W10" s="345"/>
      <c r="X10" s="343"/>
      <c r="Y10" s="344"/>
      <c r="Z10" s="344"/>
      <c r="AA10" s="345"/>
      <c r="AB10" s="343"/>
      <c r="AC10" s="344"/>
      <c r="AD10" s="344"/>
      <c r="AE10" s="345"/>
      <c r="AF10" s="343"/>
      <c r="AG10" s="344"/>
      <c r="AH10" s="344"/>
      <c r="AI10" s="345"/>
      <c r="AJ10" s="343"/>
      <c r="AK10" s="344"/>
      <c r="AL10" s="344"/>
      <c r="AM10" s="345"/>
      <c r="AN10" s="343"/>
      <c r="AO10" s="344"/>
      <c r="AP10" s="344"/>
      <c r="AQ10" s="345"/>
      <c r="AR10" s="343"/>
      <c r="AS10" s="344"/>
      <c r="AT10" s="344"/>
      <c r="AU10" s="345"/>
      <c r="AV10" s="343"/>
      <c r="AW10" s="344"/>
      <c r="AX10" s="344"/>
      <c r="AY10" s="345"/>
      <c r="AZ10" s="343"/>
      <c r="BA10" s="344"/>
      <c r="BB10" s="344"/>
      <c r="BC10" s="345"/>
      <c r="BD10" s="343"/>
      <c r="BE10" s="344"/>
      <c r="BF10" s="344"/>
      <c r="BG10" s="345"/>
      <c r="BH10" s="343"/>
      <c r="BI10" s="344"/>
      <c r="BJ10" s="344"/>
      <c r="BK10" s="345"/>
      <c r="BL10" s="343"/>
      <c r="BM10" s="344"/>
      <c r="BN10" s="344"/>
      <c r="BO10" s="345"/>
      <c r="BP10" s="343"/>
      <c r="BQ10" s="344"/>
      <c r="BR10" s="344"/>
      <c r="BS10" s="345"/>
      <c r="BT10" s="343"/>
      <c r="BU10" s="344"/>
      <c r="BV10" s="344"/>
      <c r="BW10" s="345"/>
      <c r="BX10" s="343"/>
      <c r="BY10" s="344"/>
      <c r="BZ10" s="344"/>
      <c r="CA10" s="345"/>
      <c r="CB10" s="343"/>
      <c r="CC10" s="344"/>
      <c r="CD10" s="344"/>
      <c r="CE10" s="345"/>
      <c r="CF10" s="343"/>
      <c r="CG10" s="344"/>
      <c r="CH10" s="344"/>
      <c r="CI10" s="345"/>
      <c r="CJ10" s="343"/>
      <c r="CK10" s="344"/>
      <c r="CL10" s="344"/>
      <c r="CM10" s="345"/>
      <c r="CN10" s="343"/>
      <c r="CO10" s="344"/>
      <c r="CP10" s="344"/>
      <c r="CQ10" s="345"/>
      <c r="CR10" s="343"/>
      <c r="CS10" s="344"/>
      <c r="CT10" s="344"/>
      <c r="CU10" s="345"/>
      <c r="CV10" s="343"/>
      <c r="CW10" s="344"/>
      <c r="CX10" s="344"/>
      <c r="CY10" s="345"/>
      <c r="CZ10" s="343"/>
      <c r="DA10" s="344"/>
      <c r="DB10" s="344"/>
      <c r="DC10" s="345"/>
      <c r="DD10" s="343"/>
      <c r="DE10" s="344"/>
      <c r="DF10" s="344"/>
      <c r="DG10" s="345"/>
      <c r="DH10" s="343"/>
      <c r="DI10" s="344"/>
      <c r="DJ10" s="344"/>
      <c r="DK10" s="345"/>
      <c r="DL10" s="337"/>
      <c r="DM10" s="328"/>
      <c r="DN10" s="328"/>
      <c r="DO10" s="328"/>
    </row>
    <row r="11" spans="2:120" s="5" customFormat="1" ht="15" customHeight="1" thickBot="1">
      <c r="B11" s="6"/>
      <c r="C11" s="315"/>
      <c r="D11" s="318"/>
      <c r="E11" s="360"/>
      <c r="F11" s="348"/>
      <c r="G11" s="349"/>
      <c r="H11" s="349"/>
      <c r="I11" s="349"/>
      <c r="J11" s="349"/>
      <c r="K11" s="349"/>
      <c r="L11" s="350"/>
      <c r="M11" s="354"/>
      <c r="N11" s="354"/>
      <c r="O11" s="279"/>
      <c r="P11" s="280"/>
      <c r="Q11" s="229"/>
      <c r="R11" s="230"/>
      <c r="S11" s="230"/>
      <c r="T11" s="42"/>
      <c r="U11" s="39"/>
      <c r="V11" s="39"/>
      <c r="W11" s="38"/>
      <c r="X11" s="42"/>
      <c r="Y11" s="39"/>
      <c r="Z11" s="39"/>
      <c r="AA11" s="38"/>
      <c r="AB11" s="42"/>
      <c r="AC11" s="39"/>
      <c r="AD11" s="39"/>
      <c r="AE11" s="38"/>
      <c r="AF11" s="42"/>
      <c r="AG11" s="39"/>
      <c r="AH11" s="39"/>
      <c r="AI11" s="38"/>
      <c r="AJ11" s="42"/>
      <c r="AK11" s="39"/>
      <c r="AL11" s="39"/>
      <c r="AM11" s="38"/>
      <c r="AN11" s="42"/>
      <c r="AO11" s="39"/>
      <c r="AP11" s="39"/>
      <c r="AQ11" s="38"/>
      <c r="AR11" s="42"/>
      <c r="AS11" s="39"/>
      <c r="AT11" s="39"/>
      <c r="AU11" s="38"/>
      <c r="AV11" s="42"/>
      <c r="AW11" s="39"/>
      <c r="AX11" s="39"/>
      <c r="AY11" s="38"/>
      <c r="AZ11" s="42"/>
      <c r="BA11" s="39"/>
      <c r="BB11" s="39"/>
      <c r="BC11" s="38"/>
      <c r="BD11" s="42"/>
      <c r="BE11" s="39"/>
      <c r="BF11" s="39"/>
      <c r="BG11" s="38"/>
      <c r="BH11" s="42"/>
      <c r="BI11" s="39"/>
      <c r="BJ11" s="39"/>
      <c r="BK11" s="38"/>
      <c r="BL11" s="42"/>
      <c r="BM11" s="39"/>
      <c r="BN11" s="39"/>
      <c r="BO11" s="38"/>
      <c r="BP11" s="42"/>
      <c r="BQ11" s="39"/>
      <c r="BR11" s="39"/>
      <c r="BS11" s="38"/>
      <c r="BT11" s="42"/>
      <c r="BU11" s="39"/>
      <c r="BV11" s="39"/>
      <c r="BW11" s="38"/>
      <c r="BX11" s="42"/>
      <c r="BY11" s="39"/>
      <c r="BZ11" s="39"/>
      <c r="CA11" s="38"/>
      <c r="CB11" s="42"/>
      <c r="CC11" s="39"/>
      <c r="CD11" s="39"/>
      <c r="CE11" s="38"/>
      <c r="CF11" s="42"/>
      <c r="CG11" s="39"/>
      <c r="CH11" s="39"/>
      <c r="CI11" s="38"/>
      <c r="CJ11" s="42"/>
      <c r="CK11" s="39"/>
      <c r="CL11" s="39"/>
      <c r="CM11" s="38"/>
      <c r="CN11" s="42"/>
      <c r="CO11" s="39"/>
      <c r="CP11" s="39"/>
      <c r="CQ11" s="38"/>
      <c r="CR11" s="42"/>
      <c r="CS11" s="39"/>
      <c r="CT11" s="39"/>
      <c r="CU11" s="38"/>
      <c r="CV11" s="42"/>
      <c r="CW11" s="39"/>
      <c r="CX11" s="39"/>
      <c r="CY11" s="38"/>
      <c r="CZ11" s="42"/>
      <c r="DA11" s="39"/>
      <c r="DB11" s="39"/>
      <c r="DC11" s="38"/>
      <c r="DD11" s="42"/>
      <c r="DE11" s="39"/>
      <c r="DF11" s="39"/>
      <c r="DG11" s="38"/>
      <c r="DH11" s="42"/>
      <c r="DI11" s="39"/>
      <c r="DJ11" s="39"/>
      <c r="DK11" s="38"/>
      <c r="DL11" s="219"/>
      <c r="DM11" s="220"/>
      <c r="DN11" s="221"/>
      <c r="DO11" s="220"/>
    </row>
    <row r="12" spans="2:120" ht="16" thickBot="1">
      <c r="B12" s="3"/>
      <c r="C12" s="316"/>
      <c r="D12" s="319"/>
      <c r="E12" s="361"/>
      <c r="F12" s="351"/>
      <c r="G12" s="352"/>
      <c r="H12" s="352"/>
      <c r="I12" s="352"/>
      <c r="J12" s="352"/>
      <c r="K12" s="352"/>
      <c r="L12" s="353"/>
      <c r="M12" s="355"/>
      <c r="N12" s="355"/>
      <c r="O12" s="281"/>
      <c r="P12" s="282"/>
      <c r="Q12" s="229"/>
      <c r="R12" s="231"/>
      <c r="S12" s="231"/>
      <c r="T12" s="37"/>
      <c r="U12" s="28"/>
      <c r="V12" s="28"/>
      <c r="W12" s="27"/>
      <c r="X12" s="37"/>
      <c r="Y12" s="28"/>
      <c r="Z12" s="28"/>
      <c r="AA12" s="27"/>
      <c r="AB12" s="37"/>
      <c r="AC12" s="28"/>
      <c r="AD12" s="28"/>
      <c r="AE12" s="27"/>
      <c r="AF12" s="37"/>
      <c r="AG12" s="28"/>
      <c r="AH12" s="28"/>
      <c r="AI12" s="27"/>
      <c r="AJ12" s="37"/>
      <c r="AK12" s="28"/>
      <c r="AL12" s="28"/>
      <c r="AM12" s="27"/>
      <c r="AN12" s="37"/>
      <c r="AO12" s="28"/>
      <c r="AP12" s="28"/>
      <c r="AQ12" s="27"/>
      <c r="AR12" s="37"/>
      <c r="AS12" s="28"/>
      <c r="AT12" s="28"/>
      <c r="AU12" s="27"/>
      <c r="AV12" s="37"/>
      <c r="AW12" s="28"/>
      <c r="AX12" s="28"/>
      <c r="AY12" s="27"/>
      <c r="AZ12" s="37"/>
      <c r="BA12" s="28"/>
      <c r="BB12" s="28"/>
      <c r="BC12" s="27"/>
      <c r="BD12" s="37"/>
      <c r="BE12" s="28"/>
      <c r="BF12" s="28"/>
      <c r="BG12" s="27"/>
      <c r="BH12" s="37"/>
      <c r="BI12" s="28"/>
      <c r="BJ12" s="28"/>
      <c r="BK12" s="27"/>
      <c r="BL12" s="37"/>
      <c r="BM12" s="28"/>
      <c r="BN12" s="28"/>
      <c r="BO12" s="27"/>
      <c r="BP12" s="37"/>
      <c r="BQ12" s="28"/>
      <c r="BR12" s="28"/>
      <c r="BS12" s="27"/>
      <c r="BT12" s="37"/>
      <c r="BU12" s="28"/>
      <c r="BV12" s="28"/>
      <c r="BW12" s="27"/>
      <c r="BX12" s="37"/>
      <c r="BY12" s="28"/>
      <c r="BZ12" s="28"/>
      <c r="CA12" s="27"/>
      <c r="CB12" s="37"/>
      <c r="CC12" s="28"/>
      <c r="CD12" s="28"/>
      <c r="CE12" s="27"/>
      <c r="CF12" s="37"/>
      <c r="CG12" s="28"/>
      <c r="CH12" s="28"/>
      <c r="CI12" s="27"/>
      <c r="CJ12" s="37"/>
      <c r="CK12" s="28"/>
      <c r="CL12" s="28"/>
      <c r="CM12" s="27"/>
      <c r="CN12" s="37"/>
      <c r="CO12" s="28"/>
      <c r="CP12" s="28"/>
      <c r="CQ12" s="27"/>
      <c r="CR12" s="37"/>
      <c r="CS12" s="28"/>
      <c r="CT12" s="28"/>
      <c r="CU12" s="27"/>
      <c r="CV12" s="37"/>
      <c r="CW12" s="28"/>
      <c r="CX12" s="28"/>
      <c r="CY12" s="27"/>
      <c r="CZ12" s="37"/>
      <c r="DA12" s="28"/>
      <c r="DB12" s="28"/>
      <c r="DC12" s="27"/>
      <c r="DD12" s="37"/>
      <c r="DE12" s="28"/>
      <c r="DF12" s="28"/>
      <c r="DG12" s="27"/>
      <c r="DH12" s="37"/>
      <c r="DI12" s="28"/>
      <c r="DJ12" s="28"/>
      <c r="DK12" s="27"/>
      <c r="DL12" s="219"/>
      <c r="DM12" s="220"/>
      <c r="DN12" s="220"/>
      <c r="DO12" s="220"/>
    </row>
    <row r="13" spans="2:120" ht="16" thickBot="1">
      <c r="B13" s="3"/>
      <c r="C13" s="316"/>
      <c r="D13" s="319"/>
      <c r="E13" s="361"/>
      <c r="F13" s="351"/>
      <c r="G13" s="352"/>
      <c r="H13" s="352"/>
      <c r="I13" s="352"/>
      <c r="J13" s="352"/>
      <c r="K13" s="352"/>
      <c r="L13" s="353"/>
      <c r="M13" s="355"/>
      <c r="N13" s="355"/>
      <c r="O13" s="281"/>
      <c r="P13" s="282"/>
      <c r="Q13" s="229"/>
      <c r="R13" s="231"/>
      <c r="S13" s="231"/>
      <c r="T13" s="37"/>
      <c r="U13" s="28"/>
      <c r="V13" s="28"/>
      <c r="W13" s="27"/>
      <c r="X13" s="37"/>
      <c r="Y13" s="28"/>
      <c r="Z13" s="28"/>
      <c r="AA13" s="27"/>
      <c r="AB13" s="37"/>
      <c r="AC13" s="28"/>
      <c r="AD13" s="28"/>
      <c r="AE13" s="27"/>
      <c r="AF13" s="37"/>
      <c r="AG13" s="28"/>
      <c r="AH13" s="28"/>
      <c r="AI13" s="27"/>
      <c r="AJ13" s="37"/>
      <c r="AK13" s="28"/>
      <c r="AL13" s="28"/>
      <c r="AM13" s="27"/>
      <c r="AN13" s="37"/>
      <c r="AO13" s="28"/>
      <c r="AP13" s="28"/>
      <c r="AQ13" s="27"/>
      <c r="AR13" s="37"/>
      <c r="AS13" s="28"/>
      <c r="AT13" s="28"/>
      <c r="AU13" s="27"/>
      <c r="AV13" s="37"/>
      <c r="AW13" s="28"/>
      <c r="AX13" s="28"/>
      <c r="AY13" s="27"/>
      <c r="AZ13" s="37"/>
      <c r="BA13" s="28"/>
      <c r="BB13" s="28"/>
      <c r="BC13" s="27"/>
      <c r="BD13" s="37"/>
      <c r="BE13" s="28"/>
      <c r="BF13" s="28"/>
      <c r="BG13" s="27"/>
      <c r="BH13" s="37"/>
      <c r="BI13" s="28"/>
      <c r="BJ13" s="28"/>
      <c r="BK13" s="27"/>
      <c r="BL13" s="37"/>
      <c r="BM13" s="28"/>
      <c r="BN13" s="28"/>
      <c r="BO13" s="27"/>
      <c r="BP13" s="37"/>
      <c r="BQ13" s="28"/>
      <c r="BR13" s="28"/>
      <c r="BS13" s="27"/>
      <c r="BT13" s="37"/>
      <c r="BU13" s="28"/>
      <c r="BV13" s="28"/>
      <c r="BW13" s="27"/>
      <c r="BX13" s="37"/>
      <c r="BY13" s="28"/>
      <c r="BZ13" s="28"/>
      <c r="CA13" s="27"/>
      <c r="CB13" s="37"/>
      <c r="CC13" s="28"/>
      <c r="CD13" s="28"/>
      <c r="CE13" s="27"/>
      <c r="CF13" s="37"/>
      <c r="CG13" s="28"/>
      <c r="CH13" s="28"/>
      <c r="CI13" s="27"/>
      <c r="CJ13" s="37"/>
      <c r="CK13" s="28"/>
      <c r="CL13" s="28"/>
      <c r="CM13" s="27"/>
      <c r="CN13" s="37"/>
      <c r="CO13" s="28"/>
      <c r="CP13" s="28"/>
      <c r="CQ13" s="27"/>
      <c r="CR13" s="37"/>
      <c r="CS13" s="28"/>
      <c r="CT13" s="28"/>
      <c r="CU13" s="27"/>
      <c r="CV13" s="37"/>
      <c r="CW13" s="28"/>
      <c r="CX13" s="28"/>
      <c r="CY13" s="27"/>
      <c r="CZ13" s="37"/>
      <c r="DA13" s="28"/>
      <c r="DB13" s="28"/>
      <c r="DC13" s="27"/>
      <c r="DD13" s="37"/>
      <c r="DE13" s="28"/>
      <c r="DF13" s="28"/>
      <c r="DG13" s="27"/>
      <c r="DH13" s="37"/>
      <c r="DI13" s="28"/>
      <c r="DJ13" s="28"/>
      <c r="DK13" s="27"/>
      <c r="DL13" s="219"/>
      <c r="DM13" s="220"/>
      <c r="DN13" s="220"/>
      <c r="DO13" s="220"/>
    </row>
    <row r="14" spans="2:120" ht="16" thickBot="1">
      <c r="B14" s="3"/>
      <c r="C14" s="316"/>
      <c r="D14" s="319"/>
      <c r="E14" s="361"/>
      <c r="F14" s="351"/>
      <c r="G14" s="352"/>
      <c r="H14" s="352"/>
      <c r="I14" s="352"/>
      <c r="J14" s="352"/>
      <c r="K14" s="352"/>
      <c r="L14" s="353"/>
      <c r="M14" s="355"/>
      <c r="N14" s="355"/>
      <c r="O14" s="281"/>
      <c r="P14" s="282"/>
      <c r="Q14" s="229"/>
      <c r="R14" s="231"/>
      <c r="S14" s="231"/>
      <c r="T14" s="37"/>
      <c r="U14" s="28"/>
      <c r="V14" s="28"/>
      <c r="W14" s="27"/>
      <c r="X14" s="37"/>
      <c r="Y14" s="28"/>
      <c r="Z14" s="28"/>
      <c r="AA14" s="27"/>
      <c r="AB14" s="37"/>
      <c r="AC14" s="28"/>
      <c r="AD14" s="28"/>
      <c r="AE14" s="27"/>
      <c r="AF14" s="37"/>
      <c r="AG14" s="28"/>
      <c r="AH14" s="28"/>
      <c r="AI14" s="27"/>
      <c r="AJ14" s="37"/>
      <c r="AK14" s="28"/>
      <c r="AL14" s="28"/>
      <c r="AM14" s="27"/>
      <c r="AN14" s="37"/>
      <c r="AO14" s="28"/>
      <c r="AP14" s="28"/>
      <c r="AQ14" s="27"/>
      <c r="AR14" s="37"/>
      <c r="AS14" s="28"/>
      <c r="AT14" s="28"/>
      <c r="AU14" s="27"/>
      <c r="AV14" s="37"/>
      <c r="AW14" s="28"/>
      <c r="AX14" s="28"/>
      <c r="AY14" s="27"/>
      <c r="AZ14" s="37"/>
      <c r="BA14" s="28"/>
      <c r="BB14" s="28"/>
      <c r="BC14" s="27"/>
      <c r="BD14" s="37"/>
      <c r="BE14" s="28"/>
      <c r="BF14" s="28"/>
      <c r="BG14" s="27"/>
      <c r="BH14" s="37"/>
      <c r="BI14" s="28"/>
      <c r="BJ14" s="28"/>
      <c r="BK14" s="27"/>
      <c r="BL14" s="37"/>
      <c r="BM14" s="28"/>
      <c r="BN14" s="28"/>
      <c r="BO14" s="27"/>
      <c r="BP14" s="37"/>
      <c r="BQ14" s="28"/>
      <c r="BR14" s="28"/>
      <c r="BS14" s="27"/>
      <c r="BT14" s="37"/>
      <c r="BU14" s="28"/>
      <c r="BV14" s="28"/>
      <c r="BW14" s="27"/>
      <c r="BX14" s="37"/>
      <c r="BY14" s="28"/>
      <c r="BZ14" s="28"/>
      <c r="CA14" s="27"/>
      <c r="CB14" s="37"/>
      <c r="CC14" s="28"/>
      <c r="CD14" s="28"/>
      <c r="CE14" s="27"/>
      <c r="CF14" s="37"/>
      <c r="CG14" s="28"/>
      <c r="CH14" s="28"/>
      <c r="CI14" s="27"/>
      <c r="CJ14" s="37"/>
      <c r="CK14" s="28"/>
      <c r="CL14" s="28"/>
      <c r="CM14" s="27"/>
      <c r="CN14" s="37"/>
      <c r="CO14" s="28"/>
      <c r="CP14" s="28"/>
      <c r="CQ14" s="27"/>
      <c r="CR14" s="37"/>
      <c r="CS14" s="28"/>
      <c r="CT14" s="28"/>
      <c r="CU14" s="27"/>
      <c r="CV14" s="37"/>
      <c r="CW14" s="28"/>
      <c r="CX14" s="28"/>
      <c r="CY14" s="27"/>
      <c r="CZ14" s="37"/>
      <c r="DA14" s="28"/>
      <c r="DB14" s="28"/>
      <c r="DC14" s="27"/>
      <c r="DD14" s="37"/>
      <c r="DE14" s="28"/>
      <c r="DF14" s="28"/>
      <c r="DG14" s="27"/>
      <c r="DH14" s="37"/>
      <c r="DI14" s="28"/>
      <c r="DJ14" s="28"/>
      <c r="DK14" s="27"/>
      <c r="DL14" s="219"/>
      <c r="DM14" s="220"/>
      <c r="DN14" s="220"/>
      <c r="DO14" s="220"/>
    </row>
    <row r="15" spans="2:120" ht="16" thickBot="1">
      <c r="B15" s="3"/>
      <c r="C15" s="316"/>
      <c r="D15" s="319"/>
      <c r="E15" s="361"/>
      <c r="F15" s="297"/>
      <c r="G15" s="298"/>
      <c r="H15" s="298"/>
      <c r="I15" s="298"/>
      <c r="J15" s="298"/>
      <c r="K15" s="298"/>
      <c r="L15" s="299"/>
      <c r="M15" s="355"/>
      <c r="N15" s="355"/>
      <c r="O15" s="281"/>
      <c r="P15" s="282"/>
      <c r="Q15" s="229"/>
      <c r="R15" s="231"/>
      <c r="S15" s="231"/>
      <c r="T15" s="37"/>
      <c r="U15" s="28"/>
      <c r="V15" s="28"/>
      <c r="W15" s="27"/>
      <c r="X15" s="37"/>
      <c r="Y15" s="28"/>
      <c r="Z15" s="28"/>
      <c r="AA15" s="27"/>
      <c r="AB15" s="37"/>
      <c r="AC15" s="28"/>
      <c r="AD15" s="28"/>
      <c r="AE15" s="27"/>
      <c r="AF15" s="37"/>
      <c r="AG15" s="28"/>
      <c r="AH15" s="28"/>
      <c r="AI15" s="27"/>
      <c r="AJ15" s="37"/>
      <c r="AK15" s="28"/>
      <c r="AL15" s="28"/>
      <c r="AM15" s="27"/>
      <c r="AN15" s="37"/>
      <c r="AO15" s="28"/>
      <c r="AP15" s="28"/>
      <c r="AQ15" s="27"/>
      <c r="AR15" s="37"/>
      <c r="AS15" s="28"/>
      <c r="AT15" s="28"/>
      <c r="AU15" s="27"/>
      <c r="AV15" s="37"/>
      <c r="AW15" s="28"/>
      <c r="AX15" s="28"/>
      <c r="AY15" s="27"/>
      <c r="AZ15" s="37"/>
      <c r="BA15" s="28"/>
      <c r="BB15" s="28"/>
      <c r="BC15" s="27"/>
      <c r="BD15" s="37"/>
      <c r="BE15" s="28"/>
      <c r="BF15" s="28"/>
      <c r="BG15" s="27"/>
      <c r="BH15" s="37"/>
      <c r="BI15" s="28"/>
      <c r="BJ15" s="28"/>
      <c r="BK15" s="27"/>
      <c r="BL15" s="37"/>
      <c r="BM15" s="28"/>
      <c r="BN15" s="28"/>
      <c r="BO15" s="27"/>
      <c r="BP15" s="37"/>
      <c r="BQ15" s="28"/>
      <c r="BR15" s="28"/>
      <c r="BS15" s="27"/>
      <c r="BT15" s="37"/>
      <c r="BU15" s="28"/>
      <c r="BV15" s="28"/>
      <c r="BW15" s="27"/>
      <c r="BX15" s="37"/>
      <c r="BY15" s="28"/>
      <c r="BZ15" s="28"/>
      <c r="CA15" s="27"/>
      <c r="CB15" s="37"/>
      <c r="CC15" s="28"/>
      <c r="CD15" s="28"/>
      <c r="CE15" s="27"/>
      <c r="CF15" s="37"/>
      <c r="CG15" s="28"/>
      <c r="CH15" s="28"/>
      <c r="CI15" s="27"/>
      <c r="CJ15" s="37"/>
      <c r="CK15" s="28"/>
      <c r="CL15" s="28"/>
      <c r="CM15" s="27"/>
      <c r="CN15" s="37"/>
      <c r="CO15" s="28"/>
      <c r="CP15" s="28"/>
      <c r="CQ15" s="27"/>
      <c r="CR15" s="37"/>
      <c r="CS15" s="28"/>
      <c r="CT15" s="28"/>
      <c r="CU15" s="27"/>
      <c r="CV15" s="37"/>
      <c r="CW15" s="28"/>
      <c r="CX15" s="28"/>
      <c r="CY15" s="27"/>
      <c r="CZ15" s="37"/>
      <c r="DA15" s="28"/>
      <c r="DB15" s="28"/>
      <c r="DC15" s="27"/>
      <c r="DD15" s="37"/>
      <c r="DE15" s="28"/>
      <c r="DF15" s="28"/>
      <c r="DG15" s="27"/>
      <c r="DH15" s="37"/>
      <c r="DI15" s="28"/>
      <c r="DJ15" s="28"/>
      <c r="DK15" s="27"/>
      <c r="DL15" s="219"/>
      <c r="DM15" s="220"/>
      <c r="DN15" s="220"/>
      <c r="DO15" s="220"/>
    </row>
    <row r="16" spans="2:120" ht="16" thickBot="1">
      <c r="B16" s="3"/>
      <c r="C16" s="316"/>
      <c r="D16" s="319"/>
      <c r="E16" s="361"/>
      <c r="F16" s="297"/>
      <c r="G16" s="298"/>
      <c r="H16" s="298"/>
      <c r="I16" s="298"/>
      <c r="J16" s="298"/>
      <c r="K16" s="298"/>
      <c r="L16" s="299"/>
      <c r="M16" s="355"/>
      <c r="N16" s="355"/>
      <c r="O16" s="281"/>
      <c r="P16" s="282"/>
      <c r="Q16" s="229"/>
      <c r="R16" s="231"/>
      <c r="S16" s="231"/>
      <c r="T16" s="37"/>
      <c r="U16" s="28"/>
      <c r="V16" s="28"/>
      <c r="W16" s="27"/>
      <c r="X16" s="37"/>
      <c r="Y16" s="28"/>
      <c r="Z16" s="28"/>
      <c r="AA16" s="27"/>
      <c r="AB16" s="37"/>
      <c r="AC16" s="28"/>
      <c r="AD16" s="28"/>
      <c r="AE16" s="27"/>
      <c r="AF16" s="37"/>
      <c r="AG16" s="28"/>
      <c r="AH16" s="28"/>
      <c r="AI16" s="27"/>
      <c r="AJ16" s="37"/>
      <c r="AK16" s="28"/>
      <c r="AL16" s="28"/>
      <c r="AM16" s="27"/>
      <c r="AN16" s="37"/>
      <c r="AO16" s="28"/>
      <c r="AP16" s="28"/>
      <c r="AQ16" s="27"/>
      <c r="AR16" s="37"/>
      <c r="AS16" s="28"/>
      <c r="AT16" s="28"/>
      <c r="AU16" s="27"/>
      <c r="AV16" s="37"/>
      <c r="AW16" s="28"/>
      <c r="AX16" s="28"/>
      <c r="AY16" s="27"/>
      <c r="AZ16" s="37"/>
      <c r="BA16" s="28"/>
      <c r="BB16" s="28"/>
      <c r="BC16" s="27"/>
      <c r="BD16" s="37"/>
      <c r="BE16" s="28"/>
      <c r="BF16" s="28"/>
      <c r="BG16" s="27"/>
      <c r="BH16" s="37"/>
      <c r="BI16" s="28"/>
      <c r="BJ16" s="28"/>
      <c r="BK16" s="27"/>
      <c r="BL16" s="37"/>
      <c r="BM16" s="28"/>
      <c r="BN16" s="28"/>
      <c r="BO16" s="27"/>
      <c r="BP16" s="37"/>
      <c r="BQ16" s="28"/>
      <c r="BR16" s="28"/>
      <c r="BS16" s="27"/>
      <c r="BT16" s="37"/>
      <c r="BU16" s="28"/>
      <c r="BV16" s="28"/>
      <c r="BW16" s="27"/>
      <c r="BX16" s="37"/>
      <c r="BY16" s="28"/>
      <c r="BZ16" s="28"/>
      <c r="CA16" s="27"/>
      <c r="CB16" s="37"/>
      <c r="CC16" s="28"/>
      <c r="CD16" s="28"/>
      <c r="CE16" s="27"/>
      <c r="CF16" s="37"/>
      <c r="CG16" s="28"/>
      <c r="CH16" s="28"/>
      <c r="CI16" s="27"/>
      <c r="CJ16" s="37"/>
      <c r="CK16" s="28"/>
      <c r="CL16" s="28"/>
      <c r="CM16" s="27"/>
      <c r="CN16" s="37"/>
      <c r="CO16" s="28"/>
      <c r="CP16" s="28"/>
      <c r="CQ16" s="27"/>
      <c r="CR16" s="37"/>
      <c r="CS16" s="28"/>
      <c r="CT16" s="28"/>
      <c r="CU16" s="27"/>
      <c r="CV16" s="37"/>
      <c r="CW16" s="28"/>
      <c r="CX16" s="28"/>
      <c r="CY16" s="27"/>
      <c r="CZ16" s="37"/>
      <c r="DA16" s="28"/>
      <c r="DB16" s="28"/>
      <c r="DC16" s="27"/>
      <c r="DD16" s="37"/>
      <c r="DE16" s="28"/>
      <c r="DF16" s="28"/>
      <c r="DG16" s="27"/>
      <c r="DH16" s="37"/>
      <c r="DI16" s="28"/>
      <c r="DJ16" s="28"/>
      <c r="DK16" s="27"/>
      <c r="DL16" s="219"/>
      <c r="DM16" s="220"/>
      <c r="DN16" s="220"/>
      <c r="DO16" s="220"/>
    </row>
    <row r="17" spans="2:119" ht="16" thickBot="1">
      <c r="B17" s="3"/>
      <c r="C17" s="316"/>
      <c r="D17" s="319"/>
      <c r="E17" s="361"/>
      <c r="F17" s="351"/>
      <c r="G17" s="352"/>
      <c r="H17" s="352"/>
      <c r="I17" s="352"/>
      <c r="J17" s="352"/>
      <c r="K17" s="352"/>
      <c r="L17" s="353"/>
      <c r="M17" s="355"/>
      <c r="N17" s="355"/>
      <c r="O17" s="281"/>
      <c r="P17" s="282"/>
      <c r="Q17" s="229"/>
      <c r="R17" s="231"/>
      <c r="S17" s="231"/>
      <c r="T17" s="37"/>
      <c r="U17" s="28"/>
      <c r="V17" s="28"/>
      <c r="W17" s="27"/>
      <c r="X17" s="37"/>
      <c r="Y17" s="28"/>
      <c r="Z17" s="28"/>
      <c r="AA17" s="27"/>
      <c r="AB17" s="37"/>
      <c r="AC17" s="28"/>
      <c r="AD17" s="28"/>
      <c r="AE17" s="27"/>
      <c r="AF17" s="37"/>
      <c r="AG17" s="28"/>
      <c r="AH17" s="28"/>
      <c r="AI17" s="27"/>
      <c r="AJ17" s="37"/>
      <c r="AK17" s="28"/>
      <c r="AL17" s="28"/>
      <c r="AM17" s="27"/>
      <c r="AN17" s="37"/>
      <c r="AO17" s="28"/>
      <c r="AP17" s="28"/>
      <c r="AQ17" s="27"/>
      <c r="AR17" s="37"/>
      <c r="AS17" s="28"/>
      <c r="AT17" s="28"/>
      <c r="AU17" s="27"/>
      <c r="AV17" s="37"/>
      <c r="AW17" s="28"/>
      <c r="AX17" s="28"/>
      <c r="AY17" s="27"/>
      <c r="AZ17" s="37"/>
      <c r="BA17" s="28"/>
      <c r="BB17" s="28"/>
      <c r="BC17" s="27"/>
      <c r="BD17" s="37"/>
      <c r="BE17" s="28"/>
      <c r="BF17" s="28"/>
      <c r="BG17" s="27"/>
      <c r="BH17" s="37"/>
      <c r="BI17" s="28"/>
      <c r="BJ17" s="28"/>
      <c r="BK17" s="27"/>
      <c r="BL17" s="37"/>
      <c r="BM17" s="28"/>
      <c r="BN17" s="28"/>
      <c r="BO17" s="27"/>
      <c r="BP17" s="37"/>
      <c r="BQ17" s="28"/>
      <c r="BR17" s="28"/>
      <c r="BS17" s="27"/>
      <c r="BT17" s="37"/>
      <c r="BU17" s="28"/>
      <c r="BV17" s="28"/>
      <c r="BW17" s="27"/>
      <c r="BX17" s="37"/>
      <c r="BY17" s="28"/>
      <c r="BZ17" s="28"/>
      <c r="CA17" s="27"/>
      <c r="CB17" s="37"/>
      <c r="CC17" s="28"/>
      <c r="CD17" s="28"/>
      <c r="CE17" s="27"/>
      <c r="CF17" s="37"/>
      <c r="CG17" s="28"/>
      <c r="CH17" s="28"/>
      <c r="CI17" s="27"/>
      <c r="CJ17" s="37"/>
      <c r="CK17" s="28"/>
      <c r="CL17" s="28"/>
      <c r="CM17" s="27"/>
      <c r="CN17" s="37"/>
      <c r="CO17" s="28"/>
      <c r="CP17" s="28"/>
      <c r="CQ17" s="27"/>
      <c r="CR17" s="37"/>
      <c r="CS17" s="28"/>
      <c r="CT17" s="28"/>
      <c r="CU17" s="27"/>
      <c r="CV17" s="37"/>
      <c r="CW17" s="28"/>
      <c r="CX17" s="28"/>
      <c r="CY17" s="27"/>
      <c r="CZ17" s="37"/>
      <c r="DA17" s="28"/>
      <c r="DB17" s="28"/>
      <c r="DC17" s="27"/>
      <c r="DD17" s="37"/>
      <c r="DE17" s="28"/>
      <c r="DF17" s="28"/>
      <c r="DG17" s="27"/>
      <c r="DH17" s="37"/>
      <c r="DI17" s="28"/>
      <c r="DJ17" s="28"/>
      <c r="DK17" s="27"/>
      <c r="DL17" s="219"/>
      <c r="DM17" s="220"/>
      <c r="DN17" s="220"/>
      <c r="DO17" s="220"/>
    </row>
    <row r="18" spans="2:119" ht="15.75" customHeight="1" thickBot="1">
      <c r="B18" s="3"/>
      <c r="C18" s="317"/>
      <c r="D18" s="320"/>
      <c r="E18" s="362"/>
      <c r="F18" s="324"/>
      <c r="G18" s="325"/>
      <c r="H18" s="325"/>
      <c r="I18" s="325"/>
      <c r="J18" s="325"/>
      <c r="K18" s="325"/>
      <c r="L18" s="326"/>
      <c r="M18" s="356"/>
      <c r="N18" s="356"/>
      <c r="O18" s="281"/>
      <c r="P18" s="282"/>
      <c r="Q18" s="229"/>
      <c r="R18" s="231"/>
      <c r="S18" s="231"/>
      <c r="T18" s="37"/>
      <c r="U18" s="28"/>
      <c r="V18" s="28"/>
      <c r="W18" s="27"/>
      <c r="X18" s="37"/>
      <c r="Y18" s="28"/>
      <c r="Z18" s="28"/>
      <c r="AA18" s="27"/>
      <c r="AB18" s="37"/>
      <c r="AC18" s="28"/>
      <c r="AD18" s="28"/>
      <c r="AE18" s="27"/>
      <c r="AF18" s="37"/>
      <c r="AG18" s="28"/>
      <c r="AH18" s="28"/>
      <c r="AI18" s="27"/>
      <c r="AJ18" s="37"/>
      <c r="AK18" s="28"/>
      <c r="AL18" s="28"/>
      <c r="AM18" s="27"/>
      <c r="AN18" s="37"/>
      <c r="AO18" s="28"/>
      <c r="AP18" s="28"/>
      <c r="AQ18" s="27"/>
      <c r="AR18" s="37"/>
      <c r="AS18" s="28"/>
      <c r="AT18" s="28"/>
      <c r="AU18" s="27"/>
      <c r="AV18" s="37"/>
      <c r="AW18" s="28"/>
      <c r="AX18" s="28"/>
      <c r="AY18" s="27"/>
      <c r="AZ18" s="37"/>
      <c r="BA18" s="28"/>
      <c r="BB18" s="28"/>
      <c r="BC18" s="27"/>
      <c r="BD18" s="37"/>
      <c r="BE18" s="28"/>
      <c r="BF18" s="28"/>
      <c r="BG18" s="27"/>
      <c r="BH18" s="37"/>
      <c r="BI18" s="28"/>
      <c r="BJ18" s="28"/>
      <c r="BK18" s="27"/>
      <c r="BL18" s="37"/>
      <c r="BM18" s="28"/>
      <c r="BN18" s="28"/>
      <c r="BO18" s="27"/>
      <c r="BP18" s="37"/>
      <c r="BQ18" s="28"/>
      <c r="BR18" s="28"/>
      <c r="BS18" s="27"/>
      <c r="BT18" s="37"/>
      <c r="BU18" s="28"/>
      <c r="BV18" s="28"/>
      <c r="BW18" s="27"/>
      <c r="BX18" s="37"/>
      <c r="BY18" s="28"/>
      <c r="BZ18" s="28"/>
      <c r="CA18" s="27"/>
      <c r="CB18" s="37"/>
      <c r="CC18" s="28"/>
      <c r="CD18" s="28"/>
      <c r="CE18" s="27"/>
      <c r="CF18" s="37"/>
      <c r="CG18" s="28"/>
      <c r="CH18" s="28"/>
      <c r="CI18" s="27"/>
      <c r="CJ18" s="37"/>
      <c r="CK18" s="28"/>
      <c r="CL18" s="28"/>
      <c r="CM18" s="27"/>
      <c r="CN18" s="37"/>
      <c r="CO18" s="28"/>
      <c r="CP18" s="28"/>
      <c r="CQ18" s="27"/>
      <c r="CR18" s="37"/>
      <c r="CS18" s="28"/>
      <c r="CT18" s="28"/>
      <c r="CU18" s="27"/>
      <c r="CV18" s="37"/>
      <c r="CW18" s="28"/>
      <c r="CX18" s="28"/>
      <c r="CY18" s="27"/>
      <c r="CZ18" s="37"/>
      <c r="DA18" s="28"/>
      <c r="DB18" s="28"/>
      <c r="DC18" s="27"/>
      <c r="DD18" s="37"/>
      <c r="DE18" s="28"/>
      <c r="DF18" s="28"/>
      <c r="DG18" s="27"/>
      <c r="DH18" s="37"/>
      <c r="DI18" s="28"/>
      <c r="DJ18" s="28"/>
      <c r="DK18" s="27"/>
      <c r="DL18" s="219"/>
      <c r="DM18" s="220"/>
      <c r="DN18" s="220"/>
      <c r="DO18" s="220"/>
    </row>
    <row r="19" spans="2:119" ht="16" thickBot="1">
      <c r="B19" s="3"/>
      <c r="C19" s="315"/>
      <c r="D19" s="318"/>
      <c r="E19" s="305"/>
      <c r="F19" s="348"/>
      <c r="G19" s="349"/>
      <c r="H19" s="349"/>
      <c r="I19" s="349"/>
      <c r="J19" s="349"/>
      <c r="K19" s="349"/>
      <c r="L19" s="350"/>
      <c r="M19" s="309"/>
      <c r="N19" s="312"/>
      <c r="O19" s="281"/>
      <c r="P19" s="282"/>
      <c r="Q19" s="229"/>
      <c r="R19" s="231"/>
      <c r="S19" s="231"/>
      <c r="T19" s="37"/>
      <c r="U19" s="28"/>
      <c r="V19" s="28"/>
      <c r="W19" s="27"/>
      <c r="X19" s="37"/>
      <c r="Y19" s="28"/>
      <c r="Z19" s="28"/>
      <c r="AA19" s="27"/>
      <c r="AB19" s="37"/>
      <c r="AC19" s="28"/>
      <c r="AD19" s="28"/>
      <c r="AE19" s="27"/>
      <c r="AF19" s="37"/>
      <c r="AG19" s="28"/>
      <c r="AH19" s="28"/>
      <c r="AI19" s="27"/>
      <c r="AJ19" s="37"/>
      <c r="AK19" s="28"/>
      <c r="AL19" s="28"/>
      <c r="AM19" s="27"/>
      <c r="AN19" s="37"/>
      <c r="AO19" s="28"/>
      <c r="AP19" s="28"/>
      <c r="AQ19" s="27"/>
      <c r="AR19" s="37"/>
      <c r="AS19" s="28"/>
      <c r="AT19" s="28"/>
      <c r="AU19" s="27"/>
      <c r="AV19" s="37"/>
      <c r="AW19" s="28"/>
      <c r="AX19" s="28"/>
      <c r="AY19" s="27"/>
      <c r="AZ19" s="37"/>
      <c r="BA19" s="28"/>
      <c r="BB19" s="28"/>
      <c r="BC19" s="27"/>
      <c r="BD19" s="37"/>
      <c r="BE19" s="28"/>
      <c r="BF19" s="28"/>
      <c r="BG19" s="27"/>
      <c r="BH19" s="37"/>
      <c r="BI19" s="28"/>
      <c r="BJ19" s="28"/>
      <c r="BK19" s="27"/>
      <c r="BL19" s="37"/>
      <c r="BM19" s="28"/>
      <c r="BN19" s="28"/>
      <c r="BO19" s="27"/>
      <c r="BP19" s="37"/>
      <c r="BQ19" s="28"/>
      <c r="BR19" s="28"/>
      <c r="BS19" s="27"/>
      <c r="BT19" s="37"/>
      <c r="BU19" s="28"/>
      <c r="BV19" s="28"/>
      <c r="BW19" s="27"/>
      <c r="BX19" s="37"/>
      <c r="BY19" s="28"/>
      <c r="BZ19" s="28"/>
      <c r="CA19" s="27"/>
      <c r="CB19" s="37"/>
      <c r="CC19" s="28"/>
      <c r="CD19" s="28"/>
      <c r="CE19" s="27"/>
      <c r="CF19" s="37"/>
      <c r="CG19" s="28"/>
      <c r="CH19" s="28"/>
      <c r="CI19" s="27"/>
      <c r="CJ19" s="37"/>
      <c r="CK19" s="28"/>
      <c r="CL19" s="28"/>
      <c r="CM19" s="27"/>
      <c r="CN19" s="37"/>
      <c r="CO19" s="28"/>
      <c r="CP19" s="28"/>
      <c r="CQ19" s="27"/>
      <c r="CR19" s="37"/>
      <c r="CS19" s="28"/>
      <c r="CT19" s="28"/>
      <c r="CU19" s="27"/>
      <c r="CV19" s="37"/>
      <c r="CW19" s="28"/>
      <c r="CX19" s="28"/>
      <c r="CY19" s="27"/>
      <c r="CZ19" s="37"/>
      <c r="DA19" s="28"/>
      <c r="DB19" s="28"/>
      <c r="DC19" s="27"/>
      <c r="DD19" s="37"/>
      <c r="DE19" s="28"/>
      <c r="DF19" s="28"/>
      <c r="DG19" s="27"/>
      <c r="DH19" s="37"/>
      <c r="DI19" s="28"/>
      <c r="DJ19" s="28"/>
      <c r="DK19" s="27"/>
      <c r="DL19" s="219"/>
      <c r="DM19" s="220"/>
      <c r="DN19" s="220"/>
      <c r="DO19" s="220"/>
    </row>
    <row r="20" spans="2:119" ht="15" thickBot="1">
      <c r="B20" s="3"/>
      <c r="C20" s="316"/>
      <c r="D20" s="319"/>
      <c r="E20" s="306"/>
      <c r="F20" s="351"/>
      <c r="G20" s="352"/>
      <c r="H20" s="352"/>
      <c r="I20" s="352"/>
      <c r="J20" s="352"/>
      <c r="K20" s="352"/>
      <c r="L20" s="353"/>
      <c r="M20" s="310"/>
      <c r="N20" s="313"/>
      <c r="O20" s="281"/>
      <c r="P20" s="282"/>
      <c r="Q20" s="229"/>
      <c r="R20" s="230"/>
      <c r="S20" s="230"/>
      <c r="T20" s="29"/>
      <c r="U20" s="28"/>
      <c r="V20" s="28"/>
      <c r="W20" s="27"/>
      <c r="X20" s="29"/>
      <c r="Y20" s="28"/>
      <c r="Z20" s="28"/>
      <c r="AA20" s="27"/>
      <c r="AB20" s="29"/>
      <c r="AC20" s="28"/>
      <c r="AD20" s="28"/>
      <c r="AE20" s="27"/>
      <c r="AF20" s="29"/>
      <c r="AG20" s="28"/>
      <c r="AH20" s="28"/>
      <c r="AI20" s="27"/>
      <c r="AJ20" s="29"/>
      <c r="AK20" s="28"/>
      <c r="AL20" s="28"/>
      <c r="AM20" s="27"/>
      <c r="AN20" s="29"/>
      <c r="AO20" s="28"/>
      <c r="AP20" s="28"/>
      <c r="AQ20" s="27"/>
      <c r="AR20" s="29"/>
      <c r="AS20" s="28"/>
      <c r="AT20" s="28"/>
      <c r="AU20" s="27"/>
      <c r="AV20" s="29"/>
      <c r="AW20" s="28"/>
      <c r="AX20" s="28"/>
      <c r="AY20" s="27"/>
      <c r="AZ20" s="29"/>
      <c r="BA20" s="28"/>
      <c r="BB20" s="28"/>
      <c r="BC20" s="27"/>
      <c r="BD20" s="29"/>
      <c r="BE20" s="28"/>
      <c r="BF20" s="28"/>
      <c r="BG20" s="27"/>
      <c r="BH20" s="29"/>
      <c r="BI20" s="28"/>
      <c r="BJ20" s="28"/>
      <c r="BK20" s="27"/>
      <c r="BL20" s="29"/>
      <c r="BM20" s="28"/>
      <c r="BN20" s="28"/>
      <c r="BO20" s="27"/>
      <c r="BP20" s="29"/>
      <c r="BQ20" s="28"/>
      <c r="BR20" s="28"/>
      <c r="BS20" s="27"/>
      <c r="BT20" s="29"/>
      <c r="BU20" s="28"/>
      <c r="BV20" s="28"/>
      <c r="BW20" s="27"/>
      <c r="BX20" s="29"/>
      <c r="BY20" s="28"/>
      <c r="BZ20" s="28"/>
      <c r="CA20" s="27"/>
      <c r="CB20" s="29"/>
      <c r="CC20" s="28"/>
      <c r="CD20" s="28"/>
      <c r="CE20" s="27"/>
      <c r="CF20" s="29"/>
      <c r="CG20" s="28"/>
      <c r="CH20" s="28"/>
      <c r="CI20" s="27"/>
      <c r="CJ20" s="29"/>
      <c r="CK20" s="28"/>
      <c r="CL20" s="28"/>
      <c r="CM20" s="27"/>
      <c r="CN20" s="29"/>
      <c r="CO20" s="28"/>
      <c r="CP20" s="28"/>
      <c r="CQ20" s="27"/>
      <c r="CR20" s="29"/>
      <c r="CS20" s="28"/>
      <c r="CT20" s="28"/>
      <c r="CU20" s="27"/>
      <c r="CV20" s="29"/>
      <c r="CW20" s="28"/>
      <c r="CX20" s="28"/>
      <c r="CY20" s="27"/>
      <c r="CZ20" s="29"/>
      <c r="DA20" s="28"/>
      <c r="DB20" s="28"/>
      <c r="DC20" s="27"/>
      <c r="DD20" s="29"/>
      <c r="DE20" s="28"/>
      <c r="DF20" s="28"/>
      <c r="DG20" s="27"/>
      <c r="DH20" s="29"/>
      <c r="DI20" s="28"/>
      <c r="DJ20" s="28"/>
      <c r="DK20" s="27"/>
      <c r="DL20" s="219"/>
      <c r="DM20" s="220"/>
      <c r="DN20" s="220"/>
      <c r="DO20" s="220"/>
    </row>
    <row r="21" spans="2:119" ht="15" thickBot="1">
      <c r="B21" s="3"/>
      <c r="C21" s="316"/>
      <c r="D21" s="319"/>
      <c r="E21" s="306"/>
      <c r="F21" s="351"/>
      <c r="G21" s="352"/>
      <c r="H21" s="352"/>
      <c r="I21" s="352"/>
      <c r="J21" s="352"/>
      <c r="K21" s="352"/>
      <c r="L21" s="353"/>
      <c r="M21" s="310"/>
      <c r="N21" s="313"/>
      <c r="O21" s="281"/>
      <c r="P21" s="282"/>
      <c r="Q21" s="229"/>
      <c r="R21" s="230"/>
      <c r="S21" s="230"/>
      <c r="T21" s="29"/>
      <c r="U21" s="28"/>
      <c r="V21" s="28"/>
      <c r="W21" s="27"/>
      <c r="X21" s="29"/>
      <c r="Y21" s="28"/>
      <c r="Z21" s="28"/>
      <c r="AA21" s="27"/>
      <c r="AB21" s="29"/>
      <c r="AC21" s="28"/>
      <c r="AD21" s="28"/>
      <c r="AE21" s="27"/>
      <c r="AF21" s="29"/>
      <c r="AG21" s="28"/>
      <c r="AH21" s="28"/>
      <c r="AI21" s="27"/>
      <c r="AJ21" s="29"/>
      <c r="AK21" s="28"/>
      <c r="AL21" s="28"/>
      <c r="AM21" s="27"/>
      <c r="AN21" s="29"/>
      <c r="AO21" s="28"/>
      <c r="AP21" s="28"/>
      <c r="AQ21" s="27"/>
      <c r="AR21" s="29"/>
      <c r="AS21" s="28"/>
      <c r="AT21" s="28"/>
      <c r="AU21" s="27"/>
      <c r="AV21" s="29"/>
      <c r="AW21" s="28"/>
      <c r="AX21" s="28"/>
      <c r="AY21" s="27"/>
      <c r="AZ21" s="29"/>
      <c r="BA21" s="28"/>
      <c r="BB21" s="28"/>
      <c r="BC21" s="27"/>
      <c r="BD21" s="29"/>
      <c r="BE21" s="28"/>
      <c r="BF21" s="28"/>
      <c r="BG21" s="27"/>
      <c r="BH21" s="29"/>
      <c r="BI21" s="28"/>
      <c r="BJ21" s="28"/>
      <c r="BK21" s="27"/>
      <c r="BL21" s="29"/>
      <c r="BM21" s="28"/>
      <c r="BN21" s="28"/>
      <c r="BO21" s="27"/>
      <c r="BP21" s="29"/>
      <c r="BQ21" s="28"/>
      <c r="BR21" s="28"/>
      <c r="BS21" s="27"/>
      <c r="BT21" s="29"/>
      <c r="BU21" s="28"/>
      <c r="BV21" s="28"/>
      <c r="BW21" s="27"/>
      <c r="BX21" s="29"/>
      <c r="BY21" s="28"/>
      <c r="BZ21" s="28"/>
      <c r="CA21" s="27"/>
      <c r="CB21" s="29"/>
      <c r="CC21" s="28"/>
      <c r="CD21" s="28"/>
      <c r="CE21" s="27"/>
      <c r="CF21" s="29"/>
      <c r="CG21" s="28"/>
      <c r="CH21" s="28"/>
      <c r="CI21" s="27"/>
      <c r="CJ21" s="29"/>
      <c r="CK21" s="28"/>
      <c r="CL21" s="28"/>
      <c r="CM21" s="27"/>
      <c r="CN21" s="29"/>
      <c r="CO21" s="28"/>
      <c r="CP21" s="28"/>
      <c r="CQ21" s="27"/>
      <c r="CR21" s="29"/>
      <c r="CS21" s="28"/>
      <c r="CT21" s="28"/>
      <c r="CU21" s="27"/>
      <c r="CV21" s="29"/>
      <c r="CW21" s="28"/>
      <c r="CX21" s="28"/>
      <c r="CY21" s="27"/>
      <c r="CZ21" s="29"/>
      <c r="DA21" s="28"/>
      <c r="DB21" s="28"/>
      <c r="DC21" s="27"/>
      <c r="DD21" s="29"/>
      <c r="DE21" s="28"/>
      <c r="DF21" s="28"/>
      <c r="DG21" s="27"/>
      <c r="DH21" s="29"/>
      <c r="DI21" s="28"/>
      <c r="DJ21" s="28"/>
      <c r="DK21" s="27"/>
      <c r="DL21" s="219"/>
      <c r="DM21" s="220"/>
      <c r="DN21" s="220"/>
      <c r="DO21" s="220"/>
    </row>
    <row r="22" spans="2:119" ht="15" thickBot="1">
      <c r="B22" s="3"/>
      <c r="C22" s="316"/>
      <c r="D22" s="319"/>
      <c r="E22" s="306"/>
      <c r="F22" s="351"/>
      <c r="G22" s="352"/>
      <c r="H22" s="352"/>
      <c r="I22" s="352"/>
      <c r="J22" s="352"/>
      <c r="K22" s="352"/>
      <c r="L22" s="353"/>
      <c r="M22" s="310"/>
      <c r="N22" s="313"/>
      <c r="O22" s="281"/>
      <c r="P22" s="282"/>
      <c r="Q22" s="229"/>
      <c r="R22" s="231"/>
      <c r="S22" s="231"/>
      <c r="T22" s="29"/>
      <c r="U22" s="28"/>
      <c r="V22" s="28"/>
      <c r="W22" s="27"/>
      <c r="X22" s="29"/>
      <c r="Y22" s="28"/>
      <c r="Z22" s="28"/>
      <c r="AA22" s="27"/>
      <c r="AB22" s="29"/>
      <c r="AC22" s="28"/>
      <c r="AD22" s="28"/>
      <c r="AE22" s="27"/>
      <c r="AF22" s="29"/>
      <c r="AG22" s="28"/>
      <c r="AH22" s="28"/>
      <c r="AI22" s="27"/>
      <c r="AJ22" s="29"/>
      <c r="AK22" s="28"/>
      <c r="AL22" s="28"/>
      <c r="AM22" s="27"/>
      <c r="AN22" s="29"/>
      <c r="AO22" s="28"/>
      <c r="AP22" s="28"/>
      <c r="AQ22" s="27"/>
      <c r="AR22" s="29"/>
      <c r="AS22" s="28"/>
      <c r="AT22" s="28"/>
      <c r="AU22" s="27"/>
      <c r="AV22" s="29"/>
      <c r="AW22" s="28"/>
      <c r="AX22" s="28"/>
      <c r="AY22" s="27"/>
      <c r="AZ22" s="29"/>
      <c r="BA22" s="28"/>
      <c r="BB22" s="28"/>
      <c r="BC22" s="27"/>
      <c r="BD22" s="29"/>
      <c r="BE22" s="28"/>
      <c r="BF22" s="28"/>
      <c r="BG22" s="27"/>
      <c r="BH22" s="29"/>
      <c r="BI22" s="28"/>
      <c r="BJ22" s="28"/>
      <c r="BK22" s="27"/>
      <c r="BL22" s="29"/>
      <c r="BM22" s="28"/>
      <c r="BN22" s="28"/>
      <c r="BO22" s="27"/>
      <c r="BP22" s="29"/>
      <c r="BQ22" s="28"/>
      <c r="BR22" s="28"/>
      <c r="BS22" s="27"/>
      <c r="BT22" s="29"/>
      <c r="BU22" s="28"/>
      <c r="BV22" s="28"/>
      <c r="BW22" s="27"/>
      <c r="BX22" s="29"/>
      <c r="BY22" s="28"/>
      <c r="BZ22" s="28"/>
      <c r="CA22" s="27"/>
      <c r="CB22" s="29"/>
      <c r="CC22" s="28"/>
      <c r="CD22" s="28"/>
      <c r="CE22" s="27"/>
      <c r="CF22" s="29"/>
      <c r="CG22" s="28"/>
      <c r="CH22" s="28"/>
      <c r="CI22" s="27"/>
      <c r="CJ22" s="29"/>
      <c r="CK22" s="28"/>
      <c r="CL22" s="28"/>
      <c r="CM22" s="27"/>
      <c r="CN22" s="29"/>
      <c r="CO22" s="28"/>
      <c r="CP22" s="28"/>
      <c r="CQ22" s="27"/>
      <c r="CR22" s="29"/>
      <c r="CS22" s="28"/>
      <c r="CT22" s="28"/>
      <c r="CU22" s="27"/>
      <c r="CV22" s="29"/>
      <c r="CW22" s="28"/>
      <c r="CX22" s="28"/>
      <c r="CY22" s="27"/>
      <c r="CZ22" s="29"/>
      <c r="DA22" s="28"/>
      <c r="DB22" s="28"/>
      <c r="DC22" s="27"/>
      <c r="DD22" s="29"/>
      <c r="DE22" s="28"/>
      <c r="DF22" s="28"/>
      <c r="DG22" s="27"/>
      <c r="DH22" s="29"/>
      <c r="DI22" s="28"/>
      <c r="DJ22" s="28"/>
      <c r="DK22" s="27"/>
      <c r="DL22" s="219"/>
      <c r="DM22" s="220"/>
      <c r="DN22" s="220"/>
      <c r="DO22" s="220"/>
    </row>
    <row r="23" spans="2:119" ht="15" thickBot="1">
      <c r="B23" s="3"/>
      <c r="C23" s="317"/>
      <c r="D23" s="320"/>
      <c r="E23" s="307"/>
      <c r="F23" s="324"/>
      <c r="G23" s="325"/>
      <c r="H23" s="325"/>
      <c r="I23" s="325"/>
      <c r="J23" s="325"/>
      <c r="K23" s="325"/>
      <c r="L23" s="326"/>
      <c r="M23" s="311"/>
      <c r="N23" s="314"/>
      <c r="O23" s="281"/>
      <c r="P23" s="282"/>
      <c r="Q23" s="229"/>
      <c r="R23" s="231"/>
      <c r="S23" s="231"/>
      <c r="T23" s="29"/>
      <c r="U23" s="28"/>
      <c r="V23" s="28"/>
      <c r="W23" s="27"/>
      <c r="X23" s="29"/>
      <c r="Y23" s="28"/>
      <c r="Z23" s="28"/>
      <c r="AA23" s="27"/>
      <c r="AB23" s="29"/>
      <c r="AC23" s="28"/>
      <c r="AD23" s="28"/>
      <c r="AE23" s="27"/>
      <c r="AF23" s="29"/>
      <c r="AG23" s="28"/>
      <c r="AH23" s="28"/>
      <c r="AI23" s="27"/>
      <c r="AJ23" s="29"/>
      <c r="AK23" s="28"/>
      <c r="AL23" s="28"/>
      <c r="AM23" s="27"/>
      <c r="AN23" s="29"/>
      <c r="AO23" s="28"/>
      <c r="AP23" s="28"/>
      <c r="AQ23" s="27"/>
      <c r="AR23" s="29"/>
      <c r="AS23" s="28"/>
      <c r="AT23" s="28"/>
      <c r="AU23" s="27"/>
      <c r="AV23" s="29"/>
      <c r="AW23" s="28"/>
      <c r="AX23" s="28"/>
      <c r="AY23" s="27"/>
      <c r="AZ23" s="29"/>
      <c r="BA23" s="28"/>
      <c r="BB23" s="28"/>
      <c r="BC23" s="27"/>
      <c r="BD23" s="29"/>
      <c r="BE23" s="28"/>
      <c r="BF23" s="28"/>
      <c r="BG23" s="27"/>
      <c r="BH23" s="29"/>
      <c r="BI23" s="28"/>
      <c r="BJ23" s="28"/>
      <c r="BK23" s="27"/>
      <c r="BL23" s="29"/>
      <c r="BM23" s="28"/>
      <c r="BN23" s="28"/>
      <c r="BO23" s="27"/>
      <c r="BP23" s="29"/>
      <c r="BQ23" s="28"/>
      <c r="BR23" s="28"/>
      <c r="BS23" s="27"/>
      <c r="BT23" s="29"/>
      <c r="BU23" s="28"/>
      <c r="BV23" s="28"/>
      <c r="BW23" s="27"/>
      <c r="BX23" s="29"/>
      <c r="BY23" s="28"/>
      <c r="BZ23" s="28"/>
      <c r="CA23" s="27"/>
      <c r="CB23" s="29"/>
      <c r="CC23" s="28"/>
      <c r="CD23" s="28"/>
      <c r="CE23" s="27"/>
      <c r="CF23" s="29"/>
      <c r="CG23" s="28"/>
      <c r="CH23" s="28"/>
      <c r="CI23" s="27"/>
      <c r="CJ23" s="29"/>
      <c r="CK23" s="28"/>
      <c r="CL23" s="28"/>
      <c r="CM23" s="27"/>
      <c r="CN23" s="29"/>
      <c r="CO23" s="28"/>
      <c r="CP23" s="28"/>
      <c r="CQ23" s="27"/>
      <c r="CR23" s="29"/>
      <c r="CS23" s="28"/>
      <c r="CT23" s="28"/>
      <c r="CU23" s="27"/>
      <c r="CV23" s="29"/>
      <c r="CW23" s="28"/>
      <c r="CX23" s="28"/>
      <c r="CY23" s="27"/>
      <c r="CZ23" s="29"/>
      <c r="DA23" s="28"/>
      <c r="DB23" s="28"/>
      <c r="DC23" s="27"/>
      <c r="DD23" s="29"/>
      <c r="DE23" s="28"/>
      <c r="DF23" s="28"/>
      <c r="DG23" s="27"/>
      <c r="DH23" s="29"/>
      <c r="DI23" s="28"/>
      <c r="DJ23" s="28"/>
      <c r="DK23" s="27"/>
      <c r="DL23" s="219"/>
      <c r="DM23" s="220"/>
      <c r="DN23" s="220"/>
      <c r="DO23" s="220"/>
    </row>
    <row r="24" spans="2:119" ht="16.25" customHeight="1" thickBot="1">
      <c r="B24" s="3"/>
      <c r="C24" s="315"/>
      <c r="D24" s="318"/>
      <c r="E24" s="305"/>
      <c r="F24" s="348"/>
      <c r="G24" s="349"/>
      <c r="H24" s="349"/>
      <c r="I24" s="349"/>
      <c r="J24" s="349"/>
      <c r="K24" s="349"/>
      <c r="L24" s="350"/>
      <c r="M24" s="309"/>
      <c r="N24" s="312"/>
      <c r="O24" s="281"/>
      <c r="P24" s="282"/>
      <c r="Q24" s="229"/>
      <c r="R24" s="231"/>
      <c r="S24" s="231"/>
      <c r="T24" s="29"/>
      <c r="U24" s="28"/>
      <c r="V24" s="28"/>
      <c r="W24" s="27"/>
      <c r="X24" s="29"/>
      <c r="Y24" s="28"/>
      <c r="Z24" s="28"/>
      <c r="AA24" s="27"/>
      <c r="AB24" s="29"/>
      <c r="AC24" s="28"/>
      <c r="AD24" s="28"/>
      <c r="AE24" s="27"/>
      <c r="AF24" s="29"/>
      <c r="AG24" s="28"/>
      <c r="AH24" s="28"/>
      <c r="AI24" s="27"/>
      <c r="AJ24" s="29"/>
      <c r="AK24" s="28"/>
      <c r="AL24" s="28"/>
      <c r="AM24" s="27"/>
      <c r="AN24" s="29"/>
      <c r="AO24" s="28"/>
      <c r="AP24" s="28"/>
      <c r="AQ24" s="27"/>
      <c r="AR24" s="29"/>
      <c r="AS24" s="28"/>
      <c r="AT24" s="28"/>
      <c r="AU24" s="27"/>
      <c r="AV24" s="29"/>
      <c r="AW24" s="28"/>
      <c r="AX24" s="28"/>
      <c r="AY24" s="27"/>
      <c r="AZ24" s="29"/>
      <c r="BA24" s="28"/>
      <c r="BB24" s="28"/>
      <c r="BC24" s="27"/>
      <c r="BD24" s="29"/>
      <c r="BE24" s="28"/>
      <c r="BF24" s="28"/>
      <c r="BG24" s="27"/>
      <c r="BH24" s="29"/>
      <c r="BI24" s="28"/>
      <c r="BJ24" s="28"/>
      <c r="BK24" s="27"/>
      <c r="BL24" s="29"/>
      <c r="BM24" s="28"/>
      <c r="BN24" s="28"/>
      <c r="BO24" s="27"/>
      <c r="BP24" s="29"/>
      <c r="BQ24" s="28"/>
      <c r="BR24" s="28"/>
      <c r="BS24" s="27"/>
      <c r="BT24" s="29"/>
      <c r="BU24" s="28"/>
      <c r="BV24" s="28"/>
      <c r="BW24" s="27"/>
      <c r="BX24" s="29"/>
      <c r="BY24" s="28"/>
      <c r="BZ24" s="28"/>
      <c r="CA24" s="27"/>
      <c r="CB24" s="29"/>
      <c r="CC24" s="28"/>
      <c r="CD24" s="28"/>
      <c r="CE24" s="27"/>
      <c r="CF24" s="29"/>
      <c r="CG24" s="28"/>
      <c r="CH24" s="28"/>
      <c r="CI24" s="27"/>
      <c r="CJ24" s="29"/>
      <c r="CK24" s="28"/>
      <c r="CL24" s="28"/>
      <c r="CM24" s="27"/>
      <c r="CN24" s="29"/>
      <c r="CO24" s="28"/>
      <c r="CP24" s="28"/>
      <c r="CQ24" s="27"/>
      <c r="CR24" s="29"/>
      <c r="CS24" s="28"/>
      <c r="CT24" s="28"/>
      <c r="CU24" s="27"/>
      <c r="CV24" s="29"/>
      <c r="CW24" s="28"/>
      <c r="CX24" s="28"/>
      <c r="CY24" s="27"/>
      <c r="CZ24" s="29"/>
      <c r="DA24" s="28"/>
      <c r="DB24" s="28"/>
      <c r="DC24" s="27"/>
      <c r="DD24" s="29"/>
      <c r="DE24" s="28"/>
      <c r="DF24" s="28"/>
      <c r="DG24" s="27"/>
      <c r="DH24" s="29"/>
      <c r="DI24" s="28"/>
      <c r="DJ24" s="28"/>
      <c r="DK24" s="27"/>
      <c r="DL24" s="219"/>
      <c r="DM24" s="220"/>
      <c r="DN24" s="220"/>
      <c r="DO24" s="220"/>
    </row>
    <row r="25" spans="2:119" ht="15" thickBot="1">
      <c r="B25" s="3"/>
      <c r="C25" s="316"/>
      <c r="D25" s="319"/>
      <c r="E25" s="306"/>
      <c r="F25" s="351"/>
      <c r="G25" s="352"/>
      <c r="H25" s="352"/>
      <c r="I25" s="352"/>
      <c r="J25" s="352"/>
      <c r="K25" s="352"/>
      <c r="L25" s="353"/>
      <c r="M25" s="310"/>
      <c r="N25" s="313"/>
      <c r="O25" s="281"/>
      <c r="P25" s="282"/>
      <c r="Q25" s="229"/>
      <c r="R25" s="231"/>
      <c r="S25" s="231"/>
      <c r="T25" s="29"/>
      <c r="U25" s="28"/>
      <c r="V25" s="28"/>
      <c r="W25" s="27"/>
      <c r="X25" s="29"/>
      <c r="Y25" s="28"/>
      <c r="Z25" s="28"/>
      <c r="AA25" s="27"/>
      <c r="AB25" s="29"/>
      <c r="AC25" s="28"/>
      <c r="AD25" s="28"/>
      <c r="AE25" s="27"/>
      <c r="AF25" s="29"/>
      <c r="AG25" s="28"/>
      <c r="AH25" s="28"/>
      <c r="AI25" s="27"/>
      <c r="AJ25" s="29"/>
      <c r="AK25" s="28"/>
      <c r="AL25" s="28"/>
      <c r="AM25" s="27"/>
      <c r="AN25" s="29"/>
      <c r="AO25" s="28"/>
      <c r="AP25" s="28"/>
      <c r="AQ25" s="27"/>
      <c r="AR25" s="29"/>
      <c r="AS25" s="28"/>
      <c r="AT25" s="28"/>
      <c r="AU25" s="27"/>
      <c r="AV25" s="29"/>
      <c r="AW25" s="28"/>
      <c r="AX25" s="28"/>
      <c r="AY25" s="27"/>
      <c r="AZ25" s="29"/>
      <c r="BA25" s="28"/>
      <c r="BB25" s="28"/>
      <c r="BC25" s="27"/>
      <c r="BD25" s="29"/>
      <c r="BE25" s="28"/>
      <c r="BF25" s="28"/>
      <c r="BG25" s="27"/>
      <c r="BH25" s="29"/>
      <c r="BI25" s="28"/>
      <c r="BJ25" s="28"/>
      <c r="BK25" s="27"/>
      <c r="BL25" s="29"/>
      <c r="BM25" s="28"/>
      <c r="BN25" s="28"/>
      <c r="BO25" s="27"/>
      <c r="BP25" s="29"/>
      <c r="BQ25" s="28"/>
      <c r="BR25" s="28"/>
      <c r="BS25" s="27"/>
      <c r="BT25" s="29"/>
      <c r="BU25" s="28"/>
      <c r="BV25" s="28"/>
      <c r="BW25" s="27"/>
      <c r="BX25" s="29"/>
      <c r="BY25" s="28"/>
      <c r="BZ25" s="28"/>
      <c r="CA25" s="27"/>
      <c r="CB25" s="29"/>
      <c r="CC25" s="28"/>
      <c r="CD25" s="28"/>
      <c r="CE25" s="27"/>
      <c r="CF25" s="29"/>
      <c r="CG25" s="28"/>
      <c r="CH25" s="28"/>
      <c r="CI25" s="27"/>
      <c r="CJ25" s="29"/>
      <c r="CK25" s="28"/>
      <c r="CL25" s="28"/>
      <c r="CM25" s="27"/>
      <c r="CN25" s="29"/>
      <c r="CO25" s="28"/>
      <c r="CP25" s="28"/>
      <c r="CQ25" s="27"/>
      <c r="CR25" s="29"/>
      <c r="CS25" s="28"/>
      <c r="CT25" s="28"/>
      <c r="CU25" s="27"/>
      <c r="CV25" s="29"/>
      <c r="CW25" s="28"/>
      <c r="CX25" s="28"/>
      <c r="CY25" s="27"/>
      <c r="CZ25" s="29"/>
      <c r="DA25" s="28"/>
      <c r="DB25" s="28"/>
      <c r="DC25" s="27"/>
      <c r="DD25" s="29"/>
      <c r="DE25" s="28"/>
      <c r="DF25" s="28"/>
      <c r="DG25" s="27"/>
      <c r="DH25" s="29"/>
      <c r="DI25" s="28"/>
      <c r="DJ25" s="28"/>
      <c r="DK25" s="27"/>
      <c r="DL25" s="219"/>
      <c r="DM25" s="220"/>
      <c r="DN25" s="220"/>
      <c r="DO25" s="220"/>
    </row>
    <row r="26" spans="2:119" ht="15" thickBot="1">
      <c r="B26" s="3"/>
      <c r="C26" s="316"/>
      <c r="D26" s="319"/>
      <c r="E26" s="306"/>
      <c r="F26" s="351"/>
      <c r="G26" s="352"/>
      <c r="H26" s="352"/>
      <c r="I26" s="352"/>
      <c r="J26" s="352"/>
      <c r="K26" s="352"/>
      <c r="L26" s="353"/>
      <c r="M26" s="310"/>
      <c r="N26" s="313"/>
      <c r="O26" s="281"/>
      <c r="P26" s="282"/>
      <c r="Q26" s="229"/>
      <c r="R26" s="231"/>
      <c r="S26" s="231"/>
      <c r="T26" s="29"/>
      <c r="U26" s="28"/>
      <c r="V26" s="28"/>
      <c r="W26" s="27"/>
      <c r="X26" s="29"/>
      <c r="Y26" s="28"/>
      <c r="Z26" s="28"/>
      <c r="AA26" s="27"/>
      <c r="AB26" s="29"/>
      <c r="AC26" s="28"/>
      <c r="AD26" s="28"/>
      <c r="AE26" s="27"/>
      <c r="AF26" s="29"/>
      <c r="AG26" s="28"/>
      <c r="AH26" s="28"/>
      <c r="AI26" s="27"/>
      <c r="AJ26" s="29"/>
      <c r="AK26" s="28"/>
      <c r="AL26" s="28"/>
      <c r="AM26" s="27"/>
      <c r="AN26" s="29"/>
      <c r="AO26" s="28"/>
      <c r="AP26" s="28"/>
      <c r="AQ26" s="27"/>
      <c r="AR26" s="29"/>
      <c r="AS26" s="28"/>
      <c r="AT26" s="28"/>
      <c r="AU26" s="27"/>
      <c r="AV26" s="29"/>
      <c r="AW26" s="28"/>
      <c r="AX26" s="28"/>
      <c r="AY26" s="27"/>
      <c r="AZ26" s="29"/>
      <c r="BA26" s="28"/>
      <c r="BB26" s="28"/>
      <c r="BC26" s="27"/>
      <c r="BD26" s="29"/>
      <c r="BE26" s="28"/>
      <c r="BF26" s="28"/>
      <c r="BG26" s="27"/>
      <c r="BH26" s="29"/>
      <c r="BI26" s="28"/>
      <c r="BJ26" s="28"/>
      <c r="BK26" s="27"/>
      <c r="BL26" s="29"/>
      <c r="BM26" s="28"/>
      <c r="BN26" s="28"/>
      <c r="BO26" s="27"/>
      <c r="BP26" s="29"/>
      <c r="BQ26" s="28"/>
      <c r="BR26" s="28"/>
      <c r="BS26" s="27"/>
      <c r="BT26" s="29"/>
      <c r="BU26" s="28"/>
      <c r="BV26" s="28"/>
      <c r="BW26" s="27"/>
      <c r="BX26" s="29"/>
      <c r="BY26" s="28"/>
      <c r="BZ26" s="28"/>
      <c r="CA26" s="27"/>
      <c r="CB26" s="29"/>
      <c r="CC26" s="28"/>
      <c r="CD26" s="28"/>
      <c r="CE26" s="27"/>
      <c r="CF26" s="29"/>
      <c r="CG26" s="28"/>
      <c r="CH26" s="28"/>
      <c r="CI26" s="27"/>
      <c r="CJ26" s="29"/>
      <c r="CK26" s="28"/>
      <c r="CL26" s="28"/>
      <c r="CM26" s="27"/>
      <c r="CN26" s="29"/>
      <c r="CO26" s="28"/>
      <c r="CP26" s="28"/>
      <c r="CQ26" s="27"/>
      <c r="CR26" s="29"/>
      <c r="CS26" s="28"/>
      <c r="CT26" s="28"/>
      <c r="CU26" s="27"/>
      <c r="CV26" s="29"/>
      <c r="CW26" s="28"/>
      <c r="CX26" s="28"/>
      <c r="CY26" s="27"/>
      <c r="CZ26" s="29"/>
      <c r="DA26" s="28"/>
      <c r="DB26" s="28"/>
      <c r="DC26" s="27"/>
      <c r="DD26" s="29"/>
      <c r="DE26" s="28"/>
      <c r="DF26" s="28"/>
      <c r="DG26" s="27"/>
      <c r="DH26" s="29"/>
      <c r="DI26" s="28"/>
      <c r="DJ26" s="28"/>
      <c r="DK26" s="27"/>
      <c r="DL26" s="219"/>
      <c r="DM26" s="220"/>
      <c r="DN26" s="220"/>
      <c r="DO26" s="220"/>
    </row>
    <row r="27" spans="2:119" ht="15" thickBot="1">
      <c r="B27" s="3"/>
      <c r="C27" s="316"/>
      <c r="D27" s="319"/>
      <c r="E27" s="306"/>
      <c r="F27" s="351"/>
      <c r="G27" s="352"/>
      <c r="H27" s="352"/>
      <c r="I27" s="352"/>
      <c r="J27" s="352"/>
      <c r="K27" s="352"/>
      <c r="L27" s="353"/>
      <c r="M27" s="310"/>
      <c r="N27" s="313"/>
      <c r="O27" s="281"/>
      <c r="P27" s="282"/>
      <c r="Q27" s="229"/>
      <c r="R27" s="231"/>
      <c r="S27" s="231"/>
      <c r="T27" s="29"/>
      <c r="U27" s="28"/>
      <c r="V27" s="28"/>
      <c r="W27" s="27"/>
      <c r="X27" s="29"/>
      <c r="Y27" s="28"/>
      <c r="Z27" s="28"/>
      <c r="AA27" s="27"/>
      <c r="AB27" s="29"/>
      <c r="AC27" s="28"/>
      <c r="AD27" s="28"/>
      <c r="AE27" s="27"/>
      <c r="AF27" s="29"/>
      <c r="AG27" s="28"/>
      <c r="AH27" s="28"/>
      <c r="AI27" s="27"/>
      <c r="AJ27" s="29"/>
      <c r="AK27" s="28"/>
      <c r="AL27" s="28"/>
      <c r="AM27" s="27"/>
      <c r="AN27" s="29"/>
      <c r="AO27" s="28"/>
      <c r="AP27" s="28"/>
      <c r="AQ27" s="27"/>
      <c r="AR27" s="29"/>
      <c r="AS27" s="28"/>
      <c r="AT27" s="28"/>
      <c r="AU27" s="27"/>
      <c r="AV27" s="29"/>
      <c r="AW27" s="28"/>
      <c r="AX27" s="28"/>
      <c r="AY27" s="27"/>
      <c r="AZ27" s="29"/>
      <c r="BA27" s="28"/>
      <c r="BB27" s="28"/>
      <c r="BC27" s="27"/>
      <c r="BD27" s="29"/>
      <c r="BE27" s="28"/>
      <c r="BF27" s="28"/>
      <c r="BG27" s="27"/>
      <c r="BH27" s="29"/>
      <c r="BI27" s="28"/>
      <c r="BJ27" s="28"/>
      <c r="BK27" s="27"/>
      <c r="BL27" s="29"/>
      <c r="BM27" s="28"/>
      <c r="BN27" s="28"/>
      <c r="BO27" s="27"/>
      <c r="BP27" s="29"/>
      <c r="BQ27" s="28"/>
      <c r="BR27" s="28"/>
      <c r="BS27" s="27"/>
      <c r="BT27" s="29"/>
      <c r="BU27" s="28"/>
      <c r="BV27" s="28"/>
      <c r="BW27" s="27"/>
      <c r="BX27" s="29"/>
      <c r="BY27" s="28"/>
      <c r="BZ27" s="28"/>
      <c r="CA27" s="27"/>
      <c r="CB27" s="29"/>
      <c r="CC27" s="28"/>
      <c r="CD27" s="28"/>
      <c r="CE27" s="27"/>
      <c r="CF27" s="29"/>
      <c r="CG27" s="28"/>
      <c r="CH27" s="28"/>
      <c r="CI27" s="27"/>
      <c r="CJ27" s="29"/>
      <c r="CK27" s="28"/>
      <c r="CL27" s="28"/>
      <c r="CM27" s="27"/>
      <c r="CN27" s="29"/>
      <c r="CO27" s="28"/>
      <c r="CP27" s="28"/>
      <c r="CQ27" s="27"/>
      <c r="CR27" s="29"/>
      <c r="CS27" s="28"/>
      <c r="CT27" s="28"/>
      <c r="CU27" s="27"/>
      <c r="CV27" s="29"/>
      <c r="CW27" s="28"/>
      <c r="CX27" s="28"/>
      <c r="CY27" s="27"/>
      <c r="CZ27" s="29"/>
      <c r="DA27" s="28"/>
      <c r="DB27" s="28"/>
      <c r="DC27" s="27"/>
      <c r="DD27" s="29"/>
      <c r="DE27" s="28"/>
      <c r="DF27" s="28"/>
      <c r="DG27" s="27"/>
      <c r="DH27" s="29"/>
      <c r="DI27" s="28"/>
      <c r="DJ27" s="28"/>
      <c r="DK27" s="27"/>
      <c r="DL27" s="219"/>
      <c r="DM27" s="220"/>
      <c r="DN27" s="220"/>
      <c r="DO27" s="220"/>
    </row>
    <row r="28" spans="2:119" ht="15" thickBot="1">
      <c r="B28" s="3"/>
      <c r="C28" s="317"/>
      <c r="D28" s="320"/>
      <c r="E28" s="307"/>
      <c r="F28" s="324"/>
      <c r="G28" s="325"/>
      <c r="H28" s="325"/>
      <c r="I28" s="325"/>
      <c r="J28" s="325"/>
      <c r="K28" s="325"/>
      <c r="L28" s="326"/>
      <c r="M28" s="311"/>
      <c r="N28" s="314"/>
      <c r="O28" s="281"/>
      <c r="P28" s="282"/>
      <c r="Q28" s="229"/>
      <c r="R28" s="231"/>
      <c r="S28" s="231"/>
      <c r="T28" s="29"/>
      <c r="U28" s="28"/>
      <c r="V28" s="28"/>
      <c r="W28" s="27"/>
      <c r="X28" s="29"/>
      <c r="Y28" s="28"/>
      <c r="Z28" s="28"/>
      <c r="AA28" s="27"/>
      <c r="AB28" s="29"/>
      <c r="AC28" s="28"/>
      <c r="AD28" s="28"/>
      <c r="AE28" s="27"/>
      <c r="AF28" s="29"/>
      <c r="AG28" s="28"/>
      <c r="AH28" s="28"/>
      <c r="AI28" s="27"/>
      <c r="AJ28" s="29"/>
      <c r="AK28" s="28"/>
      <c r="AL28" s="28"/>
      <c r="AM28" s="27"/>
      <c r="AN28" s="29"/>
      <c r="AO28" s="28"/>
      <c r="AP28" s="28"/>
      <c r="AQ28" s="27"/>
      <c r="AR28" s="29"/>
      <c r="AS28" s="28"/>
      <c r="AT28" s="28"/>
      <c r="AU28" s="27"/>
      <c r="AV28" s="29"/>
      <c r="AW28" s="28"/>
      <c r="AX28" s="28"/>
      <c r="AY28" s="27"/>
      <c r="AZ28" s="29"/>
      <c r="BA28" s="28"/>
      <c r="BB28" s="28"/>
      <c r="BC28" s="27"/>
      <c r="BD28" s="29"/>
      <c r="BE28" s="28"/>
      <c r="BF28" s="28"/>
      <c r="BG28" s="27"/>
      <c r="BH28" s="29"/>
      <c r="BI28" s="28"/>
      <c r="BJ28" s="28"/>
      <c r="BK28" s="27"/>
      <c r="BL28" s="29"/>
      <c r="BM28" s="28"/>
      <c r="BN28" s="28"/>
      <c r="BO28" s="27"/>
      <c r="BP28" s="29"/>
      <c r="BQ28" s="28"/>
      <c r="BR28" s="28"/>
      <c r="BS28" s="27"/>
      <c r="BT28" s="29"/>
      <c r="BU28" s="28"/>
      <c r="BV28" s="28"/>
      <c r="BW28" s="27"/>
      <c r="BX28" s="29"/>
      <c r="BY28" s="28"/>
      <c r="BZ28" s="28"/>
      <c r="CA28" s="27"/>
      <c r="CB28" s="29"/>
      <c r="CC28" s="28"/>
      <c r="CD28" s="28"/>
      <c r="CE28" s="27"/>
      <c r="CF28" s="29"/>
      <c r="CG28" s="28"/>
      <c r="CH28" s="28"/>
      <c r="CI28" s="27"/>
      <c r="CJ28" s="29"/>
      <c r="CK28" s="28"/>
      <c r="CL28" s="28"/>
      <c r="CM28" s="27"/>
      <c r="CN28" s="29"/>
      <c r="CO28" s="28"/>
      <c r="CP28" s="28"/>
      <c r="CQ28" s="27"/>
      <c r="CR28" s="29"/>
      <c r="CS28" s="28"/>
      <c r="CT28" s="28"/>
      <c r="CU28" s="27"/>
      <c r="CV28" s="29"/>
      <c r="CW28" s="28"/>
      <c r="CX28" s="28"/>
      <c r="CY28" s="27"/>
      <c r="CZ28" s="29"/>
      <c r="DA28" s="28"/>
      <c r="DB28" s="28"/>
      <c r="DC28" s="27"/>
      <c r="DD28" s="29"/>
      <c r="DE28" s="28"/>
      <c r="DF28" s="28"/>
      <c r="DG28" s="27"/>
      <c r="DH28" s="29"/>
      <c r="DI28" s="28"/>
      <c r="DJ28" s="28"/>
      <c r="DK28" s="27"/>
      <c r="DL28" s="219"/>
      <c r="DM28" s="220"/>
      <c r="DN28" s="220"/>
      <c r="DO28" s="220"/>
    </row>
    <row r="29" spans="2:119" ht="16.25" customHeight="1" thickBot="1">
      <c r="B29" s="3"/>
      <c r="C29" s="315"/>
      <c r="D29" s="318"/>
      <c r="E29" s="305"/>
      <c r="F29" s="348"/>
      <c r="G29" s="349"/>
      <c r="H29" s="349"/>
      <c r="I29" s="349"/>
      <c r="J29" s="349"/>
      <c r="K29" s="349"/>
      <c r="L29" s="350"/>
      <c r="M29" s="309"/>
      <c r="N29" s="312"/>
      <c r="O29" s="281"/>
      <c r="P29" s="282"/>
      <c r="Q29" s="229"/>
      <c r="R29" s="231"/>
      <c r="S29" s="231"/>
      <c r="T29" s="29"/>
      <c r="U29" s="28"/>
      <c r="V29" s="28"/>
      <c r="W29" s="27"/>
      <c r="X29" s="29"/>
      <c r="Y29" s="28"/>
      <c r="Z29" s="28"/>
      <c r="AA29" s="27"/>
      <c r="AB29" s="29"/>
      <c r="AC29" s="28"/>
      <c r="AD29" s="28"/>
      <c r="AE29" s="27"/>
      <c r="AF29" s="29"/>
      <c r="AG29" s="28"/>
      <c r="AH29" s="28"/>
      <c r="AI29" s="27"/>
      <c r="AJ29" s="29"/>
      <c r="AK29" s="28"/>
      <c r="AL29" s="28"/>
      <c r="AM29" s="27"/>
      <c r="AN29" s="29"/>
      <c r="AO29" s="28"/>
      <c r="AP29" s="28"/>
      <c r="AQ29" s="27"/>
      <c r="AR29" s="29"/>
      <c r="AS29" s="28"/>
      <c r="AT29" s="28"/>
      <c r="AU29" s="27"/>
      <c r="AV29" s="29"/>
      <c r="AW29" s="28"/>
      <c r="AX29" s="28"/>
      <c r="AY29" s="27"/>
      <c r="AZ29" s="29"/>
      <c r="BA29" s="28"/>
      <c r="BB29" s="28"/>
      <c r="BC29" s="27"/>
      <c r="BD29" s="29"/>
      <c r="BE29" s="28"/>
      <c r="BF29" s="28"/>
      <c r="BG29" s="27"/>
      <c r="BH29" s="29"/>
      <c r="BI29" s="28"/>
      <c r="BJ29" s="28"/>
      <c r="BK29" s="27"/>
      <c r="BL29" s="29"/>
      <c r="BM29" s="28"/>
      <c r="BN29" s="28"/>
      <c r="BO29" s="27"/>
      <c r="BP29" s="29"/>
      <c r="BQ29" s="28"/>
      <c r="BR29" s="28"/>
      <c r="BS29" s="27"/>
      <c r="BT29" s="29"/>
      <c r="BU29" s="28"/>
      <c r="BV29" s="28"/>
      <c r="BW29" s="27"/>
      <c r="BX29" s="29"/>
      <c r="BY29" s="28"/>
      <c r="BZ29" s="28"/>
      <c r="CA29" s="27"/>
      <c r="CB29" s="29"/>
      <c r="CC29" s="28"/>
      <c r="CD29" s="28"/>
      <c r="CE29" s="27"/>
      <c r="CF29" s="29"/>
      <c r="CG29" s="28"/>
      <c r="CH29" s="28"/>
      <c r="CI29" s="27"/>
      <c r="CJ29" s="29"/>
      <c r="CK29" s="28"/>
      <c r="CL29" s="28"/>
      <c r="CM29" s="27"/>
      <c r="CN29" s="29"/>
      <c r="CO29" s="28"/>
      <c r="CP29" s="28"/>
      <c r="CQ29" s="27"/>
      <c r="CR29" s="29"/>
      <c r="CS29" s="28"/>
      <c r="CT29" s="28"/>
      <c r="CU29" s="27"/>
      <c r="CV29" s="29"/>
      <c r="CW29" s="28"/>
      <c r="CX29" s="28"/>
      <c r="CY29" s="27"/>
      <c r="CZ29" s="29"/>
      <c r="DA29" s="28"/>
      <c r="DB29" s="28"/>
      <c r="DC29" s="27"/>
      <c r="DD29" s="29"/>
      <c r="DE29" s="28"/>
      <c r="DF29" s="28"/>
      <c r="DG29" s="27"/>
      <c r="DH29" s="29"/>
      <c r="DI29" s="28"/>
      <c r="DJ29" s="28"/>
      <c r="DK29" s="27"/>
      <c r="DL29" s="219"/>
      <c r="DM29" s="220"/>
      <c r="DN29" s="220"/>
      <c r="DO29" s="220"/>
    </row>
    <row r="30" spans="2:119" ht="15" thickBot="1">
      <c r="B30" s="3"/>
      <c r="C30" s="316"/>
      <c r="D30" s="319"/>
      <c r="E30" s="306"/>
      <c r="F30" s="351"/>
      <c r="G30" s="352"/>
      <c r="H30" s="352"/>
      <c r="I30" s="352"/>
      <c r="J30" s="352"/>
      <c r="K30" s="352"/>
      <c r="L30" s="353"/>
      <c r="M30" s="310"/>
      <c r="N30" s="313"/>
      <c r="O30" s="281"/>
      <c r="P30" s="282"/>
      <c r="Q30" s="229"/>
      <c r="R30" s="231"/>
      <c r="S30" s="231"/>
      <c r="T30" s="29"/>
      <c r="U30" s="28"/>
      <c r="V30" s="28"/>
      <c r="W30" s="27"/>
      <c r="X30" s="29"/>
      <c r="Y30" s="28"/>
      <c r="Z30" s="28"/>
      <c r="AA30" s="27"/>
      <c r="AB30" s="29"/>
      <c r="AC30" s="28"/>
      <c r="AD30" s="28"/>
      <c r="AE30" s="27"/>
      <c r="AF30" s="29"/>
      <c r="AG30" s="28"/>
      <c r="AH30" s="28"/>
      <c r="AI30" s="27"/>
      <c r="AJ30" s="29"/>
      <c r="AK30" s="28"/>
      <c r="AL30" s="28"/>
      <c r="AM30" s="27"/>
      <c r="AN30" s="29"/>
      <c r="AO30" s="28"/>
      <c r="AP30" s="28"/>
      <c r="AQ30" s="27"/>
      <c r="AR30" s="29"/>
      <c r="AS30" s="28"/>
      <c r="AT30" s="28"/>
      <c r="AU30" s="27"/>
      <c r="AV30" s="29"/>
      <c r="AW30" s="28"/>
      <c r="AX30" s="28"/>
      <c r="AY30" s="27"/>
      <c r="AZ30" s="29"/>
      <c r="BA30" s="28"/>
      <c r="BB30" s="28"/>
      <c r="BC30" s="27"/>
      <c r="BD30" s="29"/>
      <c r="BE30" s="28"/>
      <c r="BF30" s="28"/>
      <c r="BG30" s="27"/>
      <c r="BH30" s="29"/>
      <c r="BI30" s="28"/>
      <c r="BJ30" s="28"/>
      <c r="BK30" s="27"/>
      <c r="BL30" s="29"/>
      <c r="BM30" s="28"/>
      <c r="BN30" s="28"/>
      <c r="BO30" s="27"/>
      <c r="BP30" s="29"/>
      <c r="BQ30" s="28"/>
      <c r="BR30" s="28"/>
      <c r="BS30" s="27"/>
      <c r="BT30" s="29"/>
      <c r="BU30" s="28"/>
      <c r="BV30" s="28"/>
      <c r="BW30" s="27"/>
      <c r="BX30" s="29"/>
      <c r="BY30" s="28"/>
      <c r="BZ30" s="28"/>
      <c r="CA30" s="27"/>
      <c r="CB30" s="29"/>
      <c r="CC30" s="28"/>
      <c r="CD30" s="28"/>
      <c r="CE30" s="27"/>
      <c r="CF30" s="29"/>
      <c r="CG30" s="28"/>
      <c r="CH30" s="28"/>
      <c r="CI30" s="27"/>
      <c r="CJ30" s="29"/>
      <c r="CK30" s="28"/>
      <c r="CL30" s="28"/>
      <c r="CM30" s="27"/>
      <c r="CN30" s="29"/>
      <c r="CO30" s="28"/>
      <c r="CP30" s="28"/>
      <c r="CQ30" s="27"/>
      <c r="CR30" s="29"/>
      <c r="CS30" s="28"/>
      <c r="CT30" s="28"/>
      <c r="CU30" s="27"/>
      <c r="CV30" s="29"/>
      <c r="CW30" s="28"/>
      <c r="CX30" s="28"/>
      <c r="CY30" s="27"/>
      <c r="CZ30" s="29"/>
      <c r="DA30" s="28"/>
      <c r="DB30" s="28"/>
      <c r="DC30" s="27"/>
      <c r="DD30" s="29"/>
      <c r="DE30" s="28"/>
      <c r="DF30" s="28"/>
      <c r="DG30" s="27"/>
      <c r="DH30" s="29"/>
      <c r="DI30" s="28"/>
      <c r="DJ30" s="28"/>
      <c r="DK30" s="27"/>
      <c r="DL30" s="219"/>
      <c r="DM30" s="220"/>
      <c r="DN30" s="220"/>
      <c r="DO30" s="220"/>
    </row>
    <row r="31" spans="2:119" ht="15" thickBot="1">
      <c r="B31" s="3"/>
      <c r="C31" s="316"/>
      <c r="D31" s="319"/>
      <c r="E31" s="306"/>
      <c r="F31" s="351"/>
      <c r="G31" s="352"/>
      <c r="H31" s="352"/>
      <c r="I31" s="352"/>
      <c r="J31" s="352"/>
      <c r="K31" s="352"/>
      <c r="L31" s="353"/>
      <c r="M31" s="310"/>
      <c r="N31" s="313"/>
      <c r="O31" s="281"/>
      <c r="P31" s="282"/>
      <c r="Q31" s="229"/>
      <c r="R31" s="231"/>
      <c r="S31" s="231"/>
      <c r="T31" s="29"/>
      <c r="U31" s="28"/>
      <c r="V31" s="28"/>
      <c r="W31" s="27"/>
      <c r="X31" s="29"/>
      <c r="Y31" s="28"/>
      <c r="Z31" s="28"/>
      <c r="AA31" s="27"/>
      <c r="AB31" s="29"/>
      <c r="AC31" s="28"/>
      <c r="AD31" s="28"/>
      <c r="AE31" s="27"/>
      <c r="AF31" s="29"/>
      <c r="AG31" s="28"/>
      <c r="AH31" s="28"/>
      <c r="AI31" s="27"/>
      <c r="AJ31" s="29"/>
      <c r="AK31" s="28"/>
      <c r="AL31" s="28"/>
      <c r="AM31" s="27"/>
      <c r="AN31" s="29"/>
      <c r="AO31" s="28"/>
      <c r="AP31" s="28"/>
      <c r="AQ31" s="27"/>
      <c r="AR31" s="29"/>
      <c r="AS31" s="28"/>
      <c r="AT31" s="28"/>
      <c r="AU31" s="27"/>
      <c r="AV31" s="29"/>
      <c r="AW31" s="28"/>
      <c r="AX31" s="28"/>
      <c r="AY31" s="27"/>
      <c r="AZ31" s="29"/>
      <c r="BA31" s="28"/>
      <c r="BB31" s="28"/>
      <c r="BC31" s="27"/>
      <c r="BD31" s="29"/>
      <c r="BE31" s="28"/>
      <c r="BF31" s="28"/>
      <c r="BG31" s="27"/>
      <c r="BH31" s="29"/>
      <c r="BI31" s="28"/>
      <c r="BJ31" s="28"/>
      <c r="BK31" s="27"/>
      <c r="BL31" s="29"/>
      <c r="BM31" s="28"/>
      <c r="BN31" s="28"/>
      <c r="BO31" s="27"/>
      <c r="BP31" s="29"/>
      <c r="BQ31" s="28"/>
      <c r="BR31" s="28"/>
      <c r="BS31" s="27"/>
      <c r="BT31" s="29"/>
      <c r="BU31" s="28"/>
      <c r="BV31" s="28"/>
      <c r="BW31" s="27"/>
      <c r="BX31" s="29"/>
      <c r="BY31" s="28"/>
      <c r="BZ31" s="28"/>
      <c r="CA31" s="27"/>
      <c r="CB31" s="29"/>
      <c r="CC31" s="28"/>
      <c r="CD31" s="28"/>
      <c r="CE31" s="27"/>
      <c r="CF31" s="29"/>
      <c r="CG31" s="28"/>
      <c r="CH31" s="28"/>
      <c r="CI31" s="27"/>
      <c r="CJ31" s="29"/>
      <c r="CK31" s="28"/>
      <c r="CL31" s="28"/>
      <c r="CM31" s="27"/>
      <c r="CN31" s="29"/>
      <c r="CO31" s="28"/>
      <c r="CP31" s="28"/>
      <c r="CQ31" s="27"/>
      <c r="CR31" s="29"/>
      <c r="CS31" s="28"/>
      <c r="CT31" s="28"/>
      <c r="CU31" s="27"/>
      <c r="CV31" s="29"/>
      <c r="CW31" s="28"/>
      <c r="CX31" s="28"/>
      <c r="CY31" s="27"/>
      <c r="CZ31" s="29"/>
      <c r="DA31" s="28"/>
      <c r="DB31" s="28"/>
      <c r="DC31" s="27"/>
      <c r="DD31" s="29"/>
      <c r="DE31" s="28"/>
      <c r="DF31" s="28"/>
      <c r="DG31" s="27"/>
      <c r="DH31" s="29"/>
      <c r="DI31" s="28"/>
      <c r="DJ31" s="28"/>
      <c r="DK31" s="27"/>
      <c r="DL31" s="219"/>
      <c r="DM31" s="220"/>
      <c r="DN31" s="220"/>
      <c r="DO31" s="220"/>
    </row>
    <row r="32" spans="2:119" ht="15" thickBot="1">
      <c r="B32" s="3"/>
      <c r="C32" s="316"/>
      <c r="D32" s="319"/>
      <c r="E32" s="306"/>
      <c r="F32" s="351"/>
      <c r="G32" s="352"/>
      <c r="H32" s="352"/>
      <c r="I32" s="352"/>
      <c r="J32" s="352"/>
      <c r="K32" s="352"/>
      <c r="L32" s="353"/>
      <c r="M32" s="310"/>
      <c r="N32" s="313"/>
      <c r="O32" s="281"/>
      <c r="P32" s="282"/>
      <c r="Q32" s="229"/>
      <c r="R32" s="231"/>
      <c r="S32" s="231"/>
      <c r="T32" s="29"/>
      <c r="U32" s="28"/>
      <c r="V32" s="28"/>
      <c r="W32" s="27"/>
      <c r="X32" s="29"/>
      <c r="Y32" s="28"/>
      <c r="Z32" s="28"/>
      <c r="AA32" s="27"/>
      <c r="AB32" s="29"/>
      <c r="AC32" s="28"/>
      <c r="AD32" s="28"/>
      <c r="AE32" s="27"/>
      <c r="AF32" s="29"/>
      <c r="AG32" s="28"/>
      <c r="AH32" s="28"/>
      <c r="AI32" s="27"/>
      <c r="AJ32" s="29"/>
      <c r="AK32" s="28"/>
      <c r="AL32" s="28"/>
      <c r="AM32" s="27"/>
      <c r="AN32" s="29"/>
      <c r="AO32" s="28"/>
      <c r="AP32" s="28"/>
      <c r="AQ32" s="27"/>
      <c r="AR32" s="29"/>
      <c r="AS32" s="28"/>
      <c r="AT32" s="28"/>
      <c r="AU32" s="27"/>
      <c r="AV32" s="29"/>
      <c r="AW32" s="28"/>
      <c r="AX32" s="28"/>
      <c r="AY32" s="27"/>
      <c r="AZ32" s="29"/>
      <c r="BA32" s="28"/>
      <c r="BB32" s="28"/>
      <c r="BC32" s="27"/>
      <c r="BD32" s="29"/>
      <c r="BE32" s="28"/>
      <c r="BF32" s="28"/>
      <c r="BG32" s="27"/>
      <c r="BH32" s="29"/>
      <c r="BI32" s="28"/>
      <c r="BJ32" s="28"/>
      <c r="BK32" s="27"/>
      <c r="BL32" s="29"/>
      <c r="BM32" s="28"/>
      <c r="BN32" s="28"/>
      <c r="BO32" s="27"/>
      <c r="BP32" s="29"/>
      <c r="BQ32" s="28"/>
      <c r="BR32" s="28"/>
      <c r="BS32" s="27"/>
      <c r="BT32" s="29"/>
      <c r="BU32" s="28"/>
      <c r="BV32" s="28"/>
      <c r="BW32" s="27"/>
      <c r="BX32" s="29"/>
      <c r="BY32" s="28"/>
      <c r="BZ32" s="28"/>
      <c r="CA32" s="27"/>
      <c r="CB32" s="29"/>
      <c r="CC32" s="28"/>
      <c r="CD32" s="28"/>
      <c r="CE32" s="27"/>
      <c r="CF32" s="29"/>
      <c r="CG32" s="28"/>
      <c r="CH32" s="28"/>
      <c r="CI32" s="27"/>
      <c r="CJ32" s="29"/>
      <c r="CK32" s="28"/>
      <c r="CL32" s="28"/>
      <c r="CM32" s="27"/>
      <c r="CN32" s="29"/>
      <c r="CO32" s="28"/>
      <c r="CP32" s="28"/>
      <c r="CQ32" s="27"/>
      <c r="CR32" s="29"/>
      <c r="CS32" s="28"/>
      <c r="CT32" s="28"/>
      <c r="CU32" s="27"/>
      <c r="CV32" s="29"/>
      <c r="CW32" s="28"/>
      <c r="CX32" s="28"/>
      <c r="CY32" s="27"/>
      <c r="CZ32" s="29"/>
      <c r="DA32" s="28"/>
      <c r="DB32" s="28"/>
      <c r="DC32" s="27"/>
      <c r="DD32" s="29"/>
      <c r="DE32" s="28"/>
      <c r="DF32" s="28"/>
      <c r="DG32" s="27"/>
      <c r="DH32" s="29"/>
      <c r="DI32" s="28"/>
      <c r="DJ32" s="28"/>
      <c r="DK32" s="27"/>
      <c r="DL32" s="219"/>
      <c r="DM32" s="220"/>
      <c r="DN32" s="220"/>
      <c r="DO32" s="220"/>
    </row>
    <row r="33" spans="1:120" ht="15" thickBot="1">
      <c r="B33" s="3"/>
      <c r="C33" s="316"/>
      <c r="D33" s="319"/>
      <c r="E33" s="306"/>
      <c r="F33" s="324"/>
      <c r="G33" s="325"/>
      <c r="H33" s="325"/>
      <c r="I33" s="325"/>
      <c r="J33" s="325"/>
      <c r="K33" s="325"/>
      <c r="L33" s="326"/>
      <c r="M33" s="311"/>
      <c r="N33" s="314"/>
      <c r="O33" s="281"/>
      <c r="P33" s="282"/>
      <c r="Q33" s="229"/>
      <c r="R33" s="231"/>
      <c r="S33" s="231"/>
      <c r="T33" s="29"/>
      <c r="U33" s="28"/>
      <c r="V33" s="28"/>
      <c r="W33" s="27"/>
      <c r="X33" s="29"/>
      <c r="Y33" s="28"/>
      <c r="Z33" s="28"/>
      <c r="AA33" s="27"/>
      <c r="AB33" s="29"/>
      <c r="AC33" s="28"/>
      <c r="AD33" s="28"/>
      <c r="AE33" s="27"/>
      <c r="AF33" s="29"/>
      <c r="AG33" s="28"/>
      <c r="AH33" s="28"/>
      <c r="AI33" s="27"/>
      <c r="AJ33" s="29"/>
      <c r="AK33" s="28"/>
      <c r="AL33" s="28"/>
      <c r="AM33" s="27"/>
      <c r="AN33" s="29"/>
      <c r="AO33" s="28"/>
      <c r="AP33" s="28"/>
      <c r="AQ33" s="27"/>
      <c r="AR33" s="29"/>
      <c r="AS33" s="28"/>
      <c r="AT33" s="28"/>
      <c r="AU33" s="27"/>
      <c r="AV33" s="29"/>
      <c r="AW33" s="28"/>
      <c r="AX33" s="28"/>
      <c r="AY33" s="27"/>
      <c r="AZ33" s="29"/>
      <c r="BA33" s="28"/>
      <c r="BB33" s="28"/>
      <c r="BC33" s="27"/>
      <c r="BD33" s="29"/>
      <c r="BE33" s="28"/>
      <c r="BF33" s="28"/>
      <c r="BG33" s="27"/>
      <c r="BH33" s="29"/>
      <c r="BI33" s="28"/>
      <c r="BJ33" s="28"/>
      <c r="BK33" s="27"/>
      <c r="BL33" s="29"/>
      <c r="BM33" s="28"/>
      <c r="BN33" s="28"/>
      <c r="BO33" s="27"/>
      <c r="BP33" s="29"/>
      <c r="BQ33" s="28"/>
      <c r="BR33" s="28"/>
      <c r="BS33" s="27"/>
      <c r="BT33" s="29"/>
      <c r="BU33" s="28"/>
      <c r="BV33" s="28"/>
      <c r="BW33" s="27"/>
      <c r="BX33" s="29"/>
      <c r="BY33" s="28"/>
      <c r="BZ33" s="28"/>
      <c r="CA33" s="27"/>
      <c r="CB33" s="29"/>
      <c r="CC33" s="28"/>
      <c r="CD33" s="28"/>
      <c r="CE33" s="27"/>
      <c r="CF33" s="29"/>
      <c r="CG33" s="28"/>
      <c r="CH33" s="28"/>
      <c r="CI33" s="27"/>
      <c r="CJ33" s="29"/>
      <c r="CK33" s="28"/>
      <c r="CL33" s="28"/>
      <c r="CM33" s="27"/>
      <c r="CN33" s="29"/>
      <c r="CO33" s="28"/>
      <c r="CP33" s="28"/>
      <c r="CQ33" s="27"/>
      <c r="CR33" s="29"/>
      <c r="CS33" s="28"/>
      <c r="CT33" s="28"/>
      <c r="CU33" s="27"/>
      <c r="CV33" s="29"/>
      <c r="CW33" s="28"/>
      <c r="CX33" s="28"/>
      <c r="CY33" s="27"/>
      <c r="CZ33" s="29"/>
      <c r="DA33" s="28"/>
      <c r="DB33" s="28"/>
      <c r="DC33" s="27"/>
      <c r="DD33" s="29"/>
      <c r="DE33" s="28"/>
      <c r="DF33" s="28"/>
      <c r="DG33" s="27"/>
      <c r="DH33" s="29"/>
      <c r="DI33" s="28"/>
      <c r="DJ33" s="28"/>
      <c r="DK33" s="27"/>
      <c r="DL33" s="219"/>
      <c r="DM33" s="220"/>
      <c r="DN33" s="220"/>
      <c r="DO33" s="220"/>
    </row>
    <row r="34" spans="1:120" ht="15" thickBot="1">
      <c r="B34" s="3"/>
      <c r="C34" s="232"/>
      <c r="D34" s="233"/>
      <c r="E34" s="257"/>
      <c r="F34" s="321"/>
      <c r="G34" s="322"/>
      <c r="H34" s="322"/>
      <c r="I34" s="322"/>
      <c r="J34" s="322"/>
      <c r="K34" s="322"/>
      <c r="L34" s="323"/>
      <c r="M34" s="243"/>
      <c r="N34" s="275"/>
      <c r="O34" s="281"/>
      <c r="P34" s="282"/>
      <c r="Q34" s="229"/>
      <c r="R34" s="230"/>
      <c r="S34" s="231"/>
      <c r="T34" s="29"/>
      <c r="U34" s="28"/>
      <c r="V34" s="28"/>
      <c r="W34" s="27"/>
      <c r="X34" s="29"/>
      <c r="Y34" s="28"/>
      <c r="Z34" s="28"/>
      <c r="AA34" s="27"/>
      <c r="AB34" s="29"/>
      <c r="AC34" s="28"/>
      <c r="AD34" s="28"/>
      <c r="AE34" s="27"/>
      <c r="AF34" s="29"/>
      <c r="AG34" s="28"/>
      <c r="AH34" s="28"/>
      <c r="AI34" s="27"/>
      <c r="AJ34" s="29"/>
      <c r="AK34" s="28"/>
      <c r="AL34" s="28"/>
      <c r="AM34" s="27"/>
      <c r="AN34" s="29"/>
      <c r="AO34" s="28"/>
      <c r="AP34" s="28"/>
      <c r="AQ34" s="27"/>
      <c r="AR34" s="29"/>
      <c r="AS34" s="28"/>
      <c r="AT34" s="28"/>
      <c r="AU34" s="27"/>
      <c r="AV34" s="29"/>
      <c r="AW34" s="28"/>
      <c r="AX34" s="28"/>
      <c r="AY34" s="27"/>
      <c r="AZ34" s="29"/>
      <c r="BA34" s="28"/>
      <c r="BB34" s="28"/>
      <c r="BC34" s="27"/>
      <c r="BD34" s="29"/>
      <c r="BE34" s="28"/>
      <c r="BF34" s="28"/>
      <c r="BG34" s="27"/>
      <c r="BH34" s="29"/>
      <c r="BI34" s="28"/>
      <c r="BJ34" s="28"/>
      <c r="BK34" s="27"/>
      <c r="BL34" s="29"/>
      <c r="BM34" s="28"/>
      <c r="BN34" s="28"/>
      <c r="BO34" s="27"/>
      <c r="BP34" s="29"/>
      <c r="BQ34" s="28"/>
      <c r="BR34" s="28"/>
      <c r="BS34" s="27"/>
      <c r="BT34" s="29"/>
      <c r="BU34" s="28"/>
      <c r="BV34" s="28"/>
      <c r="BW34" s="27"/>
      <c r="BX34" s="29"/>
      <c r="BY34" s="28"/>
      <c r="BZ34" s="28"/>
      <c r="CA34" s="27"/>
      <c r="CB34" s="29"/>
      <c r="CC34" s="28"/>
      <c r="CD34" s="28"/>
      <c r="CE34" s="27"/>
      <c r="CF34" s="29"/>
      <c r="CG34" s="28"/>
      <c r="CH34" s="28"/>
      <c r="CI34" s="27"/>
      <c r="CJ34" s="29"/>
      <c r="CK34" s="28"/>
      <c r="CL34" s="28"/>
      <c r="CM34" s="27"/>
      <c r="CN34" s="29"/>
      <c r="CO34" s="28"/>
      <c r="CP34" s="28"/>
      <c r="CQ34" s="27"/>
      <c r="CR34" s="29"/>
      <c r="CS34" s="28"/>
      <c r="CT34" s="28"/>
      <c r="CU34" s="27"/>
      <c r="CV34" s="29"/>
      <c r="CW34" s="28"/>
      <c r="CX34" s="28"/>
      <c r="CY34" s="27"/>
      <c r="CZ34" s="29"/>
      <c r="DA34" s="28"/>
      <c r="DB34" s="28"/>
      <c r="DC34" s="27"/>
      <c r="DD34" s="29"/>
      <c r="DE34" s="28"/>
      <c r="DF34" s="28"/>
      <c r="DG34" s="27"/>
      <c r="DH34" s="29"/>
      <c r="DI34" s="28"/>
      <c r="DJ34" s="28"/>
      <c r="DK34" s="27"/>
      <c r="DL34" s="219"/>
      <c r="DM34" s="220"/>
      <c r="DN34" s="220"/>
      <c r="DO34" s="220"/>
    </row>
    <row r="35" spans="1:120" ht="15" thickBot="1">
      <c r="B35" s="3"/>
      <c r="C35" s="234"/>
      <c r="D35" s="235"/>
      <c r="E35" s="258"/>
      <c r="F35" s="321"/>
      <c r="G35" s="322"/>
      <c r="H35" s="322"/>
      <c r="I35" s="322"/>
      <c r="J35" s="322"/>
      <c r="K35" s="322"/>
      <c r="L35" s="323"/>
      <c r="M35" s="243"/>
      <c r="N35" s="275"/>
      <c r="O35" s="281"/>
      <c r="P35" s="282"/>
      <c r="Q35" s="229"/>
      <c r="R35" s="231"/>
      <c r="S35" s="231"/>
      <c r="T35" s="29"/>
      <c r="U35" s="28"/>
      <c r="V35" s="28"/>
      <c r="W35" s="27"/>
      <c r="X35" s="29"/>
      <c r="Y35" s="28"/>
      <c r="Z35" s="28"/>
      <c r="AA35" s="27"/>
      <c r="AB35" s="29"/>
      <c r="AC35" s="28"/>
      <c r="AD35" s="28"/>
      <c r="AE35" s="27"/>
      <c r="AF35" s="29"/>
      <c r="AG35" s="28"/>
      <c r="AH35" s="28"/>
      <c r="AI35" s="27"/>
      <c r="AJ35" s="29"/>
      <c r="AK35" s="28"/>
      <c r="AL35" s="28"/>
      <c r="AM35" s="27"/>
      <c r="AN35" s="29"/>
      <c r="AO35" s="28"/>
      <c r="AP35" s="28"/>
      <c r="AQ35" s="27"/>
      <c r="AR35" s="29"/>
      <c r="AS35" s="28"/>
      <c r="AT35" s="28"/>
      <c r="AU35" s="27"/>
      <c r="AV35" s="29"/>
      <c r="AW35" s="28"/>
      <c r="AX35" s="28"/>
      <c r="AY35" s="27"/>
      <c r="AZ35" s="29"/>
      <c r="BA35" s="28"/>
      <c r="BB35" s="28"/>
      <c r="BC35" s="27"/>
      <c r="BD35" s="29"/>
      <c r="BE35" s="28"/>
      <c r="BF35" s="28"/>
      <c r="BG35" s="27"/>
      <c r="BH35" s="29"/>
      <c r="BI35" s="28"/>
      <c r="BJ35" s="28"/>
      <c r="BK35" s="27"/>
      <c r="BL35" s="29"/>
      <c r="BM35" s="28"/>
      <c r="BN35" s="28"/>
      <c r="BO35" s="27"/>
      <c r="BP35" s="29"/>
      <c r="BQ35" s="28"/>
      <c r="BR35" s="28"/>
      <c r="BS35" s="27"/>
      <c r="BT35" s="29"/>
      <c r="BU35" s="28"/>
      <c r="BV35" s="28"/>
      <c r="BW35" s="27"/>
      <c r="BX35" s="29"/>
      <c r="BY35" s="28"/>
      <c r="BZ35" s="28"/>
      <c r="CA35" s="27"/>
      <c r="CB35" s="29"/>
      <c r="CC35" s="28"/>
      <c r="CD35" s="28"/>
      <c r="CE35" s="27"/>
      <c r="CF35" s="29"/>
      <c r="CG35" s="28"/>
      <c r="CH35" s="28"/>
      <c r="CI35" s="27"/>
      <c r="CJ35" s="29"/>
      <c r="CK35" s="28"/>
      <c r="CL35" s="28"/>
      <c r="CM35" s="27"/>
      <c r="CN35" s="29"/>
      <c r="CO35" s="28"/>
      <c r="CP35" s="28"/>
      <c r="CQ35" s="27"/>
      <c r="CR35" s="29"/>
      <c r="CS35" s="28"/>
      <c r="CT35" s="28"/>
      <c r="CU35" s="27"/>
      <c r="CV35" s="29"/>
      <c r="CW35" s="28"/>
      <c r="CX35" s="28"/>
      <c r="CY35" s="27"/>
      <c r="CZ35" s="29"/>
      <c r="DA35" s="28"/>
      <c r="DB35" s="28"/>
      <c r="DC35" s="27"/>
      <c r="DD35" s="29"/>
      <c r="DE35" s="28"/>
      <c r="DF35" s="28"/>
      <c r="DG35" s="27"/>
      <c r="DH35" s="29"/>
      <c r="DI35" s="28"/>
      <c r="DJ35" s="28"/>
      <c r="DK35" s="27"/>
      <c r="DL35" s="219"/>
      <c r="DM35" s="220"/>
      <c r="DN35" s="220"/>
      <c r="DO35" s="220"/>
    </row>
    <row r="36" spans="1:120" ht="15" thickBot="1">
      <c r="B36" s="3"/>
      <c r="C36" s="234"/>
      <c r="D36" s="235"/>
      <c r="E36" s="258"/>
      <c r="F36" s="321"/>
      <c r="G36" s="322"/>
      <c r="H36" s="322"/>
      <c r="I36" s="322"/>
      <c r="J36" s="322"/>
      <c r="K36" s="322"/>
      <c r="L36" s="323"/>
      <c r="M36" s="243"/>
      <c r="N36" s="275"/>
      <c r="O36" s="281"/>
      <c r="P36" s="282"/>
      <c r="Q36" s="229"/>
      <c r="R36" s="231"/>
      <c r="S36" s="231"/>
      <c r="T36" s="29"/>
      <c r="U36" s="28"/>
      <c r="V36" s="28"/>
      <c r="W36" s="27"/>
      <c r="X36" s="29"/>
      <c r="Y36" s="28"/>
      <c r="Z36" s="28"/>
      <c r="AA36" s="27"/>
      <c r="AB36" s="29"/>
      <c r="AC36" s="28"/>
      <c r="AD36" s="28"/>
      <c r="AE36" s="27"/>
      <c r="AF36" s="29"/>
      <c r="AG36" s="28"/>
      <c r="AH36" s="28"/>
      <c r="AI36" s="27"/>
      <c r="AJ36" s="29"/>
      <c r="AK36" s="28"/>
      <c r="AL36" s="28"/>
      <c r="AM36" s="27"/>
      <c r="AN36" s="29"/>
      <c r="AO36" s="28"/>
      <c r="AP36" s="28"/>
      <c r="AQ36" s="27"/>
      <c r="AR36" s="29"/>
      <c r="AS36" s="28"/>
      <c r="AT36" s="28"/>
      <c r="AU36" s="27"/>
      <c r="AV36" s="29"/>
      <c r="AW36" s="28"/>
      <c r="AX36" s="28"/>
      <c r="AY36" s="27"/>
      <c r="AZ36" s="29"/>
      <c r="BA36" s="28"/>
      <c r="BB36" s="28"/>
      <c r="BC36" s="27"/>
      <c r="BD36" s="29"/>
      <c r="BE36" s="28"/>
      <c r="BF36" s="28"/>
      <c r="BG36" s="27"/>
      <c r="BH36" s="29"/>
      <c r="BI36" s="28"/>
      <c r="BJ36" s="28"/>
      <c r="BK36" s="27"/>
      <c r="BL36" s="29"/>
      <c r="BM36" s="28"/>
      <c r="BN36" s="28"/>
      <c r="BO36" s="27"/>
      <c r="BP36" s="29"/>
      <c r="BQ36" s="28"/>
      <c r="BR36" s="28"/>
      <c r="BS36" s="27"/>
      <c r="BT36" s="29"/>
      <c r="BU36" s="28"/>
      <c r="BV36" s="28"/>
      <c r="BW36" s="27"/>
      <c r="BX36" s="29"/>
      <c r="BY36" s="28"/>
      <c r="BZ36" s="28"/>
      <c r="CA36" s="27"/>
      <c r="CB36" s="29"/>
      <c r="CC36" s="28"/>
      <c r="CD36" s="28"/>
      <c r="CE36" s="27"/>
      <c r="CF36" s="29"/>
      <c r="CG36" s="28"/>
      <c r="CH36" s="28"/>
      <c r="CI36" s="27"/>
      <c r="CJ36" s="29"/>
      <c r="CK36" s="28"/>
      <c r="CL36" s="28"/>
      <c r="CM36" s="27"/>
      <c r="CN36" s="29"/>
      <c r="CO36" s="28"/>
      <c r="CP36" s="28"/>
      <c r="CQ36" s="27"/>
      <c r="CR36" s="29"/>
      <c r="CS36" s="28"/>
      <c r="CT36" s="28"/>
      <c r="CU36" s="27"/>
      <c r="CV36" s="29"/>
      <c r="CW36" s="28"/>
      <c r="CX36" s="28"/>
      <c r="CY36" s="27"/>
      <c r="CZ36" s="29"/>
      <c r="DA36" s="28"/>
      <c r="DB36" s="28"/>
      <c r="DC36" s="27"/>
      <c r="DD36" s="29"/>
      <c r="DE36" s="28"/>
      <c r="DF36" s="28"/>
      <c r="DG36" s="27"/>
      <c r="DH36" s="29"/>
      <c r="DI36" s="28"/>
      <c r="DJ36" s="28"/>
      <c r="DK36" s="27"/>
      <c r="DL36" s="219"/>
      <c r="DM36" s="220"/>
      <c r="DN36" s="220"/>
      <c r="DO36" s="220"/>
    </row>
    <row r="37" spans="1:120" ht="15" thickBot="1">
      <c r="B37" s="3"/>
      <c r="C37" s="234"/>
      <c r="D37" s="235"/>
      <c r="E37" s="258"/>
      <c r="F37" s="321"/>
      <c r="G37" s="322"/>
      <c r="H37" s="322"/>
      <c r="I37" s="322"/>
      <c r="J37" s="322"/>
      <c r="K37" s="322"/>
      <c r="L37" s="323"/>
      <c r="M37" s="243"/>
      <c r="N37" s="275"/>
      <c r="O37" s="281"/>
      <c r="P37" s="282"/>
      <c r="Q37" s="229"/>
      <c r="R37" s="231"/>
      <c r="S37" s="231"/>
      <c r="T37" s="29"/>
      <c r="U37" s="28"/>
      <c r="V37" s="28"/>
      <c r="W37" s="27"/>
      <c r="X37" s="29"/>
      <c r="Y37" s="28"/>
      <c r="Z37" s="28"/>
      <c r="AA37" s="27"/>
      <c r="AB37" s="29"/>
      <c r="AC37" s="28"/>
      <c r="AD37" s="28"/>
      <c r="AE37" s="27"/>
      <c r="AF37" s="29"/>
      <c r="AG37" s="28"/>
      <c r="AH37" s="28"/>
      <c r="AI37" s="27"/>
      <c r="AJ37" s="29"/>
      <c r="AK37" s="28"/>
      <c r="AL37" s="28"/>
      <c r="AM37" s="27"/>
      <c r="AN37" s="29"/>
      <c r="AO37" s="28"/>
      <c r="AP37" s="28"/>
      <c r="AQ37" s="27"/>
      <c r="AR37" s="29"/>
      <c r="AS37" s="28"/>
      <c r="AT37" s="28"/>
      <c r="AU37" s="27"/>
      <c r="AV37" s="29"/>
      <c r="AW37" s="28"/>
      <c r="AX37" s="28"/>
      <c r="AY37" s="27"/>
      <c r="AZ37" s="29"/>
      <c r="BA37" s="28"/>
      <c r="BB37" s="28"/>
      <c r="BC37" s="27"/>
      <c r="BD37" s="29"/>
      <c r="BE37" s="28"/>
      <c r="BF37" s="28"/>
      <c r="BG37" s="27"/>
      <c r="BH37" s="29"/>
      <c r="BI37" s="28"/>
      <c r="BJ37" s="28"/>
      <c r="BK37" s="27"/>
      <c r="BL37" s="29"/>
      <c r="BM37" s="28"/>
      <c r="BN37" s="28"/>
      <c r="BO37" s="27"/>
      <c r="BP37" s="29"/>
      <c r="BQ37" s="28"/>
      <c r="BR37" s="28"/>
      <c r="BS37" s="27"/>
      <c r="BT37" s="29"/>
      <c r="BU37" s="28"/>
      <c r="BV37" s="28"/>
      <c r="BW37" s="27"/>
      <c r="BX37" s="29"/>
      <c r="BY37" s="28"/>
      <c r="BZ37" s="28"/>
      <c r="CA37" s="27"/>
      <c r="CB37" s="29"/>
      <c r="CC37" s="28"/>
      <c r="CD37" s="28"/>
      <c r="CE37" s="27"/>
      <c r="CF37" s="29"/>
      <c r="CG37" s="28"/>
      <c r="CH37" s="28"/>
      <c r="CI37" s="27"/>
      <c r="CJ37" s="29"/>
      <c r="CK37" s="28"/>
      <c r="CL37" s="28"/>
      <c r="CM37" s="27"/>
      <c r="CN37" s="29"/>
      <c r="CO37" s="28"/>
      <c r="CP37" s="28"/>
      <c r="CQ37" s="27"/>
      <c r="CR37" s="29"/>
      <c r="CS37" s="28"/>
      <c r="CT37" s="28"/>
      <c r="CU37" s="27"/>
      <c r="CV37" s="29"/>
      <c r="CW37" s="28"/>
      <c r="CX37" s="28"/>
      <c r="CY37" s="27"/>
      <c r="CZ37" s="29"/>
      <c r="DA37" s="28"/>
      <c r="DB37" s="28"/>
      <c r="DC37" s="27"/>
      <c r="DD37" s="29"/>
      <c r="DE37" s="28"/>
      <c r="DF37" s="28"/>
      <c r="DG37" s="27"/>
      <c r="DH37" s="29"/>
      <c r="DI37" s="28"/>
      <c r="DJ37" s="28"/>
      <c r="DK37" s="27"/>
      <c r="DL37" s="219"/>
      <c r="DM37" s="220"/>
      <c r="DN37" s="220"/>
      <c r="DO37" s="220"/>
    </row>
    <row r="38" spans="1:120" ht="15" thickBot="1">
      <c r="B38" s="3"/>
      <c r="C38" s="234"/>
      <c r="D38" s="235"/>
      <c r="E38" s="258"/>
      <c r="F38" s="321"/>
      <c r="G38" s="322"/>
      <c r="H38" s="322"/>
      <c r="I38" s="322"/>
      <c r="J38" s="322"/>
      <c r="K38" s="322"/>
      <c r="L38" s="323"/>
      <c r="M38" s="243"/>
      <c r="N38" s="275"/>
      <c r="O38" s="281"/>
      <c r="P38" s="282"/>
      <c r="Q38" s="229"/>
      <c r="R38" s="231"/>
      <c r="S38" s="231"/>
      <c r="T38" s="29"/>
      <c r="U38" s="28"/>
      <c r="V38" s="28"/>
      <c r="W38" s="27"/>
      <c r="X38" s="29"/>
      <c r="Y38" s="28"/>
      <c r="Z38" s="28"/>
      <c r="AA38" s="27"/>
      <c r="AB38" s="29"/>
      <c r="AC38" s="28"/>
      <c r="AD38" s="28"/>
      <c r="AE38" s="27"/>
      <c r="AF38" s="29"/>
      <c r="AG38" s="28"/>
      <c r="AH38" s="28"/>
      <c r="AI38" s="27"/>
      <c r="AJ38" s="29"/>
      <c r="AK38" s="28"/>
      <c r="AL38" s="28"/>
      <c r="AM38" s="27"/>
      <c r="AN38" s="29"/>
      <c r="AO38" s="28"/>
      <c r="AP38" s="28"/>
      <c r="AQ38" s="27"/>
      <c r="AR38" s="29"/>
      <c r="AS38" s="28"/>
      <c r="AT38" s="28"/>
      <c r="AU38" s="27"/>
      <c r="AV38" s="29"/>
      <c r="AW38" s="28"/>
      <c r="AX38" s="28"/>
      <c r="AY38" s="27"/>
      <c r="AZ38" s="29"/>
      <c r="BA38" s="28"/>
      <c r="BB38" s="28"/>
      <c r="BC38" s="27"/>
      <c r="BD38" s="29"/>
      <c r="BE38" s="28"/>
      <c r="BF38" s="28"/>
      <c r="BG38" s="27"/>
      <c r="BH38" s="29"/>
      <c r="BI38" s="28"/>
      <c r="BJ38" s="28"/>
      <c r="BK38" s="27"/>
      <c r="BL38" s="29"/>
      <c r="BM38" s="28"/>
      <c r="BN38" s="28"/>
      <c r="BO38" s="27"/>
      <c r="BP38" s="29"/>
      <c r="BQ38" s="28"/>
      <c r="BR38" s="28"/>
      <c r="BS38" s="27"/>
      <c r="BT38" s="29"/>
      <c r="BU38" s="28"/>
      <c r="BV38" s="28"/>
      <c r="BW38" s="27"/>
      <c r="BX38" s="29"/>
      <c r="BY38" s="28"/>
      <c r="BZ38" s="28"/>
      <c r="CA38" s="27"/>
      <c r="CB38" s="29"/>
      <c r="CC38" s="28"/>
      <c r="CD38" s="28"/>
      <c r="CE38" s="27"/>
      <c r="CF38" s="29"/>
      <c r="CG38" s="28"/>
      <c r="CH38" s="28"/>
      <c r="CI38" s="27"/>
      <c r="CJ38" s="29"/>
      <c r="CK38" s="28"/>
      <c r="CL38" s="28"/>
      <c r="CM38" s="27"/>
      <c r="CN38" s="29"/>
      <c r="CO38" s="28"/>
      <c r="CP38" s="28"/>
      <c r="CQ38" s="27"/>
      <c r="CR38" s="29"/>
      <c r="CS38" s="28"/>
      <c r="CT38" s="28"/>
      <c r="CU38" s="27"/>
      <c r="CV38" s="29"/>
      <c r="CW38" s="28"/>
      <c r="CX38" s="28"/>
      <c r="CY38" s="27"/>
      <c r="CZ38" s="29"/>
      <c r="DA38" s="28"/>
      <c r="DB38" s="28"/>
      <c r="DC38" s="27"/>
      <c r="DD38" s="29"/>
      <c r="DE38" s="28"/>
      <c r="DF38" s="28"/>
      <c r="DG38" s="27"/>
      <c r="DH38" s="29"/>
      <c r="DI38" s="28"/>
      <c r="DJ38" s="28"/>
      <c r="DK38" s="27"/>
      <c r="DL38" s="219"/>
      <c r="DM38" s="220"/>
      <c r="DN38" s="220"/>
      <c r="DO38" s="220"/>
    </row>
    <row r="39" spans="1:120" ht="15" thickBot="1">
      <c r="B39" s="3"/>
      <c r="C39" s="234"/>
      <c r="D39" s="235"/>
      <c r="E39" s="258"/>
      <c r="F39" s="321"/>
      <c r="G39" s="322"/>
      <c r="H39" s="322"/>
      <c r="I39" s="322"/>
      <c r="J39" s="322"/>
      <c r="K39" s="322"/>
      <c r="L39" s="323"/>
      <c r="M39" s="243"/>
      <c r="N39" s="275"/>
      <c r="O39" s="281"/>
      <c r="P39" s="282"/>
      <c r="Q39" s="229"/>
      <c r="R39" s="231"/>
      <c r="S39" s="231"/>
      <c r="T39" s="29"/>
      <c r="U39" s="28"/>
      <c r="V39" s="28"/>
      <c r="W39" s="27"/>
      <c r="X39" s="29"/>
      <c r="Y39" s="28"/>
      <c r="Z39" s="28"/>
      <c r="AA39" s="27"/>
      <c r="AB39" s="29"/>
      <c r="AC39" s="28"/>
      <c r="AD39" s="28"/>
      <c r="AE39" s="27"/>
      <c r="AF39" s="29"/>
      <c r="AG39" s="28"/>
      <c r="AH39" s="28"/>
      <c r="AI39" s="27"/>
      <c r="AJ39" s="29"/>
      <c r="AK39" s="28"/>
      <c r="AL39" s="28"/>
      <c r="AM39" s="27"/>
      <c r="AN39" s="29"/>
      <c r="AO39" s="28"/>
      <c r="AP39" s="28"/>
      <c r="AQ39" s="27"/>
      <c r="AR39" s="29"/>
      <c r="AS39" s="28"/>
      <c r="AT39" s="28"/>
      <c r="AU39" s="27"/>
      <c r="AV39" s="29"/>
      <c r="AW39" s="28"/>
      <c r="AX39" s="28"/>
      <c r="AY39" s="27"/>
      <c r="AZ39" s="29"/>
      <c r="BA39" s="28"/>
      <c r="BB39" s="28"/>
      <c r="BC39" s="27"/>
      <c r="BD39" s="29"/>
      <c r="BE39" s="28"/>
      <c r="BF39" s="28"/>
      <c r="BG39" s="27"/>
      <c r="BH39" s="29"/>
      <c r="BI39" s="28"/>
      <c r="BJ39" s="28"/>
      <c r="BK39" s="27"/>
      <c r="BL39" s="29"/>
      <c r="BM39" s="28"/>
      <c r="BN39" s="28"/>
      <c r="BO39" s="27"/>
      <c r="BP39" s="29"/>
      <c r="BQ39" s="28"/>
      <c r="BR39" s="28"/>
      <c r="BS39" s="27"/>
      <c r="BT39" s="29"/>
      <c r="BU39" s="28"/>
      <c r="BV39" s="28"/>
      <c r="BW39" s="27"/>
      <c r="BX39" s="29"/>
      <c r="BY39" s="28"/>
      <c r="BZ39" s="28"/>
      <c r="CA39" s="27"/>
      <c r="CB39" s="29"/>
      <c r="CC39" s="28"/>
      <c r="CD39" s="28"/>
      <c r="CE39" s="27"/>
      <c r="CF39" s="29"/>
      <c r="CG39" s="28"/>
      <c r="CH39" s="28"/>
      <c r="CI39" s="27"/>
      <c r="CJ39" s="29"/>
      <c r="CK39" s="28"/>
      <c r="CL39" s="28"/>
      <c r="CM39" s="27"/>
      <c r="CN39" s="29"/>
      <c r="CO39" s="28"/>
      <c r="CP39" s="28"/>
      <c r="CQ39" s="27"/>
      <c r="CR39" s="29"/>
      <c r="CS39" s="28"/>
      <c r="CT39" s="28"/>
      <c r="CU39" s="27"/>
      <c r="CV39" s="29"/>
      <c r="CW39" s="28"/>
      <c r="CX39" s="28"/>
      <c r="CY39" s="27"/>
      <c r="CZ39" s="29"/>
      <c r="DA39" s="28"/>
      <c r="DB39" s="28"/>
      <c r="DC39" s="27"/>
      <c r="DD39" s="29"/>
      <c r="DE39" s="28"/>
      <c r="DF39" s="28"/>
      <c r="DG39" s="27"/>
      <c r="DH39" s="29"/>
      <c r="DI39" s="28"/>
      <c r="DJ39" s="28"/>
      <c r="DK39" s="27"/>
      <c r="DL39" s="219"/>
      <c r="DM39" s="220"/>
      <c r="DN39" s="220"/>
      <c r="DO39" s="220"/>
    </row>
    <row r="40" spans="1:120" s="1" customFormat="1" ht="16.25" customHeight="1" thickBot="1">
      <c r="A40" s="2"/>
      <c r="B40" s="3"/>
      <c r="C40" s="232"/>
      <c r="D40" s="233"/>
      <c r="E40" s="244"/>
      <c r="F40" s="321"/>
      <c r="G40" s="322"/>
      <c r="H40" s="322"/>
      <c r="I40" s="322"/>
      <c r="J40" s="322"/>
      <c r="K40" s="322"/>
      <c r="L40" s="323"/>
      <c r="M40" s="256"/>
      <c r="N40" s="276"/>
      <c r="O40" s="281"/>
      <c r="P40" s="282"/>
      <c r="Q40" s="229"/>
      <c r="R40" s="236"/>
      <c r="S40" s="236"/>
      <c r="T40" s="29"/>
      <c r="U40" s="28"/>
      <c r="V40" s="28"/>
      <c r="W40" s="27"/>
      <c r="X40" s="29"/>
      <c r="Y40" s="28"/>
      <c r="Z40" s="28"/>
      <c r="AA40" s="27"/>
      <c r="AB40" s="29"/>
      <c r="AC40" s="28"/>
      <c r="AD40" s="28"/>
      <c r="AE40" s="27"/>
      <c r="AF40" s="29"/>
      <c r="AG40" s="28"/>
      <c r="AH40" s="28"/>
      <c r="AI40" s="27"/>
      <c r="AJ40" s="29"/>
      <c r="AK40" s="28"/>
      <c r="AL40" s="28"/>
      <c r="AM40" s="27"/>
      <c r="AN40" s="29"/>
      <c r="AO40" s="28"/>
      <c r="AP40" s="28"/>
      <c r="AQ40" s="27"/>
      <c r="AR40" s="29"/>
      <c r="AS40" s="28"/>
      <c r="AT40" s="28"/>
      <c r="AU40" s="27"/>
      <c r="AV40" s="29"/>
      <c r="AW40" s="28"/>
      <c r="AX40" s="28"/>
      <c r="AY40" s="27"/>
      <c r="AZ40" s="29"/>
      <c r="BA40" s="28"/>
      <c r="BB40" s="28"/>
      <c r="BC40" s="27"/>
      <c r="BD40" s="29"/>
      <c r="BE40" s="28"/>
      <c r="BF40" s="28"/>
      <c r="BG40" s="27"/>
      <c r="BH40" s="29"/>
      <c r="BI40" s="28"/>
      <c r="BJ40" s="28"/>
      <c r="BK40" s="27"/>
      <c r="BL40" s="29"/>
      <c r="BM40" s="28"/>
      <c r="BN40" s="28"/>
      <c r="BO40" s="27"/>
      <c r="BP40" s="29"/>
      <c r="BQ40" s="28"/>
      <c r="BR40" s="28"/>
      <c r="BS40" s="27"/>
      <c r="BT40" s="29"/>
      <c r="BU40" s="28"/>
      <c r="BV40" s="28"/>
      <c r="BW40" s="27"/>
      <c r="BX40" s="29"/>
      <c r="BY40" s="28"/>
      <c r="BZ40" s="28"/>
      <c r="CA40" s="27"/>
      <c r="CB40" s="29"/>
      <c r="CC40" s="28"/>
      <c r="CD40" s="28"/>
      <c r="CE40" s="27"/>
      <c r="CF40" s="29"/>
      <c r="CG40" s="28"/>
      <c r="CH40" s="28"/>
      <c r="CI40" s="27"/>
      <c r="CJ40" s="29"/>
      <c r="CK40" s="28"/>
      <c r="CL40" s="28"/>
      <c r="CM40" s="27"/>
      <c r="CN40" s="29"/>
      <c r="CO40" s="28"/>
      <c r="CP40" s="28"/>
      <c r="CQ40" s="27"/>
      <c r="CR40" s="29"/>
      <c r="CS40" s="28"/>
      <c r="CT40" s="28"/>
      <c r="CU40" s="27"/>
      <c r="CV40" s="29"/>
      <c r="CW40" s="28"/>
      <c r="CX40" s="28"/>
      <c r="CY40" s="27"/>
      <c r="CZ40" s="29"/>
      <c r="DA40" s="28"/>
      <c r="DB40" s="28"/>
      <c r="DC40" s="27"/>
      <c r="DD40" s="29"/>
      <c r="DE40" s="28"/>
      <c r="DF40" s="28"/>
      <c r="DG40" s="27"/>
      <c r="DH40" s="29"/>
      <c r="DI40" s="28"/>
      <c r="DJ40" s="28"/>
      <c r="DK40" s="27"/>
      <c r="DL40" s="219"/>
      <c r="DM40" s="220"/>
      <c r="DN40" s="220"/>
      <c r="DO40" s="220"/>
    </row>
    <row r="41" spans="1:120" s="1" customFormat="1" ht="15" thickBot="1">
      <c r="A41" s="2"/>
      <c r="B41" s="3"/>
      <c r="C41" s="232"/>
      <c r="D41" s="233"/>
      <c r="E41" s="259"/>
      <c r="F41" s="321"/>
      <c r="G41" s="322"/>
      <c r="H41" s="322"/>
      <c r="I41" s="322"/>
      <c r="J41" s="322"/>
      <c r="K41" s="322"/>
      <c r="L41" s="323"/>
      <c r="M41" s="265"/>
      <c r="N41" s="263"/>
      <c r="O41" s="281"/>
      <c r="P41" s="282"/>
      <c r="Q41" s="229"/>
      <c r="R41" s="265"/>
      <c r="S41" s="264"/>
      <c r="T41" s="29"/>
      <c r="U41" s="28"/>
      <c r="V41" s="28"/>
      <c r="W41" s="27"/>
      <c r="X41" s="29"/>
      <c r="Y41" s="28"/>
      <c r="Z41" s="28"/>
      <c r="AA41" s="27"/>
      <c r="AB41" s="29"/>
      <c r="AC41" s="28"/>
      <c r="AD41" s="28"/>
      <c r="AE41" s="27"/>
      <c r="AF41" s="29"/>
      <c r="AG41" s="28"/>
      <c r="AH41" s="28"/>
      <c r="AI41" s="27"/>
      <c r="AJ41" s="29"/>
      <c r="AK41" s="28"/>
      <c r="AL41" s="28"/>
      <c r="AM41" s="27"/>
      <c r="AN41" s="29"/>
      <c r="AO41" s="28"/>
      <c r="AP41" s="28"/>
      <c r="AQ41" s="27"/>
      <c r="AR41" s="29"/>
      <c r="AS41" s="28"/>
      <c r="AT41" s="28"/>
      <c r="AU41" s="27"/>
      <c r="AV41" s="29"/>
      <c r="AW41" s="28"/>
      <c r="AX41" s="28"/>
      <c r="AY41" s="27"/>
      <c r="AZ41" s="29"/>
      <c r="BA41" s="28"/>
      <c r="BB41" s="28"/>
      <c r="BC41" s="27"/>
      <c r="BD41" s="29"/>
      <c r="BE41" s="28"/>
      <c r="BF41" s="28"/>
      <c r="BG41" s="27"/>
      <c r="BH41" s="29"/>
      <c r="BI41" s="28"/>
      <c r="BJ41" s="28"/>
      <c r="BK41" s="27"/>
      <c r="BL41" s="29"/>
      <c r="BM41" s="28"/>
      <c r="BN41" s="28"/>
      <c r="BO41" s="27"/>
      <c r="BP41" s="29"/>
      <c r="BQ41" s="28"/>
      <c r="BR41" s="28"/>
      <c r="BS41" s="27"/>
      <c r="BT41" s="29"/>
      <c r="BU41" s="28"/>
      <c r="BV41" s="28"/>
      <c r="BW41" s="27"/>
      <c r="BX41" s="29"/>
      <c r="BY41" s="28"/>
      <c r="BZ41" s="28"/>
      <c r="CA41" s="27"/>
      <c r="CB41" s="29"/>
      <c r="CC41" s="28"/>
      <c r="CD41" s="28"/>
      <c r="CE41" s="27"/>
      <c r="CF41" s="29"/>
      <c r="CG41" s="28"/>
      <c r="CH41" s="28"/>
      <c r="CI41" s="27"/>
      <c r="CJ41" s="29"/>
      <c r="CK41" s="28"/>
      <c r="CL41" s="28"/>
      <c r="CM41" s="27"/>
      <c r="CN41" s="29"/>
      <c r="CO41" s="28"/>
      <c r="CP41" s="28"/>
      <c r="CQ41" s="27"/>
      <c r="CR41" s="29"/>
      <c r="CS41" s="28"/>
      <c r="CT41" s="28"/>
      <c r="CU41" s="27"/>
      <c r="CV41" s="29"/>
      <c r="CW41" s="28"/>
      <c r="CX41" s="28"/>
      <c r="CY41" s="27"/>
      <c r="CZ41" s="29"/>
      <c r="DA41" s="28"/>
      <c r="DB41" s="28"/>
      <c r="DC41" s="27"/>
      <c r="DD41" s="29"/>
      <c r="DE41" s="28"/>
      <c r="DF41" s="28"/>
      <c r="DG41" s="27"/>
      <c r="DH41" s="29"/>
      <c r="DI41" s="28"/>
      <c r="DJ41" s="28"/>
      <c r="DK41" s="27"/>
      <c r="DL41" s="219"/>
      <c r="DM41" s="220"/>
      <c r="DN41" s="220"/>
      <c r="DO41" s="220"/>
    </row>
    <row r="42" spans="1:120" s="1" customFormat="1" ht="15" thickBot="1">
      <c r="A42" s="2"/>
      <c r="B42" s="3"/>
      <c r="C42" s="232"/>
      <c r="D42" s="233"/>
      <c r="E42" s="259"/>
      <c r="F42" s="321"/>
      <c r="G42" s="322"/>
      <c r="H42" s="322"/>
      <c r="I42" s="322"/>
      <c r="J42" s="322"/>
      <c r="K42" s="322"/>
      <c r="L42" s="323"/>
      <c r="M42" s="262"/>
      <c r="N42" s="277"/>
      <c r="O42" s="281"/>
      <c r="P42" s="282"/>
      <c r="Q42" s="229"/>
      <c r="R42" s="231"/>
      <c r="S42" s="230"/>
      <c r="T42" s="29"/>
      <c r="U42" s="28"/>
      <c r="V42" s="28"/>
      <c r="W42" s="27"/>
      <c r="X42" s="29"/>
      <c r="Y42" s="28"/>
      <c r="Z42" s="28"/>
      <c r="AA42" s="27"/>
      <c r="AB42" s="29"/>
      <c r="AC42" s="28"/>
      <c r="AD42" s="28"/>
      <c r="AE42" s="27"/>
      <c r="AF42" s="29"/>
      <c r="AG42" s="28"/>
      <c r="AH42" s="28"/>
      <c r="AI42" s="27"/>
      <c r="AJ42" s="29"/>
      <c r="AK42" s="28"/>
      <c r="AL42" s="28"/>
      <c r="AM42" s="27"/>
      <c r="AN42" s="29"/>
      <c r="AO42" s="28"/>
      <c r="AP42" s="28"/>
      <c r="AQ42" s="27"/>
      <c r="AR42" s="29"/>
      <c r="AS42" s="28"/>
      <c r="AT42" s="28"/>
      <c r="AU42" s="27"/>
      <c r="AV42" s="29"/>
      <c r="AW42" s="28"/>
      <c r="AX42" s="28"/>
      <c r="AY42" s="27"/>
      <c r="AZ42" s="29"/>
      <c r="BA42" s="28"/>
      <c r="BB42" s="28"/>
      <c r="BC42" s="27"/>
      <c r="BD42" s="29"/>
      <c r="BE42" s="28"/>
      <c r="BF42" s="28"/>
      <c r="BG42" s="27"/>
      <c r="BH42" s="29"/>
      <c r="BI42" s="28"/>
      <c r="BJ42" s="28"/>
      <c r="BK42" s="27"/>
      <c r="BL42" s="29"/>
      <c r="BM42" s="28"/>
      <c r="BN42" s="28"/>
      <c r="BO42" s="27"/>
      <c r="BP42" s="29"/>
      <c r="BQ42" s="28"/>
      <c r="BR42" s="28"/>
      <c r="BS42" s="27"/>
      <c r="BT42" s="29"/>
      <c r="BU42" s="28"/>
      <c r="BV42" s="28"/>
      <c r="BW42" s="27"/>
      <c r="BX42" s="29"/>
      <c r="BY42" s="28"/>
      <c r="BZ42" s="28"/>
      <c r="CA42" s="27"/>
      <c r="CB42" s="29"/>
      <c r="CC42" s="28"/>
      <c r="CD42" s="28"/>
      <c r="CE42" s="27"/>
      <c r="CF42" s="29"/>
      <c r="CG42" s="28"/>
      <c r="CH42" s="28"/>
      <c r="CI42" s="27"/>
      <c r="CJ42" s="29"/>
      <c r="CK42" s="28"/>
      <c r="CL42" s="28"/>
      <c r="CM42" s="27"/>
      <c r="CN42" s="29"/>
      <c r="CO42" s="28"/>
      <c r="CP42" s="28"/>
      <c r="CQ42" s="27"/>
      <c r="CR42" s="29"/>
      <c r="CS42" s="28"/>
      <c r="CT42" s="28"/>
      <c r="CU42" s="27"/>
      <c r="CV42" s="29"/>
      <c r="CW42" s="28"/>
      <c r="CX42" s="28"/>
      <c r="CY42" s="27"/>
      <c r="CZ42" s="29"/>
      <c r="DA42" s="28"/>
      <c r="DB42" s="28"/>
      <c r="DC42" s="27"/>
      <c r="DD42" s="29"/>
      <c r="DE42" s="28"/>
      <c r="DF42" s="28"/>
      <c r="DG42" s="27"/>
      <c r="DH42" s="29"/>
      <c r="DI42" s="28"/>
      <c r="DJ42" s="28"/>
      <c r="DK42" s="27"/>
      <c r="DL42" s="219"/>
      <c r="DM42" s="220"/>
      <c r="DN42" s="220"/>
      <c r="DO42" s="220"/>
    </row>
    <row r="43" spans="1:120" s="1" customFormat="1" ht="15" thickBot="1">
      <c r="A43" s="2"/>
      <c r="B43" s="3"/>
      <c r="C43" s="232"/>
      <c r="D43" s="233"/>
      <c r="E43" s="259"/>
      <c r="F43" s="321"/>
      <c r="G43" s="322"/>
      <c r="H43" s="322"/>
      <c r="I43" s="322"/>
      <c r="J43" s="322"/>
      <c r="K43" s="322"/>
      <c r="L43" s="323"/>
      <c r="M43" s="261"/>
      <c r="N43" s="278"/>
      <c r="O43" s="281"/>
      <c r="P43" s="282"/>
      <c r="Q43" s="229"/>
      <c r="R43" s="231"/>
      <c r="S43" s="231"/>
      <c r="T43" s="29"/>
      <c r="U43" s="28"/>
      <c r="V43" s="28"/>
      <c r="W43" s="27"/>
      <c r="X43" s="29"/>
      <c r="Y43" s="28"/>
      <c r="Z43" s="28"/>
      <c r="AA43" s="27"/>
      <c r="AB43" s="29"/>
      <c r="AC43" s="28"/>
      <c r="AD43" s="28"/>
      <c r="AE43" s="27"/>
      <c r="AF43" s="29"/>
      <c r="AG43" s="28"/>
      <c r="AH43" s="28"/>
      <c r="AI43" s="27"/>
      <c r="AJ43" s="29"/>
      <c r="AK43" s="28"/>
      <c r="AL43" s="28"/>
      <c r="AM43" s="27"/>
      <c r="AN43" s="29"/>
      <c r="AO43" s="28"/>
      <c r="AP43" s="28"/>
      <c r="AQ43" s="27"/>
      <c r="AR43" s="29"/>
      <c r="AS43" s="28"/>
      <c r="AT43" s="28"/>
      <c r="AU43" s="27"/>
      <c r="AV43" s="29"/>
      <c r="AW43" s="28"/>
      <c r="AX43" s="28"/>
      <c r="AY43" s="27"/>
      <c r="AZ43" s="29"/>
      <c r="BA43" s="28"/>
      <c r="BB43" s="28"/>
      <c r="BC43" s="27"/>
      <c r="BD43" s="29"/>
      <c r="BE43" s="28"/>
      <c r="BF43" s="28"/>
      <c r="BG43" s="27"/>
      <c r="BH43" s="29"/>
      <c r="BI43" s="28"/>
      <c r="BJ43" s="28"/>
      <c r="BK43" s="27"/>
      <c r="BL43" s="29"/>
      <c r="BM43" s="28"/>
      <c r="BN43" s="28"/>
      <c r="BO43" s="27"/>
      <c r="BP43" s="29"/>
      <c r="BQ43" s="28"/>
      <c r="BR43" s="28"/>
      <c r="BS43" s="27"/>
      <c r="BT43" s="29"/>
      <c r="BU43" s="28"/>
      <c r="BV43" s="28"/>
      <c r="BW43" s="27"/>
      <c r="BX43" s="29"/>
      <c r="BY43" s="28"/>
      <c r="BZ43" s="28"/>
      <c r="CA43" s="27"/>
      <c r="CB43" s="29"/>
      <c r="CC43" s="28"/>
      <c r="CD43" s="28"/>
      <c r="CE43" s="27"/>
      <c r="CF43" s="29"/>
      <c r="CG43" s="28"/>
      <c r="CH43" s="28"/>
      <c r="CI43" s="27"/>
      <c r="CJ43" s="29"/>
      <c r="CK43" s="28"/>
      <c r="CL43" s="28"/>
      <c r="CM43" s="27"/>
      <c r="CN43" s="29"/>
      <c r="CO43" s="28"/>
      <c r="CP43" s="28"/>
      <c r="CQ43" s="27"/>
      <c r="CR43" s="29"/>
      <c r="CS43" s="28"/>
      <c r="CT43" s="28"/>
      <c r="CU43" s="27"/>
      <c r="CV43" s="29"/>
      <c r="CW43" s="28"/>
      <c r="CX43" s="28"/>
      <c r="CY43" s="27"/>
      <c r="CZ43" s="29"/>
      <c r="DA43" s="28"/>
      <c r="DB43" s="28"/>
      <c r="DC43" s="27"/>
      <c r="DD43" s="29"/>
      <c r="DE43" s="28"/>
      <c r="DF43" s="28"/>
      <c r="DG43" s="27"/>
      <c r="DH43" s="29"/>
      <c r="DI43" s="28"/>
      <c r="DJ43" s="28"/>
      <c r="DK43" s="27"/>
      <c r="DL43" s="219"/>
      <c r="DM43" s="220"/>
      <c r="DN43" s="220"/>
      <c r="DO43" s="220"/>
    </row>
    <row r="44" spans="1:120" s="1" customFormat="1" ht="15" thickBot="1">
      <c r="A44" s="2"/>
      <c r="B44" s="3"/>
      <c r="C44" s="232"/>
      <c r="D44" s="233"/>
      <c r="E44" s="259"/>
      <c r="F44" s="321"/>
      <c r="G44" s="322"/>
      <c r="H44" s="322"/>
      <c r="I44" s="322"/>
      <c r="J44" s="322"/>
      <c r="K44" s="322"/>
      <c r="L44" s="323"/>
      <c r="M44" s="261"/>
      <c r="N44" s="278"/>
      <c r="O44" s="281"/>
      <c r="P44" s="282"/>
      <c r="Q44" s="229"/>
      <c r="R44" s="231"/>
      <c r="S44" s="231"/>
      <c r="T44" s="29"/>
      <c r="U44" s="28"/>
      <c r="V44" s="28"/>
      <c r="W44" s="27"/>
      <c r="X44" s="29"/>
      <c r="Y44" s="28"/>
      <c r="Z44" s="28"/>
      <c r="AA44" s="27"/>
      <c r="AB44" s="29"/>
      <c r="AC44" s="28"/>
      <c r="AD44" s="28"/>
      <c r="AE44" s="27"/>
      <c r="AF44" s="29"/>
      <c r="AG44" s="28"/>
      <c r="AH44" s="28"/>
      <c r="AI44" s="27"/>
      <c r="AJ44" s="29"/>
      <c r="AK44" s="28"/>
      <c r="AL44" s="28"/>
      <c r="AM44" s="27"/>
      <c r="AN44" s="29"/>
      <c r="AO44" s="28"/>
      <c r="AP44" s="28"/>
      <c r="AQ44" s="27"/>
      <c r="AR44" s="29"/>
      <c r="AS44" s="28"/>
      <c r="AT44" s="28"/>
      <c r="AU44" s="27"/>
      <c r="AV44" s="29"/>
      <c r="AW44" s="28"/>
      <c r="AX44" s="28"/>
      <c r="AY44" s="27"/>
      <c r="AZ44" s="29"/>
      <c r="BA44" s="28"/>
      <c r="BB44" s="28"/>
      <c r="BC44" s="27"/>
      <c r="BD44" s="29"/>
      <c r="BE44" s="28"/>
      <c r="BF44" s="28"/>
      <c r="BG44" s="27"/>
      <c r="BH44" s="29"/>
      <c r="BI44" s="28"/>
      <c r="BJ44" s="28"/>
      <c r="BK44" s="27"/>
      <c r="BL44" s="29"/>
      <c r="BM44" s="28"/>
      <c r="BN44" s="28"/>
      <c r="BO44" s="27"/>
      <c r="BP44" s="29"/>
      <c r="BQ44" s="28"/>
      <c r="BR44" s="28"/>
      <c r="BS44" s="27"/>
      <c r="BT44" s="29"/>
      <c r="BU44" s="28"/>
      <c r="BV44" s="28"/>
      <c r="BW44" s="27"/>
      <c r="BX44" s="29"/>
      <c r="BY44" s="28"/>
      <c r="BZ44" s="28"/>
      <c r="CA44" s="27"/>
      <c r="CB44" s="29"/>
      <c r="CC44" s="28"/>
      <c r="CD44" s="28"/>
      <c r="CE44" s="27"/>
      <c r="CF44" s="29"/>
      <c r="CG44" s="28"/>
      <c r="CH44" s="28"/>
      <c r="CI44" s="27"/>
      <c r="CJ44" s="29"/>
      <c r="CK44" s="28"/>
      <c r="CL44" s="28"/>
      <c r="CM44" s="27"/>
      <c r="CN44" s="29"/>
      <c r="CO44" s="28"/>
      <c r="CP44" s="28"/>
      <c r="CQ44" s="27"/>
      <c r="CR44" s="29"/>
      <c r="CS44" s="28"/>
      <c r="CT44" s="28"/>
      <c r="CU44" s="27"/>
      <c r="CV44" s="29"/>
      <c r="CW44" s="28"/>
      <c r="CX44" s="28"/>
      <c r="CY44" s="27"/>
      <c r="CZ44" s="29"/>
      <c r="DA44" s="28"/>
      <c r="DB44" s="28"/>
      <c r="DC44" s="27"/>
      <c r="DD44" s="29"/>
      <c r="DE44" s="28"/>
      <c r="DF44" s="28"/>
      <c r="DG44" s="27"/>
      <c r="DH44" s="29"/>
      <c r="DI44" s="28"/>
      <c r="DJ44" s="28"/>
      <c r="DK44" s="27"/>
      <c r="DL44" s="219"/>
      <c r="DM44" s="220"/>
      <c r="DN44" s="220"/>
      <c r="DO44" s="220"/>
    </row>
    <row r="45" spans="1:120" ht="15" thickBot="1">
      <c r="B45" s="3"/>
      <c r="C45" s="232"/>
      <c r="D45" s="233"/>
      <c r="E45" s="259"/>
      <c r="F45" s="321"/>
      <c r="G45" s="322"/>
      <c r="H45" s="322"/>
      <c r="I45" s="322"/>
      <c r="J45" s="322"/>
      <c r="K45" s="322"/>
      <c r="L45" s="323"/>
      <c r="M45" s="261"/>
      <c r="N45" s="278"/>
      <c r="O45" s="281"/>
      <c r="P45" s="282"/>
      <c r="Q45" s="229"/>
      <c r="R45" s="231"/>
      <c r="S45" s="231"/>
      <c r="T45" s="23"/>
      <c r="U45" s="22"/>
      <c r="V45" s="22"/>
      <c r="W45" s="21"/>
      <c r="X45" s="23"/>
      <c r="Y45" s="22"/>
      <c r="Z45" s="22"/>
      <c r="AA45" s="21"/>
      <c r="AB45" s="23"/>
      <c r="AC45" s="22"/>
      <c r="AD45" s="22"/>
      <c r="AE45" s="21"/>
      <c r="AF45" s="23"/>
      <c r="AG45" s="22"/>
      <c r="AH45" s="22"/>
      <c r="AI45" s="21"/>
      <c r="AJ45" s="23"/>
      <c r="AK45" s="22"/>
      <c r="AL45" s="22"/>
      <c r="AM45" s="21"/>
      <c r="AN45" s="23"/>
      <c r="AO45" s="22"/>
      <c r="AP45" s="22"/>
      <c r="AQ45" s="21"/>
      <c r="AR45" s="23"/>
      <c r="AS45" s="22"/>
      <c r="AT45" s="22"/>
      <c r="AU45" s="21"/>
      <c r="AV45" s="23"/>
      <c r="AW45" s="22"/>
      <c r="AX45" s="22"/>
      <c r="AY45" s="21"/>
      <c r="AZ45" s="23"/>
      <c r="BA45" s="22"/>
      <c r="BB45" s="22"/>
      <c r="BC45" s="21"/>
      <c r="BD45" s="23"/>
      <c r="BE45" s="22"/>
      <c r="BF45" s="22"/>
      <c r="BG45" s="21"/>
      <c r="BH45" s="23"/>
      <c r="BI45" s="22"/>
      <c r="BJ45" s="22"/>
      <c r="BK45" s="21"/>
      <c r="BL45" s="23"/>
      <c r="BM45" s="22"/>
      <c r="BN45" s="22"/>
      <c r="BO45" s="21"/>
      <c r="BP45" s="23"/>
      <c r="BQ45" s="22"/>
      <c r="BR45" s="22"/>
      <c r="BS45" s="21"/>
      <c r="BT45" s="23"/>
      <c r="BU45" s="22"/>
      <c r="BV45" s="22"/>
      <c r="BW45" s="21"/>
      <c r="BX45" s="23"/>
      <c r="BY45" s="22"/>
      <c r="BZ45" s="22"/>
      <c r="CA45" s="21"/>
      <c r="CB45" s="23"/>
      <c r="CC45" s="22"/>
      <c r="CD45" s="22"/>
      <c r="CE45" s="21"/>
      <c r="CF45" s="23"/>
      <c r="CG45" s="22"/>
      <c r="CH45" s="22"/>
      <c r="CI45" s="21"/>
      <c r="CJ45" s="23"/>
      <c r="CK45" s="22"/>
      <c r="CL45" s="22"/>
      <c r="CM45" s="21"/>
      <c r="CN45" s="23"/>
      <c r="CO45" s="22"/>
      <c r="CP45" s="22"/>
      <c r="CQ45" s="21"/>
      <c r="CR45" s="23"/>
      <c r="CS45" s="22"/>
      <c r="CT45" s="22"/>
      <c r="CU45" s="21"/>
      <c r="CV45" s="23"/>
      <c r="CW45" s="22"/>
      <c r="CX45" s="22"/>
      <c r="CY45" s="21"/>
      <c r="CZ45" s="23"/>
      <c r="DA45" s="22"/>
      <c r="DB45" s="22"/>
      <c r="DC45" s="21"/>
      <c r="DD45" s="23"/>
      <c r="DE45" s="22"/>
      <c r="DF45" s="22"/>
      <c r="DG45" s="21"/>
      <c r="DH45" s="23"/>
      <c r="DI45" s="22"/>
      <c r="DJ45" s="22"/>
      <c r="DK45" s="21"/>
      <c r="DL45" s="219"/>
      <c r="DM45" s="220"/>
      <c r="DN45" s="220"/>
      <c r="DO45" s="220"/>
    </row>
    <row r="46" spans="1:120" ht="15" thickBot="1">
      <c r="B46" s="3"/>
      <c r="C46" s="20"/>
      <c r="D46" s="20"/>
      <c r="E46" s="19"/>
      <c r="F46" s="19"/>
      <c r="G46" s="19"/>
      <c r="H46" s="19"/>
      <c r="I46" s="19"/>
      <c r="J46" s="19"/>
      <c r="K46" s="19"/>
      <c r="L46" s="19"/>
      <c r="M46" s="18"/>
      <c r="N46" s="18"/>
      <c r="O46" s="357" t="s">
        <v>247</v>
      </c>
      <c r="P46" s="357"/>
      <c r="Q46" s="358"/>
      <c r="R46" s="222">
        <f>SUM(R11:R45)</f>
        <v>0</v>
      </c>
      <c r="S46" s="222">
        <f>SUM(S11:S45)</f>
        <v>0</v>
      </c>
      <c r="DM46" s="8"/>
      <c r="DN46" s="8"/>
      <c r="DO46" s="8"/>
      <c r="DP46" s="8"/>
    </row>
    <row r="47" spans="1:120" ht="15.75" customHeight="1" thickBot="1">
      <c r="B47" s="3"/>
      <c r="C47" s="13"/>
      <c r="E47" s="15" t="s">
        <v>4</v>
      </c>
      <c r="F47" s="15"/>
      <c r="G47" s="15"/>
      <c r="H47" s="15"/>
      <c r="I47" s="15"/>
      <c r="J47" s="15"/>
      <c r="K47" s="15"/>
      <c r="L47" s="15"/>
      <c r="M47" s="8"/>
      <c r="N47" s="8"/>
      <c r="O47" s="250"/>
      <c r="P47" s="250"/>
      <c r="Q47" s="250"/>
      <c r="R47" s="250"/>
      <c r="S47" s="14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</row>
    <row r="48" spans="1:120" ht="15" thickBot="1">
      <c r="B48" s="3"/>
      <c r="C48" s="13"/>
      <c r="E48" s="12" t="s">
        <v>3</v>
      </c>
      <c r="F48" s="12"/>
      <c r="G48" s="12"/>
      <c r="H48" s="12"/>
      <c r="I48" s="12"/>
      <c r="J48" s="12"/>
      <c r="K48" s="12"/>
      <c r="L48" s="12"/>
      <c r="M48" s="8"/>
      <c r="N48" s="8"/>
      <c r="O48" s="370" t="s">
        <v>167</v>
      </c>
      <c r="P48" s="371"/>
      <c r="Q48" s="270" t="s">
        <v>269</v>
      </c>
      <c r="R48" s="241">
        <f t="shared" ref="R48:R56" si="0">SUMIF($Q$11:$Q$45,$O48,$R$11:$R$45)</f>
        <v>0</v>
      </c>
      <c r="S48" s="242">
        <f t="shared" ref="S48:S56" si="1">SUMIF($Q$11:$Q$45,$O48,$S$11:$S$45)</f>
        <v>0</v>
      </c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107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</row>
    <row r="49" spans="2:120" ht="17.25" customHeight="1" thickBot="1">
      <c r="B49" s="3"/>
      <c r="C49" s="11"/>
      <c r="E49" s="10" t="s">
        <v>2</v>
      </c>
      <c r="F49" s="10"/>
      <c r="G49" s="10"/>
      <c r="H49" s="10"/>
      <c r="I49" s="10"/>
      <c r="J49" s="10"/>
      <c r="K49" s="10"/>
      <c r="L49" s="10"/>
      <c r="M49" s="8"/>
      <c r="N49" s="8"/>
      <c r="O49" s="363" t="s">
        <v>54</v>
      </c>
      <c r="P49" s="364"/>
      <c r="Q49" s="267" t="str">
        <f>'Budget Data Entry Form'!E10</f>
        <v>NAMEEXP1</v>
      </c>
      <c r="R49" s="268">
        <f t="shared" si="0"/>
        <v>0</v>
      </c>
      <c r="S49" s="269">
        <f t="shared" si="1"/>
        <v>0</v>
      </c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107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</row>
    <row r="50" spans="2:120">
      <c r="B50" s="3"/>
      <c r="E50" s="9" t="s">
        <v>1</v>
      </c>
      <c r="F50" s="9"/>
      <c r="G50" s="9"/>
      <c r="H50" s="9"/>
      <c r="I50" s="9"/>
      <c r="J50" s="9"/>
      <c r="K50" s="9"/>
      <c r="L50" s="9"/>
      <c r="M50" s="8"/>
      <c r="N50" s="8"/>
      <c r="O50" s="363" t="s">
        <v>53</v>
      </c>
      <c r="P50" s="364"/>
      <c r="Q50" s="238" t="str">
        <f>'Budget Data Entry Form'!L10</f>
        <v>NAMEEXP2</v>
      </c>
      <c r="R50" s="268">
        <f t="shared" si="0"/>
        <v>0</v>
      </c>
      <c r="S50" s="269">
        <f t="shared" si="1"/>
        <v>0</v>
      </c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107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</row>
    <row r="51" spans="2:120">
      <c r="B51" s="3"/>
      <c r="E51" s="217" t="s">
        <v>223</v>
      </c>
      <c r="F51" s="217"/>
      <c r="G51" s="217"/>
      <c r="H51" s="217"/>
      <c r="I51" s="217"/>
      <c r="J51" s="217"/>
      <c r="K51" s="217"/>
      <c r="L51" s="217"/>
      <c r="M51" s="8"/>
      <c r="N51" s="8"/>
      <c r="O51" s="363" t="s">
        <v>52</v>
      </c>
      <c r="P51" s="364"/>
      <c r="Q51" s="238" t="str">
        <f>'Budget Data Entry Form'!E27</f>
        <v>NAMEEXP3</v>
      </c>
      <c r="R51" s="268">
        <f t="shared" si="0"/>
        <v>0</v>
      </c>
      <c r="S51" s="269">
        <f t="shared" si="1"/>
        <v>0</v>
      </c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107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5"/>
      <c r="DN51" s="5"/>
      <c r="DO51" s="5"/>
      <c r="DP51" s="5"/>
    </row>
    <row r="52" spans="2:120">
      <c r="B52" s="3"/>
      <c r="C52" s="304"/>
      <c r="D52" s="216"/>
      <c r="E52" s="308" t="s">
        <v>19</v>
      </c>
      <c r="F52" s="308"/>
      <c r="G52" s="308"/>
      <c r="H52" s="308"/>
      <c r="I52" s="308"/>
      <c r="J52" s="308"/>
      <c r="K52" s="308"/>
      <c r="L52" s="308"/>
      <c r="M52" s="308"/>
      <c r="N52" s="8"/>
      <c r="O52" s="363" t="s">
        <v>51</v>
      </c>
      <c r="P52" s="364"/>
      <c r="Q52" s="238" t="str">
        <f>'Budget Data Entry Form'!L27</f>
        <v>NAMEEXP4</v>
      </c>
      <c r="R52" s="268">
        <f t="shared" si="0"/>
        <v>0</v>
      </c>
      <c r="S52" s="269">
        <f t="shared" si="1"/>
        <v>0</v>
      </c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107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5"/>
      <c r="DN52" s="5"/>
      <c r="DO52" s="5"/>
      <c r="DP52" s="5"/>
    </row>
    <row r="53" spans="2:120">
      <c r="B53" s="3"/>
      <c r="C53" s="304"/>
      <c r="D53" s="216"/>
      <c r="E53" s="308"/>
      <c r="F53" s="308"/>
      <c r="G53" s="308"/>
      <c r="H53" s="308"/>
      <c r="I53" s="308"/>
      <c r="J53" s="308"/>
      <c r="K53" s="308"/>
      <c r="L53" s="308"/>
      <c r="M53" s="308"/>
      <c r="N53" s="8"/>
      <c r="O53" s="363" t="s">
        <v>50</v>
      </c>
      <c r="P53" s="364"/>
      <c r="Q53" s="238" t="str">
        <f>'Budget Data Entry Form'!E44</f>
        <v>NAMEEXP5</v>
      </c>
      <c r="R53" s="268">
        <f t="shared" si="0"/>
        <v>0</v>
      </c>
      <c r="S53" s="269">
        <f t="shared" si="1"/>
        <v>0</v>
      </c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107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</row>
    <row r="54" spans="2:120">
      <c r="B54" s="3"/>
      <c r="E54" s="308"/>
      <c r="F54" s="308"/>
      <c r="G54" s="308"/>
      <c r="H54" s="308"/>
      <c r="I54" s="308"/>
      <c r="J54" s="308"/>
      <c r="K54" s="308"/>
      <c r="L54" s="308"/>
      <c r="M54" s="308"/>
      <c r="N54" s="8"/>
      <c r="O54" s="363" t="s">
        <v>67</v>
      </c>
      <c r="P54" s="364"/>
      <c r="Q54" s="238" t="str">
        <f>'Budget Data Entry Form'!L44</f>
        <v>NAMEEXP6</v>
      </c>
      <c r="R54" s="268">
        <f t="shared" si="0"/>
        <v>0</v>
      </c>
      <c r="S54" s="269">
        <f t="shared" si="1"/>
        <v>0</v>
      </c>
      <c r="U54" s="107"/>
      <c r="V54" s="107"/>
      <c r="X54" s="8"/>
      <c r="Y54" s="107"/>
      <c r="Z54" s="107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107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</row>
    <row r="55" spans="2:120">
      <c r="B55" s="3"/>
      <c r="M55" s="8"/>
      <c r="N55" s="8"/>
      <c r="O55" s="363" t="s">
        <v>66</v>
      </c>
      <c r="P55" s="364"/>
      <c r="Q55" s="238" t="str">
        <f>'Budget Data Entry Form'!E61</f>
        <v>NAMEEXP7</v>
      </c>
      <c r="R55" s="268">
        <f t="shared" si="0"/>
        <v>0</v>
      </c>
      <c r="S55" s="269">
        <f t="shared" si="1"/>
        <v>0</v>
      </c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107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</row>
    <row r="56" spans="2:120" ht="15" thickBot="1">
      <c r="B56" s="3"/>
      <c r="M56" s="8"/>
      <c r="N56" s="8"/>
      <c r="O56" s="365" t="s">
        <v>65</v>
      </c>
      <c r="P56" s="366"/>
      <c r="Q56" s="239" t="str">
        <f>'Budget Data Entry Form'!L61</f>
        <v>NAMEEXP8</v>
      </c>
      <c r="R56" s="274">
        <f t="shared" si="0"/>
        <v>0</v>
      </c>
      <c r="S56" s="284">
        <f t="shared" si="1"/>
        <v>0</v>
      </c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21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</row>
    <row r="57" spans="2:120" ht="15" thickBot="1">
      <c r="B57" s="3"/>
      <c r="M57" s="8"/>
      <c r="N57" s="8"/>
      <c r="O57" s="107"/>
      <c r="P57" s="107"/>
      <c r="Q57" s="237" t="s">
        <v>233</v>
      </c>
      <c r="R57" s="240">
        <f>SUM(R49:R56)</f>
        <v>0</v>
      </c>
      <c r="S57" s="240">
        <f>SUM(S49:S56)</f>
        <v>0</v>
      </c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21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</row>
    <row r="58" spans="2:120" ht="7.5" customHeight="1">
      <c r="B58" s="3"/>
    </row>
    <row r="59" spans="2:120" s="5" customFormat="1">
      <c r="B59" s="6"/>
      <c r="C59" s="304"/>
      <c r="D59" s="216"/>
      <c r="E59" s="249"/>
      <c r="F59" s="249"/>
      <c r="G59" s="249"/>
      <c r="H59" s="249"/>
      <c r="I59" s="249"/>
      <c r="J59" s="249"/>
      <c r="K59" s="249"/>
      <c r="L59" s="249"/>
      <c r="M59" s="249"/>
      <c r="N59" s="249"/>
      <c r="O59" s="249"/>
      <c r="P59" s="249"/>
      <c r="Q59" s="249"/>
      <c r="R59" s="249"/>
      <c r="S59" s="249"/>
      <c r="DM59" s="2"/>
      <c r="DN59" s="2"/>
      <c r="DO59" s="2"/>
      <c r="DP59" s="2"/>
    </row>
    <row r="60" spans="2:120" s="5" customFormat="1">
      <c r="B60" s="6"/>
      <c r="C60" s="304"/>
      <c r="D60" s="216"/>
      <c r="E60" s="249"/>
      <c r="F60" s="249"/>
      <c r="G60" s="249"/>
      <c r="H60" s="249"/>
      <c r="I60" s="249"/>
      <c r="J60" s="249"/>
      <c r="K60" s="249"/>
      <c r="L60" s="249"/>
      <c r="M60" s="249"/>
      <c r="N60" s="249"/>
      <c r="O60" s="249"/>
      <c r="P60" s="249"/>
      <c r="Q60" s="249"/>
      <c r="R60" s="249"/>
      <c r="S60" s="249"/>
      <c r="DM60" s="2"/>
      <c r="DN60" s="2"/>
      <c r="DO60" s="2"/>
      <c r="DP60" s="2"/>
    </row>
    <row r="65" spans="3:14" hidden="1">
      <c r="C65" s="122" t="s">
        <v>221</v>
      </c>
      <c r="D65" s="122" t="s">
        <v>222</v>
      </c>
      <c r="E65" s="8" t="s">
        <v>226</v>
      </c>
      <c r="F65" s="8" t="s">
        <v>225</v>
      </c>
      <c r="G65" s="8"/>
      <c r="H65" s="8"/>
      <c r="I65" s="8" t="s">
        <v>266</v>
      </c>
      <c r="J65" s="8" t="s">
        <v>267</v>
      </c>
      <c r="K65" s="8" t="s">
        <v>268</v>
      </c>
      <c r="L65" s="8"/>
      <c r="M65" s="2">
        <v>1</v>
      </c>
      <c r="N65" s="2">
        <v>2025</v>
      </c>
    </row>
    <row r="66" spans="3:14" hidden="1">
      <c r="C66" s="2">
        <v>1</v>
      </c>
      <c r="D66" s="2">
        <v>1</v>
      </c>
      <c r="E66" s="2">
        <v>1</v>
      </c>
      <c r="F66" s="122" t="s">
        <v>227</v>
      </c>
      <c r="I66" s="2">
        <v>1</v>
      </c>
      <c r="J66" s="122">
        <v>1</v>
      </c>
      <c r="K66" s="2">
        <v>2025</v>
      </c>
      <c r="M66" s="2">
        <v>2</v>
      </c>
      <c r="N66" s="2">
        <v>2026</v>
      </c>
    </row>
    <row r="67" spans="3:14" hidden="1">
      <c r="C67" s="2">
        <v>2</v>
      </c>
      <c r="D67" s="2">
        <v>2</v>
      </c>
      <c r="E67" s="2">
        <v>2</v>
      </c>
      <c r="F67" s="122" t="s">
        <v>224</v>
      </c>
      <c r="I67" s="2">
        <v>2</v>
      </c>
      <c r="J67" s="122">
        <v>2</v>
      </c>
      <c r="K67" s="2">
        <v>2026</v>
      </c>
      <c r="M67" s="2">
        <v>3</v>
      </c>
      <c r="N67" s="2">
        <v>2027</v>
      </c>
    </row>
    <row r="68" spans="3:14" hidden="1">
      <c r="C68" s="2">
        <v>3</v>
      </c>
      <c r="D68" s="2">
        <v>3</v>
      </c>
      <c r="E68" s="2">
        <v>3</v>
      </c>
      <c r="I68" s="2">
        <v>3</v>
      </c>
      <c r="J68" s="122">
        <v>3</v>
      </c>
      <c r="K68" s="2">
        <v>2027</v>
      </c>
      <c r="M68" s="2">
        <v>4</v>
      </c>
      <c r="N68" s="2">
        <v>2028</v>
      </c>
    </row>
    <row r="69" spans="3:14" hidden="1">
      <c r="C69" s="2">
        <v>4</v>
      </c>
      <c r="D69" s="2">
        <v>4</v>
      </c>
      <c r="E69" s="2">
        <v>4</v>
      </c>
      <c r="I69" s="2">
        <v>4</v>
      </c>
      <c r="J69" s="122">
        <v>4</v>
      </c>
      <c r="K69" s="2">
        <v>2028</v>
      </c>
      <c r="M69" s="2">
        <v>5</v>
      </c>
      <c r="N69" s="2">
        <v>2029</v>
      </c>
    </row>
    <row r="70" spans="3:14" hidden="1">
      <c r="C70" s="2">
        <v>5</v>
      </c>
      <c r="D70" s="2">
        <v>5</v>
      </c>
      <c r="E70" s="2">
        <v>5</v>
      </c>
      <c r="I70" s="2">
        <v>5</v>
      </c>
      <c r="J70" s="122">
        <v>5</v>
      </c>
      <c r="K70" s="2">
        <v>2029</v>
      </c>
      <c r="M70" s="2">
        <v>6</v>
      </c>
      <c r="N70" s="2">
        <v>2030</v>
      </c>
    </row>
    <row r="71" spans="3:14" hidden="1">
      <c r="C71" s="2">
        <v>6</v>
      </c>
      <c r="D71" s="2">
        <v>6</v>
      </c>
      <c r="E71" s="2">
        <v>6</v>
      </c>
      <c r="I71" s="2">
        <v>6</v>
      </c>
      <c r="J71" s="122">
        <v>6</v>
      </c>
      <c r="K71" s="2">
        <v>2030</v>
      </c>
      <c r="M71" s="2">
        <v>7</v>
      </c>
    </row>
    <row r="72" spans="3:14" hidden="1">
      <c r="C72" s="2">
        <v>7</v>
      </c>
      <c r="D72" s="2">
        <v>7</v>
      </c>
      <c r="E72" s="2">
        <v>7</v>
      </c>
      <c r="I72" s="2">
        <v>7</v>
      </c>
      <c r="J72" s="122">
        <v>7</v>
      </c>
      <c r="M72" s="5">
        <v>8</v>
      </c>
    </row>
    <row r="73" spans="3:14" hidden="1">
      <c r="C73" s="2">
        <v>8</v>
      </c>
      <c r="D73" s="2">
        <v>8</v>
      </c>
      <c r="E73" s="2">
        <v>8</v>
      </c>
      <c r="I73" s="2">
        <v>8</v>
      </c>
      <c r="J73" s="122">
        <v>8</v>
      </c>
      <c r="M73" s="2">
        <v>9</v>
      </c>
    </row>
    <row r="74" spans="3:14" hidden="1">
      <c r="C74" s="2">
        <v>9</v>
      </c>
      <c r="D74" s="2">
        <v>9</v>
      </c>
      <c r="E74" s="2">
        <v>9</v>
      </c>
      <c r="I74" s="2">
        <v>9</v>
      </c>
      <c r="J74" s="122">
        <v>9</v>
      </c>
      <c r="M74" s="2">
        <v>10</v>
      </c>
    </row>
    <row r="75" spans="3:14" hidden="1">
      <c r="C75" s="2">
        <v>10</v>
      </c>
      <c r="D75" s="2">
        <v>10</v>
      </c>
      <c r="E75" s="2">
        <v>10</v>
      </c>
      <c r="I75" s="2">
        <v>10</v>
      </c>
      <c r="J75" s="122">
        <v>10</v>
      </c>
      <c r="M75" s="2">
        <v>11</v>
      </c>
    </row>
    <row r="76" spans="3:14" hidden="1">
      <c r="C76" s="2">
        <v>11</v>
      </c>
      <c r="D76" s="2">
        <v>11</v>
      </c>
      <c r="E76" s="2">
        <v>11</v>
      </c>
      <c r="I76" s="2">
        <v>11</v>
      </c>
      <c r="J76" s="122">
        <v>11</v>
      </c>
      <c r="M76" s="2">
        <v>12</v>
      </c>
    </row>
    <row r="77" spans="3:14" hidden="1">
      <c r="C77" s="2">
        <v>12</v>
      </c>
      <c r="D77" s="2">
        <v>12</v>
      </c>
      <c r="E77" s="2">
        <v>12</v>
      </c>
      <c r="I77" s="2">
        <v>12</v>
      </c>
      <c r="J77" s="122">
        <v>12</v>
      </c>
    </row>
    <row r="78" spans="3:14" hidden="1">
      <c r="C78" s="2">
        <v>13</v>
      </c>
      <c r="D78" s="2">
        <v>13</v>
      </c>
      <c r="E78" s="2">
        <v>13</v>
      </c>
      <c r="I78" s="2">
        <v>13</v>
      </c>
    </row>
    <row r="79" spans="3:14" hidden="1">
      <c r="C79" s="2">
        <v>14</v>
      </c>
      <c r="D79" s="2">
        <v>14</v>
      </c>
      <c r="E79" s="2">
        <v>14</v>
      </c>
      <c r="I79" s="2">
        <v>14</v>
      </c>
    </row>
    <row r="80" spans="3:14" hidden="1">
      <c r="C80" s="2">
        <v>15</v>
      </c>
      <c r="D80" s="2">
        <v>15</v>
      </c>
      <c r="E80" s="2">
        <v>15</v>
      </c>
      <c r="I80" s="2">
        <v>15</v>
      </c>
    </row>
    <row r="81" spans="9:9" hidden="1">
      <c r="I81" s="2">
        <v>16</v>
      </c>
    </row>
    <row r="82" spans="9:9" hidden="1">
      <c r="I82" s="2">
        <v>17</v>
      </c>
    </row>
    <row r="83" spans="9:9" hidden="1">
      <c r="I83" s="2">
        <v>18</v>
      </c>
    </row>
    <row r="84" spans="9:9" hidden="1">
      <c r="I84" s="2">
        <v>19</v>
      </c>
    </row>
    <row r="85" spans="9:9" hidden="1">
      <c r="I85" s="2">
        <v>20</v>
      </c>
    </row>
    <row r="86" spans="9:9" hidden="1">
      <c r="I86" s="2">
        <v>21</v>
      </c>
    </row>
    <row r="87" spans="9:9" hidden="1">
      <c r="I87" s="2">
        <v>22</v>
      </c>
    </row>
    <row r="88" spans="9:9" hidden="1">
      <c r="I88" s="2">
        <v>23</v>
      </c>
    </row>
    <row r="89" spans="9:9" hidden="1">
      <c r="I89" s="2">
        <v>24</v>
      </c>
    </row>
    <row r="90" spans="9:9" hidden="1">
      <c r="I90" s="2">
        <v>25</v>
      </c>
    </row>
    <row r="91" spans="9:9" hidden="1">
      <c r="I91" s="2">
        <v>26</v>
      </c>
    </row>
    <row r="92" spans="9:9" hidden="1">
      <c r="I92" s="2">
        <v>27</v>
      </c>
    </row>
    <row r="93" spans="9:9" hidden="1">
      <c r="I93" s="2">
        <v>28</v>
      </c>
    </row>
    <row r="94" spans="9:9" hidden="1">
      <c r="I94" s="2">
        <v>29</v>
      </c>
    </row>
    <row r="95" spans="9:9" hidden="1">
      <c r="I95" s="2">
        <v>30</v>
      </c>
    </row>
    <row r="96" spans="9:9" hidden="1">
      <c r="I96" s="2">
        <v>31</v>
      </c>
    </row>
  </sheetData>
  <mergeCells count="103">
    <mergeCell ref="C11:C18"/>
    <mergeCell ref="D11:D18"/>
    <mergeCell ref="E11:E18"/>
    <mergeCell ref="O53:P53"/>
    <mergeCell ref="O54:P54"/>
    <mergeCell ref="O55:P55"/>
    <mergeCell ref="O56:P56"/>
    <mergeCell ref="F5:S5"/>
    <mergeCell ref="O48:P48"/>
    <mergeCell ref="O49:P49"/>
    <mergeCell ref="O50:P50"/>
    <mergeCell ref="O51:P51"/>
    <mergeCell ref="O52:P52"/>
    <mergeCell ref="F43:L43"/>
    <mergeCell ref="F44:L44"/>
    <mergeCell ref="F45:L45"/>
    <mergeCell ref="F21:L21"/>
    <mergeCell ref="F22:L22"/>
    <mergeCell ref="F11:L11"/>
    <mergeCell ref="F12:L12"/>
    <mergeCell ref="F13:L13"/>
    <mergeCell ref="F14:L14"/>
    <mergeCell ref="F17:L17"/>
    <mergeCell ref="N11:N18"/>
    <mergeCell ref="O46:Q46"/>
    <mergeCell ref="O9:P9"/>
    <mergeCell ref="CJ9:CM10"/>
    <mergeCell ref="CN9:CQ10"/>
    <mergeCell ref="CR9:CU10"/>
    <mergeCell ref="CV9:CY10"/>
    <mergeCell ref="CZ9:DC10"/>
    <mergeCell ref="BP9:BS10"/>
    <mergeCell ref="BT9:BW10"/>
    <mergeCell ref="BX9:CA10"/>
    <mergeCell ref="CB9:CE10"/>
    <mergeCell ref="CF9:CI10"/>
    <mergeCell ref="AV9:AY10"/>
    <mergeCell ref="AZ9:BC10"/>
    <mergeCell ref="BD9:BG10"/>
    <mergeCell ref="BH9:BK10"/>
    <mergeCell ref="BL9:BO10"/>
    <mergeCell ref="AB9:AE10"/>
    <mergeCell ref="F34:L34"/>
    <mergeCell ref="F35:L35"/>
    <mergeCell ref="F36:L36"/>
    <mergeCell ref="F37:L37"/>
    <mergeCell ref="AF9:AI10"/>
    <mergeCell ref="F28:L28"/>
    <mergeCell ref="F29:L29"/>
    <mergeCell ref="F30:L30"/>
    <mergeCell ref="F31:L31"/>
    <mergeCell ref="F32:L32"/>
    <mergeCell ref="F23:L23"/>
    <mergeCell ref="F24:L24"/>
    <mergeCell ref="F25:L25"/>
    <mergeCell ref="F26:L26"/>
    <mergeCell ref="F27:L27"/>
    <mergeCell ref="M11:M18"/>
    <mergeCell ref="F18:L18"/>
    <mergeCell ref="F19:L19"/>
    <mergeCell ref="F20:L20"/>
    <mergeCell ref="DM9:DM10"/>
    <mergeCell ref="DN9:DN10"/>
    <mergeCell ref="DO9:DO10"/>
    <mergeCell ref="C9:D10"/>
    <mergeCell ref="E9:E10"/>
    <mergeCell ref="Q9:Q10"/>
    <mergeCell ref="R9:R10"/>
    <mergeCell ref="S9:S10"/>
    <mergeCell ref="DL9:DL10"/>
    <mergeCell ref="F9:L10"/>
    <mergeCell ref="X9:AA10"/>
    <mergeCell ref="M9:N9"/>
    <mergeCell ref="T9:W10"/>
    <mergeCell ref="AJ9:AM10"/>
    <mergeCell ref="AN9:AQ10"/>
    <mergeCell ref="AR9:AU10"/>
    <mergeCell ref="DD9:DG10"/>
    <mergeCell ref="DH9:DK10"/>
    <mergeCell ref="C59:C60"/>
    <mergeCell ref="E19:E23"/>
    <mergeCell ref="E52:M54"/>
    <mergeCell ref="C52:C53"/>
    <mergeCell ref="E24:E28"/>
    <mergeCell ref="M19:M23"/>
    <mergeCell ref="N19:N23"/>
    <mergeCell ref="C19:C23"/>
    <mergeCell ref="N29:N33"/>
    <mergeCell ref="N24:N28"/>
    <mergeCell ref="C24:C28"/>
    <mergeCell ref="M24:M28"/>
    <mergeCell ref="C29:C33"/>
    <mergeCell ref="E29:E33"/>
    <mergeCell ref="M29:M33"/>
    <mergeCell ref="D19:D23"/>
    <mergeCell ref="D24:D28"/>
    <mergeCell ref="D29:D33"/>
    <mergeCell ref="F38:L38"/>
    <mergeCell ref="F39:L39"/>
    <mergeCell ref="F40:L40"/>
    <mergeCell ref="F41:L41"/>
    <mergeCell ref="F42:L42"/>
    <mergeCell ref="F33:L33"/>
  </mergeCells>
  <phoneticPr fontId="46" type="noConversion"/>
  <conditionalFormatting sqref="C11:S18">
    <cfRule type="expression" dxfId="21" priority="14">
      <formula>$C$11="Project_Report"</formula>
    </cfRule>
    <cfRule type="expression" dxfId="20" priority="15">
      <formula>$C$11="Financial_Report"</formula>
    </cfRule>
    <cfRule type="expression" dxfId="19" priority="16">
      <formula>$C$11="Milestone"</formula>
    </cfRule>
  </conditionalFormatting>
  <conditionalFormatting sqref="C19:S23">
    <cfRule type="expression" dxfId="18" priority="11">
      <formula>$C$19="Financial_Report"</formula>
    </cfRule>
    <cfRule type="expression" dxfId="17" priority="12">
      <formula>$C$19="Project_Report"</formula>
    </cfRule>
    <cfRule type="expression" dxfId="16" priority="13">
      <formula>$C$19="Milestone"</formula>
    </cfRule>
  </conditionalFormatting>
  <conditionalFormatting sqref="C24:S28">
    <cfRule type="expression" dxfId="15" priority="4">
      <formula>$C$24="Financial_Report"</formula>
    </cfRule>
    <cfRule type="expression" dxfId="14" priority="5">
      <formula>$C$24="Project_Report"</formula>
    </cfRule>
    <cfRule type="expression" dxfId="13" priority="6">
      <formula>$C$24="Milestone"</formula>
    </cfRule>
  </conditionalFormatting>
  <conditionalFormatting sqref="C29:S33">
    <cfRule type="expression" dxfId="12" priority="1">
      <formula>$C$29="Financial_Report"</formula>
    </cfRule>
    <cfRule type="expression" dxfId="11" priority="2">
      <formula>$C$29="Project_Report"</formula>
    </cfRule>
    <cfRule type="expression" dxfId="10" priority="3">
      <formula>$C$29="Milestone"</formula>
    </cfRule>
  </conditionalFormatting>
  <conditionalFormatting sqref="C34:S45">
    <cfRule type="expression" dxfId="9" priority="7">
      <formula>$C34="Financial_Report"</formula>
    </cfRule>
    <cfRule type="expression" dxfId="8" priority="8">
      <formula>$C34="Project_Report"</formula>
    </cfRule>
    <cfRule type="expression" dxfId="7" priority="9">
      <formula>$C34="Milestone"</formula>
    </cfRule>
  </conditionalFormatting>
  <conditionalFormatting sqref="DL11:DL45">
    <cfRule type="expression" dxfId="6" priority="30">
      <formula>DL11="Open"</formula>
    </cfRule>
    <cfRule type="expression" dxfId="5" priority="31">
      <formula>DL11="In Progress"</formula>
    </cfRule>
    <cfRule type="expression" dxfId="4" priority="32">
      <formula>DL11="Completed"</formula>
    </cfRule>
  </conditionalFormatting>
  <conditionalFormatting sqref="DN11:DN45">
    <cfRule type="expression" dxfId="3" priority="21">
      <formula>DN11="Open"</formula>
    </cfRule>
    <cfRule type="expression" dxfId="2" priority="22">
      <formula>DN11="In Progress"</formula>
    </cfRule>
    <cfRule type="expression" dxfId="1" priority="23">
      <formula>DN11="Completed"</formula>
    </cfRule>
  </conditionalFormatting>
  <dataValidations count="10">
    <dataValidation type="list" allowBlank="1" showInputMessage="1" showErrorMessage="1" sqref="D11:D45" xr:uid="{3EE6A5A4-3EDF-40FB-B95E-8D3297E42A54}">
      <formula1>INDIRECT(C11)</formula1>
    </dataValidation>
    <dataValidation type="list" allowBlank="1" showInputMessage="1" showErrorMessage="1" sqref="F7 J7" xr:uid="{EF6C04AE-609D-4272-B9EA-DE507B2EFD85}">
      <formula1>$I$65:$I$96</formula1>
    </dataValidation>
    <dataValidation type="list" allowBlank="1" showInputMessage="1" showErrorMessage="1" sqref="G7 K7" xr:uid="{BC9F8AE0-4A22-4504-9BB0-E8B8897B37B1}">
      <formula1>$J$65:$J$77</formula1>
    </dataValidation>
    <dataValidation type="list" allowBlank="1" showInputMessage="1" showErrorMessage="1" sqref="H7 L7" xr:uid="{8CFCE6DF-66FE-4C5B-90D9-F406C5B97149}">
      <formula1>$K$65:$K$71</formula1>
    </dataValidation>
    <dataValidation type="list" allowBlank="1" showInputMessage="1" showErrorMessage="1" sqref="C11:C45" xr:uid="{8D985FAF-EC94-4166-A694-BE661267601C}">
      <formula1>$C$65:$F$65</formula1>
    </dataValidation>
    <dataValidation type="list" allowBlank="1" showInputMessage="1" showErrorMessage="1" sqref="Q11:Q45" xr:uid="{0ACB4A71-93BA-4303-A892-3EBC31738B83}">
      <formula1>$O$48:$O$56</formula1>
    </dataValidation>
    <dataValidation type="list" allowBlank="1" showInputMessage="1" showErrorMessage="1" sqref="O11:O45" xr:uid="{2060FD8A-167C-4EB0-9FAA-8431F2919BFD}">
      <formula1>$M$65:$M$76</formula1>
    </dataValidation>
    <dataValidation type="list" allowBlank="1" showInputMessage="1" showErrorMessage="1" sqref="P11:P45" xr:uid="{A3641B45-AC3E-4660-B207-3ABC957CA9CD}">
      <formula1>$N$65:$N$70</formula1>
    </dataValidation>
    <dataValidation type="list" allowBlank="1" showInputMessage="1" showErrorMessage="1" sqref="DL11:DL45" xr:uid="{9319B418-25B2-4183-BE32-5A5511BB441F}">
      <formula1>$DL$3:$DL$5</formula1>
    </dataValidation>
    <dataValidation type="list" allowBlank="1" showInputMessage="1" showErrorMessage="1" sqref="DN11:DN45" xr:uid="{5C875F32-55C2-4175-A04D-C0F73B0D8207}">
      <formula1>$DN$3:$DN$5</formula1>
    </dataValidation>
  </dataValidations>
  <pageMargins left="0.25" right="0.25" top="0.75" bottom="0.75" header="0.3" footer="0.3"/>
  <pageSetup paperSize="9" orientation="landscape" r:id="rId1"/>
  <colBreaks count="1" manualBreakCount="1">
    <brk id="2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W43"/>
  <sheetViews>
    <sheetView topLeftCell="A10" workbookViewId="0">
      <pane xSplit="10" topLeftCell="AO1" activePane="topRight" state="frozen"/>
      <selection pane="topRight" activeCell="E43" sqref="E43"/>
    </sheetView>
  </sheetViews>
  <sheetFormatPr defaultColWidth="11.453125" defaultRowHeight="14.5"/>
  <cols>
    <col min="1" max="1" width="11.453125" style="1"/>
    <col min="2" max="2" width="5.453125" style="1" customWidth="1"/>
    <col min="3" max="3" width="4.453125" style="1" customWidth="1"/>
    <col min="4" max="4" width="26.453125" style="1" customWidth="1"/>
    <col min="5" max="7" width="26" style="1" customWidth="1"/>
    <col min="8" max="8" width="12.453125" style="1" customWidth="1"/>
    <col min="9" max="9" width="14.453125" style="1" customWidth="1"/>
    <col min="10" max="10" width="8.453125" style="1" bestFit="1" customWidth="1"/>
    <col min="11" max="64" width="4.453125" style="1" customWidth="1"/>
    <col min="65" max="65" width="9" style="1" customWidth="1"/>
    <col min="66" max="66" width="32.453125" style="1" customWidth="1"/>
    <col min="67" max="16384" width="11.453125" style="1"/>
  </cols>
  <sheetData>
    <row r="1" spans="2:60" ht="10.25" customHeight="1"/>
    <row r="2" spans="2:60" ht="55.25" customHeight="1">
      <c r="B2" s="2"/>
      <c r="C2" s="2"/>
      <c r="D2" s="2"/>
      <c r="E2" s="2"/>
      <c r="F2" s="2"/>
      <c r="G2" s="2"/>
      <c r="H2" s="2"/>
      <c r="I2" s="2"/>
      <c r="J2" s="2"/>
    </row>
    <row r="3" spans="2:60" ht="20" customHeight="1">
      <c r="B3" s="2"/>
      <c r="C3" s="2"/>
      <c r="D3" s="54" t="s">
        <v>26</v>
      </c>
      <c r="E3" s="53"/>
      <c r="F3" s="53"/>
      <c r="G3" s="53"/>
      <c r="H3" s="53"/>
      <c r="I3" s="2"/>
      <c r="J3" s="2"/>
    </row>
    <row r="4" spans="2:60" ht="8" customHeight="1">
      <c r="B4" s="2"/>
      <c r="C4" s="2"/>
      <c r="D4" s="54"/>
      <c r="E4" s="53"/>
      <c r="F4" s="53"/>
      <c r="G4" s="53"/>
      <c r="H4" s="53"/>
      <c r="I4" s="2"/>
      <c r="J4" s="2"/>
    </row>
    <row r="5" spans="2:60" ht="20" customHeight="1">
      <c r="B5" s="2"/>
      <c r="C5" s="2"/>
      <c r="D5" s="52" t="s">
        <v>18</v>
      </c>
      <c r="E5" s="372"/>
      <c r="F5" s="372"/>
      <c r="G5" s="372"/>
      <c r="H5" s="372"/>
      <c r="I5" s="372"/>
      <c r="J5" s="37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</row>
    <row r="6" spans="2:60" ht="20" customHeight="1">
      <c r="B6" s="2"/>
      <c r="C6" s="2"/>
      <c r="D6" s="52" t="s">
        <v>17</v>
      </c>
      <c r="E6" s="51" t="s">
        <v>16</v>
      </c>
      <c r="F6" s="50"/>
      <c r="G6" s="50"/>
      <c r="H6" s="50"/>
      <c r="I6" s="50"/>
      <c r="J6" s="50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49"/>
      <c r="BG6" s="2"/>
      <c r="BH6" s="2"/>
    </row>
    <row r="7" spans="2:60" ht="8" customHeight="1" thickBot="1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</row>
    <row r="8" spans="2:60" ht="32" customHeight="1">
      <c r="B8" s="2"/>
      <c r="C8" s="373" t="s">
        <v>15</v>
      </c>
      <c r="D8" s="333" t="s">
        <v>14</v>
      </c>
      <c r="E8" s="333" t="s">
        <v>13</v>
      </c>
      <c r="F8" s="329" t="s">
        <v>12</v>
      </c>
      <c r="G8" s="330"/>
      <c r="H8" s="333" t="s">
        <v>11</v>
      </c>
      <c r="I8" s="333" t="s">
        <v>10</v>
      </c>
      <c r="J8" s="333" t="s">
        <v>9</v>
      </c>
      <c r="K8" s="376" t="s">
        <v>8</v>
      </c>
      <c r="L8" s="377"/>
      <c r="M8" s="377"/>
      <c r="N8" s="378"/>
      <c r="O8" s="376" t="s">
        <v>8</v>
      </c>
      <c r="P8" s="377"/>
      <c r="Q8" s="377"/>
      <c r="R8" s="378"/>
      <c r="S8" s="376" t="s">
        <v>8</v>
      </c>
      <c r="T8" s="377"/>
      <c r="U8" s="377"/>
      <c r="V8" s="378"/>
      <c r="W8" s="376" t="s">
        <v>8</v>
      </c>
      <c r="X8" s="377"/>
      <c r="Y8" s="377"/>
      <c r="Z8" s="378"/>
      <c r="AA8" s="376" t="s">
        <v>8</v>
      </c>
      <c r="AB8" s="377"/>
      <c r="AC8" s="377"/>
      <c r="AD8" s="378"/>
      <c r="AE8" s="376" t="s">
        <v>8</v>
      </c>
      <c r="AF8" s="377"/>
      <c r="AG8" s="377"/>
      <c r="AH8" s="378"/>
      <c r="AI8" s="376" t="s">
        <v>8</v>
      </c>
      <c r="AJ8" s="377"/>
      <c r="AK8" s="377"/>
      <c r="AL8" s="378"/>
      <c r="AM8" s="376" t="s">
        <v>8</v>
      </c>
      <c r="AN8" s="377"/>
      <c r="AO8" s="377"/>
      <c r="AP8" s="378"/>
      <c r="AQ8" s="376" t="s">
        <v>8</v>
      </c>
      <c r="AR8" s="377"/>
      <c r="AS8" s="377"/>
      <c r="AT8" s="378"/>
      <c r="AU8" s="376" t="s">
        <v>8</v>
      </c>
      <c r="AV8" s="377"/>
      <c r="AW8" s="377"/>
      <c r="AX8" s="378"/>
      <c r="AY8" s="376" t="s">
        <v>8</v>
      </c>
      <c r="AZ8" s="377"/>
      <c r="BA8" s="377"/>
      <c r="BB8" s="378"/>
      <c r="BC8" s="376" t="s">
        <v>8</v>
      </c>
      <c r="BD8" s="377"/>
      <c r="BE8" s="377"/>
      <c r="BF8" s="378"/>
      <c r="BG8" s="2"/>
      <c r="BH8" s="2"/>
    </row>
    <row r="9" spans="2:60" ht="15" customHeight="1" thickBot="1">
      <c r="B9" s="2"/>
      <c r="C9" s="374"/>
      <c r="D9" s="375"/>
      <c r="E9" s="375"/>
      <c r="F9" s="48" t="s">
        <v>7</v>
      </c>
      <c r="G9" s="47" t="s">
        <v>6</v>
      </c>
      <c r="H9" s="375"/>
      <c r="I9" s="375"/>
      <c r="J9" s="375"/>
      <c r="K9" s="382"/>
      <c r="L9" s="383"/>
      <c r="M9" s="383"/>
      <c r="N9" s="384"/>
      <c r="O9" s="382"/>
      <c r="P9" s="383"/>
      <c r="Q9" s="383"/>
      <c r="R9" s="384"/>
      <c r="S9" s="379"/>
      <c r="T9" s="380"/>
      <c r="U9" s="380"/>
      <c r="V9" s="381"/>
      <c r="W9" s="382"/>
      <c r="X9" s="383"/>
      <c r="Y9" s="383"/>
      <c r="Z9" s="384"/>
      <c r="AA9" s="379"/>
      <c r="AB9" s="380"/>
      <c r="AC9" s="380"/>
      <c r="AD9" s="381"/>
      <c r="AE9" s="379"/>
      <c r="AF9" s="380"/>
      <c r="AG9" s="380"/>
      <c r="AH9" s="381"/>
      <c r="AI9" s="382"/>
      <c r="AJ9" s="383"/>
      <c r="AK9" s="383"/>
      <c r="AL9" s="384"/>
      <c r="AM9" s="379"/>
      <c r="AN9" s="380"/>
      <c r="AO9" s="380"/>
      <c r="AP9" s="381"/>
      <c r="AQ9" s="379"/>
      <c r="AR9" s="380"/>
      <c r="AS9" s="380"/>
      <c r="AT9" s="381"/>
      <c r="AU9" s="382"/>
      <c r="AV9" s="383"/>
      <c r="AW9" s="383"/>
      <c r="AX9" s="384"/>
      <c r="AY9" s="379"/>
      <c r="AZ9" s="380"/>
      <c r="BA9" s="380"/>
      <c r="BB9" s="381"/>
      <c r="BC9" s="379"/>
      <c r="BD9" s="380"/>
      <c r="BE9" s="380"/>
      <c r="BF9" s="381"/>
      <c r="BG9" s="2"/>
      <c r="BH9" s="2"/>
    </row>
    <row r="10" spans="2:60" s="4" customFormat="1" ht="15" customHeight="1" thickBot="1">
      <c r="B10" s="5"/>
      <c r="C10" s="46"/>
      <c r="D10" s="385" t="s">
        <v>25</v>
      </c>
      <c r="E10" s="45"/>
      <c r="F10" s="385"/>
      <c r="G10" s="385"/>
      <c r="H10" s="44"/>
      <c r="I10" s="44"/>
      <c r="J10" s="43"/>
      <c r="K10" s="42"/>
      <c r="L10" s="39"/>
      <c r="M10" s="39"/>
      <c r="N10" s="38"/>
      <c r="O10" s="40"/>
      <c r="P10" s="39"/>
      <c r="Q10" s="39"/>
      <c r="R10" s="38"/>
      <c r="S10" s="42"/>
      <c r="T10" s="39"/>
      <c r="U10" s="39"/>
      <c r="V10" s="41"/>
      <c r="W10" s="40"/>
      <c r="X10" s="39"/>
      <c r="Y10" s="39"/>
      <c r="Z10" s="38"/>
      <c r="AA10" s="42"/>
      <c r="AB10" s="39"/>
      <c r="AC10" s="39"/>
      <c r="AD10" s="41"/>
      <c r="AE10" s="42"/>
      <c r="AF10" s="39"/>
      <c r="AG10" s="39"/>
      <c r="AH10" s="41"/>
      <c r="AI10" s="40"/>
      <c r="AJ10" s="39"/>
      <c r="AK10" s="39"/>
      <c r="AL10" s="38"/>
      <c r="AM10" s="42"/>
      <c r="AN10" s="39"/>
      <c r="AO10" s="39"/>
      <c r="AP10" s="41"/>
      <c r="AQ10" s="42"/>
      <c r="AR10" s="39"/>
      <c r="AS10" s="39"/>
      <c r="AT10" s="41"/>
      <c r="AU10" s="40"/>
      <c r="AV10" s="39"/>
      <c r="AW10" s="39"/>
      <c r="AX10" s="38"/>
      <c r="AY10" s="42"/>
      <c r="AZ10" s="39"/>
      <c r="BA10" s="39"/>
      <c r="BB10" s="41"/>
      <c r="BC10" s="40"/>
      <c r="BD10" s="39"/>
      <c r="BE10" s="39"/>
      <c r="BF10" s="38"/>
      <c r="BG10" s="5"/>
      <c r="BH10" s="5"/>
    </row>
    <row r="11" spans="2:60" ht="16" thickBot="1">
      <c r="B11" s="2"/>
      <c r="C11" s="35"/>
      <c r="D11" s="386"/>
      <c r="E11" s="45"/>
      <c r="F11" s="386"/>
      <c r="G11" s="386"/>
      <c r="H11" s="44"/>
      <c r="I11" s="44"/>
      <c r="J11" s="43"/>
      <c r="K11" s="37"/>
      <c r="L11" s="28"/>
      <c r="M11" s="28"/>
      <c r="N11" s="27"/>
      <c r="O11" s="29"/>
      <c r="P11" s="28"/>
      <c r="Q11" s="28"/>
      <c r="R11" s="27"/>
      <c r="S11" s="37"/>
      <c r="T11" s="28"/>
      <c r="U11" s="28"/>
      <c r="V11" s="30"/>
      <c r="W11" s="29"/>
      <c r="X11" s="28"/>
      <c r="Y11" s="28"/>
      <c r="Z11" s="27"/>
      <c r="AA11" s="37"/>
      <c r="AB11" s="28"/>
      <c r="AC11" s="28"/>
      <c r="AD11" s="30"/>
      <c r="AE11" s="37"/>
      <c r="AF11" s="28"/>
      <c r="AG11" s="28"/>
      <c r="AH11" s="30"/>
      <c r="AI11" s="29"/>
      <c r="AJ11" s="28"/>
      <c r="AK11" s="28"/>
      <c r="AL11" s="27"/>
      <c r="AM11" s="37"/>
      <c r="AN11" s="28"/>
      <c r="AO11" s="28"/>
      <c r="AP11" s="30"/>
      <c r="AQ11" s="37"/>
      <c r="AR11" s="28"/>
      <c r="AS11" s="28"/>
      <c r="AT11" s="30"/>
      <c r="AU11" s="29"/>
      <c r="AV11" s="28"/>
      <c r="AW11" s="28"/>
      <c r="AX11" s="27"/>
      <c r="AY11" s="37"/>
      <c r="AZ11" s="28"/>
      <c r="BA11" s="28"/>
      <c r="BB11" s="30"/>
      <c r="BC11" s="29"/>
      <c r="BD11" s="28"/>
      <c r="BE11" s="28"/>
      <c r="BF11" s="27"/>
      <c r="BG11" s="2"/>
      <c r="BH11" s="2"/>
    </row>
    <row r="12" spans="2:60" ht="16" thickBot="1">
      <c r="B12" s="2"/>
      <c r="C12" s="35"/>
      <c r="D12" s="386"/>
      <c r="E12" s="45"/>
      <c r="F12" s="386"/>
      <c r="G12" s="386"/>
      <c r="H12" s="44"/>
      <c r="I12" s="44"/>
      <c r="J12" s="43"/>
      <c r="K12" s="37"/>
      <c r="L12" s="28"/>
      <c r="M12" s="28"/>
      <c r="N12" s="27"/>
      <c r="O12" s="29"/>
      <c r="P12" s="28"/>
      <c r="Q12" s="28"/>
      <c r="R12" s="27"/>
      <c r="S12" s="37"/>
      <c r="T12" s="28"/>
      <c r="U12" s="28"/>
      <c r="V12" s="30"/>
      <c r="W12" s="29"/>
      <c r="X12" s="28"/>
      <c r="Y12" s="28"/>
      <c r="Z12" s="27"/>
      <c r="AA12" s="37"/>
      <c r="AB12" s="28"/>
      <c r="AC12" s="28"/>
      <c r="AD12" s="30"/>
      <c r="AE12" s="37"/>
      <c r="AF12" s="28"/>
      <c r="AG12" s="28"/>
      <c r="AH12" s="30"/>
      <c r="AI12" s="29"/>
      <c r="AJ12" s="28"/>
      <c r="AK12" s="28"/>
      <c r="AL12" s="27"/>
      <c r="AM12" s="37"/>
      <c r="AN12" s="28"/>
      <c r="AO12" s="28"/>
      <c r="AP12" s="30"/>
      <c r="AQ12" s="37"/>
      <c r="AR12" s="28"/>
      <c r="AS12" s="28"/>
      <c r="AT12" s="30"/>
      <c r="AU12" s="29"/>
      <c r="AV12" s="28"/>
      <c r="AW12" s="28"/>
      <c r="AX12" s="27"/>
      <c r="AY12" s="37"/>
      <c r="AZ12" s="28"/>
      <c r="BA12" s="28"/>
      <c r="BB12" s="30"/>
      <c r="BC12" s="29"/>
      <c r="BD12" s="28"/>
      <c r="BE12" s="28"/>
      <c r="BF12" s="27"/>
      <c r="BG12" s="2"/>
      <c r="BH12" s="2"/>
    </row>
    <row r="13" spans="2:60" ht="16" thickBot="1">
      <c r="B13" s="2"/>
      <c r="C13" s="35"/>
      <c r="D13" s="386"/>
      <c r="E13" s="45"/>
      <c r="F13" s="386"/>
      <c r="G13" s="386"/>
      <c r="H13" s="44"/>
      <c r="I13" s="44"/>
      <c r="J13" s="43"/>
      <c r="K13" s="37"/>
      <c r="L13" s="28"/>
      <c r="M13" s="28"/>
      <c r="N13" s="27"/>
      <c r="O13" s="29"/>
      <c r="P13" s="28"/>
      <c r="Q13" s="28"/>
      <c r="R13" s="27"/>
      <c r="S13" s="37"/>
      <c r="T13" s="28"/>
      <c r="U13" s="28"/>
      <c r="V13" s="30"/>
      <c r="W13" s="29"/>
      <c r="X13" s="28"/>
      <c r="Y13" s="28"/>
      <c r="Z13" s="27"/>
      <c r="AA13" s="37"/>
      <c r="AB13" s="28"/>
      <c r="AC13" s="28"/>
      <c r="AD13" s="30"/>
      <c r="AE13" s="37"/>
      <c r="AF13" s="28"/>
      <c r="AG13" s="28"/>
      <c r="AH13" s="30"/>
      <c r="AI13" s="29"/>
      <c r="AJ13" s="28"/>
      <c r="AK13" s="28"/>
      <c r="AL13" s="27"/>
      <c r="AM13" s="37"/>
      <c r="AN13" s="28"/>
      <c r="AO13" s="28"/>
      <c r="AP13" s="30"/>
      <c r="AQ13" s="37"/>
      <c r="AR13" s="28"/>
      <c r="AS13" s="28"/>
      <c r="AT13" s="30"/>
      <c r="AU13" s="29"/>
      <c r="AV13" s="28"/>
      <c r="AW13" s="28"/>
      <c r="AX13" s="27"/>
      <c r="AY13" s="37"/>
      <c r="AZ13" s="28"/>
      <c r="BA13" s="28"/>
      <c r="BB13" s="30"/>
      <c r="BC13" s="29"/>
      <c r="BD13" s="28"/>
      <c r="BE13" s="28"/>
      <c r="BF13" s="27"/>
      <c r="BG13" s="2"/>
      <c r="BH13" s="2"/>
    </row>
    <row r="14" spans="2:60" ht="16" thickBot="1">
      <c r="B14" s="2"/>
      <c r="C14" s="34"/>
      <c r="D14" s="387"/>
      <c r="E14" s="45"/>
      <c r="F14" s="387"/>
      <c r="G14" s="387"/>
      <c r="H14" s="44"/>
      <c r="I14" s="44"/>
      <c r="J14" s="43"/>
      <c r="K14" s="37"/>
      <c r="L14" s="28"/>
      <c r="M14" s="28"/>
      <c r="N14" s="27"/>
      <c r="O14" s="29"/>
      <c r="P14" s="28"/>
      <c r="Q14" s="28"/>
      <c r="R14" s="27"/>
      <c r="S14" s="37"/>
      <c r="T14" s="28"/>
      <c r="U14" s="28"/>
      <c r="V14" s="30"/>
      <c r="W14" s="29"/>
      <c r="X14" s="28"/>
      <c r="Y14" s="28"/>
      <c r="Z14" s="27"/>
      <c r="AA14" s="37"/>
      <c r="AB14" s="28"/>
      <c r="AC14" s="28"/>
      <c r="AD14" s="30"/>
      <c r="AE14" s="37"/>
      <c r="AF14" s="28"/>
      <c r="AG14" s="28"/>
      <c r="AH14" s="30"/>
      <c r="AI14" s="29"/>
      <c r="AJ14" s="28"/>
      <c r="AK14" s="28"/>
      <c r="AL14" s="27"/>
      <c r="AM14" s="37"/>
      <c r="AN14" s="28"/>
      <c r="AO14" s="28"/>
      <c r="AP14" s="30"/>
      <c r="AQ14" s="37"/>
      <c r="AR14" s="28"/>
      <c r="AS14" s="28"/>
      <c r="AT14" s="30"/>
      <c r="AU14" s="29"/>
      <c r="AV14" s="28"/>
      <c r="AW14" s="28"/>
      <c r="AX14" s="27"/>
      <c r="AY14" s="37"/>
      <c r="AZ14" s="28"/>
      <c r="BA14" s="28"/>
      <c r="BB14" s="30"/>
      <c r="BC14" s="29"/>
      <c r="BD14" s="28"/>
      <c r="BE14" s="28"/>
      <c r="BF14" s="27"/>
      <c r="BG14" s="2"/>
      <c r="BH14" s="2"/>
    </row>
    <row r="15" spans="2:60" ht="16" thickBot="1">
      <c r="B15" s="2"/>
      <c r="C15" s="36"/>
      <c r="D15" s="385" t="s">
        <v>24</v>
      </c>
      <c r="E15" s="45"/>
      <c r="F15" s="385"/>
      <c r="G15" s="391"/>
      <c r="H15" s="44"/>
      <c r="I15" s="44"/>
      <c r="J15" s="43"/>
      <c r="K15" s="37"/>
      <c r="L15" s="28"/>
      <c r="M15" s="28"/>
      <c r="N15" s="27"/>
      <c r="O15" s="29"/>
      <c r="P15" s="28"/>
      <c r="Q15" s="28"/>
      <c r="R15" s="27"/>
      <c r="S15" s="37"/>
      <c r="T15" s="28"/>
      <c r="U15" s="28"/>
      <c r="V15" s="30"/>
      <c r="W15" s="29"/>
      <c r="X15" s="28"/>
      <c r="Y15" s="28"/>
      <c r="Z15" s="27"/>
      <c r="AA15" s="37"/>
      <c r="AB15" s="28"/>
      <c r="AC15" s="28"/>
      <c r="AD15" s="30"/>
      <c r="AE15" s="37"/>
      <c r="AF15" s="28"/>
      <c r="AG15" s="28"/>
      <c r="AH15" s="30"/>
      <c r="AI15" s="29"/>
      <c r="AJ15" s="28"/>
      <c r="AK15" s="28"/>
      <c r="AL15" s="27"/>
      <c r="AM15" s="37"/>
      <c r="AN15" s="28"/>
      <c r="AO15" s="28"/>
      <c r="AP15" s="30"/>
      <c r="AQ15" s="37"/>
      <c r="AR15" s="28"/>
      <c r="AS15" s="28"/>
      <c r="AT15" s="30"/>
      <c r="AU15" s="29"/>
      <c r="AV15" s="28"/>
      <c r="AW15" s="28"/>
      <c r="AX15" s="27"/>
      <c r="AY15" s="37"/>
      <c r="AZ15" s="28"/>
      <c r="BA15" s="28"/>
      <c r="BB15" s="30"/>
      <c r="BC15" s="29"/>
      <c r="BD15" s="28"/>
      <c r="BE15" s="28"/>
      <c r="BF15" s="27"/>
      <c r="BG15" s="2"/>
      <c r="BH15" s="2"/>
    </row>
    <row r="16" spans="2:60" ht="15" thickBot="1">
      <c r="B16" s="2"/>
      <c r="C16" s="35"/>
      <c r="D16" s="386"/>
      <c r="E16" s="45"/>
      <c r="F16" s="386"/>
      <c r="G16" s="392"/>
      <c r="H16" s="44"/>
      <c r="I16" s="44"/>
      <c r="J16" s="43"/>
      <c r="K16" s="29"/>
      <c r="L16" s="28"/>
      <c r="M16" s="28"/>
      <c r="N16" s="27"/>
      <c r="O16" s="29"/>
      <c r="P16" s="28"/>
      <c r="Q16" s="28"/>
      <c r="R16" s="27"/>
      <c r="S16" s="29"/>
      <c r="T16" s="28"/>
      <c r="U16" s="28"/>
      <c r="V16" s="30"/>
      <c r="W16" s="29"/>
      <c r="X16" s="28"/>
      <c r="Y16" s="28"/>
      <c r="Z16" s="27"/>
      <c r="AA16" s="29"/>
      <c r="AB16" s="28"/>
      <c r="AC16" s="28"/>
      <c r="AD16" s="30"/>
      <c r="AE16" s="29"/>
      <c r="AF16" s="28"/>
      <c r="AG16" s="28"/>
      <c r="AH16" s="30"/>
      <c r="AI16" s="29"/>
      <c r="AJ16" s="28"/>
      <c r="AK16" s="28"/>
      <c r="AL16" s="27"/>
      <c r="AM16" s="29"/>
      <c r="AN16" s="28"/>
      <c r="AO16" s="28"/>
      <c r="AP16" s="30"/>
      <c r="AQ16" s="29"/>
      <c r="AR16" s="28"/>
      <c r="AS16" s="28"/>
      <c r="AT16" s="30"/>
      <c r="AU16" s="29"/>
      <c r="AV16" s="28"/>
      <c r="AW16" s="28"/>
      <c r="AX16" s="27"/>
      <c r="AY16" s="29"/>
      <c r="AZ16" s="28"/>
      <c r="BA16" s="28"/>
      <c r="BB16" s="30"/>
      <c r="BC16" s="29"/>
      <c r="BD16" s="28"/>
      <c r="BE16" s="28"/>
      <c r="BF16" s="27"/>
      <c r="BG16" s="2"/>
      <c r="BH16" s="2"/>
    </row>
    <row r="17" spans="2:75" ht="15" thickBot="1">
      <c r="B17" s="2"/>
      <c r="C17" s="35"/>
      <c r="D17" s="386"/>
      <c r="E17" s="45"/>
      <c r="F17" s="386"/>
      <c r="G17" s="392"/>
      <c r="H17" s="44"/>
      <c r="I17" s="44"/>
      <c r="J17" s="43"/>
      <c r="K17" s="29"/>
      <c r="L17" s="28"/>
      <c r="M17" s="28"/>
      <c r="N17" s="27"/>
      <c r="O17" s="29"/>
      <c r="P17" s="28"/>
      <c r="Q17" s="28"/>
      <c r="R17" s="27"/>
      <c r="S17" s="29"/>
      <c r="T17" s="28"/>
      <c r="U17" s="28"/>
      <c r="V17" s="30"/>
      <c r="W17" s="29"/>
      <c r="X17" s="28"/>
      <c r="Y17" s="28"/>
      <c r="Z17" s="27"/>
      <c r="AA17" s="29"/>
      <c r="AB17" s="28"/>
      <c r="AC17" s="28"/>
      <c r="AD17" s="30"/>
      <c r="AE17" s="29"/>
      <c r="AF17" s="28"/>
      <c r="AG17" s="28"/>
      <c r="AH17" s="30"/>
      <c r="AI17" s="29"/>
      <c r="AJ17" s="28"/>
      <c r="AK17" s="28"/>
      <c r="AL17" s="27"/>
      <c r="AM17" s="29"/>
      <c r="AN17" s="28"/>
      <c r="AO17" s="28"/>
      <c r="AP17" s="30"/>
      <c r="AQ17" s="29"/>
      <c r="AR17" s="28"/>
      <c r="AS17" s="28"/>
      <c r="AT17" s="30"/>
      <c r="AU17" s="29"/>
      <c r="AV17" s="28"/>
      <c r="AW17" s="28"/>
      <c r="AX17" s="27"/>
      <c r="AY17" s="29"/>
      <c r="AZ17" s="28"/>
      <c r="BA17" s="28"/>
      <c r="BB17" s="30"/>
      <c r="BC17" s="29"/>
      <c r="BD17" s="28"/>
      <c r="BE17" s="28"/>
      <c r="BF17" s="27"/>
      <c r="BG17" s="2"/>
      <c r="BH17" s="2"/>
    </row>
    <row r="18" spans="2:75" ht="15" thickBot="1">
      <c r="B18" s="2"/>
      <c r="C18" s="35"/>
      <c r="D18" s="386"/>
      <c r="E18" s="45"/>
      <c r="F18" s="386"/>
      <c r="G18" s="392"/>
      <c r="H18" s="44"/>
      <c r="I18" s="44"/>
      <c r="J18" s="43"/>
      <c r="K18" s="29"/>
      <c r="L18" s="28"/>
      <c r="M18" s="28"/>
      <c r="N18" s="27"/>
      <c r="O18" s="29"/>
      <c r="P18" s="28"/>
      <c r="Q18" s="28"/>
      <c r="R18" s="27"/>
      <c r="S18" s="29"/>
      <c r="T18" s="28"/>
      <c r="U18" s="28"/>
      <c r="V18" s="30"/>
      <c r="W18" s="29"/>
      <c r="X18" s="28"/>
      <c r="Y18" s="28"/>
      <c r="Z18" s="27"/>
      <c r="AA18" s="29"/>
      <c r="AB18" s="28"/>
      <c r="AC18" s="28"/>
      <c r="AD18" s="30"/>
      <c r="AE18" s="29"/>
      <c r="AF18" s="28"/>
      <c r="AG18" s="28"/>
      <c r="AH18" s="30"/>
      <c r="AI18" s="29"/>
      <c r="AJ18" s="28"/>
      <c r="AK18" s="28"/>
      <c r="AL18" s="27"/>
      <c r="AM18" s="29"/>
      <c r="AN18" s="28"/>
      <c r="AO18" s="28"/>
      <c r="AP18" s="30"/>
      <c r="AQ18" s="29"/>
      <c r="AR18" s="28"/>
      <c r="AS18" s="28"/>
      <c r="AT18" s="30"/>
      <c r="AU18" s="29"/>
      <c r="AV18" s="28"/>
      <c r="AW18" s="28"/>
      <c r="AX18" s="27"/>
      <c r="AY18" s="29"/>
      <c r="AZ18" s="28"/>
      <c r="BA18" s="28"/>
      <c r="BB18" s="30"/>
      <c r="BC18" s="29"/>
      <c r="BD18" s="28"/>
      <c r="BE18" s="28"/>
      <c r="BF18" s="27"/>
      <c r="BG18" s="2"/>
      <c r="BH18" s="2"/>
    </row>
    <row r="19" spans="2:75" ht="15" thickBot="1">
      <c r="B19" s="2"/>
      <c r="C19" s="34"/>
      <c r="D19" s="387"/>
      <c r="E19" s="45"/>
      <c r="F19" s="387"/>
      <c r="G19" s="393"/>
      <c r="H19" s="44"/>
      <c r="I19" s="44"/>
      <c r="J19" s="43"/>
      <c r="K19" s="29"/>
      <c r="L19" s="28"/>
      <c r="M19" s="28"/>
      <c r="N19" s="27"/>
      <c r="O19" s="29"/>
      <c r="P19" s="28"/>
      <c r="Q19" s="28"/>
      <c r="R19" s="27"/>
      <c r="S19" s="29"/>
      <c r="T19" s="28"/>
      <c r="U19" s="28"/>
      <c r="V19" s="30"/>
      <c r="W19" s="29"/>
      <c r="X19" s="28"/>
      <c r="Y19" s="28"/>
      <c r="Z19" s="27"/>
      <c r="AA19" s="29"/>
      <c r="AB19" s="28"/>
      <c r="AC19" s="28"/>
      <c r="AD19" s="30"/>
      <c r="AE19" s="29"/>
      <c r="AF19" s="28"/>
      <c r="AG19" s="28"/>
      <c r="AH19" s="30"/>
      <c r="AI19" s="29"/>
      <c r="AJ19" s="28"/>
      <c r="AK19" s="28"/>
      <c r="AL19" s="27"/>
      <c r="AM19" s="29"/>
      <c r="AN19" s="28"/>
      <c r="AO19" s="28"/>
      <c r="AP19" s="30"/>
      <c r="AQ19" s="29"/>
      <c r="AR19" s="28"/>
      <c r="AS19" s="28"/>
      <c r="AT19" s="30"/>
      <c r="AU19" s="29"/>
      <c r="AV19" s="28"/>
      <c r="AW19" s="28"/>
      <c r="AX19" s="27"/>
      <c r="AY19" s="29"/>
      <c r="AZ19" s="28"/>
      <c r="BA19" s="28"/>
      <c r="BB19" s="30"/>
      <c r="BC19" s="29"/>
      <c r="BD19" s="28"/>
      <c r="BE19" s="28"/>
      <c r="BF19" s="27"/>
      <c r="BG19" s="2"/>
      <c r="BH19" s="2"/>
    </row>
    <row r="20" spans="2:75" ht="15" thickBot="1">
      <c r="B20" s="2"/>
      <c r="C20" s="36"/>
      <c r="D20" s="385" t="s">
        <v>23</v>
      </c>
      <c r="E20" s="45"/>
      <c r="F20" s="385"/>
      <c r="G20" s="388"/>
      <c r="H20" s="44"/>
      <c r="I20" s="44"/>
      <c r="J20" s="43"/>
      <c r="K20" s="29"/>
      <c r="L20" s="28"/>
      <c r="M20" s="28"/>
      <c r="N20" s="27"/>
      <c r="O20" s="29"/>
      <c r="P20" s="28"/>
      <c r="Q20" s="28"/>
      <c r="R20" s="27"/>
      <c r="S20" s="29"/>
      <c r="T20" s="28"/>
      <c r="U20" s="28"/>
      <c r="V20" s="30"/>
      <c r="W20" s="29"/>
      <c r="X20" s="28"/>
      <c r="Y20" s="28"/>
      <c r="Z20" s="27"/>
      <c r="AA20" s="29"/>
      <c r="AB20" s="28"/>
      <c r="AC20" s="28"/>
      <c r="AD20" s="30"/>
      <c r="AE20" s="29"/>
      <c r="AF20" s="28"/>
      <c r="AG20" s="28"/>
      <c r="AH20" s="30"/>
      <c r="AI20" s="29"/>
      <c r="AJ20" s="28"/>
      <c r="AK20" s="28"/>
      <c r="AL20" s="27"/>
      <c r="AM20" s="29"/>
      <c r="AN20" s="28"/>
      <c r="AO20" s="28"/>
      <c r="AP20" s="30"/>
      <c r="AQ20" s="29"/>
      <c r="AR20" s="28"/>
      <c r="AS20" s="28"/>
      <c r="AT20" s="30"/>
      <c r="AU20" s="29"/>
      <c r="AV20" s="28"/>
      <c r="AW20" s="28"/>
      <c r="AX20" s="27"/>
      <c r="AY20" s="29"/>
      <c r="AZ20" s="28"/>
      <c r="BA20" s="28"/>
      <c r="BB20" s="30"/>
      <c r="BC20" s="29"/>
      <c r="BD20" s="28"/>
      <c r="BE20" s="28"/>
      <c r="BF20" s="27"/>
      <c r="BG20" s="2"/>
      <c r="BH20" s="2"/>
    </row>
    <row r="21" spans="2:75" ht="15" thickBot="1">
      <c r="B21" s="2"/>
      <c r="C21" s="35"/>
      <c r="D21" s="386"/>
      <c r="E21" s="45"/>
      <c r="F21" s="386"/>
      <c r="G21" s="389"/>
      <c r="H21" s="44"/>
      <c r="I21" s="44"/>
      <c r="J21" s="43"/>
      <c r="K21" s="29"/>
      <c r="L21" s="28"/>
      <c r="M21" s="28"/>
      <c r="N21" s="27"/>
      <c r="O21" s="29"/>
      <c r="P21" s="28"/>
      <c r="Q21" s="28"/>
      <c r="R21" s="27"/>
      <c r="S21" s="29"/>
      <c r="T21" s="28"/>
      <c r="U21" s="28"/>
      <c r="V21" s="30"/>
      <c r="W21" s="29"/>
      <c r="X21" s="28"/>
      <c r="Y21" s="28"/>
      <c r="Z21" s="27"/>
      <c r="AA21" s="29"/>
      <c r="AB21" s="28"/>
      <c r="AC21" s="28"/>
      <c r="AD21" s="30"/>
      <c r="AE21" s="29"/>
      <c r="AF21" s="28"/>
      <c r="AG21" s="28"/>
      <c r="AH21" s="30"/>
      <c r="AI21" s="29"/>
      <c r="AJ21" s="28"/>
      <c r="AK21" s="28"/>
      <c r="AL21" s="27"/>
      <c r="AM21" s="29"/>
      <c r="AN21" s="28"/>
      <c r="AO21" s="28"/>
      <c r="AP21" s="30"/>
      <c r="AQ21" s="29"/>
      <c r="AR21" s="28"/>
      <c r="AS21" s="28"/>
      <c r="AT21" s="30"/>
      <c r="AU21" s="29"/>
      <c r="AV21" s="28"/>
      <c r="AW21" s="28"/>
      <c r="AX21" s="27"/>
      <c r="AY21" s="29"/>
      <c r="AZ21" s="28"/>
      <c r="BA21" s="28"/>
      <c r="BB21" s="30"/>
      <c r="BC21" s="29"/>
      <c r="BD21" s="28"/>
      <c r="BE21" s="28"/>
      <c r="BF21" s="27"/>
      <c r="BG21" s="2"/>
      <c r="BH21" s="2"/>
    </row>
    <row r="22" spans="2:75" ht="15" thickBot="1">
      <c r="B22" s="2"/>
      <c r="C22" s="35"/>
      <c r="D22" s="386"/>
      <c r="E22" s="45"/>
      <c r="F22" s="386"/>
      <c r="G22" s="389"/>
      <c r="H22" s="44"/>
      <c r="I22" s="44"/>
      <c r="J22" s="43"/>
      <c r="K22" s="29"/>
      <c r="L22" s="28"/>
      <c r="M22" s="28"/>
      <c r="N22" s="27"/>
      <c r="O22" s="29"/>
      <c r="P22" s="28"/>
      <c r="Q22" s="28"/>
      <c r="R22" s="27"/>
      <c r="S22" s="29"/>
      <c r="T22" s="28"/>
      <c r="U22" s="28"/>
      <c r="V22" s="30"/>
      <c r="W22" s="29"/>
      <c r="X22" s="28"/>
      <c r="Y22" s="28"/>
      <c r="Z22" s="27"/>
      <c r="AA22" s="29"/>
      <c r="AB22" s="28"/>
      <c r="AC22" s="28"/>
      <c r="AD22" s="30"/>
      <c r="AE22" s="29"/>
      <c r="AF22" s="28"/>
      <c r="AG22" s="28"/>
      <c r="AH22" s="30"/>
      <c r="AI22" s="29"/>
      <c r="AJ22" s="28"/>
      <c r="AK22" s="28"/>
      <c r="AL22" s="27"/>
      <c r="AM22" s="29"/>
      <c r="AN22" s="28"/>
      <c r="AO22" s="28"/>
      <c r="AP22" s="30"/>
      <c r="AQ22" s="29"/>
      <c r="AR22" s="28"/>
      <c r="AS22" s="28"/>
      <c r="AT22" s="30"/>
      <c r="AU22" s="29"/>
      <c r="AV22" s="28"/>
      <c r="AW22" s="28"/>
      <c r="AX22" s="27"/>
      <c r="AY22" s="29"/>
      <c r="AZ22" s="28"/>
      <c r="BA22" s="28"/>
      <c r="BB22" s="30"/>
      <c r="BC22" s="29"/>
      <c r="BD22" s="28"/>
      <c r="BE22" s="28"/>
      <c r="BF22" s="27"/>
      <c r="BG22" s="2"/>
      <c r="BH22" s="2"/>
    </row>
    <row r="23" spans="2:75" ht="15" thickBot="1">
      <c r="B23" s="2"/>
      <c r="C23" s="35"/>
      <c r="D23" s="386"/>
      <c r="E23" s="45"/>
      <c r="F23" s="386"/>
      <c r="G23" s="389"/>
      <c r="H23" s="44"/>
      <c r="I23" s="44"/>
      <c r="J23" s="43"/>
      <c r="K23" s="29"/>
      <c r="L23" s="28"/>
      <c r="M23" s="28"/>
      <c r="N23" s="27"/>
      <c r="O23" s="29"/>
      <c r="P23" s="28"/>
      <c r="Q23" s="28"/>
      <c r="R23" s="27"/>
      <c r="S23" s="29"/>
      <c r="T23" s="28"/>
      <c r="U23" s="28"/>
      <c r="V23" s="30"/>
      <c r="W23" s="29"/>
      <c r="X23" s="28"/>
      <c r="Y23" s="28"/>
      <c r="Z23" s="27"/>
      <c r="AA23" s="29"/>
      <c r="AB23" s="28"/>
      <c r="AC23" s="28"/>
      <c r="AD23" s="30"/>
      <c r="AE23" s="29"/>
      <c r="AF23" s="28"/>
      <c r="AG23" s="28"/>
      <c r="AH23" s="30"/>
      <c r="AI23" s="29"/>
      <c r="AJ23" s="28"/>
      <c r="AK23" s="28"/>
      <c r="AL23" s="27"/>
      <c r="AM23" s="29"/>
      <c r="AN23" s="28"/>
      <c r="AO23" s="28"/>
      <c r="AP23" s="30"/>
      <c r="AQ23" s="29"/>
      <c r="AR23" s="28"/>
      <c r="AS23" s="28"/>
      <c r="AT23" s="30"/>
      <c r="AU23" s="29"/>
      <c r="AV23" s="28"/>
      <c r="AW23" s="28"/>
      <c r="AX23" s="27"/>
      <c r="AY23" s="29"/>
      <c r="AZ23" s="28"/>
      <c r="BA23" s="28"/>
      <c r="BB23" s="30"/>
      <c r="BC23" s="29"/>
      <c r="BD23" s="28"/>
      <c r="BE23" s="28"/>
      <c r="BF23" s="27"/>
      <c r="BG23" s="2"/>
      <c r="BH23" s="2"/>
    </row>
    <row r="24" spans="2:75" ht="15" thickBot="1">
      <c r="B24" s="2"/>
      <c r="C24" s="34"/>
      <c r="D24" s="387"/>
      <c r="E24" s="45"/>
      <c r="F24" s="387"/>
      <c r="G24" s="390"/>
      <c r="H24" s="44"/>
      <c r="I24" s="44"/>
      <c r="J24" s="43"/>
      <c r="K24" s="29"/>
      <c r="L24" s="28"/>
      <c r="M24" s="28"/>
      <c r="N24" s="27"/>
      <c r="O24" s="29"/>
      <c r="P24" s="28"/>
      <c r="Q24" s="28"/>
      <c r="R24" s="27"/>
      <c r="S24" s="29"/>
      <c r="T24" s="28"/>
      <c r="U24" s="28"/>
      <c r="V24" s="30"/>
      <c r="W24" s="29"/>
      <c r="X24" s="28"/>
      <c r="Y24" s="28"/>
      <c r="Z24" s="27"/>
      <c r="AA24" s="29"/>
      <c r="AB24" s="28"/>
      <c r="AC24" s="28"/>
      <c r="AD24" s="30"/>
      <c r="AE24" s="29"/>
      <c r="AF24" s="28"/>
      <c r="AG24" s="28"/>
      <c r="AH24" s="30"/>
      <c r="AI24" s="29"/>
      <c r="AJ24" s="28"/>
      <c r="AK24" s="28"/>
      <c r="AL24" s="27"/>
      <c r="AM24" s="29"/>
      <c r="AN24" s="28"/>
      <c r="AO24" s="28"/>
      <c r="AP24" s="30"/>
      <c r="AQ24" s="29"/>
      <c r="AR24" s="28"/>
      <c r="AS24" s="28"/>
      <c r="AT24" s="30"/>
      <c r="AU24" s="29"/>
      <c r="AV24" s="28"/>
      <c r="AW24" s="28"/>
      <c r="AX24" s="27"/>
      <c r="AY24" s="29"/>
      <c r="AZ24" s="28"/>
      <c r="BA24" s="28"/>
      <c r="BB24" s="30"/>
      <c r="BC24" s="29"/>
      <c r="BD24" s="28"/>
      <c r="BE24" s="28"/>
      <c r="BF24" s="27"/>
      <c r="BG24" s="2"/>
      <c r="BH24" s="2"/>
    </row>
    <row r="25" spans="2:75" ht="15" thickBot="1">
      <c r="B25" s="2"/>
      <c r="C25" s="26"/>
      <c r="D25" s="33" t="s">
        <v>22</v>
      </c>
      <c r="E25" s="45"/>
      <c r="F25" s="32"/>
      <c r="G25" s="32"/>
      <c r="H25" s="44"/>
      <c r="I25" s="44"/>
      <c r="J25" s="43"/>
      <c r="K25" s="29"/>
      <c r="L25" s="28"/>
      <c r="M25" s="28"/>
      <c r="N25" s="27"/>
      <c r="O25" s="29"/>
      <c r="P25" s="28"/>
      <c r="Q25" s="28"/>
      <c r="R25" s="27"/>
      <c r="S25" s="29"/>
      <c r="T25" s="28"/>
      <c r="U25" s="28"/>
      <c r="V25" s="30"/>
      <c r="W25" s="29"/>
      <c r="X25" s="28"/>
      <c r="Y25" s="28"/>
      <c r="Z25" s="27"/>
      <c r="AA25" s="29"/>
      <c r="AB25" s="28"/>
      <c r="AC25" s="28"/>
      <c r="AD25" s="30"/>
      <c r="AE25" s="29"/>
      <c r="AF25" s="28"/>
      <c r="AG25" s="28"/>
      <c r="AH25" s="30"/>
      <c r="AI25" s="29"/>
      <c r="AJ25" s="28"/>
      <c r="AK25" s="28"/>
      <c r="AL25" s="27"/>
      <c r="AM25" s="29"/>
      <c r="AN25" s="28"/>
      <c r="AO25" s="28"/>
      <c r="AP25" s="30"/>
      <c r="AQ25" s="29"/>
      <c r="AR25" s="28"/>
      <c r="AS25" s="28"/>
      <c r="AT25" s="30"/>
      <c r="AU25" s="29"/>
      <c r="AV25" s="28"/>
      <c r="AW25" s="28"/>
      <c r="AX25" s="27"/>
      <c r="AY25" s="29"/>
      <c r="AZ25" s="28"/>
      <c r="BA25" s="28"/>
      <c r="BB25" s="30"/>
      <c r="BC25" s="29"/>
      <c r="BD25" s="28"/>
      <c r="BE25" s="28"/>
      <c r="BF25" s="27"/>
      <c r="BG25" s="2"/>
      <c r="BH25" s="2"/>
    </row>
    <row r="26" spans="2:75" ht="15" thickBot="1">
      <c r="B26" s="2"/>
      <c r="C26" s="31"/>
      <c r="D26" s="33" t="s">
        <v>21</v>
      </c>
      <c r="E26" s="45"/>
      <c r="F26" s="32"/>
      <c r="G26" s="32"/>
      <c r="H26" s="44"/>
      <c r="I26" s="44"/>
      <c r="J26" s="43"/>
      <c r="K26" s="29"/>
      <c r="L26" s="28"/>
      <c r="M26" s="28"/>
      <c r="N26" s="27"/>
      <c r="O26" s="29"/>
      <c r="P26" s="28"/>
      <c r="Q26" s="28"/>
      <c r="R26" s="27"/>
      <c r="S26" s="29"/>
      <c r="T26" s="28"/>
      <c r="U26" s="28"/>
      <c r="V26" s="30"/>
      <c r="W26" s="29"/>
      <c r="X26" s="28"/>
      <c r="Y26" s="28"/>
      <c r="Z26" s="27"/>
      <c r="AA26" s="29"/>
      <c r="AB26" s="28"/>
      <c r="AC26" s="28"/>
      <c r="AD26" s="30"/>
      <c r="AE26" s="29"/>
      <c r="AF26" s="28"/>
      <c r="AG26" s="28"/>
      <c r="AH26" s="30"/>
      <c r="AI26" s="29"/>
      <c r="AJ26" s="28"/>
      <c r="AK26" s="28"/>
      <c r="AL26" s="27"/>
      <c r="AM26" s="29"/>
      <c r="AN26" s="28"/>
      <c r="AO26" s="28"/>
      <c r="AP26" s="30"/>
      <c r="AQ26" s="29"/>
      <c r="AR26" s="28"/>
      <c r="AS26" s="28"/>
      <c r="AT26" s="30"/>
      <c r="AU26" s="29"/>
      <c r="AV26" s="28"/>
      <c r="AW26" s="28"/>
      <c r="AX26" s="27"/>
      <c r="AY26" s="29"/>
      <c r="AZ26" s="28"/>
      <c r="BA26" s="28"/>
      <c r="BB26" s="30"/>
      <c r="BC26" s="29"/>
      <c r="BD26" s="28"/>
      <c r="BE26" s="28"/>
      <c r="BF26" s="27"/>
      <c r="BG26" s="2"/>
      <c r="BH26" s="2"/>
    </row>
    <row r="27" spans="2:75" ht="26.5" thickBot="1">
      <c r="B27" s="2"/>
      <c r="C27" s="31"/>
      <c r="D27" s="33" t="s">
        <v>20</v>
      </c>
      <c r="E27" s="45"/>
      <c r="F27" s="32"/>
      <c r="G27" s="32"/>
      <c r="H27" s="44"/>
      <c r="I27" s="44"/>
      <c r="J27" s="43"/>
      <c r="K27" s="29"/>
      <c r="L27" s="28"/>
      <c r="M27" s="28"/>
      <c r="N27" s="27"/>
      <c r="O27" s="29"/>
      <c r="P27" s="28"/>
      <c r="Q27" s="28"/>
      <c r="R27" s="27"/>
      <c r="S27" s="29"/>
      <c r="T27" s="28"/>
      <c r="U27" s="28"/>
      <c r="V27" s="30"/>
      <c r="W27" s="29"/>
      <c r="X27" s="28"/>
      <c r="Y27" s="28"/>
      <c r="Z27" s="27"/>
      <c r="AA27" s="29"/>
      <c r="AB27" s="28"/>
      <c r="AC27" s="28"/>
      <c r="AD27" s="30"/>
      <c r="AE27" s="29"/>
      <c r="AF27" s="28"/>
      <c r="AG27" s="28"/>
      <c r="AH27" s="30"/>
      <c r="AI27" s="29"/>
      <c r="AJ27" s="28"/>
      <c r="AK27" s="28"/>
      <c r="AL27" s="27"/>
      <c r="AM27" s="29"/>
      <c r="AN27" s="28"/>
      <c r="AO27" s="28"/>
      <c r="AP27" s="30"/>
      <c r="AQ27" s="29"/>
      <c r="AR27" s="28"/>
      <c r="AS27" s="28"/>
      <c r="AT27" s="30"/>
      <c r="AU27" s="29"/>
      <c r="AV27" s="28"/>
      <c r="AW27" s="28"/>
      <c r="AX27" s="27"/>
      <c r="AY27" s="29"/>
      <c r="AZ27" s="28"/>
      <c r="BA27" s="28"/>
      <c r="BB27" s="30"/>
      <c r="BC27" s="29"/>
      <c r="BD27" s="28"/>
      <c r="BE27" s="28"/>
      <c r="BF27" s="27"/>
      <c r="BG27" s="2"/>
      <c r="BH27" s="2"/>
    </row>
    <row r="28" spans="2:75" ht="15" thickBot="1">
      <c r="B28" s="2"/>
      <c r="C28" s="31"/>
      <c r="D28" s="32"/>
      <c r="E28" s="45"/>
      <c r="F28" s="32"/>
      <c r="G28" s="32"/>
      <c r="H28" s="44"/>
      <c r="I28" s="44"/>
      <c r="J28" s="43"/>
      <c r="K28" s="29"/>
      <c r="L28" s="28"/>
      <c r="M28" s="28"/>
      <c r="N28" s="27"/>
      <c r="O28" s="29"/>
      <c r="P28" s="28"/>
      <c r="Q28" s="28"/>
      <c r="R28" s="27"/>
      <c r="S28" s="29"/>
      <c r="T28" s="28"/>
      <c r="U28" s="28"/>
      <c r="V28" s="30"/>
      <c r="W28" s="29"/>
      <c r="X28" s="28"/>
      <c r="Y28" s="28"/>
      <c r="Z28" s="27"/>
      <c r="AA28" s="29"/>
      <c r="AB28" s="28"/>
      <c r="AC28" s="28"/>
      <c r="AD28" s="30"/>
      <c r="AE28" s="29"/>
      <c r="AF28" s="28"/>
      <c r="AG28" s="28"/>
      <c r="AH28" s="30"/>
      <c r="AI28" s="29"/>
      <c r="AJ28" s="28"/>
      <c r="AK28" s="28"/>
      <c r="AL28" s="27"/>
      <c r="AM28" s="29"/>
      <c r="AN28" s="28"/>
      <c r="AO28" s="28"/>
      <c r="AP28" s="30"/>
      <c r="AQ28" s="29"/>
      <c r="AR28" s="28"/>
      <c r="AS28" s="28"/>
      <c r="AT28" s="30"/>
      <c r="AU28" s="29"/>
      <c r="AV28" s="28"/>
      <c r="AW28" s="28"/>
      <c r="AX28" s="27"/>
      <c r="AY28" s="29"/>
      <c r="AZ28" s="28"/>
      <c r="BA28" s="28"/>
      <c r="BB28" s="30"/>
      <c r="BC28" s="29"/>
      <c r="BD28" s="28"/>
      <c r="BE28" s="28"/>
      <c r="BF28" s="27"/>
      <c r="BG28" s="2"/>
      <c r="BH28" s="2"/>
    </row>
    <row r="29" spans="2:75" ht="15" thickBot="1">
      <c r="B29" s="2"/>
      <c r="C29" s="26"/>
      <c r="D29" s="32"/>
      <c r="E29" s="45"/>
      <c r="F29" s="32"/>
      <c r="G29" s="32"/>
      <c r="H29" s="44"/>
      <c r="I29" s="44"/>
      <c r="J29" s="43"/>
      <c r="K29" s="23"/>
      <c r="L29" s="22"/>
      <c r="M29" s="22"/>
      <c r="N29" s="21"/>
      <c r="O29" s="23"/>
      <c r="P29" s="22"/>
      <c r="Q29" s="22"/>
      <c r="R29" s="21"/>
      <c r="S29" s="23"/>
      <c r="T29" s="22"/>
      <c r="U29" s="22"/>
      <c r="V29" s="24"/>
      <c r="W29" s="23"/>
      <c r="X29" s="22"/>
      <c r="Y29" s="22"/>
      <c r="Z29" s="21"/>
      <c r="AA29" s="23"/>
      <c r="AB29" s="22"/>
      <c r="AC29" s="22"/>
      <c r="AD29" s="24"/>
      <c r="AE29" s="23"/>
      <c r="AF29" s="22"/>
      <c r="AG29" s="22"/>
      <c r="AH29" s="24"/>
      <c r="AI29" s="23"/>
      <c r="AJ29" s="22"/>
      <c r="AK29" s="22"/>
      <c r="AL29" s="21"/>
      <c r="AM29" s="23"/>
      <c r="AN29" s="22"/>
      <c r="AO29" s="22"/>
      <c r="AP29" s="24"/>
      <c r="AQ29" s="23"/>
      <c r="AR29" s="22"/>
      <c r="AS29" s="22"/>
      <c r="AT29" s="24"/>
      <c r="AU29" s="23"/>
      <c r="AV29" s="22"/>
      <c r="AW29" s="22"/>
      <c r="AX29" s="21"/>
      <c r="AY29" s="23"/>
      <c r="AZ29" s="22"/>
      <c r="BA29" s="22"/>
      <c r="BB29" s="24"/>
      <c r="BC29" s="23"/>
      <c r="BD29" s="22"/>
      <c r="BE29" s="22"/>
      <c r="BF29" s="21"/>
      <c r="BG29" s="2"/>
      <c r="BH29" s="2"/>
    </row>
    <row r="30" spans="2:75" ht="15" thickBot="1">
      <c r="B30" s="2"/>
      <c r="C30" s="55"/>
      <c r="D30" s="18"/>
      <c r="E30" s="18"/>
      <c r="F30" s="18"/>
      <c r="G30" s="18"/>
      <c r="H30" s="395" t="s">
        <v>5</v>
      </c>
      <c r="I30" s="396"/>
      <c r="J30" s="17">
        <f>SUM(J10:J29)</f>
        <v>0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16"/>
      <c r="BD30" s="16"/>
      <c r="BE30" s="16"/>
      <c r="BF30" s="16"/>
      <c r="BG30" s="2"/>
      <c r="BH30" s="2"/>
    </row>
    <row r="31" spans="2:75" ht="15" thickBot="1">
      <c r="B31" s="2"/>
      <c r="C31" s="13"/>
      <c r="D31" s="15" t="s">
        <v>4</v>
      </c>
      <c r="E31" s="8"/>
      <c r="F31" s="8"/>
      <c r="G31" s="8"/>
      <c r="H31" s="397"/>
      <c r="I31" s="397"/>
      <c r="J31" s="14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</row>
    <row r="32" spans="2:75" ht="15" thickBot="1">
      <c r="B32" s="2"/>
      <c r="C32" s="13"/>
      <c r="D32" s="12" t="s">
        <v>3</v>
      </c>
      <c r="E32" s="8"/>
      <c r="F32" s="8"/>
      <c r="G32" s="8"/>
      <c r="H32" s="8"/>
      <c r="I32" s="108" t="s">
        <v>36</v>
      </c>
      <c r="J32" s="110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</row>
    <row r="33" spans="2:75" ht="15" thickBot="1">
      <c r="B33" s="2"/>
      <c r="C33" s="13"/>
      <c r="D33" s="10" t="s">
        <v>2</v>
      </c>
      <c r="E33" s="8"/>
      <c r="F33" s="8"/>
      <c r="G33" s="8"/>
      <c r="H33" s="8"/>
      <c r="I33" s="109" t="s">
        <v>35</v>
      </c>
      <c r="J33" s="111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</row>
    <row r="34" spans="2:75">
      <c r="B34" s="2"/>
      <c r="C34" s="2"/>
      <c r="D34" s="9" t="s">
        <v>1</v>
      </c>
      <c r="E34" s="8"/>
      <c r="F34" s="8"/>
      <c r="G34" s="8"/>
      <c r="H34" s="8"/>
      <c r="I34" s="109" t="s">
        <v>34</v>
      </c>
      <c r="J34" s="111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</row>
    <row r="35" spans="2:75">
      <c r="B35" s="2"/>
      <c r="C35" s="2"/>
      <c r="D35" s="8"/>
      <c r="E35" s="8"/>
      <c r="F35" s="8"/>
      <c r="G35" s="8"/>
      <c r="H35" s="8"/>
      <c r="I35" s="109" t="s">
        <v>33</v>
      </c>
      <c r="J35" s="111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</row>
    <row r="36" spans="2:75" ht="15" customHeight="1">
      <c r="B36" s="2"/>
      <c r="C36" s="304" t="s">
        <v>0</v>
      </c>
      <c r="D36" s="308" t="s">
        <v>19</v>
      </c>
      <c r="E36" s="308"/>
      <c r="F36" s="308"/>
      <c r="G36" s="8"/>
      <c r="H36" s="8"/>
      <c r="I36" s="109" t="s">
        <v>32</v>
      </c>
      <c r="J36" s="111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</row>
    <row r="37" spans="2:75">
      <c r="B37" s="2"/>
      <c r="C37" s="304"/>
      <c r="D37" s="308"/>
      <c r="E37" s="308"/>
      <c r="F37" s="308"/>
      <c r="G37" s="8"/>
      <c r="H37" s="8"/>
      <c r="I37" s="109" t="s">
        <v>68</v>
      </c>
      <c r="J37" s="111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</row>
    <row r="38" spans="2:75">
      <c r="B38" s="2"/>
      <c r="C38" s="2"/>
      <c r="D38" s="308"/>
      <c r="E38" s="308"/>
      <c r="F38" s="308"/>
      <c r="G38" s="8"/>
      <c r="H38" s="8"/>
      <c r="I38" s="109" t="s">
        <v>69</v>
      </c>
      <c r="J38" s="111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</row>
    <row r="39" spans="2:75" ht="15" thickBot="1">
      <c r="B39" s="2"/>
      <c r="C39" s="2"/>
      <c r="D39" s="8"/>
      <c r="E39" s="8"/>
      <c r="F39" s="8"/>
      <c r="G39" s="8"/>
      <c r="H39" s="8"/>
      <c r="I39" s="112" t="s">
        <v>70</v>
      </c>
      <c r="J39" s="113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</row>
    <row r="40" spans="2:75" ht="7.5" customHeight="1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</row>
    <row r="41" spans="2:75" s="4" customFormat="1">
      <c r="B41" s="5"/>
      <c r="C41" s="304"/>
      <c r="D41" s="394"/>
      <c r="E41" s="394"/>
      <c r="F41" s="394"/>
      <c r="G41" s="394"/>
      <c r="H41" s="394"/>
      <c r="I41" s="394"/>
      <c r="J41" s="394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</row>
    <row r="42" spans="2:75" s="4" customFormat="1">
      <c r="B42" s="5"/>
      <c r="C42" s="304"/>
      <c r="D42" s="394"/>
      <c r="E42" s="394"/>
      <c r="F42" s="394"/>
      <c r="G42" s="394"/>
      <c r="H42" s="394"/>
      <c r="I42" s="394"/>
      <c r="J42" s="394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</row>
    <row r="43" spans="2:7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</row>
  </sheetData>
  <mergeCells count="34">
    <mergeCell ref="C41:C42"/>
    <mergeCell ref="D41:J42"/>
    <mergeCell ref="H30:I31"/>
    <mergeCell ref="C36:C37"/>
    <mergeCell ref="D36:F38"/>
    <mergeCell ref="F10:F14"/>
    <mergeCell ref="G10:G14"/>
    <mergeCell ref="D20:D24"/>
    <mergeCell ref="F20:F24"/>
    <mergeCell ref="G20:G24"/>
    <mergeCell ref="D15:D19"/>
    <mergeCell ref="F15:F19"/>
    <mergeCell ref="G15:G19"/>
    <mergeCell ref="D10:D14"/>
    <mergeCell ref="BC8:BF9"/>
    <mergeCell ref="K8:N9"/>
    <mergeCell ref="O8:R9"/>
    <mergeCell ref="S8:V9"/>
    <mergeCell ref="W8:Z9"/>
    <mergeCell ref="AA8:AD9"/>
    <mergeCell ref="AE8:AH9"/>
    <mergeCell ref="AI8:AL9"/>
    <mergeCell ref="AM8:AP9"/>
    <mergeCell ref="AQ8:AT9"/>
    <mergeCell ref="AU8:AX9"/>
    <mergeCell ref="AY8:BB9"/>
    <mergeCell ref="E5:J5"/>
    <mergeCell ref="C8:C9"/>
    <mergeCell ref="D8:D9"/>
    <mergeCell ref="E8:E9"/>
    <mergeCell ref="F8:G8"/>
    <mergeCell ref="H8:H9"/>
    <mergeCell ref="I8:I9"/>
    <mergeCell ref="J8:J9"/>
  </mergeCells>
  <pageMargins left="0.25" right="0.25" top="0.75" bottom="0.75" header="0.3" footer="0.3"/>
  <pageSetup paperSize="9" orientation="landscape" r:id="rId1"/>
  <colBreaks count="1" manualBreakCount="1">
    <brk id="10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G125"/>
  <sheetViews>
    <sheetView showZeros="0" topLeftCell="A113" zoomScaleNormal="100" workbookViewId="0">
      <selection activeCell="E10" sqref="E10:G10"/>
    </sheetView>
  </sheetViews>
  <sheetFormatPr defaultColWidth="11.453125" defaultRowHeight="12.5"/>
  <cols>
    <col min="1" max="1" width="6.453125" style="58" customWidth="1"/>
    <col min="2" max="2" width="27.36328125" style="57" customWidth="1"/>
    <col min="3" max="3" width="1.453125" style="57" customWidth="1"/>
    <col min="4" max="4" width="16.453125" style="57" customWidth="1"/>
    <col min="5" max="5" width="24.36328125" style="57" customWidth="1"/>
    <col min="6" max="8" width="5.1796875" style="57" customWidth="1"/>
    <col min="9" max="9" width="8.453125" style="57" bestFit="1" customWidth="1"/>
    <col min="10" max="10" width="20.1796875" style="57" customWidth="1"/>
    <col min="11" max="11" width="16.81640625" style="57" customWidth="1"/>
    <col min="12" max="12" width="24.36328125" style="57" customWidth="1"/>
    <col min="13" max="14" width="5.453125" style="57" customWidth="1"/>
    <col min="15" max="15" width="12.453125" style="57" customWidth="1"/>
    <col min="16" max="16" width="12.453125" style="57" hidden="1" customWidth="1"/>
    <col min="17" max="17" width="12.453125" style="57" customWidth="1"/>
    <col min="18" max="18" width="5.453125" style="57" customWidth="1"/>
    <col min="19" max="20" width="12.453125" style="57" customWidth="1"/>
    <col min="21" max="21" width="2.453125" style="57" customWidth="1"/>
    <col min="22" max="54" width="11.453125" style="57" customWidth="1"/>
    <col min="55" max="16384" width="11.453125" style="56"/>
  </cols>
  <sheetData>
    <row r="1" spans="1:54">
      <c r="P1" s="59" t="s">
        <v>231</v>
      </c>
      <c r="Q1" s="59"/>
    </row>
    <row r="2" spans="1:54" ht="54" customHeight="1">
      <c r="B2" s="87"/>
      <c r="C2" s="87"/>
      <c r="D2" s="87"/>
      <c r="E2" s="87"/>
      <c r="F2" s="87"/>
      <c r="G2" s="87"/>
      <c r="H2" s="87"/>
      <c r="I2" s="87"/>
      <c r="J2" s="87"/>
      <c r="K2" s="87"/>
      <c r="N2" s="87"/>
      <c r="O2" s="87"/>
      <c r="P2" s="59" t="s">
        <v>230</v>
      </c>
      <c r="Q2" s="59"/>
      <c r="R2" s="87"/>
      <c r="S2" s="87"/>
      <c r="T2" s="87"/>
    </row>
    <row r="3" spans="1:54" ht="18" customHeight="1">
      <c r="B3" s="86"/>
      <c r="C3" s="86"/>
      <c r="D3" s="86"/>
      <c r="E3" s="86"/>
      <c r="F3" s="86"/>
      <c r="G3" s="86"/>
      <c r="H3" s="86"/>
      <c r="I3" s="86"/>
      <c r="J3" s="86"/>
      <c r="K3" s="86"/>
      <c r="N3" s="86"/>
      <c r="O3" s="86"/>
      <c r="P3" s="59"/>
      <c r="Q3" s="59"/>
      <c r="R3" s="86"/>
      <c r="S3" s="86"/>
      <c r="T3" s="86"/>
    </row>
    <row r="4" spans="1:54" ht="30">
      <c r="B4" s="224" t="s">
        <v>57</v>
      </c>
      <c r="C4" s="86"/>
      <c r="D4" s="86"/>
      <c r="E4" s="86"/>
      <c r="F4" s="86"/>
      <c r="G4" s="86"/>
      <c r="H4" s="86"/>
      <c r="I4" s="86"/>
      <c r="J4" s="86"/>
      <c r="K4" s="86"/>
      <c r="N4" s="86"/>
      <c r="O4" s="86"/>
      <c r="P4" s="59"/>
      <c r="Q4" s="59"/>
      <c r="R4" s="86"/>
      <c r="S4" s="86"/>
      <c r="T4" s="86"/>
    </row>
    <row r="5" spans="1:54" ht="30"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59"/>
      <c r="R5" s="86"/>
      <c r="S5" s="86"/>
      <c r="T5" s="86"/>
    </row>
    <row r="6" spans="1:54" ht="18">
      <c r="B6" s="85" t="s">
        <v>56</v>
      </c>
      <c r="D6" s="57" t="s">
        <v>55</v>
      </c>
    </row>
    <row r="7" spans="1:54" ht="13" thickBot="1"/>
    <row r="8" spans="1:54" s="59" customFormat="1" ht="30" customHeight="1">
      <c r="A8" s="69"/>
      <c r="B8" s="80"/>
      <c r="C8" s="79"/>
      <c r="D8" s="398" t="s">
        <v>54</v>
      </c>
      <c r="E8" s="399"/>
      <c r="F8" s="399"/>
      <c r="G8" s="400"/>
      <c r="I8" s="80"/>
      <c r="J8" s="79"/>
      <c r="K8" s="398" t="s">
        <v>53</v>
      </c>
      <c r="L8" s="399"/>
      <c r="M8" s="399"/>
      <c r="N8" s="40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</row>
    <row r="9" spans="1:54" s="59" customFormat="1" ht="18" customHeight="1">
      <c r="A9" s="69"/>
      <c r="B9" s="401" t="s">
        <v>49</v>
      </c>
      <c r="C9" s="402"/>
      <c r="D9" s="78" t="s">
        <v>150</v>
      </c>
      <c r="E9" s="407"/>
      <c r="F9" s="407"/>
      <c r="G9" s="407"/>
      <c r="I9" s="401" t="s">
        <v>49</v>
      </c>
      <c r="J9" s="402"/>
      <c r="K9" s="78" t="s">
        <v>150</v>
      </c>
      <c r="L9" s="407"/>
      <c r="M9" s="407"/>
      <c r="N9" s="407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</row>
    <row r="10" spans="1:54" s="59" customFormat="1" ht="18" customHeight="1">
      <c r="A10" s="69"/>
      <c r="B10" s="403"/>
      <c r="C10" s="404"/>
      <c r="D10" s="77" t="s">
        <v>48</v>
      </c>
      <c r="E10" s="407" t="s">
        <v>241</v>
      </c>
      <c r="F10" s="407"/>
      <c r="G10" s="407"/>
      <c r="I10" s="403"/>
      <c r="J10" s="404"/>
      <c r="K10" s="77" t="s">
        <v>48</v>
      </c>
      <c r="L10" s="407" t="s">
        <v>242</v>
      </c>
      <c r="M10" s="407"/>
      <c r="N10" s="407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</row>
    <row r="11" spans="1:54" s="59" customFormat="1" ht="18" customHeight="1">
      <c r="A11" s="84"/>
      <c r="B11" s="403"/>
      <c r="C11" s="404"/>
      <c r="D11" s="76" t="s">
        <v>47</v>
      </c>
      <c r="E11" s="407"/>
      <c r="F11" s="407"/>
      <c r="G11" s="407"/>
      <c r="I11" s="403"/>
      <c r="J11" s="404"/>
      <c r="K11" s="76" t="s">
        <v>47</v>
      </c>
      <c r="L11" s="407"/>
      <c r="M11" s="407"/>
      <c r="N11" s="407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</row>
    <row r="12" spans="1:54" s="59" customFormat="1" ht="18" customHeight="1">
      <c r="A12" s="84"/>
      <c r="B12" s="403"/>
      <c r="C12" s="404"/>
      <c r="D12" s="76" t="s">
        <v>162</v>
      </c>
      <c r="E12" s="407"/>
      <c r="F12" s="407"/>
      <c r="G12" s="407"/>
      <c r="I12" s="403"/>
      <c r="J12" s="404"/>
      <c r="K12" s="76" t="s">
        <v>162</v>
      </c>
      <c r="L12" s="407"/>
      <c r="M12" s="407"/>
      <c r="N12" s="407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</row>
    <row r="13" spans="1:54" s="59" customFormat="1" ht="18" customHeight="1">
      <c r="A13" s="84"/>
      <c r="B13" s="403"/>
      <c r="C13" s="404"/>
      <c r="D13" s="76" t="s">
        <v>151</v>
      </c>
      <c r="E13" s="430"/>
      <c r="F13" s="430"/>
      <c r="G13" s="430"/>
      <c r="I13" s="403"/>
      <c r="J13" s="404"/>
      <c r="K13" s="76" t="s">
        <v>151</v>
      </c>
      <c r="L13" s="430"/>
      <c r="M13" s="430"/>
      <c r="N13" s="43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</row>
    <row r="14" spans="1:54" s="59" customFormat="1" ht="18" customHeight="1">
      <c r="A14" s="84"/>
      <c r="B14" s="403"/>
      <c r="C14" s="404"/>
      <c r="D14" s="76" t="s">
        <v>232</v>
      </c>
      <c r="E14" s="408"/>
      <c r="F14" s="409"/>
      <c r="G14" s="410"/>
      <c r="I14" s="403"/>
      <c r="J14" s="404"/>
      <c r="K14" s="76" t="s">
        <v>232</v>
      </c>
      <c r="L14" s="408"/>
      <c r="M14" s="409"/>
      <c r="N14" s="41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</row>
    <row r="15" spans="1:54" s="59" customFormat="1" ht="18" customHeight="1">
      <c r="A15" s="69"/>
      <c r="B15" s="405"/>
      <c r="C15" s="406"/>
      <c r="D15" s="75" t="s">
        <v>164</v>
      </c>
      <c r="E15" s="74" t="s">
        <v>165</v>
      </c>
      <c r="F15" s="414" t="s">
        <v>46</v>
      </c>
      <c r="G15" s="415"/>
      <c r="I15" s="405"/>
      <c r="J15" s="406"/>
      <c r="K15" s="75" t="s">
        <v>164</v>
      </c>
      <c r="L15" s="74" t="s">
        <v>165</v>
      </c>
      <c r="M15" s="414" t="s">
        <v>46</v>
      </c>
      <c r="N15" s="415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</row>
    <row r="16" spans="1:54" s="59" customFormat="1" ht="18" customHeight="1">
      <c r="A16" s="69"/>
      <c r="B16" s="73" t="s">
        <v>45</v>
      </c>
      <c r="C16" s="72"/>
      <c r="D16" s="71"/>
      <c r="E16" s="77">
        <f>'Implementation Plan'!R49+'Implementation Plan'!S49</f>
        <v>0</v>
      </c>
      <c r="F16" s="416">
        <f>SUM(D16*E16)</f>
        <v>0</v>
      </c>
      <c r="G16" s="417"/>
      <c r="I16" s="73" t="s">
        <v>45</v>
      </c>
      <c r="J16" s="72"/>
      <c r="K16" s="71"/>
      <c r="L16" s="77">
        <f>'Implementation Plan'!R50+'Implementation Plan'!S50</f>
        <v>0</v>
      </c>
      <c r="M16" s="416">
        <f>SUM(K16*L16)</f>
        <v>0</v>
      </c>
      <c r="N16" s="417"/>
      <c r="P16" s="119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</row>
    <row r="17" spans="1:54" s="59" customFormat="1" ht="18" customHeight="1">
      <c r="A17" s="69"/>
      <c r="B17" s="418" t="s">
        <v>153</v>
      </c>
      <c r="C17" s="419"/>
      <c r="D17" s="411"/>
      <c r="E17" s="412"/>
      <c r="F17" s="412"/>
      <c r="G17" s="413"/>
      <c r="I17" s="418" t="s">
        <v>153</v>
      </c>
      <c r="J17" s="419"/>
      <c r="K17" s="411"/>
      <c r="L17" s="412"/>
      <c r="M17" s="412"/>
      <c r="N17" s="413"/>
      <c r="P17" s="119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</row>
    <row r="18" spans="1:54" s="59" customFormat="1" ht="18" customHeight="1">
      <c r="A18" s="69"/>
      <c r="B18" s="420"/>
      <c r="C18" s="421"/>
      <c r="D18" s="411"/>
      <c r="E18" s="412"/>
      <c r="F18" s="412"/>
      <c r="G18" s="413"/>
      <c r="I18" s="420"/>
      <c r="J18" s="421"/>
      <c r="K18" s="411"/>
      <c r="L18" s="412"/>
      <c r="M18" s="412"/>
      <c r="N18" s="413"/>
      <c r="P18" s="119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</row>
    <row r="19" spans="1:54" s="59" customFormat="1" ht="18" customHeight="1">
      <c r="A19" s="69"/>
      <c r="B19" s="420"/>
      <c r="C19" s="421"/>
      <c r="D19" s="411"/>
      <c r="E19" s="412"/>
      <c r="F19" s="412"/>
      <c r="G19" s="413"/>
      <c r="I19" s="420"/>
      <c r="J19" s="421"/>
      <c r="K19" s="411"/>
      <c r="L19" s="412"/>
      <c r="M19" s="412"/>
      <c r="N19" s="413"/>
      <c r="P19" s="119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</row>
    <row r="20" spans="1:54" s="59" customFormat="1" ht="18" customHeight="1">
      <c r="A20" s="69"/>
      <c r="B20" s="420"/>
      <c r="C20" s="421"/>
      <c r="D20" s="411"/>
      <c r="E20" s="412"/>
      <c r="F20" s="412"/>
      <c r="G20" s="413"/>
      <c r="I20" s="420"/>
      <c r="J20" s="421"/>
      <c r="K20" s="411"/>
      <c r="L20" s="412"/>
      <c r="M20" s="412"/>
      <c r="N20" s="413"/>
      <c r="P20" s="119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</row>
    <row r="21" spans="1:54" s="59" customFormat="1" ht="18" customHeight="1">
      <c r="A21" s="69"/>
      <c r="B21" s="422"/>
      <c r="C21" s="423"/>
      <c r="D21" s="411"/>
      <c r="E21" s="412"/>
      <c r="F21" s="412"/>
      <c r="G21" s="413"/>
      <c r="I21" s="422"/>
      <c r="J21" s="423"/>
      <c r="K21" s="411"/>
      <c r="L21" s="412"/>
      <c r="M21" s="412"/>
      <c r="N21" s="413"/>
      <c r="P21" s="119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</row>
    <row r="22" spans="1:54" s="59" customFormat="1" ht="47" customHeight="1">
      <c r="A22" s="69"/>
      <c r="B22" s="150" t="s">
        <v>152</v>
      </c>
      <c r="C22" s="151"/>
      <c r="D22" s="427"/>
      <c r="E22" s="428"/>
      <c r="F22" s="428"/>
      <c r="G22" s="429"/>
      <c r="I22" s="150" t="s">
        <v>152</v>
      </c>
      <c r="J22" s="151"/>
      <c r="K22" s="427"/>
      <c r="L22" s="428"/>
      <c r="M22" s="428"/>
      <c r="N22" s="429"/>
      <c r="P22" s="119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</row>
    <row r="23" spans="1:54" s="59" customFormat="1" ht="30" customHeight="1" thickBot="1">
      <c r="A23" s="83"/>
      <c r="B23" s="82" t="s">
        <v>44</v>
      </c>
      <c r="C23" s="81"/>
      <c r="D23" s="431">
        <f>SUM(F16:F16)</f>
        <v>0</v>
      </c>
      <c r="E23" s="432"/>
      <c r="F23" s="432"/>
      <c r="G23" s="433"/>
      <c r="I23" s="82" t="s">
        <v>44</v>
      </c>
      <c r="J23" s="81"/>
      <c r="K23" s="431">
        <f>SUM(M16:M16)</f>
        <v>0</v>
      </c>
      <c r="L23" s="432"/>
      <c r="M23" s="432"/>
      <c r="N23" s="433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</row>
    <row r="24" spans="1:54" s="59" customFormat="1" ht="5.25" customHeight="1" thickBot="1">
      <c r="A24" s="83"/>
      <c r="B24" s="88"/>
      <c r="C24" s="105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</row>
    <row r="25" spans="1:54" s="59" customFormat="1" ht="30" customHeight="1">
      <c r="A25" s="69"/>
      <c r="B25" s="80"/>
      <c r="C25" s="79"/>
      <c r="D25" s="398" t="s">
        <v>52</v>
      </c>
      <c r="E25" s="399"/>
      <c r="F25" s="399"/>
      <c r="G25" s="400"/>
      <c r="I25" s="80"/>
      <c r="J25" s="79"/>
      <c r="K25" s="398" t="s">
        <v>51</v>
      </c>
      <c r="L25" s="399"/>
      <c r="M25" s="399"/>
      <c r="N25" s="40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</row>
    <row r="26" spans="1:54" s="59" customFormat="1" ht="18" customHeight="1">
      <c r="A26" s="69"/>
      <c r="B26" s="401" t="s">
        <v>49</v>
      </c>
      <c r="C26" s="402"/>
      <c r="D26" s="78" t="s">
        <v>150</v>
      </c>
      <c r="E26" s="407"/>
      <c r="F26" s="407"/>
      <c r="G26" s="407"/>
      <c r="I26" s="401" t="s">
        <v>49</v>
      </c>
      <c r="J26" s="402"/>
      <c r="K26" s="78" t="s">
        <v>150</v>
      </c>
      <c r="L26" s="407"/>
      <c r="M26" s="407"/>
      <c r="N26" s="407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</row>
    <row r="27" spans="1:54" s="59" customFormat="1" ht="18" customHeight="1">
      <c r="A27" s="69"/>
      <c r="B27" s="403"/>
      <c r="C27" s="404"/>
      <c r="D27" s="77" t="s">
        <v>48</v>
      </c>
      <c r="E27" s="407" t="s">
        <v>243</v>
      </c>
      <c r="F27" s="407"/>
      <c r="G27" s="407"/>
      <c r="I27" s="403"/>
      <c r="J27" s="404"/>
      <c r="K27" s="77" t="s">
        <v>48</v>
      </c>
      <c r="L27" s="407" t="s">
        <v>244</v>
      </c>
      <c r="M27" s="407"/>
      <c r="N27" s="407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</row>
    <row r="28" spans="1:54" s="59" customFormat="1" ht="18" customHeight="1">
      <c r="A28" s="84"/>
      <c r="B28" s="403"/>
      <c r="C28" s="404"/>
      <c r="D28" s="76" t="s">
        <v>47</v>
      </c>
      <c r="E28" s="407"/>
      <c r="F28" s="407"/>
      <c r="G28" s="407"/>
      <c r="I28" s="403"/>
      <c r="J28" s="404"/>
      <c r="K28" s="76" t="s">
        <v>47</v>
      </c>
      <c r="L28" s="407"/>
      <c r="M28" s="407"/>
      <c r="N28" s="407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</row>
    <row r="29" spans="1:54" s="59" customFormat="1" ht="18" customHeight="1">
      <c r="A29" s="84"/>
      <c r="B29" s="403"/>
      <c r="C29" s="404"/>
      <c r="D29" s="76" t="s">
        <v>162</v>
      </c>
      <c r="E29" s="407"/>
      <c r="F29" s="407"/>
      <c r="G29" s="407"/>
      <c r="I29" s="403"/>
      <c r="J29" s="404"/>
      <c r="K29" s="76" t="s">
        <v>162</v>
      </c>
      <c r="L29" s="407"/>
      <c r="M29" s="407"/>
      <c r="N29" s="407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</row>
    <row r="30" spans="1:54" s="59" customFormat="1" ht="18" customHeight="1">
      <c r="A30" s="84"/>
      <c r="B30" s="403"/>
      <c r="C30" s="404"/>
      <c r="D30" s="76" t="s">
        <v>151</v>
      </c>
      <c r="E30" s="430"/>
      <c r="F30" s="430"/>
      <c r="G30" s="430"/>
      <c r="I30" s="403"/>
      <c r="J30" s="404"/>
      <c r="K30" s="76" t="s">
        <v>151</v>
      </c>
      <c r="L30" s="430"/>
      <c r="M30" s="430"/>
      <c r="N30" s="43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</row>
    <row r="31" spans="1:54" s="59" customFormat="1" ht="18" customHeight="1">
      <c r="A31" s="84"/>
      <c r="B31" s="403"/>
      <c r="C31" s="404"/>
      <c r="D31" s="76" t="s">
        <v>232</v>
      </c>
      <c r="E31" s="408"/>
      <c r="F31" s="409"/>
      <c r="G31" s="410"/>
      <c r="I31" s="403"/>
      <c r="J31" s="404"/>
      <c r="K31" s="76" t="s">
        <v>232</v>
      </c>
      <c r="L31" s="408"/>
      <c r="M31" s="409"/>
      <c r="N31" s="41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</row>
    <row r="32" spans="1:54" s="59" customFormat="1" ht="18" customHeight="1">
      <c r="A32" s="69"/>
      <c r="B32" s="405"/>
      <c r="C32" s="406"/>
      <c r="D32" s="75" t="s">
        <v>164</v>
      </c>
      <c r="E32" s="74" t="s">
        <v>165</v>
      </c>
      <c r="F32" s="414" t="s">
        <v>46</v>
      </c>
      <c r="G32" s="415"/>
      <c r="I32" s="405"/>
      <c r="J32" s="406"/>
      <c r="K32" s="75" t="s">
        <v>164</v>
      </c>
      <c r="L32" s="74" t="s">
        <v>165</v>
      </c>
      <c r="M32" s="414" t="s">
        <v>46</v>
      </c>
      <c r="N32" s="415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</row>
    <row r="33" spans="1:54" s="59" customFormat="1" ht="18" customHeight="1">
      <c r="A33" s="69"/>
      <c r="B33" s="73" t="s">
        <v>45</v>
      </c>
      <c r="C33" s="72"/>
      <c r="D33" s="71"/>
      <c r="E33" s="77">
        <f>'Implementation Plan'!R51+'Implementation Plan'!S51</f>
        <v>0</v>
      </c>
      <c r="F33" s="416">
        <f>SUM(D33*E33)</f>
        <v>0</v>
      </c>
      <c r="G33" s="417"/>
      <c r="I33" s="73" t="s">
        <v>45</v>
      </c>
      <c r="J33" s="72"/>
      <c r="K33" s="71"/>
      <c r="L33" s="77">
        <f>'Implementation Plan'!R52+'Implementation Plan'!S52</f>
        <v>0</v>
      </c>
      <c r="M33" s="416">
        <f>SUM(K33*L33)</f>
        <v>0</v>
      </c>
      <c r="N33" s="417"/>
      <c r="P33" s="119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</row>
    <row r="34" spans="1:54" s="59" customFormat="1" ht="18" customHeight="1">
      <c r="A34" s="69"/>
      <c r="B34" s="418" t="s">
        <v>153</v>
      </c>
      <c r="C34" s="419"/>
      <c r="D34" s="424"/>
      <c r="E34" s="425"/>
      <c r="F34" s="425"/>
      <c r="G34" s="426"/>
      <c r="I34" s="418" t="s">
        <v>153</v>
      </c>
      <c r="J34" s="419"/>
      <c r="K34" s="424"/>
      <c r="L34" s="425"/>
      <c r="M34" s="425"/>
      <c r="N34" s="426"/>
      <c r="P34" s="119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</row>
    <row r="35" spans="1:54" s="59" customFormat="1" ht="18" customHeight="1">
      <c r="A35" s="69"/>
      <c r="B35" s="420"/>
      <c r="C35" s="421"/>
      <c r="D35" s="424"/>
      <c r="E35" s="425"/>
      <c r="F35" s="425"/>
      <c r="G35" s="426"/>
      <c r="I35" s="420"/>
      <c r="J35" s="421"/>
      <c r="K35" s="424"/>
      <c r="L35" s="425"/>
      <c r="M35" s="425"/>
      <c r="N35" s="426"/>
      <c r="P35" s="119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</row>
    <row r="36" spans="1:54" s="59" customFormat="1" ht="18" customHeight="1">
      <c r="A36" s="69"/>
      <c r="B36" s="420"/>
      <c r="C36" s="421"/>
      <c r="D36" s="424"/>
      <c r="E36" s="425"/>
      <c r="F36" s="425"/>
      <c r="G36" s="426"/>
      <c r="I36" s="420"/>
      <c r="J36" s="421"/>
      <c r="K36" s="424"/>
      <c r="L36" s="425"/>
      <c r="M36" s="425"/>
      <c r="N36" s="426"/>
      <c r="P36" s="119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</row>
    <row r="37" spans="1:54" s="59" customFormat="1" ht="18" customHeight="1">
      <c r="A37" s="69"/>
      <c r="B37" s="420"/>
      <c r="C37" s="421"/>
      <c r="D37" s="424"/>
      <c r="E37" s="425"/>
      <c r="F37" s="425"/>
      <c r="G37" s="426"/>
      <c r="I37" s="420"/>
      <c r="J37" s="421"/>
      <c r="K37" s="424"/>
      <c r="L37" s="425"/>
      <c r="M37" s="425"/>
      <c r="N37" s="426"/>
      <c r="P37" s="119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</row>
    <row r="38" spans="1:54" s="59" customFormat="1" ht="18" customHeight="1">
      <c r="A38" s="69"/>
      <c r="B38" s="422"/>
      <c r="C38" s="423"/>
      <c r="D38" s="424"/>
      <c r="E38" s="425"/>
      <c r="F38" s="425"/>
      <c r="G38" s="426"/>
      <c r="I38" s="422"/>
      <c r="J38" s="423"/>
      <c r="K38" s="424"/>
      <c r="L38" s="425"/>
      <c r="M38" s="425"/>
      <c r="N38" s="426"/>
      <c r="P38" s="119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</row>
    <row r="39" spans="1:54" s="59" customFormat="1" ht="47" customHeight="1">
      <c r="A39" s="69"/>
      <c r="B39" s="150" t="s">
        <v>152</v>
      </c>
      <c r="C39" s="151"/>
      <c r="D39" s="427"/>
      <c r="E39" s="428"/>
      <c r="F39" s="428"/>
      <c r="G39" s="429"/>
      <c r="I39" s="150" t="s">
        <v>152</v>
      </c>
      <c r="J39" s="151"/>
      <c r="K39" s="427"/>
      <c r="L39" s="428"/>
      <c r="M39" s="428"/>
      <c r="N39" s="429"/>
      <c r="P39" s="119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</row>
    <row r="40" spans="1:54" s="59" customFormat="1" ht="30" customHeight="1" thickBot="1">
      <c r="A40" s="83"/>
      <c r="B40" s="82" t="s">
        <v>44</v>
      </c>
      <c r="C40" s="81"/>
      <c r="D40" s="431">
        <f>SUM(F33:F33)</f>
        <v>0</v>
      </c>
      <c r="E40" s="432"/>
      <c r="F40" s="432"/>
      <c r="G40" s="433"/>
      <c r="I40" s="82" t="s">
        <v>44</v>
      </c>
      <c r="J40" s="81"/>
      <c r="K40" s="431">
        <f>SUM(M33:M33)</f>
        <v>0</v>
      </c>
      <c r="L40" s="432"/>
      <c r="M40" s="432"/>
      <c r="N40" s="433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</row>
    <row r="41" spans="1:54" s="59" customFormat="1" ht="5.25" customHeight="1" thickBot="1">
      <c r="A41" s="83"/>
      <c r="B41" s="88"/>
      <c r="C41" s="105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</row>
    <row r="42" spans="1:54" s="59" customFormat="1" ht="30" customHeight="1">
      <c r="A42" s="69"/>
      <c r="B42" s="80"/>
      <c r="C42" s="79"/>
      <c r="D42" s="398" t="s">
        <v>50</v>
      </c>
      <c r="E42" s="399"/>
      <c r="F42" s="399"/>
      <c r="G42" s="400"/>
      <c r="I42" s="80"/>
      <c r="J42" s="79"/>
      <c r="K42" s="398" t="s">
        <v>67</v>
      </c>
      <c r="L42" s="399"/>
      <c r="M42" s="399"/>
      <c r="N42" s="40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</row>
    <row r="43" spans="1:54" s="59" customFormat="1" ht="18" customHeight="1">
      <c r="A43" s="69"/>
      <c r="B43" s="401" t="s">
        <v>49</v>
      </c>
      <c r="C43" s="402"/>
      <c r="D43" s="78" t="s">
        <v>150</v>
      </c>
      <c r="E43" s="407"/>
      <c r="F43" s="407"/>
      <c r="G43" s="407"/>
      <c r="I43" s="401" t="s">
        <v>49</v>
      </c>
      <c r="J43" s="402"/>
      <c r="K43" s="78" t="s">
        <v>150</v>
      </c>
      <c r="L43" s="407"/>
      <c r="M43" s="407"/>
      <c r="N43" s="407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</row>
    <row r="44" spans="1:54" s="59" customFormat="1" ht="18" customHeight="1">
      <c r="A44" s="69"/>
      <c r="B44" s="403"/>
      <c r="C44" s="404"/>
      <c r="D44" s="77" t="s">
        <v>48</v>
      </c>
      <c r="E44" s="407" t="s">
        <v>245</v>
      </c>
      <c r="F44" s="407"/>
      <c r="G44" s="407"/>
      <c r="I44" s="403"/>
      <c r="J44" s="404"/>
      <c r="K44" s="77" t="s">
        <v>48</v>
      </c>
      <c r="L44" s="407" t="s">
        <v>246</v>
      </c>
      <c r="M44" s="407"/>
      <c r="N44" s="407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</row>
    <row r="45" spans="1:54" s="59" customFormat="1" ht="18" customHeight="1">
      <c r="A45" s="84"/>
      <c r="B45" s="403"/>
      <c r="C45" s="404"/>
      <c r="D45" s="76" t="s">
        <v>47</v>
      </c>
      <c r="E45" s="407"/>
      <c r="F45" s="407"/>
      <c r="G45" s="407"/>
      <c r="I45" s="403"/>
      <c r="J45" s="404"/>
      <c r="K45" s="76" t="s">
        <v>47</v>
      </c>
      <c r="L45" s="407"/>
      <c r="M45" s="407"/>
      <c r="N45" s="407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</row>
    <row r="46" spans="1:54" s="59" customFormat="1" ht="18" customHeight="1">
      <c r="A46" s="84"/>
      <c r="B46" s="403"/>
      <c r="C46" s="404"/>
      <c r="D46" s="76" t="s">
        <v>162</v>
      </c>
      <c r="E46" s="407"/>
      <c r="F46" s="407"/>
      <c r="G46" s="407"/>
      <c r="I46" s="403"/>
      <c r="J46" s="404"/>
      <c r="K46" s="76" t="s">
        <v>162</v>
      </c>
      <c r="L46" s="407"/>
      <c r="M46" s="407"/>
      <c r="N46" s="407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</row>
    <row r="47" spans="1:54" s="59" customFormat="1" ht="18" customHeight="1">
      <c r="A47" s="84"/>
      <c r="B47" s="403"/>
      <c r="C47" s="404"/>
      <c r="D47" s="76" t="s">
        <v>151</v>
      </c>
      <c r="E47" s="430"/>
      <c r="F47" s="430"/>
      <c r="G47" s="430"/>
      <c r="I47" s="403"/>
      <c r="J47" s="404"/>
      <c r="K47" s="76" t="s">
        <v>151</v>
      </c>
      <c r="L47" s="430"/>
      <c r="M47" s="430"/>
      <c r="N47" s="43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</row>
    <row r="48" spans="1:54" s="59" customFormat="1" ht="18" customHeight="1">
      <c r="A48" s="84"/>
      <c r="B48" s="403"/>
      <c r="C48" s="404"/>
      <c r="D48" s="76" t="s">
        <v>232</v>
      </c>
      <c r="E48" s="408"/>
      <c r="F48" s="409"/>
      <c r="G48" s="410"/>
      <c r="I48" s="403"/>
      <c r="J48" s="404"/>
      <c r="K48" s="76" t="s">
        <v>232</v>
      </c>
      <c r="L48" s="408"/>
      <c r="M48" s="409"/>
      <c r="N48" s="41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</row>
    <row r="49" spans="1:54" s="59" customFormat="1" ht="18" customHeight="1">
      <c r="A49" s="69"/>
      <c r="B49" s="405"/>
      <c r="C49" s="406"/>
      <c r="D49" s="75" t="s">
        <v>164</v>
      </c>
      <c r="E49" s="74" t="s">
        <v>165</v>
      </c>
      <c r="F49" s="414" t="s">
        <v>46</v>
      </c>
      <c r="G49" s="415"/>
      <c r="I49" s="405"/>
      <c r="J49" s="406"/>
      <c r="K49" s="75" t="s">
        <v>164</v>
      </c>
      <c r="L49" s="74" t="s">
        <v>165</v>
      </c>
      <c r="M49" s="414" t="s">
        <v>46</v>
      </c>
      <c r="N49" s="415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</row>
    <row r="50" spans="1:54" s="59" customFormat="1" ht="18" customHeight="1">
      <c r="A50" s="69"/>
      <c r="B50" s="73" t="s">
        <v>45</v>
      </c>
      <c r="C50" s="72"/>
      <c r="D50" s="71"/>
      <c r="E50" s="77">
        <f>'Implementation Plan'!R53+'Implementation Plan'!S53</f>
        <v>0</v>
      </c>
      <c r="F50" s="416">
        <f>SUM(D50*E50)</f>
        <v>0</v>
      </c>
      <c r="G50" s="417"/>
      <c r="I50" s="73" t="s">
        <v>45</v>
      </c>
      <c r="J50" s="72"/>
      <c r="K50" s="71"/>
      <c r="L50" s="77">
        <f>'Implementation Plan'!R54+'Implementation Plan'!S54</f>
        <v>0</v>
      </c>
      <c r="M50" s="416">
        <f>SUM(K50*L50)</f>
        <v>0</v>
      </c>
      <c r="N50" s="417"/>
      <c r="P50" s="119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</row>
    <row r="51" spans="1:54" s="59" customFormat="1" ht="18" customHeight="1">
      <c r="A51" s="69"/>
      <c r="B51" s="418" t="s">
        <v>153</v>
      </c>
      <c r="C51" s="419"/>
      <c r="D51" s="424"/>
      <c r="E51" s="425"/>
      <c r="F51" s="425"/>
      <c r="G51" s="426"/>
      <c r="I51" s="418" t="s">
        <v>153</v>
      </c>
      <c r="J51" s="419"/>
      <c r="K51" s="424"/>
      <c r="L51" s="425"/>
      <c r="M51" s="425"/>
      <c r="N51" s="426"/>
      <c r="P51" s="119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</row>
    <row r="52" spans="1:54" s="59" customFormat="1" ht="18" customHeight="1">
      <c r="A52" s="69"/>
      <c r="B52" s="420"/>
      <c r="C52" s="421"/>
      <c r="D52" s="424"/>
      <c r="E52" s="425"/>
      <c r="F52" s="425"/>
      <c r="G52" s="426"/>
      <c r="I52" s="420"/>
      <c r="J52" s="421"/>
      <c r="K52" s="424"/>
      <c r="L52" s="425"/>
      <c r="M52" s="425"/>
      <c r="N52" s="426"/>
      <c r="P52" s="119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</row>
    <row r="53" spans="1:54" s="59" customFormat="1" ht="18" customHeight="1">
      <c r="A53" s="69"/>
      <c r="B53" s="420"/>
      <c r="C53" s="421"/>
      <c r="D53" s="424"/>
      <c r="E53" s="425"/>
      <c r="F53" s="425"/>
      <c r="G53" s="426"/>
      <c r="I53" s="420"/>
      <c r="J53" s="421"/>
      <c r="K53" s="424"/>
      <c r="L53" s="425"/>
      <c r="M53" s="425"/>
      <c r="N53" s="426"/>
      <c r="P53" s="119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</row>
    <row r="54" spans="1:54" s="59" customFormat="1" ht="18" customHeight="1">
      <c r="A54" s="69"/>
      <c r="B54" s="420"/>
      <c r="C54" s="421"/>
      <c r="D54" s="424"/>
      <c r="E54" s="425"/>
      <c r="F54" s="425"/>
      <c r="G54" s="426"/>
      <c r="I54" s="420"/>
      <c r="J54" s="421"/>
      <c r="K54" s="424"/>
      <c r="L54" s="425"/>
      <c r="M54" s="425"/>
      <c r="N54" s="426"/>
      <c r="P54" s="119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</row>
    <row r="55" spans="1:54" s="59" customFormat="1" ht="18" customHeight="1">
      <c r="A55" s="69"/>
      <c r="B55" s="422"/>
      <c r="C55" s="423"/>
      <c r="D55" s="424"/>
      <c r="E55" s="425"/>
      <c r="F55" s="425"/>
      <c r="G55" s="426"/>
      <c r="I55" s="422"/>
      <c r="J55" s="423"/>
      <c r="K55" s="424"/>
      <c r="L55" s="425"/>
      <c r="M55" s="425"/>
      <c r="N55" s="426"/>
      <c r="P55" s="119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</row>
    <row r="56" spans="1:54" s="59" customFormat="1" ht="47" customHeight="1">
      <c r="A56" s="69"/>
      <c r="B56" s="150" t="s">
        <v>152</v>
      </c>
      <c r="C56" s="151"/>
      <c r="D56" s="427"/>
      <c r="E56" s="428"/>
      <c r="F56" s="428"/>
      <c r="G56" s="429"/>
      <c r="I56" s="150" t="s">
        <v>152</v>
      </c>
      <c r="J56" s="151"/>
      <c r="K56" s="427"/>
      <c r="L56" s="428"/>
      <c r="M56" s="428"/>
      <c r="N56" s="429"/>
      <c r="P56" s="119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</row>
    <row r="57" spans="1:54" s="59" customFormat="1" ht="30" customHeight="1" thickBot="1">
      <c r="A57" s="83"/>
      <c r="B57" s="82" t="s">
        <v>44</v>
      </c>
      <c r="C57" s="81"/>
      <c r="D57" s="431">
        <f>SUM(F50:F50)</f>
        <v>0</v>
      </c>
      <c r="E57" s="432"/>
      <c r="F57" s="432"/>
      <c r="G57" s="433"/>
      <c r="I57" s="82" t="s">
        <v>44</v>
      </c>
      <c r="J57" s="81"/>
      <c r="K57" s="431">
        <f>SUM(M50:M50)</f>
        <v>0</v>
      </c>
      <c r="L57" s="432"/>
      <c r="M57" s="432"/>
      <c r="N57" s="433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</row>
    <row r="58" spans="1:54" s="59" customFormat="1" ht="5.25" customHeight="1" thickBot="1">
      <c r="A58" s="83"/>
      <c r="B58" s="88"/>
      <c r="C58" s="105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</row>
    <row r="59" spans="1:54" s="59" customFormat="1" ht="30" customHeight="1">
      <c r="A59" s="69"/>
      <c r="B59" s="80"/>
      <c r="C59" s="79"/>
      <c r="D59" s="398" t="s">
        <v>66</v>
      </c>
      <c r="E59" s="399"/>
      <c r="F59" s="399"/>
      <c r="G59" s="400"/>
      <c r="I59" s="80"/>
      <c r="J59" s="79"/>
      <c r="K59" s="398" t="s">
        <v>65</v>
      </c>
      <c r="L59" s="399"/>
      <c r="M59" s="399"/>
      <c r="N59" s="40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</row>
    <row r="60" spans="1:54" s="59" customFormat="1" ht="18" customHeight="1">
      <c r="A60" s="69"/>
      <c r="B60" s="401" t="s">
        <v>49</v>
      </c>
      <c r="C60" s="402"/>
      <c r="D60" s="78" t="s">
        <v>150</v>
      </c>
      <c r="E60" s="407"/>
      <c r="F60" s="407"/>
      <c r="G60" s="407"/>
      <c r="I60" s="401" t="s">
        <v>49</v>
      </c>
      <c r="J60" s="402"/>
      <c r="K60" s="78" t="s">
        <v>150</v>
      </c>
      <c r="L60" s="407"/>
      <c r="M60" s="407"/>
      <c r="N60" s="407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</row>
    <row r="61" spans="1:54" s="59" customFormat="1" ht="18" customHeight="1">
      <c r="A61" s="69"/>
      <c r="B61" s="403"/>
      <c r="C61" s="404"/>
      <c r="D61" s="77" t="s">
        <v>48</v>
      </c>
      <c r="E61" s="407" t="s">
        <v>206</v>
      </c>
      <c r="F61" s="407"/>
      <c r="G61" s="407"/>
      <c r="I61" s="403"/>
      <c r="J61" s="404"/>
      <c r="K61" s="77" t="s">
        <v>48</v>
      </c>
      <c r="L61" s="407" t="s">
        <v>207</v>
      </c>
      <c r="M61" s="407"/>
      <c r="N61" s="407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</row>
    <row r="62" spans="1:54" s="59" customFormat="1" ht="18" customHeight="1">
      <c r="A62" s="84"/>
      <c r="B62" s="403"/>
      <c r="C62" s="404"/>
      <c r="D62" s="76" t="s">
        <v>47</v>
      </c>
      <c r="E62" s="407"/>
      <c r="F62" s="407"/>
      <c r="G62" s="407"/>
      <c r="I62" s="403"/>
      <c r="J62" s="404"/>
      <c r="K62" s="76" t="s">
        <v>47</v>
      </c>
      <c r="L62" s="407"/>
      <c r="M62" s="407"/>
      <c r="N62" s="407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</row>
    <row r="63" spans="1:54" s="59" customFormat="1" ht="18" customHeight="1">
      <c r="A63" s="84"/>
      <c r="B63" s="403"/>
      <c r="C63" s="404"/>
      <c r="D63" s="76" t="s">
        <v>162</v>
      </c>
      <c r="E63" s="407"/>
      <c r="F63" s="407"/>
      <c r="G63" s="407"/>
      <c r="I63" s="403"/>
      <c r="J63" s="404"/>
      <c r="K63" s="76" t="s">
        <v>162</v>
      </c>
      <c r="L63" s="407"/>
      <c r="M63" s="407"/>
      <c r="N63" s="407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</row>
    <row r="64" spans="1:54" s="59" customFormat="1" ht="18" customHeight="1">
      <c r="A64" s="84"/>
      <c r="B64" s="403"/>
      <c r="C64" s="404"/>
      <c r="D64" s="76" t="s">
        <v>151</v>
      </c>
      <c r="E64" s="430"/>
      <c r="F64" s="430"/>
      <c r="G64" s="430"/>
      <c r="I64" s="403"/>
      <c r="J64" s="404"/>
      <c r="K64" s="76" t="s">
        <v>151</v>
      </c>
      <c r="L64" s="430"/>
      <c r="M64" s="430"/>
      <c r="N64" s="43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</row>
    <row r="65" spans="1:59" s="59" customFormat="1" ht="18" customHeight="1">
      <c r="A65" s="84"/>
      <c r="B65" s="403"/>
      <c r="C65" s="404"/>
      <c r="D65" s="76" t="s">
        <v>232</v>
      </c>
      <c r="E65" s="408"/>
      <c r="F65" s="409"/>
      <c r="G65" s="410"/>
      <c r="I65" s="403"/>
      <c r="J65" s="404"/>
      <c r="K65" s="76" t="s">
        <v>232</v>
      </c>
      <c r="L65" s="408"/>
      <c r="M65" s="409"/>
      <c r="N65" s="41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</row>
    <row r="66" spans="1:59" s="59" customFormat="1" ht="18" customHeight="1">
      <c r="A66" s="69"/>
      <c r="B66" s="405"/>
      <c r="C66" s="406"/>
      <c r="D66" s="75" t="s">
        <v>164</v>
      </c>
      <c r="E66" s="74" t="s">
        <v>165</v>
      </c>
      <c r="F66" s="414" t="s">
        <v>46</v>
      </c>
      <c r="G66" s="415"/>
      <c r="I66" s="405"/>
      <c r="J66" s="406"/>
      <c r="K66" s="75" t="s">
        <v>164</v>
      </c>
      <c r="L66" s="74" t="s">
        <v>165</v>
      </c>
      <c r="M66" s="414" t="s">
        <v>46</v>
      </c>
      <c r="N66" s="415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</row>
    <row r="67" spans="1:59" s="59" customFormat="1" ht="18" customHeight="1">
      <c r="A67" s="69"/>
      <c r="B67" s="73" t="s">
        <v>45</v>
      </c>
      <c r="C67" s="72"/>
      <c r="D67" s="71"/>
      <c r="E67" s="77">
        <f>'Implementation Plan'!R55+'Implementation Plan'!S55</f>
        <v>0</v>
      </c>
      <c r="F67" s="416">
        <f>SUM(D67*E67)</f>
        <v>0</v>
      </c>
      <c r="G67" s="417"/>
      <c r="I67" s="73" t="s">
        <v>45</v>
      </c>
      <c r="J67" s="72"/>
      <c r="K67" s="71"/>
      <c r="L67" s="77">
        <f>'Implementation Plan'!R56+'Implementation Plan'!S56</f>
        <v>0</v>
      </c>
      <c r="M67" s="416">
        <f>SUM(K67*L67)</f>
        <v>0</v>
      </c>
      <c r="N67" s="417"/>
      <c r="P67" s="119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</row>
    <row r="68" spans="1:59" s="59" customFormat="1" ht="18" customHeight="1">
      <c r="A68" s="69"/>
      <c r="B68" s="418" t="s">
        <v>153</v>
      </c>
      <c r="C68" s="419"/>
      <c r="D68" s="424"/>
      <c r="E68" s="425"/>
      <c r="F68" s="425"/>
      <c r="G68" s="426"/>
      <c r="I68" s="418" t="s">
        <v>153</v>
      </c>
      <c r="J68" s="419"/>
      <c r="K68" s="424"/>
      <c r="L68" s="425"/>
      <c r="M68" s="425"/>
      <c r="N68" s="426"/>
      <c r="P68" s="119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</row>
    <row r="69" spans="1:59" s="59" customFormat="1" ht="18" customHeight="1">
      <c r="A69" s="69"/>
      <c r="B69" s="420"/>
      <c r="C69" s="421"/>
      <c r="D69" s="424"/>
      <c r="E69" s="425"/>
      <c r="F69" s="425"/>
      <c r="G69" s="426"/>
      <c r="I69" s="420"/>
      <c r="J69" s="421"/>
      <c r="K69" s="424"/>
      <c r="L69" s="425"/>
      <c r="M69" s="425"/>
      <c r="N69" s="426"/>
      <c r="P69" s="119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</row>
    <row r="70" spans="1:59" s="59" customFormat="1" ht="18" customHeight="1">
      <c r="A70" s="69"/>
      <c r="B70" s="420"/>
      <c r="C70" s="421"/>
      <c r="D70" s="424"/>
      <c r="E70" s="425"/>
      <c r="F70" s="425"/>
      <c r="G70" s="426"/>
      <c r="I70" s="420"/>
      <c r="J70" s="421"/>
      <c r="K70" s="424"/>
      <c r="L70" s="425"/>
      <c r="M70" s="425"/>
      <c r="N70" s="426"/>
      <c r="P70" s="119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</row>
    <row r="71" spans="1:59" s="59" customFormat="1" ht="18" customHeight="1">
      <c r="A71" s="69"/>
      <c r="B71" s="420"/>
      <c r="C71" s="421"/>
      <c r="D71" s="424"/>
      <c r="E71" s="425"/>
      <c r="F71" s="425"/>
      <c r="G71" s="426"/>
      <c r="I71" s="420"/>
      <c r="J71" s="421"/>
      <c r="K71" s="424"/>
      <c r="L71" s="425"/>
      <c r="M71" s="425"/>
      <c r="N71" s="426"/>
      <c r="P71" s="119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</row>
    <row r="72" spans="1:59" s="59" customFormat="1" ht="18" customHeight="1">
      <c r="A72" s="69"/>
      <c r="B72" s="422"/>
      <c r="C72" s="423"/>
      <c r="D72" s="424"/>
      <c r="E72" s="425"/>
      <c r="F72" s="425"/>
      <c r="G72" s="426"/>
      <c r="I72" s="422"/>
      <c r="J72" s="423"/>
      <c r="K72" s="424"/>
      <c r="L72" s="425"/>
      <c r="M72" s="425"/>
      <c r="N72" s="426"/>
      <c r="P72" s="119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</row>
    <row r="73" spans="1:59" s="59" customFormat="1" ht="47.25" customHeight="1">
      <c r="A73" s="69"/>
      <c r="B73" s="150" t="s">
        <v>152</v>
      </c>
      <c r="C73" s="151"/>
      <c r="D73" s="427"/>
      <c r="E73" s="428"/>
      <c r="F73" s="428"/>
      <c r="G73" s="429"/>
      <c r="I73" s="150" t="s">
        <v>152</v>
      </c>
      <c r="J73" s="151"/>
      <c r="K73" s="427"/>
      <c r="L73" s="428"/>
      <c r="M73" s="428"/>
      <c r="N73" s="429"/>
      <c r="P73" s="119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</row>
    <row r="74" spans="1:59" s="59" customFormat="1" ht="30" customHeight="1" thickBot="1">
      <c r="A74" s="83"/>
      <c r="B74" s="82" t="s">
        <v>44</v>
      </c>
      <c r="C74" s="81"/>
      <c r="D74" s="431">
        <f>SUM(F67:F67)</f>
        <v>0</v>
      </c>
      <c r="E74" s="432"/>
      <c r="F74" s="432"/>
      <c r="G74" s="433"/>
      <c r="I74" s="82" t="s">
        <v>44</v>
      </c>
      <c r="J74" s="81"/>
      <c r="K74" s="431">
        <f>SUM(M67:M67)</f>
        <v>0</v>
      </c>
      <c r="L74" s="432"/>
      <c r="M74" s="432"/>
      <c r="N74" s="433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</row>
    <row r="75" spans="1:59" s="59" customFormat="1" ht="5.25" customHeight="1" thickBot="1">
      <c r="A75" s="83"/>
      <c r="B75" s="88"/>
      <c r="C75" s="105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</row>
    <row r="76" spans="1:59" s="59" customFormat="1" ht="32.25" customHeight="1" thickBot="1">
      <c r="A76" s="83"/>
      <c r="B76" s="153" t="s">
        <v>166</v>
      </c>
      <c r="C76" s="154"/>
      <c r="D76" s="155">
        <f>SUM(E16+L16+E33+L33+E50+L50+E67+L67)</f>
        <v>0</v>
      </c>
      <c r="E76" s="155"/>
      <c r="F76" s="437">
        <f>SUM(D23,K23,D40,K40,D57,K57,D74,K74)</f>
        <v>0</v>
      </c>
      <c r="G76" s="438"/>
      <c r="H76" s="104"/>
      <c r="I76" s="104"/>
      <c r="J76" s="104"/>
      <c r="K76" s="104"/>
      <c r="L76" s="104"/>
      <c r="M76" s="104"/>
      <c r="N76" s="104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</row>
    <row r="77" spans="1:59" s="59" customFormat="1" ht="5.25" customHeight="1">
      <c r="A77" s="83"/>
      <c r="B77" s="88"/>
      <c r="C77" s="105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</row>
    <row r="78" spans="1:59" s="59" customFormat="1" ht="18" customHeight="1">
      <c r="B78" s="106" t="s">
        <v>163</v>
      </c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</row>
    <row r="79" spans="1:59" s="59" customFormat="1" ht="18" customHeight="1" thickBot="1">
      <c r="B79" s="56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</row>
    <row r="80" spans="1:59" s="59" customFormat="1" ht="30" customHeight="1" thickBot="1">
      <c r="B80" s="481" t="s">
        <v>274</v>
      </c>
      <c r="C80" s="482"/>
      <c r="D80" s="483"/>
      <c r="E80" s="481" t="s">
        <v>41</v>
      </c>
      <c r="F80" s="482"/>
      <c r="G80" s="482"/>
      <c r="H80" s="482"/>
      <c r="I80" s="482"/>
      <c r="J80" s="483"/>
      <c r="K80" s="157" t="s">
        <v>169</v>
      </c>
      <c r="L80" s="156" t="s">
        <v>28</v>
      </c>
      <c r="M80" s="479" t="s">
        <v>27</v>
      </c>
      <c r="N80" s="48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</row>
    <row r="81" spans="2:59" s="67" customFormat="1" ht="18" customHeight="1">
      <c r="B81" s="484" t="s">
        <v>43</v>
      </c>
      <c r="C81" s="485"/>
      <c r="D81" s="485"/>
      <c r="E81" s="454"/>
      <c r="F81" s="442"/>
      <c r="G81" s="442"/>
      <c r="H81" s="442"/>
      <c r="I81" s="442"/>
      <c r="J81" s="490"/>
      <c r="K81" s="158"/>
      <c r="L81" s="66"/>
      <c r="M81" s="493">
        <f>K81*L81</f>
        <v>0</v>
      </c>
      <c r="N81" s="494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</row>
    <row r="82" spans="2:59" s="59" customFormat="1" ht="18" customHeight="1">
      <c r="B82" s="486" t="s">
        <v>42</v>
      </c>
      <c r="C82" s="487"/>
      <c r="D82" s="487"/>
      <c r="E82" s="465"/>
      <c r="F82" s="458"/>
      <c r="G82" s="458"/>
      <c r="H82" s="458"/>
      <c r="I82" s="458"/>
      <c r="J82" s="491"/>
      <c r="K82" s="159"/>
      <c r="L82" s="65"/>
      <c r="M82" s="493">
        <f t="shared" ref="M82:M86" si="0">K82*L82</f>
        <v>0</v>
      </c>
      <c r="N82" s="494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</row>
    <row r="83" spans="2:59" s="59" customFormat="1" ht="18" customHeight="1">
      <c r="B83" s="486" t="s">
        <v>91</v>
      </c>
      <c r="C83" s="487"/>
      <c r="D83" s="487"/>
      <c r="E83" s="465"/>
      <c r="F83" s="458"/>
      <c r="G83" s="458"/>
      <c r="H83" s="458"/>
      <c r="I83" s="458"/>
      <c r="J83" s="491"/>
      <c r="K83" s="159"/>
      <c r="L83" s="65"/>
      <c r="M83" s="493">
        <f t="shared" si="0"/>
        <v>0</v>
      </c>
      <c r="N83" s="494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</row>
    <row r="84" spans="2:59" s="59" customFormat="1" ht="18" customHeight="1">
      <c r="B84" s="486" t="s">
        <v>219</v>
      </c>
      <c r="C84" s="487"/>
      <c r="D84" s="487"/>
      <c r="E84" s="465"/>
      <c r="F84" s="458"/>
      <c r="G84" s="458"/>
      <c r="H84" s="458"/>
      <c r="I84" s="458"/>
      <c r="J84" s="491"/>
      <c r="K84" s="159"/>
      <c r="L84" s="65"/>
      <c r="M84" s="493">
        <f t="shared" si="0"/>
        <v>0</v>
      </c>
      <c r="N84" s="494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</row>
    <row r="85" spans="2:59" s="59" customFormat="1" ht="18" customHeight="1">
      <c r="B85" s="486" t="s">
        <v>220</v>
      </c>
      <c r="C85" s="487"/>
      <c r="D85" s="487"/>
      <c r="E85" s="465"/>
      <c r="F85" s="458"/>
      <c r="G85" s="458"/>
      <c r="H85" s="458"/>
      <c r="I85" s="458"/>
      <c r="J85" s="491"/>
      <c r="K85" s="159"/>
      <c r="L85" s="65"/>
      <c r="M85" s="493">
        <f t="shared" si="0"/>
        <v>0</v>
      </c>
      <c r="N85" s="494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</row>
    <row r="86" spans="2:59" s="59" customFormat="1" ht="18" customHeight="1" thickBot="1">
      <c r="B86" s="488"/>
      <c r="C86" s="489"/>
      <c r="D86" s="489"/>
      <c r="E86" s="468"/>
      <c r="F86" s="469"/>
      <c r="G86" s="469"/>
      <c r="H86" s="469"/>
      <c r="I86" s="469"/>
      <c r="J86" s="492"/>
      <c r="K86" s="164"/>
      <c r="L86" s="64"/>
      <c r="M86" s="493">
        <f t="shared" si="0"/>
        <v>0</v>
      </c>
      <c r="N86" s="494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</row>
    <row r="87" spans="2:59" s="59" customFormat="1" ht="18" customHeight="1" thickBot="1">
      <c r="B87" s="63"/>
      <c r="C87" s="60"/>
      <c r="D87" s="60"/>
      <c r="E87" s="60"/>
      <c r="F87" s="60"/>
      <c r="G87" s="60"/>
      <c r="H87" s="60"/>
      <c r="I87" s="60"/>
      <c r="J87" s="60"/>
      <c r="K87" s="63"/>
      <c r="L87" s="62"/>
      <c r="M87" s="439">
        <f>SUM(M81:N86)</f>
        <v>0</v>
      </c>
      <c r="N87" s="44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</row>
    <row r="88" spans="2:59" s="59" customFormat="1" ht="18" customHeight="1" thickBot="1">
      <c r="B88" s="61"/>
      <c r="C88" s="60"/>
      <c r="D88" s="60"/>
      <c r="E88" s="60"/>
      <c r="F88" s="60"/>
      <c r="G88" s="60"/>
      <c r="H88" s="60"/>
      <c r="I88" s="60"/>
      <c r="J88" s="60"/>
      <c r="K88" s="61"/>
      <c r="L88" s="61"/>
      <c r="M88" s="61"/>
      <c r="N88" s="61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</row>
    <row r="89" spans="2:59" s="59" customFormat="1" ht="30" customHeight="1" thickBot="1">
      <c r="B89" s="434" t="s">
        <v>273</v>
      </c>
      <c r="C89" s="435"/>
      <c r="D89" s="436"/>
      <c r="E89" s="481" t="s">
        <v>41</v>
      </c>
      <c r="F89" s="482"/>
      <c r="G89" s="482"/>
      <c r="H89" s="482"/>
      <c r="I89" s="482"/>
      <c r="J89" s="483"/>
      <c r="K89" s="157" t="s">
        <v>170</v>
      </c>
      <c r="L89" s="156" t="s">
        <v>9</v>
      </c>
      <c r="M89" s="479" t="s">
        <v>27</v>
      </c>
      <c r="N89" s="48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</row>
    <row r="90" spans="2:59" s="67" customFormat="1" ht="18" customHeight="1">
      <c r="B90" s="454"/>
      <c r="C90" s="442"/>
      <c r="D90" s="442"/>
      <c r="E90" s="445"/>
      <c r="F90" s="446"/>
      <c r="G90" s="446"/>
      <c r="H90" s="446"/>
      <c r="I90" s="446"/>
      <c r="J90" s="447"/>
      <c r="K90" s="158"/>
      <c r="L90" s="66"/>
      <c r="M90" s="493">
        <f>K90*L90</f>
        <v>0</v>
      </c>
      <c r="N90" s="494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8"/>
      <c r="AR90" s="68"/>
      <c r="AS90" s="68"/>
      <c r="AT90" s="68"/>
      <c r="AU90" s="68"/>
      <c r="AV90" s="68"/>
      <c r="AW90" s="68"/>
      <c r="AX90" s="68"/>
      <c r="AY90" s="68"/>
      <c r="AZ90" s="68"/>
      <c r="BA90" s="68"/>
      <c r="BB90" s="68"/>
      <c r="BC90" s="68"/>
      <c r="BD90" s="68"/>
      <c r="BE90" s="68"/>
      <c r="BF90" s="68"/>
      <c r="BG90" s="68"/>
    </row>
    <row r="91" spans="2:59" s="59" customFormat="1" ht="18" customHeight="1">
      <c r="B91" s="465"/>
      <c r="C91" s="458"/>
      <c r="D91" s="458"/>
      <c r="E91" s="448"/>
      <c r="F91" s="449"/>
      <c r="G91" s="449"/>
      <c r="H91" s="449"/>
      <c r="I91" s="449"/>
      <c r="J91" s="450"/>
      <c r="K91" s="159"/>
      <c r="L91" s="65"/>
      <c r="M91" s="493">
        <f t="shared" ref="M91:M94" si="1">K91*L91</f>
        <v>0</v>
      </c>
      <c r="N91" s="494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</row>
    <row r="92" spans="2:59" s="59" customFormat="1" ht="18" customHeight="1">
      <c r="B92" s="465"/>
      <c r="C92" s="458"/>
      <c r="D92" s="458"/>
      <c r="E92" s="448"/>
      <c r="F92" s="449"/>
      <c r="G92" s="449"/>
      <c r="H92" s="449"/>
      <c r="I92" s="449"/>
      <c r="J92" s="450"/>
      <c r="K92" s="159"/>
      <c r="L92" s="65"/>
      <c r="M92" s="493">
        <f t="shared" si="1"/>
        <v>0</v>
      </c>
      <c r="N92" s="494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</row>
    <row r="93" spans="2:59" s="59" customFormat="1" ht="18" customHeight="1">
      <c r="B93" s="465"/>
      <c r="C93" s="458"/>
      <c r="D93" s="458"/>
      <c r="E93" s="448"/>
      <c r="F93" s="449"/>
      <c r="G93" s="449"/>
      <c r="H93" s="449"/>
      <c r="I93" s="449"/>
      <c r="J93" s="450"/>
      <c r="K93" s="159"/>
      <c r="L93" s="65"/>
      <c r="M93" s="493">
        <f t="shared" si="1"/>
        <v>0</v>
      </c>
      <c r="N93" s="494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</row>
    <row r="94" spans="2:59" s="59" customFormat="1" ht="18" customHeight="1">
      <c r="B94" s="465"/>
      <c r="C94" s="458"/>
      <c r="D94" s="458"/>
      <c r="E94" s="448"/>
      <c r="F94" s="449"/>
      <c r="G94" s="449"/>
      <c r="H94" s="449"/>
      <c r="I94" s="449"/>
      <c r="J94" s="450"/>
      <c r="K94" s="159"/>
      <c r="L94" s="65"/>
      <c r="M94" s="493">
        <f t="shared" si="1"/>
        <v>0</v>
      </c>
      <c r="N94" s="494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</row>
    <row r="95" spans="2:59" s="59" customFormat="1" ht="18" customHeight="1" thickBot="1">
      <c r="B95" s="468"/>
      <c r="C95" s="469"/>
      <c r="D95" s="469"/>
      <c r="E95" s="451"/>
      <c r="F95" s="452"/>
      <c r="G95" s="452"/>
      <c r="H95" s="452"/>
      <c r="I95" s="452"/>
      <c r="J95" s="453"/>
      <c r="K95" s="164"/>
      <c r="L95" s="64"/>
      <c r="M95" s="493">
        <f>K95*L95</f>
        <v>0</v>
      </c>
      <c r="N95" s="494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0"/>
      <c r="AT95" s="60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</row>
    <row r="96" spans="2:59" s="59" customFormat="1" ht="18" customHeight="1" thickBot="1">
      <c r="B96" s="63"/>
      <c r="C96" s="60"/>
      <c r="D96" s="60"/>
      <c r="E96" s="60"/>
      <c r="F96" s="60"/>
      <c r="G96" s="60"/>
      <c r="H96" s="60"/>
      <c r="I96" s="60"/>
      <c r="J96" s="60"/>
      <c r="K96" s="63"/>
      <c r="L96" s="62"/>
      <c r="M96" s="439">
        <f>SUM(M90:N95)</f>
        <v>0</v>
      </c>
      <c r="N96" s="44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0"/>
      <c r="AT96" s="60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60"/>
      <c r="BF96" s="60"/>
      <c r="BG96" s="60"/>
    </row>
    <row r="97" spans="2:59" s="59" customFormat="1" ht="18" customHeight="1" thickBot="1">
      <c r="B97" s="61"/>
      <c r="C97" s="60"/>
      <c r="D97" s="60"/>
      <c r="E97" s="60"/>
      <c r="F97" s="60"/>
      <c r="G97" s="60"/>
      <c r="H97" s="60"/>
      <c r="I97" s="60"/>
      <c r="J97" s="60"/>
      <c r="K97" s="61"/>
      <c r="L97" s="61"/>
      <c r="M97" s="61"/>
      <c r="N97" s="61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0"/>
      <c r="AT97" s="60"/>
      <c r="AU97" s="60"/>
      <c r="AV97" s="60"/>
      <c r="AW97" s="60"/>
      <c r="AX97" s="60"/>
      <c r="AY97" s="60"/>
      <c r="AZ97" s="60"/>
      <c r="BA97" s="60"/>
      <c r="BB97" s="60"/>
      <c r="BC97" s="60"/>
      <c r="BD97" s="60"/>
      <c r="BE97" s="60"/>
      <c r="BF97" s="60"/>
      <c r="BG97" s="60"/>
    </row>
    <row r="98" spans="2:59" s="59" customFormat="1" ht="30" customHeight="1" thickBot="1">
      <c r="B98" s="434" t="s">
        <v>290</v>
      </c>
      <c r="C98" s="435"/>
      <c r="D98" s="436"/>
      <c r="E98" s="495" t="s">
        <v>40</v>
      </c>
      <c r="F98" s="496"/>
      <c r="G98" s="479" t="s">
        <v>168</v>
      </c>
      <c r="H98" s="503"/>
      <c r="I98" s="480"/>
      <c r="J98" s="473" t="s">
        <v>39</v>
      </c>
      <c r="K98" s="474"/>
      <c r="L98" s="156" t="s">
        <v>9</v>
      </c>
      <c r="M98" s="479" t="s">
        <v>27</v>
      </c>
      <c r="N98" s="48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0"/>
      <c r="AT98" s="60"/>
      <c r="AU98" s="60"/>
      <c r="AV98" s="60"/>
      <c r="AW98" s="60"/>
      <c r="AX98" s="60"/>
      <c r="AY98" s="60"/>
      <c r="AZ98" s="60"/>
      <c r="BA98" s="60"/>
      <c r="BB98" s="60"/>
      <c r="BC98" s="60"/>
      <c r="BD98" s="60"/>
      <c r="BE98" s="60"/>
      <c r="BF98" s="60"/>
      <c r="BG98" s="60"/>
    </row>
    <row r="99" spans="2:59" s="67" customFormat="1" ht="18" customHeight="1">
      <c r="B99" s="454" t="s">
        <v>36</v>
      </c>
      <c r="C99" s="442"/>
      <c r="D99" s="442"/>
      <c r="E99" s="497"/>
      <c r="F99" s="498"/>
      <c r="G99" s="504"/>
      <c r="H99" s="505"/>
      <c r="I99" s="505"/>
      <c r="J99" s="475"/>
      <c r="K99" s="476"/>
      <c r="L99" s="66"/>
      <c r="M99" s="493">
        <f>J99*L99</f>
        <v>0</v>
      </c>
      <c r="N99" s="494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68"/>
      <c r="AS99" s="68"/>
      <c r="AT99" s="68"/>
      <c r="AU99" s="68"/>
      <c r="AV99" s="68"/>
      <c r="AW99" s="68"/>
      <c r="AX99" s="68"/>
      <c r="AY99" s="68"/>
      <c r="AZ99" s="68"/>
      <c r="BA99" s="68"/>
      <c r="BB99" s="68"/>
      <c r="BC99" s="68"/>
      <c r="BD99" s="68"/>
      <c r="BE99" s="68"/>
      <c r="BF99" s="68"/>
      <c r="BG99" s="68"/>
    </row>
    <row r="100" spans="2:59" s="59" customFormat="1" ht="18" customHeight="1">
      <c r="B100" s="465" t="s">
        <v>35</v>
      </c>
      <c r="C100" s="458"/>
      <c r="D100" s="458"/>
      <c r="E100" s="499"/>
      <c r="F100" s="500"/>
      <c r="G100" s="455"/>
      <c r="H100" s="456"/>
      <c r="I100" s="456"/>
      <c r="J100" s="463">
        <f t="shared" ref="J100:J104" si="2">E100*G100</f>
        <v>0</v>
      </c>
      <c r="K100" s="464"/>
      <c r="L100" s="65"/>
      <c r="M100" s="493">
        <f t="shared" ref="M100:M104" si="3">J100*L100</f>
        <v>0</v>
      </c>
      <c r="N100" s="494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</row>
    <row r="101" spans="2:59" s="59" customFormat="1" ht="18" customHeight="1">
      <c r="B101" s="465" t="s">
        <v>34</v>
      </c>
      <c r="C101" s="458"/>
      <c r="D101" s="458"/>
      <c r="E101" s="499"/>
      <c r="F101" s="500"/>
      <c r="G101" s="455"/>
      <c r="H101" s="456"/>
      <c r="I101" s="456"/>
      <c r="J101" s="463">
        <f t="shared" si="2"/>
        <v>0</v>
      </c>
      <c r="K101" s="464"/>
      <c r="L101" s="65"/>
      <c r="M101" s="493">
        <f t="shared" si="3"/>
        <v>0</v>
      </c>
      <c r="N101" s="494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0"/>
      <c r="AS101" s="60"/>
      <c r="AT101" s="60"/>
      <c r="AU101" s="60"/>
      <c r="AV101" s="60"/>
      <c r="AW101" s="60"/>
      <c r="AX101" s="60"/>
      <c r="AY101" s="60"/>
      <c r="AZ101" s="60"/>
      <c r="BA101" s="60"/>
      <c r="BB101" s="60"/>
      <c r="BC101" s="60"/>
      <c r="BD101" s="60"/>
      <c r="BE101" s="60"/>
      <c r="BF101" s="60"/>
      <c r="BG101" s="60"/>
    </row>
    <row r="102" spans="2:59" s="59" customFormat="1" ht="18" customHeight="1">
      <c r="B102" s="466" t="s">
        <v>33</v>
      </c>
      <c r="C102" s="467"/>
      <c r="D102" s="467"/>
      <c r="E102" s="499"/>
      <c r="F102" s="500"/>
      <c r="G102" s="455"/>
      <c r="H102" s="456"/>
      <c r="I102" s="456"/>
      <c r="J102" s="463">
        <f t="shared" si="2"/>
        <v>0</v>
      </c>
      <c r="K102" s="464"/>
      <c r="L102" s="65"/>
      <c r="M102" s="493">
        <f t="shared" si="3"/>
        <v>0</v>
      </c>
      <c r="N102" s="494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0"/>
      <c r="AT102" s="60"/>
      <c r="AU102" s="60"/>
      <c r="AV102" s="60"/>
      <c r="AW102" s="60"/>
      <c r="AX102" s="60"/>
      <c r="AY102" s="60"/>
      <c r="AZ102" s="60"/>
      <c r="BA102" s="60"/>
      <c r="BB102" s="60"/>
      <c r="BC102" s="60"/>
      <c r="BD102" s="60"/>
      <c r="BE102" s="60"/>
      <c r="BF102" s="60"/>
      <c r="BG102" s="60"/>
    </row>
    <row r="103" spans="2:59" s="59" customFormat="1" ht="18" customHeight="1">
      <c r="B103" s="465"/>
      <c r="C103" s="458"/>
      <c r="D103" s="458"/>
      <c r="E103" s="499"/>
      <c r="F103" s="500"/>
      <c r="G103" s="455"/>
      <c r="H103" s="456"/>
      <c r="I103" s="456"/>
      <c r="J103" s="463">
        <f t="shared" si="2"/>
        <v>0</v>
      </c>
      <c r="K103" s="464"/>
      <c r="L103" s="65"/>
      <c r="M103" s="493">
        <f t="shared" si="3"/>
        <v>0</v>
      </c>
      <c r="N103" s="494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0"/>
      <c r="AT103" s="60"/>
      <c r="AU103" s="60"/>
      <c r="AV103" s="60"/>
      <c r="AW103" s="60"/>
      <c r="AX103" s="60"/>
      <c r="AY103" s="60"/>
      <c r="AZ103" s="60"/>
      <c r="BA103" s="60"/>
      <c r="BB103" s="60"/>
      <c r="BC103" s="60"/>
      <c r="BD103" s="60"/>
      <c r="BE103" s="60"/>
      <c r="BF103" s="60"/>
      <c r="BG103" s="60"/>
    </row>
    <row r="104" spans="2:59" s="59" customFormat="1" ht="18" customHeight="1" thickBot="1">
      <c r="B104" s="468"/>
      <c r="C104" s="469"/>
      <c r="D104" s="469"/>
      <c r="E104" s="501"/>
      <c r="F104" s="502"/>
      <c r="G104" s="477"/>
      <c r="H104" s="478"/>
      <c r="I104" s="478"/>
      <c r="J104" s="506">
        <f t="shared" si="2"/>
        <v>0</v>
      </c>
      <c r="K104" s="507"/>
      <c r="L104" s="64"/>
      <c r="M104" s="493">
        <f t="shared" si="3"/>
        <v>0</v>
      </c>
      <c r="N104" s="494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0"/>
      <c r="AT104" s="60"/>
      <c r="AU104" s="60"/>
      <c r="AV104" s="60"/>
      <c r="AW104" s="60"/>
      <c r="AX104" s="60"/>
      <c r="AY104" s="60"/>
      <c r="AZ104" s="60"/>
      <c r="BA104" s="60"/>
      <c r="BB104" s="60"/>
      <c r="BC104" s="60"/>
      <c r="BD104" s="60"/>
      <c r="BE104" s="60"/>
      <c r="BF104" s="60"/>
      <c r="BG104" s="60"/>
    </row>
    <row r="105" spans="2:59" s="59" customFormat="1" ht="18" customHeight="1" thickBot="1">
      <c r="B105" s="63"/>
      <c r="C105" s="60"/>
      <c r="D105" s="60"/>
      <c r="E105" s="60"/>
      <c r="F105" s="60"/>
      <c r="G105" s="60"/>
      <c r="H105" s="60"/>
      <c r="I105" s="60"/>
      <c r="J105" s="60"/>
      <c r="K105" s="63"/>
      <c r="L105" s="62"/>
      <c r="M105" s="439">
        <f>SUM(M99:N104)</f>
        <v>0</v>
      </c>
      <c r="N105" s="44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60"/>
      <c r="AS105" s="60"/>
      <c r="AT105" s="60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</row>
    <row r="106" spans="2:59" s="59" customFormat="1" ht="18" customHeight="1" thickBot="1">
      <c r="B106" s="61"/>
      <c r="C106" s="60"/>
      <c r="D106" s="60"/>
      <c r="E106" s="60"/>
      <c r="F106" s="60"/>
      <c r="G106" s="60"/>
      <c r="H106" s="60"/>
      <c r="I106" s="60"/>
      <c r="J106" s="60"/>
      <c r="K106" s="61"/>
      <c r="L106" s="61"/>
      <c r="M106" s="61"/>
      <c r="N106" s="61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60"/>
      <c r="AS106" s="60"/>
      <c r="AT106" s="60"/>
      <c r="AU106" s="60"/>
      <c r="AV106" s="60"/>
      <c r="AW106" s="60"/>
      <c r="AX106" s="60"/>
      <c r="AY106" s="60"/>
      <c r="AZ106" s="60"/>
      <c r="BA106" s="60"/>
      <c r="BB106" s="60"/>
      <c r="BC106" s="60"/>
      <c r="BD106" s="60"/>
      <c r="BE106" s="60"/>
      <c r="BF106" s="60"/>
      <c r="BG106" s="60"/>
    </row>
    <row r="107" spans="2:59" s="59" customFormat="1" ht="30" customHeight="1" thickBot="1">
      <c r="B107" s="470" t="s">
        <v>291</v>
      </c>
      <c r="C107" s="471"/>
      <c r="D107" s="472"/>
      <c r="E107" s="495" t="s">
        <v>38</v>
      </c>
      <c r="F107" s="460"/>
      <c r="G107" s="509" t="s">
        <v>168</v>
      </c>
      <c r="H107" s="503"/>
      <c r="I107" s="510"/>
      <c r="J107" s="459" t="s">
        <v>37</v>
      </c>
      <c r="K107" s="460"/>
      <c r="L107" s="156" t="s">
        <v>9</v>
      </c>
      <c r="M107" s="479" t="s">
        <v>27</v>
      </c>
      <c r="N107" s="48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0"/>
      <c r="AK107" s="60"/>
      <c r="AL107" s="60"/>
      <c r="AM107" s="60"/>
      <c r="AN107" s="60"/>
      <c r="AO107" s="60"/>
      <c r="AP107" s="60"/>
      <c r="AQ107" s="60"/>
      <c r="AR107" s="60"/>
      <c r="AS107" s="60"/>
      <c r="AT107" s="60"/>
      <c r="AU107" s="60"/>
      <c r="AV107" s="60"/>
      <c r="AW107" s="60"/>
      <c r="AX107" s="60"/>
      <c r="AY107" s="60"/>
      <c r="AZ107" s="60"/>
      <c r="BA107" s="60"/>
      <c r="BB107" s="60"/>
      <c r="BC107" s="60"/>
      <c r="BD107" s="60"/>
      <c r="BE107" s="60"/>
      <c r="BF107" s="60"/>
      <c r="BG107" s="60"/>
    </row>
    <row r="108" spans="2:59" s="67" customFormat="1" ht="18" customHeight="1">
      <c r="B108" s="445" t="s">
        <v>36</v>
      </c>
      <c r="C108" s="446"/>
      <c r="D108" s="447"/>
      <c r="E108" s="497"/>
      <c r="F108" s="498"/>
      <c r="G108" s="504"/>
      <c r="H108" s="505"/>
      <c r="I108" s="511"/>
      <c r="J108" s="461"/>
      <c r="K108" s="462"/>
      <c r="L108" s="66"/>
      <c r="M108" s="493">
        <f>J108*L108</f>
        <v>0</v>
      </c>
      <c r="N108" s="494"/>
      <c r="Z108" s="68"/>
      <c r="AA108" s="68"/>
      <c r="AB108" s="68"/>
      <c r="AC108" s="68"/>
      <c r="AD108" s="68"/>
      <c r="AE108" s="68"/>
      <c r="AF108" s="68"/>
      <c r="AG108" s="68"/>
      <c r="AH108" s="68"/>
      <c r="AI108" s="68"/>
      <c r="AJ108" s="68"/>
      <c r="AK108" s="68"/>
      <c r="AL108" s="68"/>
      <c r="AM108" s="68"/>
      <c r="AN108" s="68"/>
      <c r="AO108" s="68"/>
      <c r="AP108" s="68"/>
      <c r="AQ108" s="68"/>
      <c r="AR108" s="68"/>
      <c r="AS108" s="68"/>
      <c r="AT108" s="68"/>
      <c r="AU108" s="68"/>
      <c r="AV108" s="68"/>
      <c r="AW108" s="68"/>
      <c r="AX108" s="68"/>
      <c r="AY108" s="68"/>
      <c r="AZ108" s="68"/>
      <c r="BA108" s="68"/>
      <c r="BB108" s="68"/>
      <c r="BC108" s="68"/>
      <c r="BD108" s="68"/>
      <c r="BE108" s="68"/>
      <c r="BF108" s="68"/>
      <c r="BG108" s="68"/>
    </row>
    <row r="109" spans="2:59" s="59" customFormat="1" ht="18" customHeight="1">
      <c r="B109" s="448" t="s">
        <v>35</v>
      </c>
      <c r="C109" s="449"/>
      <c r="D109" s="450"/>
      <c r="E109" s="499"/>
      <c r="F109" s="500"/>
      <c r="G109" s="455"/>
      <c r="H109" s="456"/>
      <c r="I109" s="512"/>
      <c r="J109" s="443">
        <f t="shared" ref="J109:J113" si="4">E109*G109</f>
        <v>0</v>
      </c>
      <c r="K109" s="444"/>
      <c r="L109" s="65"/>
      <c r="M109" s="493">
        <f>J109*L109</f>
        <v>0</v>
      </c>
      <c r="N109" s="494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P109" s="60"/>
      <c r="AQ109" s="60"/>
      <c r="AR109" s="60"/>
      <c r="AS109" s="60"/>
      <c r="AT109" s="60"/>
      <c r="AU109" s="60"/>
      <c r="AV109" s="60"/>
      <c r="AW109" s="60"/>
      <c r="AX109" s="60"/>
      <c r="AY109" s="60"/>
      <c r="AZ109" s="60"/>
      <c r="BA109" s="60"/>
      <c r="BB109" s="60"/>
      <c r="BC109" s="60"/>
      <c r="BD109" s="60"/>
      <c r="BE109" s="60"/>
      <c r="BF109" s="60"/>
      <c r="BG109" s="60"/>
    </row>
    <row r="110" spans="2:59" s="59" customFormat="1" ht="18" customHeight="1">
      <c r="B110" s="448" t="s">
        <v>34</v>
      </c>
      <c r="C110" s="449"/>
      <c r="D110" s="450"/>
      <c r="E110" s="499"/>
      <c r="F110" s="500"/>
      <c r="G110" s="455"/>
      <c r="H110" s="456"/>
      <c r="I110" s="512"/>
      <c r="J110" s="443">
        <f t="shared" si="4"/>
        <v>0</v>
      </c>
      <c r="K110" s="444"/>
      <c r="L110" s="65"/>
      <c r="M110" s="493">
        <f>J110*L110</f>
        <v>0</v>
      </c>
      <c r="N110" s="494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0"/>
      <c r="AR110" s="60"/>
      <c r="AS110" s="60"/>
      <c r="AT110" s="60"/>
      <c r="AU110" s="60"/>
      <c r="AV110" s="60"/>
      <c r="AW110" s="60"/>
      <c r="AX110" s="60"/>
      <c r="AY110" s="60"/>
      <c r="AZ110" s="60"/>
      <c r="BA110" s="60"/>
      <c r="BB110" s="60"/>
      <c r="BC110" s="60"/>
      <c r="BD110" s="60"/>
      <c r="BE110" s="60"/>
      <c r="BF110" s="60"/>
      <c r="BG110" s="60"/>
    </row>
    <row r="111" spans="2:59" s="59" customFormat="1" ht="18" customHeight="1">
      <c r="B111" s="448" t="s">
        <v>33</v>
      </c>
      <c r="C111" s="449"/>
      <c r="D111" s="450"/>
      <c r="E111" s="499"/>
      <c r="F111" s="500"/>
      <c r="G111" s="455"/>
      <c r="H111" s="456"/>
      <c r="I111" s="512"/>
      <c r="J111" s="443">
        <f t="shared" si="4"/>
        <v>0</v>
      </c>
      <c r="K111" s="444"/>
      <c r="L111" s="65"/>
      <c r="M111" s="493">
        <f t="shared" ref="M111:M113" si="5">J111*L111</f>
        <v>0</v>
      </c>
      <c r="N111" s="494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60"/>
      <c r="AN111" s="60"/>
      <c r="AO111" s="60"/>
      <c r="AP111" s="60"/>
      <c r="AQ111" s="60"/>
      <c r="AR111" s="60"/>
      <c r="AS111" s="60"/>
      <c r="AT111" s="60"/>
      <c r="AU111" s="60"/>
      <c r="AV111" s="60"/>
      <c r="AW111" s="60"/>
      <c r="AX111" s="60"/>
      <c r="AY111" s="60"/>
      <c r="AZ111" s="60"/>
      <c r="BA111" s="60"/>
      <c r="BB111" s="60"/>
      <c r="BC111" s="60"/>
      <c r="BD111" s="60"/>
      <c r="BE111" s="60"/>
      <c r="BF111" s="60"/>
      <c r="BG111" s="60"/>
    </row>
    <row r="112" spans="2:59" s="59" customFormat="1" ht="18" customHeight="1">
      <c r="B112" s="448"/>
      <c r="C112" s="449"/>
      <c r="D112" s="450"/>
      <c r="E112" s="499"/>
      <c r="F112" s="500"/>
      <c r="G112" s="455"/>
      <c r="H112" s="456"/>
      <c r="I112" s="512"/>
      <c r="J112" s="443">
        <f t="shared" si="4"/>
        <v>0</v>
      </c>
      <c r="K112" s="444"/>
      <c r="L112" s="65"/>
      <c r="M112" s="493">
        <f t="shared" si="5"/>
        <v>0</v>
      </c>
      <c r="N112" s="494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60"/>
      <c r="AN112" s="60"/>
      <c r="AO112" s="60"/>
      <c r="AP112" s="60"/>
      <c r="AQ112" s="60"/>
      <c r="AR112" s="60"/>
      <c r="AS112" s="60"/>
      <c r="AT112" s="60"/>
      <c r="AU112" s="60"/>
      <c r="AV112" s="60"/>
      <c r="AW112" s="60"/>
      <c r="AX112" s="60"/>
      <c r="AY112" s="60"/>
      <c r="AZ112" s="60"/>
      <c r="BA112" s="60"/>
      <c r="BB112" s="60"/>
      <c r="BC112" s="60"/>
      <c r="BD112" s="60"/>
      <c r="BE112" s="60"/>
      <c r="BF112" s="60"/>
      <c r="BG112" s="60"/>
    </row>
    <row r="113" spans="2:59" s="59" customFormat="1" ht="18" customHeight="1" thickBot="1">
      <c r="B113" s="451"/>
      <c r="C113" s="452"/>
      <c r="D113" s="453"/>
      <c r="E113" s="501"/>
      <c r="F113" s="502"/>
      <c r="G113" s="477"/>
      <c r="H113" s="478"/>
      <c r="I113" s="513"/>
      <c r="J113" s="514">
        <f t="shared" si="4"/>
        <v>0</v>
      </c>
      <c r="K113" s="515"/>
      <c r="L113" s="64"/>
      <c r="M113" s="493">
        <f t="shared" si="5"/>
        <v>0</v>
      </c>
      <c r="N113" s="494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/>
      <c r="AK113" s="60"/>
      <c r="AL113" s="60"/>
      <c r="AM113" s="60"/>
      <c r="AN113" s="60"/>
      <c r="AO113" s="60"/>
      <c r="AP113" s="60"/>
      <c r="AQ113" s="60"/>
      <c r="AR113" s="60"/>
      <c r="AS113" s="60"/>
      <c r="AT113" s="60"/>
      <c r="AU113" s="60"/>
      <c r="AV113" s="60"/>
      <c r="AW113" s="60"/>
      <c r="AX113" s="60"/>
      <c r="AY113" s="60"/>
      <c r="AZ113" s="60"/>
      <c r="BA113" s="60"/>
      <c r="BB113" s="60"/>
      <c r="BC113" s="60"/>
      <c r="BD113" s="60"/>
      <c r="BE113" s="60"/>
      <c r="BF113" s="60"/>
      <c r="BG113" s="60"/>
    </row>
    <row r="114" spans="2:59" s="59" customFormat="1" ht="18" customHeight="1" thickBot="1">
      <c r="B114" s="63"/>
      <c r="C114" s="60"/>
      <c r="D114" s="60"/>
      <c r="E114" s="60"/>
      <c r="F114" s="60"/>
      <c r="G114" s="60"/>
      <c r="H114" s="60"/>
      <c r="I114" s="60"/>
      <c r="J114" s="60"/>
      <c r="K114" s="63"/>
      <c r="L114" s="62"/>
      <c r="M114" s="439">
        <f>SUM(M108:N113)</f>
        <v>0</v>
      </c>
      <c r="N114" s="44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0"/>
      <c r="AP114" s="60"/>
      <c r="AQ114" s="60"/>
      <c r="AR114" s="60"/>
      <c r="AS114" s="60"/>
      <c r="AT114" s="60"/>
      <c r="AU114" s="60"/>
      <c r="AV114" s="60"/>
      <c r="AW114" s="60"/>
      <c r="AX114" s="60"/>
      <c r="AY114" s="60"/>
      <c r="AZ114" s="60"/>
      <c r="BA114" s="60"/>
      <c r="BB114" s="60"/>
      <c r="BC114" s="60"/>
      <c r="BD114" s="60"/>
      <c r="BE114" s="60"/>
      <c r="BF114" s="60"/>
      <c r="BG114" s="60"/>
    </row>
    <row r="115" spans="2:59" s="59" customFormat="1" ht="18" customHeight="1" thickBot="1">
      <c r="B115" s="61"/>
      <c r="C115" s="60"/>
      <c r="D115" s="60"/>
      <c r="E115" s="60"/>
      <c r="F115" s="60"/>
      <c r="G115" s="60"/>
      <c r="H115" s="60"/>
      <c r="I115" s="60"/>
      <c r="J115" s="60"/>
      <c r="K115" s="61"/>
      <c r="L115" s="61"/>
      <c r="M115" s="61"/>
      <c r="N115" s="61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  <c r="AL115" s="60"/>
      <c r="AM115" s="60"/>
      <c r="AN115" s="60"/>
      <c r="AO115" s="60"/>
      <c r="AP115" s="60"/>
      <c r="AQ115" s="60"/>
      <c r="AR115" s="60"/>
      <c r="AS115" s="60"/>
      <c r="AT115" s="60"/>
      <c r="AU115" s="60"/>
      <c r="AV115" s="60"/>
      <c r="AW115" s="60"/>
      <c r="AX115" s="60"/>
      <c r="AY115" s="60"/>
      <c r="AZ115" s="60"/>
      <c r="BA115" s="60"/>
      <c r="BB115" s="60"/>
      <c r="BC115" s="60"/>
      <c r="BD115" s="60"/>
      <c r="BE115" s="60"/>
      <c r="BF115" s="60"/>
      <c r="BG115" s="60"/>
    </row>
    <row r="116" spans="2:59" s="59" customFormat="1" ht="30" customHeight="1" thickBot="1">
      <c r="B116" s="470" t="s">
        <v>292</v>
      </c>
      <c r="C116" s="471"/>
      <c r="D116" s="472"/>
      <c r="E116" s="495" t="s">
        <v>31</v>
      </c>
      <c r="F116" s="516"/>
      <c r="G116" s="516"/>
      <c r="H116" s="460"/>
      <c r="I116" s="459" t="s">
        <v>30</v>
      </c>
      <c r="J116" s="516"/>
      <c r="K116" s="161" t="s">
        <v>29</v>
      </c>
      <c r="L116" s="165" t="s">
        <v>28</v>
      </c>
      <c r="M116" s="479" t="s">
        <v>27</v>
      </c>
      <c r="N116" s="48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0"/>
      <c r="AM116" s="60"/>
      <c r="AN116" s="60"/>
      <c r="AO116" s="60"/>
      <c r="AP116" s="60"/>
      <c r="AQ116" s="60"/>
      <c r="AR116" s="60"/>
      <c r="AS116" s="60"/>
      <c r="AT116" s="60"/>
      <c r="AU116" s="60"/>
      <c r="AV116" s="60"/>
      <c r="AW116" s="60"/>
      <c r="AX116" s="60"/>
      <c r="AY116" s="60"/>
      <c r="AZ116" s="60"/>
      <c r="BA116" s="60"/>
      <c r="BB116" s="60"/>
      <c r="BC116" s="60"/>
      <c r="BD116" s="60"/>
      <c r="BE116" s="60"/>
      <c r="BF116" s="60"/>
      <c r="BG116" s="60"/>
    </row>
    <row r="117" spans="2:59" ht="18" customHeight="1">
      <c r="B117" s="448"/>
      <c r="C117" s="449"/>
      <c r="D117" s="450"/>
      <c r="E117" s="454"/>
      <c r="F117" s="442"/>
      <c r="G117" s="442"/>
      <c r="H117" s="517"/>
      <c r="I117" s="441"/>
      <c r="J117" s="442"/>
      <c r="K117" s="162"/>
      <c r="L117" s="66"/>
      <c r="M117" s="493">
        <f>K117*L117</f>
        <v>0</v>
      </c>
      <c r="N117" s="494"/>
    </row>
    <row r="118" spans="2:59" ht="18" customHeight="1">
      <c r="B118" s="448"/>
      <c r="C118" s="449"/>
      <c r="D118" s="450"/>
      <c r="E118" s="465"/>
      <c r="F118" s="458"/>
      <c r="G118" s="458"/>
      <c r="H118" s="518"/>
      <c r="I118" s="457"/>
      <c r="J118" s="458"/>
      <c r="K118" s="160"/>
      <c r="L118" s="65"/>
      <c r="M118" s="493">
        <f t="shared" ref="M118:M122" si="6">K118*L118</f>
        <v>0</v>
      </c>
      <c r="N118" s="494"/>
    </row>
    <row r="119" spans="2:59" ht="18" customHeight="1">
      <c r="B119" s="448"/>
      <c r="C119" s="449"/>
      <c r="D119" s="450"/>
      <c r="E119" s="465"/>
      <c r="F119" s="458"/>
      <c r="G119" s="458"/>
      <c r="H119" s="518"/>
      <c r="I119" s="457"/>
      <c r="J119" s="458"/>
      <c r="K119" s="160"/>
      <c r="L119" s="65"/>
      <c r="M119" s="493">
        <f t="shared" si="6"/>
        <v>0</v>
      </c>
      <c r="N119" s="494"/>
    </row>
    <row r="120" spans="2:59" ht="18" customHeight="1">
      <c r="B120" s="448"/>
      <c r="C120" s="449"/>
      <c r="D120" s="450"/>
      <c r="E120" s="465"/>
      <c r="F120" s="458"/>
      <c r="G120" s="458"/>
      <c r="H120" s="518"/>
      <c r="I120" s="457"/>
      <c r="J120" s="458"/>
      <c r="K120" s="160"/>
      <c r="L120" s="65"/>
      <c r="M120" s="493">
        <f t="shared" si="6"/>
        <v>0</v>
      </c>
      <c r="N120" s="494"/>
    </row>
    <row r="121" spans="2:59" ht="18" customHeight="1">
      <c r="B121" s="448"/>
      <c r="C121" s="449"/>
      <c r="D121" s="450"/>
      <c r="E121" s="465"/>
      <c r="F121" s="458"/>
      <c r="G121" s="458"/>
      <c r="H121" s="518"/>
      <c r="I121" s="457"/>
      <c r="J121" s="458"/>
      <c r="K121" s="160"/>
      <c r="L121" s="65"/>
      <c r="M121" s="493">
        <f t="shared" si="6"/>
        <v>0</v>
      </c>
      <c r="N121" s="494"/>
    </row>
    <row r="122" spans="2:59" ht="18" customHeight="1" thickBot="1">
      <c r="B122" s="451"/>
      <c r="C122" s="452"/>
      <c r="D122" s="453"/>
      <c r="E122" s="468"/>
      <c r="F122" s="469"/>
      <c r="G122" s="469"/>
      <c r="H122" s="519"/>
      <c r="I122" s="508"/>
      <c r="J122" s="469"/>
      <c r="K122" s="163"/>
      <c r="L122" s="64"/>
      <c r="M122" s="493">
        <f t="shared" si="6"/>
        <v>0</v>
      </c>
      <c r="N122" s="494"/>
    </row>
    <row r="123" spans="2:59" ht="18" customHeight="1" thickBot="1">
      <c r="B123" s="63"/>
      <c r="C123" s="60"/>
      <c r="D123" s="60"/>
      <c r="E123" s="60"/>
      <c r="F123" s="60"/>
      <c r="G123" s="60"/>
      <c r="H123" s="60"/>
      <c r="I123" s="60"/>
      <c r="J123" s="60"/>
      <c r="K123" s="63"/>
      <c r="L123" s="62"/>
      <c r="M123" s="439">
        <f>SUM(M117:N122)</f>
        <v>0</v>
      </c>
      <c r="N123" s="440"/>
    </row>
    <row r="124" spans="2:59" ht="18" customHeight="1">
      <c r="B124" s="61"/>
      <c r="C124" s="60"/>
      <c r="D124" s="60"/>
      <c r="E124" s="60"/>
      <c r="F124" s="60"/>
      <c r="G124" s="60"/>
      <c r="H124" s="60"/>
      <c r="I124" s="60"/>
      <c r="J124" s="60"/>
      <c r="K124" s="61"/>
      <c r="L124" s="61"/>
      <c r="M124" s="61"/>
      <c r="N124" s="61"/>
    </row>
    <row r="125" spans="2:59" ht="18" customHeight="1"/>
  </sheetData>
  <mergeCells count="290">
    <mergeCell ref="I120:J120"/>
    <mergeCell ref="M108:N108"/>
    <mergeCell ref="M123:N123"/>
    <mergeCell ref="B122:D122"/>
    <mergeCell ref="E116:H116"/>
    <mergeCell ref="E117:H117"/>
    <mergeCell ref="E118:H118"/>
    <mergeCell ref="E119:H119"/>
    <mergeCell ref="E120:H120"/>
    <mergeCell ref="E121:H121"/>
    <mergeCell ref="E122:H122"/>
    <mergeCell ref="M116:N116"/>
    <mergeCell ref="M117:N117"/>
    <mergeCell ref="M118:N118"/>
    <mergeCell ref="M119:N119"/>
    <mergeCell ref="M120:N120"/>
    <mergeCell ref="M121:N121"/>
    <mergeCell ref="M122:N122"/>
    <mergeCell ref="B117:D117"/>
    <mergeCell ref="B118:D118"/>
    <mergeCell ref="B119:D119"/>
    <mergeCell ref="B120:D120"/>
    <mergeCell ref="B121:D121"/>
    <mergeCell ref="I121:J121"/>
    <mergeCell ref="I122:J122"/>
    <mergeCell ref="B112:D112"/>
    <mergeCell ref="M113:N113"/>
    <mergeCell ref="M114:N114"/>
    <mergeCell ref="B116:D116"/>
    <mergeCell ref="E107:F107"/>
    <mergeCell ref="G107:I107"/>
    <mergeCell ref="E108:F108"/>
    <mergeCell ref="G108:I108"/>
    <mergeCell ref="E109:F109"/>
    <mergeCell ref="G109:I109"/>
    <mergeCell ref="E110:F110"/>
    <mergeCell ref="G110:I110"/>
    <mergeCell ref="E111:F111"/>
    <mergeCell ref="G111:I111"/>
    <mergeCell ref="E112:F112"/>
    <mergeCell ref="G112:I112"/>
    <mergeCell ref="E113:F113"/>
    <mergeCell ref="G113:I113"/>
    <mergeCell ref="B111:D111"/>
    <mergeCell ref="J112:K112"/>
    <mergeCell ref="J113:K113"/>
    <mergeCell ref="I116:J116"/>
    <mergeCell ref="B109:D109"/>
    <mergeCell ref="M107:N107"/>
    <mergeCell ref="B113:D113"/>
    <mergeCell ref="M100:N100"/>
    <mergeCell ref="M101:N101"/>
    <mergeCell ref="M102:N102"/>
    <mergeCell ref="M103:N103"/>
    <mergeCell ref="M104:N104"/>
    <mergeCell ref="M105:N105"/>
    <mergeCell ref="E98:F98"/>
    <mergeCell ref="E99:F99"/>
    <mergeCell ref="E100:F100"/>
    <mergeCell ref="E101:F101"/>
    <mergeCell ref="E102:F102"/>
    <mergeCell ref="E103:F103"/>
    <mergeCell ref="E104:F104"/>
    <mergeCell ref="G98:I98"/>
    <mergeCell ref="G99:I99"/>
    <mergeCell ref="M109:N109"/>
    <mergeCell ref="M110:N110"/>
    <mergeCell ref="J102:K102"/>
    <mergeCell ref="J103:K103"/>
    <mergeCell ref="J104:K104"/>
    <mergeCell ref="M111:N111"/>
    <mergeCell ref="M112:N112"/>
    <mergeCell ref="M99:N99"/>
    <mergeCell ref="M90:N90"/>
    <mergeCell ref="M91:N91"/>
    <mergeCell ref="M92:N92"/>
    <mergeCell ref="M93:N93"/>
    <mergeCell ref="M94:N94"/>
    <mergeCell ref="M95:N95"/>
    <mergeCell ref="M96:N96"/>
    <mergeCell ref="B98:D98"/>
    <mergeCell ref="M98:N98"/>
    <mergeCell ref="B90:D90"/>
    <mergeCell ref="B91:D91"/>
    <mergeCell ref="B92:D92"/>
    <mergeCell ref="B93:D93"/>
    <mergeCell ref="B94:D94"/>
    <mergeCell ref="B95:D95"/>
    <mergeCell ref="B17:C21"/>
    <mergeCell ref="M89:N89"/>
    <mergeCell ref="B80:D80"/>
    <mergeCell ref="B81:D81"/>
    <mergeCell ref="B82:D82"/>
    <mergeCell ref="B83:D83"/>
    <mergeCell ref="B84:D84"/>
    <mergeCell ref="B85:D85"/>
    <mergeCell ref="B86:D86"/>
    <mergeCell ref="E80:J80"/>
    <mergeCell ref="E81:J81"/>
    <mergeCell ref="E82:J82"/>
    <mergeCell ref="E83:J83"/>
    <mergeCell ref="E84:J84"/>
    <mergeCell ref="E85:J85"/>
    <mergeCell ref="E86:J86"/>
    <mergeCell ref="E89:J89"/>
    <mergeCell ref="M80:N80"/>
    <mergeCell ref="M81:N81"/>
    <mergeCell ref="M82:N82"/>
    <mergeCell ref="M83:N83"/>
    <mergeCell ref="M84:N84"/>
    <mergeCell ref="M85:N85"/>
    <mergeCell ref="M86:N86"/>
    <mergeCell ref="D23:G23"/>
    <mergeCell ref="J108:K108"/>
    <mergeCell ref="J100:K100"/>
    <mergeCell ref="J101:K101"/>
    <mergeCell ref="B100:D100"/>
    <mergeCell ref="B101:D101"/>
    <mergeCell ref="B102:D102"/>
    <mergeCell ref="B103:D103"/>
    <mergeCell ref="B104:D104"/>
    <mergeCell ref="B107:D107"/>
    <mergeCell ref="B108:D108"/>
    <mergeCell ref="J98:K98"/>
    <mergeCell ref="J99:K99"/>
    <mergeCell ref="D56:G56"/>
    <mergeCell ref="D57:G57"/>
    <mergeCell ref="B60:C66"/>
    <mergeCell ref="E60:G60"/>
    <mergeCell ref="E61:G61"/>
    <mergeCell ref="F49:G49"/>
    <mergeCell ref="B34:C38"/>
    <mergeCell ref="G101:I101"/>
    <mergeCell ref="G102:I102"/>
    <mergeCell ref="G103:I103"/>
    <mergeCell ref="G104:I104"/>
    <mergeCell ref="I118:J118"/>
    <mergeCell ref="I119:J119"/>
    <mergeCell ref="J107:K107"/>
    <mergeCell ref="J111:K111"/>
    <mergeCell ref="B110:D110"/>
    <mergeCell ref="K8:N8"/>
    <mergeCell ref="L10:N10"/>
    <mergeCell ref="D8:G8"/>
    <mergeCell ref="L9:N9"/>
    <mergeCell ref="K23:N23"/>
    <mergeCell ref="L11:N11"/>
    <mergeCell ref="E12:G12"/>
    <mergeCell ref="E13:G13"/>
    <mergeCell ref="L12:N12"/>
    <mergeCell ref="L13:N13"/>
    <mergeCell ref="D22:G22"/>
    <mergeCell ref="D25:G25"/>
    <mergeCell ref="D42:G42"/>
    <mergeCell ref="D59:G59"/>
    <mergeCell ref="K39:N39"/>
    <mergeCell ref="K40:N40"/>
    <mergeCell ref="B43:C49"/>
    <mergeCell ref="E43:G43"/>
    <mergeCell ref="B9:C15"/>
    <mergeCell ref="B26:C32"/>
    <mergeCell ref="E26:G26"/>
    <mergeCell ref="E27:G27"/>
    <mergeCell ref="E28:G28"/>
    <mergeCell ref="E29:G29"/>
    <mergeCell ref="E30:G30"/>
    <mergeCell ref="D39:G39"/>
    <mergeCell ref="D40:G40"/>
    <mergeCell ref="I117:J117"/>
    <mergeCell ref="J109:K109"/>
    <mergeCell ref="J110:K110"/>
    <mergeCell ref="E90:J90"/>
    <mergeCell ref="E91:J91"/>
    <mergeCell ref="E92:J92"/>
    <mergeCell ref="E93:J93"/>
    <mergeCell ref="E94:J94"/>
    <mergeCell ref="E95:J95"/>
    <mergeCell ref="B68:C72"/>
    <mergeCell ref="E44:G44"/>
    <mergeCell ref="E45:G45"/>
    <mergeCell ref="E46:G46"/>
    <mergeCell ref="E47:G47"/>
    <mergeCell ref="B99:D99"/>
    <mergeCell ref="G100:I100"/>
    <mergeCell ref="E48:G48"/>
    <mergeCell ref="D51:G51"/>
    <mergeCell ref="D52:G52"/>
    <mergeCell ref="D53:G53"/>
    <mergeCell ref="D54:G54"/>
    <mergeCell ref="D55:G55"/>
    <mergeCell ref="L48:N48"/>
    <mergeCell ref="K51:N51"/>
    <mergeCell ref="K52:N52"/>
    <mergeCell ref="K53:N53"/>
    <mergeCell ref="K73:N73"/>
    <mergeCell ref="K74:N74"/>
    <mergeCell ref="M66:N66"/>
    <mergeCell ref="F50:G50"/>
    <mergeCell ref="B51:C55"/>
    <mergeCell ref="B89:D89"/>
    <mergeCell ref="F76:G76"/>
    <mergeCell ref="K56:N56"/>
    <mergeCell ref="K57:N57"/>
    <mergeCell ref="K59:N59"/>
    <mergeCell ref="D71:G71"/>
    <mergeCell ref="D72:G72"/>
    <mergeCell ref="K71:N71"/>
    <mergeCell ref="K72:N72"/>
    <mergeCell ref="D73:G73"/>
    <mergeCell ref="D74:G74"/>
    <mergeCell ref="K68:N68"/>
    <mergeCell ref="K69:N69"/>
    <mergeCell ref="K70:N70"/>
    <mergeCell ref="L63:N63"/>
    <mergeCell ref="L64:N64"/>
    <mergeCell ref="M50:N50"/>
    <mergeCell ref="I51:J55"/>
    <mergeCell ref="M87:N87"/>
    <mergeCell ref="M67:N67"/>
    <mergeCell ref="I68:J72"/>
    <mergeCell ref="E62:G62"/>
    <mergeCell ref="E63:G63"/>
    <mergeCell ref="E64:G64"/>
    <mergeCell ref="F66:G66"/>
    <mergeCell ref="F67:G67"/>
    <mergeCell ref="F32:G32"/>
    <mergeCell ref="F33:G33"/>
    <mergeCell ref="I60:J66"/>
    <mergeCell ref="L60:N60"/>
    <mergeCell ref="L61:N61"/>
    <mergeCell ref="L62:N62"/>
    <mergeCell ref="K54:N54"/>
    <mergeCell ref="K55:N55"/>
    <mergeCell ref="E65:G65"/>
    <mergeCell ref="D68:G68"/>
    <mergeCell ref="D69:G69"/>
    <mergeCell ref="D70:G70"/>
    <mergeCell ref="L65:N65"/>
    <mergeCell ref="L45:N45"/>
    <mergeCell ref="L46:N46"/>
    <mergeCell ref="L47:N47"/>
    <mergeCell ref="M49:N49"/>
    <mergeCell ref="K21:N21"/>
    <mergeCell ref="E31:G31"/>
    <mergeCell ref="D34:G34"/>
    <mergeCell ref="D35:G35"/>
    <mergeCell ref="D36:G36"/>
    <mergeCell ref="D37:G37"/>
    <mergeCell ref="D38:G38"/>
    <mergeCell ref="L31:N31"/>
    <mergeCell ref="K34:N34"/>
    <mergeCell ref="K35:N35"/>
    <mergeCell ref="K36:N36"/>
    <mergeCell ref="K37:N37"/>
    <mergeCell ref="K22:N22"/>
    <mergeCell ref="K25:N25"/>
    <mergeCell ref="I26:J32"/>
    <mergeCell ref="L26:N26"/>
    <mergeCell ref="L27:N27"/>
    <mergeCell ref="K38:N38"/>
    <mergeCell ref="M32:N32"/>
    <mergeCell ref="M33:N33"/>
    <mergeCell ref="I34:J38"/>
    <mergeCell ref="L28:N28"/>
    <mergeCell ref="L29:N29"/>
    <mergeCell ref="L30:N30"/>
    <mergeCell ref="K42:N42"/>
    <mergeCell ref="I43:J49"/>
    <mergeCell ref="L43:N43"/>
    <mergeCell ref="L44:N44"/>
    <mergeCell ref="E14:G14"/>
    <mergeCell ref="D17:G17"/>
    <mergeCell ref="D18:G18"/>
    <mergeCell ref="D19:G19"/>
    <mergeCell ref="D20:G20"/>
    <mergeCell ref="L14:N14"/>
    <mergeCell ref="K17:N17"/>
    <mergeCell ref="K18:N18"/>
    <mergeCell ref="K19:N19"/>
    <mergeCell ref="K20:N20"/>
    <mergeCell ref="F15:G15"/>
    <mergeCell ref="M15:N15"/>
    <mergeCell ref="M16:N16"/>
    <mergeCell ref="I17:J21"/>
    <mergeCell ref="I9:J15"/>
    <mergeCell ref="F16:G16"/>
    <mergeCell ref="E11:G11"/>
    <mergeCell ref="E9:G9"/>
    <mergeCell ref="E10:G10"/>
    <mergeCell ref="D21:G21"/>
  </mergeCells>
  <phoneticPr fontId="46" type="noConversion"/>
  <dataValidations count="1">
    <dataValidation type="list" allowBlank="1" showInputMessage="1" showErrorMessage="1" sqref="E64:G64 E13:G13 L13:N13 E30:G30 L30:N30 E47:G47 L47:N47 L64:N64" xr:uid="{4807340B-F3AE-4E84-B9DB-A785F69160FC}">
      <formula1>Employment_Status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1" fitToHeight="2" orientation="portrait" horizontalDpi="4294967292" r:id="rId1"/>
  <headerFooter scaleWithDoc="0" alignWithMargins="0">
    <oddFooter>&amp;L&amp;6&amp;F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Q32"/>
  <sheetViews>
    <sheetView topLeftCell="A27" zoomScale="115" zoomScaleNormal="115" zoomScalePageLayoutView="145" workbookViewId="0">
      <selection activeCell="H4" sqref="H4"/>
    </sheetView>
  </sheetViews>
  <sheetFormatPr defaultColWidth="9.1796875" defaultRowHeight="12.5"/>
  <cols>
    <col min="1" max="1" width="7.453125" style="56" customWidth="1"/>
    <col min="2" max="2" width="17.453125" style="56" customWidth="1"/>
    <col min="3" max="3" width="7.453125" style="56" bestFit="1" customWidth="1"/>
    <col min="4" max="4" width="23" style="56" bestFit="1" customWidth="1"/>
    <col min="5" max="8" width="12.453125" style="56" customWidth="1"/>
    <col min="9" max="10" width="14.453125" style="56" customWidth="1"/>
    <col min="11" max="16384" width="9.1796875" style="56"/>
  </cols>
  <sheetData>
    <row r="2" spans="2:10" ht="54" customHeight="1">
      <c r="B2" s="170"/>
      <c r="C2" s="170"/>
      <c r="D2" s="170"/>
      <c r="E2" s="170"/>
      <c r="F2" s="170"/>
      <c r="G2" s="170"/>
      <c r="H2" s="170"/>
      <c r="I2" s="170"/>
      <c r="J2" s="170"/>
    </row>
    <row r="3" spans="2:10" s="59" customFormat="1" ht="25.5" customHeight="1">
      <c r="B3" s="520" t="s">
        <v>171</v>
      </c>
      <c r="C3" s="520"/>
      <c r="D3" s="520"/>
      <c r="E3" s="520"/>
      <c r="F3" s="520"/>
      <c r="G3" s="520"/>
      <c r="H3" s="520"/>
      <c r="I3" s="520"/>
      <c r="J3" s="520"/>
    </row>
    <row r="4" spans="2:10" ht="18" customHeight="1"/>
    <row r="5" spans="2:10" s="59" customFormat="1" ht="28.5" customHeight="1">
      <c r="B5" s="534" t="s">
        <v>64</v>
      </c>
      <c r="C5" s="534"/>
      <c r="D5" s="534"/>
      <c r="E5" s="103" t="s">
        <v>63</v>
      </c>
      <c r="F5" s="103" t="s">
        <v>63</v>
      </c>
      <c r="G5" s="103" t="s">
        <v>63</v>
      </c>
      <c r="H5" s="103" t="s">
        <v>63</v>
      </c>
      <c r="I5" s="103" t="s">
        <v>63</v>
      </c>
      <c r="J5" s="103" t="s">
        <v>63</v>
      </c>
    </row>
    <row r="6" spans="2:10" ht="52.5">
      <c r="B6" s="521" t="s">
        <v>62</v>
      </c>
      <c r="C6" s="522"/>
      <c r="D6" s="535"/>
      <c r="E6" s="102" t="s">
        <v>46</v>
      </c>
      <c r="F6" s="102" t="s">
        <v>61</v>
      </c>
      <c r="G6" s="101" t="s">
        <v>275</v>
      </c>
      <c r="H6" s="101" t="s">
        <v>288</v>
      </c>
      <c r="I6" s="89" t="s">
        <v>172</v>
      </c>
      <c r="J6" s="90" t="s">
        <v>174</v>
      </c>
    </row>
    <row r="7" spans="2:10">
      <c r="B7" s="531" t="s">
        <v>44</v>
      </c>
      <c r="C7" s="100" t="str">
        <f>'Budget Data Entry Form'!D8</f>
        <v>Expert I</v>
      </c>
      <c r="D7" s="98" t="str">
        <f>'Budget Data Entry Form'!$E$10</f>
        <v>NAMEEXP1</v>
      </c>
      <c r="E7" s="97">
        <f>'Budget Data Entry Form'!D23</f>
        <v>0</v>
      </c>
      <c r="F7" s="97">
        <f>E7-J7</f>
        <v>0</v>
      </c>
      <c r="G7" s="96"/>
      <c r="H7" s="96"/>
      <c r="I7" s="96"/>
      <c r="J7" s="97">
        <f>SUM(G7:I7)</f>
        <v>0</v>
      </c>
    </row>
    <row r="8" spans="2:10">
      <c r="B8" s="532"/>
      <c r="C8" s="100" t="str">
        <f>'Budget Data Entry Form'!K8</f>
        <v>Expert II</v>
      </c>
      <c r="D8" s="98" t="str">
        <f>'Budget Data Entry Form'!L10</f>
        <v>NAMEEXP2</v>
      </c>
      <c r="E8" s="95">
        <f>'Budget Data Entry Form'!K23</f>
        <v>0</v>
      </c>
      <c r="F8" s="97">
        <f>E8-J8</f>
        <v>0</v>
      </c>
      <c r="G8" s="96"/>
      <c r="H8" s="96"/>
      <c r="I8" s="96"/>
      <c r="J8" s="97">
        <f>SUM(G8:I8)</f>
        <v>0</v>
      </c>
    </row>
    <row r="9" spans="2:10">
      <c r="B9" s="532"/>
      <c r="C9" s="100" t="str">
        <f>'Budget Data Entry Form'!D25</f>
        <v>Expert III</v>
      </c>
      <c r="D9" s="98" t="str">
        <f>'Budget Data Entry Form'!E27</f>
        <v>NAMEEXP3</v>
      </c>
      <c r="E9" s="95">
        <f>'Budget Data Entry Form'!D40</f>
        <v>0</v>
      </c>
      <c r="F9" s="97">
        <f>E9-J9</f>
        <v>0</v>
      </c>
      <c r="G9" s="96"/>
      <c r="H9" s="96"/>
      <c r="I9" s="96"/>
      <c r="J9" s="97">
        <f t="shared" ref="J9:J14" si="0">SUM(G9:I9)</f>
        <v>0</v>
      </c>
    </row>
    <row r="10" spans="2:10">
      <c r="B10" s="532"/>
      <c r="C10" s="99" t="str">
        <f>'Budget Data Entry Form'!K25</f>
        <v>Expert IV</v>
      </c>
      <c r="D10" s="98" t="str">
        <f>'Budget Data Entry Form'!L27</f>
        <v>NAMEEXP4</v>
      </c>
      <c r="E10" s="95">
        <f>'Budget Data Entry Form'!K40</f>
        <v>0</v>
      </c>
      <c r="F10" s="97">
        <f>E10-J10</f>
        <v>0</v>
      </c>
      <c r="G10" s="96"/>
      <c r="H10" s="96"/>
      <c r="I10" s="96"/>
      <c r="J10" s="97">
        <f t="shared" si="0"/>
        <v>0</v>
      </c>
    </row>
    <row r="11" spans="2:10">
      <c r="B11" s="532"/>
      <c r="C11" s="99" t="str">
        <f>'Budget Data Entry Form'!D42</f>
        <v>Expert V</v>
      </c>
      <c r="D11" s="98" t="str">
        <f>'Budget Data Entry Form'!E44</f>
        <v>NAMEEXP5</v>
      </c>
      <c r="E11" s="95">
        <f>'Budget Data Entry Form'!D57</f>
        <v>0</v>
      </c>
      <c r="F11" s="97">
        <f t="shared" ref="F11:F14" si="1">E11-J11</f>
        <v>0</v>
      </c>
      <c r="G11" s="96"/>
      <c r="H11" s="96"/>
      <c r="I11" s="96"/>
      <c r="J11" s="97">
        <f t="shared" si="0"/>
        <v>0</v>
      </c>
    </row>
    <row r="12" spans="2:10">
      <c r="B12" s="532"/>
      <c r="C12" s="99" t="str">
        <f>'Budget Data Entry Form'!K42</f>
        <v>Expert VI</v>
      </c>
      <c r="D12" s="98" t="str">
        <f>'Budget Data Entry Form'!L44</f>
        <v>NAMEEXP6</v>
      </c>
      <c r="E12" s="95">
        <f>'Budget Data Entry Form'!K57</f>
        <v>0</v>
      </c>
      <c r="F12" s="97">
        <f t="shared" si="1"/>
        <v>0</v>
      </c>
      <c r="G12" s="96"/>
      <c r="H12" s="96"/>
      <c r="I12" s="96"/>
      <c r="J12" s="97">
        <f t="shared" si="0"/>
        <v>0</v>
      </c>
    </row>
    <row r="13" spans="2:10">
      <c r="B13" s="532"/>
      <c r="C13" s="99" t="str">
        <f>'Budget Data Entry Form'!D59</f>
        <v>Expert VII</v>
      </c>
      <c r="D13" s="98" t="str">
        <f>'Budget Data Entry Form'!E61</f>
        <v>NAMEEXP7</v>
      </c>
      <c r="E13" s="95">
        <f>'Budget Data Entry Form'!D74</f>
        <v>0</v>
      </c>
      <c r="F13" s="97">
        <f t="shared" si="1"/>
        <v>0</v>
      </c>
      <c r="G13" s="96"/>
      <c r="H13" s="96"/>
      <c r="I13" s="96"/>
      <c r="J13" s="97">
        <f t="shared" si="0"/>
        <v>0</v>
      </c>
    </row>
    <row r="14" spans="2:10">
      <c r="B14" s="533"/>
      <c r="C14" s="99" t="str">
        <f>'Budget Data Entry Form'!K59</f>
        <v>Expert VIII</v>
      </c>
      <c r="D14" s="98" t="str">
        <f>'Budget Data Entry Form'!L61</f>
        <v>NAMEEXP8</v>
      </c>
      <c r="E14" s="95">
        <f>'Budget Data Entry Form'!K74</f>
        <v>0</v>
      </c>
      <c r="F14" s="97">
        <f t="shared" si="1"/>
        <v>0</v>
      </c>
      <c r="G14" s="96"/>
      <c r="H14" s="96"/>
      <c r="I14" s="96"/>
      <c r="J14" s="97">
        <f t="shared" si="0"/>
        <v>0</v>
      </c>
    </row>
    <row r="15" spans="2:10">
      <c r="B15" s="525" t="s">
        <v>60</v>
      </c>
      <c r="C15" s="525"/>
      <c r="D15" s="525"/>
      <c r="E15" s="90">
        <f t="shared" ref="E15" si="2">SUM(E7:E14)</f>
        <v>0</v>
      </c>
      <c r="F15" s="90">
        <f>SUM(F7:F14)</f>
        <v>0</v>
      </c>
      <c r="G15" s="89">
        <f>SUM(G7:G14)</f>
        <v>0</v>
      </c>
      <c r="H15" s="89">
        <f>SUM(H7:H14)</f>
        <v>0</v>
      </c>
      <c r="I15" s="89">
        <f>SUM(I7:I14)</f>
        <v>0</v>
      </c>
      <c r="J15" s="89">
        <f>SUM(J7:J14)</f>
        <v>0</v>
      </c>
    </row>
    <row r="16" spans="2:10" ht="24" customHeight="1">
      <c r="B16" s="528" t="s">
        <v>274</v>
      </c>
      <c r="C16" s="529"/>
      <c r="D16" s="530"/>
      <c r="E16" s="95">
        <f>'Budget Data Entry Form'!M87</f>
        <v>0</v>
      </c>
      <c r="F16" s="526" t="s">
        <v>59</v>
      </c>
      <c r="G16" s="94"/>
      <c r="H16" s="94"/>
      <c r="I16" s="94"/>
      <c r="J16" s="95">
        <f>G16+H16+I16</f>
        <v>0</v>
      </c>
    </row>
    <row r="17" spans="2:17" ht="24" customHeight="1">
      <c r="B17" s="528" t="s">
        <v>276</v>
      </c>
      <c r="C17" s="529"/>
      <c r="D17" s="530"/>
      <c r="E17" s="95">
        <f>'Budget Data Entry Form'!M96</f>
        <v>0</v>
      </c>
      <c r="F17" s="527"/>
      <c r="G17" s="94"/>
      <c r="H17" s="94"/>
      <c r="I17" s="94"/>
      <c r="J17" s="95">
        <f>G17+H17+I17</f>
        <v>0</v>
      </c>
    </row>
    <row r="18" spans="2:17" ht="24" customHeight="1">
      <c r="B18" s="528" t="s">
        <v>283</v>
      </c>
      <c r="C18" s="529"/>
      <c r="D18" s="530"/>
      <c r="E18" s="95">
        <f>'Budget Data Entry Form'!M105</f>
        <v>0</v>
      </c>
      <c r="F18" s="527"/>
      <c r="G18" s="94"/>
      <c r="H18" s="94"/>
      <c r="I18" s="94"/>
      <c r="J18" s="95">
        <f>G18+H18+I18</f>
        <v>0</v>
      </c>
    </row>
    <row r="19" spans="2:17" ht="24" customHeight="1">
      <c r="B19" s="528" t="s">
        <v>284</v>
      </c>
      <c r="C19" s="529"/>
      <c r="D19" s="530"/>
      <c r="E19" s="95">
        <f>'Budget Data Entry Form'!M114</f>
        <v>0</v>
      </c>
      <c r="F19" s="527"/>
      <c r="G19" s="94"/>
      <c r="H19" s="94"/>
      <c r="I19" s="94"/>
      <c r="J19" s="95">
        <f t="shared" ref="J19" si="3">G19+H19+I19</f>
        <v>0</v>
      </c>
    </row>
    <row r="20" spans="2:17" ht="24" customHeight="1">
      <c r="B20" s="528" t="s">
        <v>285</v>
      </c>
      <c r="C20" s="529"/>
      <c r="D20" s="530"/>
      <c r="E20" s="95">
        <f>'Budget Data Entry Form'!M123</f>
        <v>0</v>
      </c>
      <c r="F20" s="527"/>
      <c r="G20" s="94"/>
      <c r="H20" s="94"/>
      <c r="I20" s="94"/>
      <c r="J20" s="95">
        <f>G20+H20+I20</f>
        <v>0</v>
      </c>
    </row>
    <row r="21" spans="2:17">
      <c r="B21" s="525" t="s">
        <v>58</v>
      </c>
      <c r="C21" s="525"/>
      <c r="D21" s="525"/>
      <c r="E21" s="90">
        <f>SUM(E16:E20)</f>
        <v>0</v>
      </c>
      <c r="F21" s="90"/>
      <c r="G21" s="89">
        <f>SUM(G16:G20)</f>
        <v>0</v>
      </c>
      <c r="H21" s="89">
        <f>SUM(H16:H20)</f>
        <v>0</v>
      </c>
      <c r="I21" s="89">
        <f>SUM(I16:I20)</f>
        <v>0</v>
      </c>
      <c r="J21" s="89">
        <f>SUM(J16:J20)</f>
        <v>0</v>
      </c>
    </row>
    <row r="22" spans="2:17" s="59" customFormat="1" ht="6.75" customHeight="1">
      <c r="B22" s="166"/>
      <c r="C22" s="93"/>
      <c r="D22" s="93"/>
      <c r="E22" s="92"/>
      <c r="F22" s="91"/>
      <c r="G22" s="91"/>
      <c r="H22" s="91"/>
      <c r="I22" s="91"/>
      <c r="J22" s="167"/>
    </row>
    <row r="23" spans="2:17" s="88" customFormat="1" ht="22.5" customHeight="1">
      <c r="B23" s="525" t="s">
        <v>27</v>
      </c>
      <c r="C23" s="525"/>
      <c r="D23" s="525"/>
      <c r="E23" s="90">
        <f>E15+E21</f>
        <v>0</v>
      </c>
      <c r="F23" s="90">
        <f>F15+F21</f>
        <v>0</v>
      </c>
      <c r="G23" s="89">
        <f>G21+G15</f>
        <v>0</v>
      </c>
      <c r="H23" s="89">
        <f>SUM(H15+H21)</f>
        <v>0</v>
      </c>
      <c r="I23" s="89">
        <f>I15+I21</f>
        <v>0</v>
      </c>
      <c r="J23" s="89">
        <f>J21+J15</f>
        <v>0</v>
      </c>
    </row>
    <row r="24" spans="2:17">
      <c r="B24" s="521" t="s">
        <v>175</v>
      </c>
      <c r="C24" s="522"/>
      <c r="D24" s="522"/>
      <c r="E24" s="522"/>
      <c r="F24" s="168" t="e">
        <f>F23/$E$23</f>
        <v>#DIV/0!</v>
      </c>
      <c r="G24" s="169" t="e">
        <f>G23/$E$23</f>
        <v>#DIV/0!</v>
      </c>
      <c r="H24" s="169" t="e">
        <f>H23/$E$23</f>
        <v>#DIV/0!</v>
      </c>
      <c r="I24" s="169" t="e">
        <f>I23/$E$23</f>
        <v>#DIV/0!</v>
      </c>
      <c r="J24" s="169" t="e">
        <f>J23/$E$23</f>
        <v>#DIV/0!</v>
      </c>
    </row>
    <row r="25" spans="2:17" s="67" customFormat="1" ht="35.25" customHeight="1">
      <c r="B25" s="523" t="s">
        <v>293</v>
      </c>
      <c r="C25" s="524"/>
      <c r="D25" s="524"/>
      <c r="E25" s="524"/>
      <c r="F25" s="524"/>
      <c r="G25" s="524"/>
      <c r="H25" s="524"/>
      <c r="I25" s="524"/>
      <c r="J25" s="524"/>
    </row>
    <row r="26" spans="2:17">
      <c r="B26" s="56" t="s">
        <v>173</v>
      </c>
    </row>
    <row r="32" spans="2:17" ht="30"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</row>
  </sheetData>
  <mergeCells count="15">
    <mergeCell ref="B3:J3"/>
    <mergeCell ref="B24:E24"/>
    <mergeCell ref="B25:J25"/>
    <mergeCell ref="B23:D23"/>
    <mergeCell ref="B21:D21"/>
    <mergeCell ref="F16:F20"/>
    <mergeCell ref="B16:D16"/>
    <mergeCell ref="B17:D17"/>
    <mergeCell ref="B19:D19"/>
    <mergeCell ref="B20:D20"/>
    <mergeCell ref="B15:D15"/>
    <mergeCell ref="B7:B14"/>
    <mergeCell ref="B5:D5"/>
    <mergeCell ref="B6:D6"/>
    <mergeCell ref="B18:D18"/>
  </mergeCells>
  <phoneticPr fontId="46" type="noConversion"/>
  <pageMargins left="0.19685039370078741" right="0.19685039370078741" top="0.11811023622047245" bottom="0.19685039370078741" header="0.11811023622047245" footer="0.11811023622047245"/>
  <pageSetup paperSize="9" orientation="landscape" horizontalDpi="300" verticalDpi="300" r:id="rId1"/>
  <headerFooter alignWithMargins="0">
    <oddFooter>&amp;L&amp;8&amp;A&amp;C&amp;8last update on &amp;D&amp;R&amp;8&amp;P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8AD92-451C-49C5-9EB9-11A5CB470714}">
  <dimension ref="A1:AK37"/>
  <sheetViews>
    <sheetView topLeftCell="A16" zoomScale="80" zoomScaleNormal="80" zoomScaleSheetLayoutView="100" workbookViewId="0">
      <selection activeCell="F12" sqref="F12"/>
    </sheetView>
  </sheetViews>
  <sheetFormatPr defaultColWidth="10.6328125" defaultRowHeight="14"/>
  <cols>
    <col min="1" max="1" width="32.453125" style="171" customWidth="1"/>
    <col min="2" max="2" width="10.6328125" style="171"/>
    <col min="3" max="3" width="5.453125" style="171" customWidth="1"/>
    <col min="4" max="4" width="8.36328125" style="171" customWidth="1"/>
    <col min="5" max="5" width="9.453125" style="171" customWidth="1"/>
    <col min="6" max="10" width="12.6328125" style="171" customWidth="1"/>
    <col min="11" max="11" width="12" style="171" customWidth="1"/>
    <col min="12" max="12" width="27" style="171" customWidth="1"/>
    <col min="13" max="16" width="10" style="171" customWidth="1"/>
    <col min="17" max="17" width="10.453125" style="171" customWidth="1"/>
    <col min="18" max="18" width="10.81640625" style="171" customWidth="1"/>
    <col min="19" max="19" width="7.36328125" style="171" customWidth="1"/>
    <col min="20" max="24" width="11.6328125" style="171" customWidth="1"/>
    <col min="25" max="25" width="4.36328125" style="171" customWidth="1"/>
    <col min="26" max="26" width="8.36328125" style="171" customWidth="1"/>
    <col min="27" max="27" width="7.36328125" style="171" customWidth="1"/>
    <col min="28" max="28" width="32.36328125" style="171" customWidth="1"/>
    <col min="29" max="29" width="8.1796875" style="171" customWidth="1"/>
    <col min="30" max="30" width="5.6328125" style="171" customWidth="1"/>
    <col min="31" max="36" width="10.6328125" style="171"/>
    <col min="37" max="37" width="29.1796875" style="171" customWidth="1"/>
    <col min="38" max="16384" width="10.6328125" style="171"/>
  </cols>
  <sheetData>
    <row r="1" spans="1:37" s="175" customFormat="1" ht="15.5">
      <c r="A1" s="175" t="s">
        <v>215</v>
      </c>
      <c r="D1" s="189"/>
      <c r="I1" s="214"/>
      <c r="K1" s="214"/>
      <c r="L1" s="175" t="str">
        <f>A1</f>
        <v>ProjectNo</v>
      </c>
      <c r="M1" s="175">
        <f>B1</f>
        <v>0</v>
      </c>
      <c r="AB1" s="175" t="str">
        <f>L1</f>
        <v>ProjectNo</v>
      </c>
      <c r="AC1" s="175">
        <f>M1</f>
        <v>0</v>
      </c>
    </row>
    <row r="2" spans="1:37" s="215" customFormat="1" ht="5" customHeight="1">
      <c r="AA2" s="175"/>
    </row>
    <row r="3" spans="1:37" s="215" customFormat="1" ht="15.5">
      <c r="A3" s="188" t="s">
        <v>209</v>
      </c>
      <c r="L3" s="188" t="s">
        <v>210</v>
      </c>
      <c r="AB3" s="188" t="s">
        <v>211</v>
      </c>
    </row>
    <row r="4" spans="1:37" s="172" customFormat="1" ht="10.5">
      <c r="A4" s="540" t="s">
        <v>139</v>
      </c>
      <c r="B4" s="540"/>
      <c r="C4" s="540"/>
      <c r="D4" s="540"/>
      <c r="E4" s="540"/>
      <c r="F4" s="540"/>
      <c r="G4" s="540"/>
      <c r="H4" s="540"/>
      <c r="I4" s="540"/>
      <c r="J4" s="540"/>
      <c r="K4" s="540"/>
      <c r="L4" s="213"/>
      <c r="M4" s="541" t="s">
        <v>264</v>
      </c>
      <c r="N4" s="542"/>
      <c r="O4" s="542"/>
      <c r="P4" s="542"/>
      <c r="Q4" s="542"/>
      <c r="R4" s="542"/>
      <c r="S4" s="543"/>
      <c r="T4" s="541" t="s">
        <v>205</v>
      </c>
      <c r="U4" s="542"/>
      <c r="V4" s="542"/>
      <c r="W4" s="542"/>
      <c r="X4" s="542"/>
      <c r="Y4" s="542"/>
      <c r="Z4" s="542"/>
      <c r="AA4" s="543"/>
      <c r="AB4" s="213"/>
      <c r="AC4" s="544" t="s">
        <v>194</v>
      </c>
      <c r="AD4" s="544"/>
      <c r="AE4" s="544"/>
      <c r="AF4" s="544"/>
      <c r="AG4" s="544"/>
      <c r="AH4" s="544"/>
      <c r="AI4" s="544"/>
      <c r="AJ4" s="544"/>
      <c r="AK4" s="544"/>
    </row>
    <row r="5" spans="1:37" s="172" customFormat="1" ht="52.5">
      <c r="A5" s="206" t="s">
        <v>178</v>
      </c>
      <c r="B5" s="207"/>
      <c r="C5" s="208" t="s">
        <v>160</v>
      </c>
      <c r="D5" s="177" t="s">
        <v>177</v>
      </c>
      <c r="E5" s="177" t="s">
        <v>186</v>
      </c>
      <c r="F5" s="177" t="s">
        <v>208</v>
      </c>
      <c r="G5" s="178" t="s">
        <v>280</v>
      </c>
      <c r="H5" s="178" t="s">
        <v>289</v>
      </c>
      <c r="I5" s="178" t="s">
        <v>262</v>
      </c>
      <c r="J5" s="177" t="s">
        <v>191</v>
      </c>
      <c r="K5" s="177" t="s">
        <v>195</v>
      </c>
      <c r="L5" s="177" t="str">
        <f>A5</f>
        <v>TA</v>
      </c>
      <c r="M5" s="209" t="s">
        <v>180</v>
      </c>
      <c r="N5" s="209" t="s">
        <v>182</v>
      </c>
      <c r="O5" s="209" t="s">
        <v>188</v>
      </c>
      <c r="P5" s="209" t="s">
        <v>287</v>
      </c>
      <c r="Q5" s="209" t="s">
        <v>185</v>
      </c>
      <c r="R5" s="209" t="s">
        <v>184</v>
      </c>
      <c r="S5" s="209" t="s">
        <v>213</v>
      </c>
      <c r="T5" s="209" t="str">
        <f>F5</f>
        <v>SCBF contribution in CHF</v>
      </c>
      <c r="U5" s="209" t="str">
        <f>G5</f>
        <v>Self-Contribution of FSP in CHF</v>
      </c>
      <c r="V5" s="209" t="str">
        <f>H5</f>
        <v>Self Contribution of TA Provider in CHF</v>
      </c>
      <c r="W5" s="209" t="str">
        <f>I5</f>
        <v>Third Party Contribution in CHF</v>
      </c>
      <c r="X5" s="209" t="str">
        <f>J5</f>
        <v>Total Self Contribution in CHF</v>
      </c>
      <c r="Y5" s="210" t="s">
        <v>197</v>
      </c>
      <c r="Z5" s="210" t="s">
        <v>196</v>
      </c>
      <c r="AA5" s="210" t="s">
        <v>213</v>
      </c>
      <c r="AB5" s="177" t="str">
        <f t="shared" ref="AB5:AB22" si="0">L5</f>
        <v>TA</v>
      </c>
      <c r="AC5" s="544"/>
      <c r="AD5" s="544"/>
      <c r="AE5" s="544"/>
      <c r="AF5" s="544"/>
      <c r="AG5" s="544"/>
      <c r="AH5" s="544"/>
      <c r="AI5" s="544"/>
      <c r="AJ5" s="544"/>
      <c r="AK5" s="544"/>
    </row>
    <row r="6" spans="1:37" s="172" customFormat="1" ht="10.5">
      <c r="A6" s="197" t="str">
        <f>'Budget Overview'!C7</f>
        <v>Expert I</v>
      </c>
      <c r="B6" s="197" t="str">
        <f>'Budget Data Entry Form'!$E$10</f>
        <v>NAMEEXP1</v>
      </c>
      <c r="C6" s="198">
        <f>'Budget Data Entry Form'!E16</f>
        <v>0</v>
      </c>
      <c r="D6" s="174">
        <f>'Budget Data Entry Form'!D16</f>
        <v>0</v>
      </c>
      <c r="E6" s="180">
        <f>C6*D6</f>
        <v>0</v>
      </c>
      <c r="F6" s="174">
        <f>'Budget Overview'!F7</f>
        <v>0</v>
      </c>
      <c r="G6" s="179">
        <f>'Budget Overview'!G7</f>
        <v>0</v>
      </c>
      <c r="H6" s="179">
        <f>'Budget Overview'!H7</f>
        <v>0</v>
      </c>
      <c r="I6" s="179">
        <f>'Budget Overview'!I7</f>
        <v>0</v>
      </c>
      <c r="J6" s="174">
        <f>SUM(G6:I6)</f>
        <v>0</v>
      </c>
      <c r="K6" s="199" t="e">
        <f t="shared" ref="K6:K13" si="1">J6/E6</f>
        <v>#DIV/0!</v>
      </c>
      <c r="L6" s="199" t="str">
        <f>B6</f>
        <v>NAMEEXP1</v>
      </c>
      <c r="M6" s="287"/>
      <c r="N6" s="190"/>
      <c r="O6" s="200">
        <f t="shared" ref="O6:O13" si="2">M6+N6</f>
        <v>0</v>
      </c>
      <c r="P6" s="303">
        <f>M6*D6</f>
        <v>0</v>
      </c>
      <c r="Q6" s="191">
        <f t="shared" ref="Q6:Q13" si="3">O6*D6</f>
        <v>0</v>
      </c>
      <c r="R6" s="192">
        <f t="shared" ref="R6:R14" si="4">Q6-E6</f>
        <v>0</v>
      </c>
      <c r="S6" s="289" t="e">
        <f t="shared" ref="S6:S14" si="5">R6/E6</f>
        <v>#DIV/0!</v>
      </c>
      <c r="T6" s="288"/>
      <c r="U6" s="194"/>
      <c r="V6" s="194"/>
      <c r="W6" s="194"/>
      <c r="X6" s="192">
        <f>SUM(U6:W6)</f>
        <v>0</v>
      </c>
      <c r="Y6" s="192" t="str">
        <f>IF((Q6-T6-U6-V6-W6)=0,"OK","notOK")</f>
        <v>OK</v>
      </c>
      <c r="Z6" s="193" t="e">
        <f>X6/Q6</f>
        <v>#DIV/0!</v>
      </c>
      <c r="AA6" s="301" t="e">
        <f t="shared" ref="AA6:AA14" si="6">Z6-K6</f>
        <v>#DIV/0!</v>
      </c>
      <c r="AB6" s="199" t="str">
        <f t="shared" si="0"/>
        <v>NAMEEXP1</v>
      </c>
      <c r="AC6" s="539" t="e">
        <f>IF(OR(S6&gt;10%,S6&lt;-10%,AA6&gt;10%,AA6&lt;-10%),"Please explain deviation","")</f>
        <v>#DIV/0!</v>
      </c>
      <c r="AD6" s="539"/>
      <c r="AE6" s="539"/>
      <c r="AF6" s="539"/>
      <c r="AG6" s="539"/>
      <c r="AH6" s="539"/>
      <c r="AI6" s="539"/>
      <c r="AJ6" s="539"/>
      <c r="AK6" s="539"/>
    </row>
    <row r="7" spans="1:37" s="172" customFormat="1" ht="10.5">
      <c r="A7" s="197" t="str">
        <f>'Budget Overview'!C8</f>
        <v>Expert II</v>
      </c>
      <c r="B7" s="197" t="str">
        <f>'Budget Overview'!D8</f>
        <v>NAMEEXP2</v>
      </c>
      <c r="C7" s="198">
        <f>'Budget Data Entry Form'!L16</f>
        <v>0</v>
      </c>
      <c r="D7" s="174">
        <f>'Budget Data Entry Form'!K16</f>
        <v>0</v>
      </c>
      <c r="E7" s="180">
        <f t="shared" ref="E7:E13" si="7">C7*D7</f>
        <v>0</v>
      </c>
      <c r="F7" s="174">
        <f>'Budget Overview'!F8</f>
        <v>0</v>
      </c>
      <c r="G7" s="179">
        <f>'Budget Overview'!G8</f>
        <v>0</v>
      </c>
      <c r="H7" s="179">
        <f>'Budget Overview'!H8</f>
        <v>0</v>
      </c>
      <c r="I7" s="179">
        <f>'Budget Overview'!I8</f>
        <v>0</v>
      </c>
      <c r="J7" s="174">
        <f t="shared" ref="J7:J13" si="8">SUM(G7:I7)</f>
        <v>0</v>
      </c>
      <c r="K7" s="199" t="e">
        <f t="shared" si="1"/>
        <v>#DIV/0!</v>
      </c>
      <c r="L7" s="199" t="str">
        <f t="shared" ref="L7:L13" si="9">B7</f>
        <v>NAMEEXP2</v>
      </c>
      <c r="M7" s="287"/>
      <c r="N7" s="190"/>
      <c r="O7" s="200">
        <f t="shared" si="2"/>
        <v>0</v>
      </c>
      <c r="P7" s="303">
        <f t="shared" ref="P7:P13" si="10">M7*D7</f>
        <v>0</v>
      </c>
      <c r="Q7" s="191">
        <f t="shared" si="3"/>
        <v>0</v>
      </c>
      <c r="R7" s="192">
        <f t="shared" si="4"/>
        <v>0</v>
      </c>
      <c r="S7" s="289" t="e">
        <f t="shared" si="5"/>
        <v>#DIV/0!</v>
      </c>
      <c r="T7" s="288"/>
      <c r="U7" s="194"/>
      <c r="V7" s="194"/>
      <c r="W7" s="194"/>
      <c r="X7" s="192">
        <f>SUM(U7:W7)</f>
        <v>0</v>
      </c>
      <c r="Y7" s="192" t="str">
        <f t="shared" ref="Y7:Y21" si="11">IF((Q7-T7-U7-V7-W7)=0,"OK","notOK")</f>
        <v>OK</v>
      </c>
      <c r="Z7" s="193" t="e">
        <f>X7/Q7</f>
        <v>#DIV/0!</v>
      </c>
      <c r="AA7" s="301" t="e">
        <f t="shared" si="6"/>
        <v>#DIV/0!</v>
      </c>
      <c r="AB7" s="199" t="str">
        <f t="shared" si="0"/>
        <v>NAMEEXP2</v>
      </c>
      <c r="AC7" s="539" t="e">
        <f>IF(OR(S7&gt;10%,S7&lt;-10%,AA7&gt;10%,AA7&lt;-10%),"Please explain deviation","")</f>
        <v>#DIV/0!</v>
      </c>
      <c r="AD7" s="539"/>
      <c r="AE7" s="539"/>
      <c r="AF7" s="539"/>
      <c r="AG7" s="539"/>
      <c r="AH7" s="539"/>
      <c r="AI7" s="539"/>
      <c r="AJ7" s="539"/>
      <c r="AK7" s="539"/>
    </row>
    <row r="8" spans="1:37" s="172" customFormat="1" ht="10.5">
      <c r="A8" s="197" t="str">
        <f>'Budget Overview'!C9</f>
        <v>Expert III</v>
      </c>
      <c r="B8" s="197" t="str">
        <f>'Budget Overview'!D9</f>
        <v>NAMEEXP3</v>
      </c>
      <c r="C8" s="198">
        <f>'Budget Data Entry Form'!E33</f>
        <v>0</v>
      </c>
      <c r="D8" s="174">
        <f>'Budget Data Entry Form'!D33</f>
        <v>0</v>
      </c>
      <c r="E8" s="180">
        <f t="shared" si="7"/>
        <v>0</v>
      </c>
      <c r="F8" s="174">
        <f>'Budget Overview'!F9</f>
        <v>0</v>
      </c>
      <c r="G8" s="179">
        <f>'Budget Overview'!G9</f>
        <v>0</v>
      </c>
      <c r="H8" s="179">
        <f>'Budget Overview'!H9</f>
        <v>0</v>
      </c>
      <c r="I8" s="179">
        <f>'Budget Overview'!I9</f>
        <v>0</v>
      </c>
      <c r="J8" s="174">
        <f t="shared" si="8"/>
        <v>0</v>
      </c>
      <c r="K8" s="199" t="e">
        <f t="shared" si="1"/>
        <v>#DIV/0!</v>
      </c>
      <c r="L8" s="199" t="str">
        <f t="shared" si="9"/>
        <v>NAMEEXP3</v>
      </c>
      <c r="M8" s="287"/>
      <c r="N8" s="190"/>
      <c r="O8" s="200">
        <f t="shared" si="2"/>
        <v>0</v>
      </c>
      <c r="P8" s="303">
        <f t="shared" si="10"/>
        <v>0</v>
      </c>
      <c r="Q8" s="191">
        <f t="shared" si="3"/>
        <v>0</v>
      </c>
      <c r="R8" s="192">
        <f t="shared" si="4"/>
        <v>0</v>
      </c>
      <c r="S8" s="289" t="e">
        <f t="shared" si="5"/>
        <v>#DIV/0!</v>
      </c>
      <c r="T8" s="288"/>
      <c r="U8" s="194"/>
      <c r="V8" s="194"/>
      <c r="W8" s="194"/>
      <c r="X8" s="192">
        <f t="shared" ref="X8:X13" si="12">SUM(U8:W8)</f>
        <v>0</v>
      </c>
      <c r="Y8" s="192" t="str">
        <f t="shared" si="11"/>
        <v>OK</v>
      </c>
      <c r="Z8" s="193" t="e">
        <f>X8/Q8</f>
        <v>#DIV/0!</v>
      </c>
      <c r="AA8" s="301" t="e">
        <f t="shared" si="6"/>
        <v>#DIV/0!</v>
      </c>
      <c r="AB8" s="199" t="str">
        <f t="shared" si="0"/>
        <v>NAMEEXP3</v>
      </c>
      <c r="AC8" s="539" t="e">
        <f>IF(OR(S8&gt;10%,S8&lt;-10%,AA8&gt;10%,AA8&lt;-10%),"Please explain deviation","")</f>
        <v>#DIV/0!</v>
      </c>
      <c r="AD8" s="539"/>
      <c r="AE8" s="539"/>
      <c r="AF8" s="539"/>
      <c r="AG8" s="539"/>
      <c r="AH8" s="539"/>
      <c r="AI8" s="539"/>
      <c r="AJ8" s="539"/>
      <c r="AK8" s="539"/>
    </row>
    <row r="9" spans="1:37" s="172" customFormat="1" ht="10.5">
      <c r="A9" s="197" t="str">
        <f>'Budget Overview'!C10</f>
        <v>Expert IV</v>
      </c>
      <c r="B9" s="197" t="str">
        <f>'Budget Overview'!D10</f>
        <v>NAMEEXP4</v>
      </c>
      <c r="C9" s="198">
        <f>'Budget Data Entry Form'!L33</f>
        <v>0</v>
      </c>
      <c r="D9" s="174">
        <f>'Budget Data Entry Form'!K33</f>
        <v>0</v>
      </c>
      <c r="E9" s="180">
        <f t="shared" si="7"/>
        <v>0</v>
      </c>
      <c r="F9" s="174">
        <f>'Budget Overview'!F10</f>
        <v>0</v>
      </c>
      <c r="G9" s="179">
        <f>'Budget Overview'!G10</f>
        <v>0</v>
      </c>
      <c r="H9" s="179">
        <f>'Budget Overview'!H10</f>
        <v>0</v>
      </c>
      <c r="I9" s="179">
        <f>'Budget Overview'!I10</f>
        <v>0</v>
      </c>
      <c r="J9" s="174">
        <f t="shared" si="8"/>
        <v>0</v>
      </c>
      <c r="K9" s="199" t="e">
        <f t="shared" si="1"/>
        <v>#DIV/0!</v>
      </c>
      <c r="L9" s="199" t="str">
        <f t="shared" si="9"/>
        <v>NAMEEXP4</v>
      </c>
      <c r="M9" s="287"/>
      <c r="N9" s="190"/>
      <c r="O9" s="200">
        <f t="shared" si="2"/>
        <v>0</v>
      </c>
      <c r="P9" s="303">
        <f t="shared" si="10"/>
        <v>0</v>
      </c>
      <c r="Q9" s="191">
        <f t="shared" si="3"/>
        <v>0</v>
      </c>
      <c r="R9" s="192">
        <f t="shared" si="4"/>
        <v>0</v>
      </c>
      <c r="S9" s="289" t="e">
        <f t="shared" si="5"/>
        <v>#DIV/0!</v>
      </c>
      <c r="T9" s="288"/>
      <c r="U9" s="194"/>
      <c r="V9" s="194"/>
      <c r="W9" s="194"/>
      <c r="X9" s="192">
        <f t="shared" si="12"/>
        <v>0</v>
      </c>
      <c r="Y9" s="192" t="str">
        <f t="shared" si="11"/>
        <v>OK</v>
      </c>
      <c r="Z9" s="193" t="e">
        <f t="shared" ref="Z9:Z13" si="13">X9/Q9</f>
        <v>#DIV/0!</v>
      </c>
      <c r="AA9" s="301" t="e">
        <f t="shared" si="6"/>
        <v>#DIV/0!</v>
      </c>
      <c r="AB9" s="199" t="str">
        <f t="shared" si="0"/>
        <v>NAMEEXP4</v>
      </c>
      <c r="AC9" s="539" t="e">
        <f t="shared" ref="AC9:AC13" si="14">IF(OR(S9&gt;10%,S9&lt;-10%,AA9&gt;10%,AA9&lt;-10%),"Please explain deviation","")</f>
        <v>#DIV/0!</v>
      </c>
      <c r="AD9" s="539"/>
      <c r="AE9" s="539"/>
      <c r="AF9" s="539"/>
      <c r="AG9" s="539"/>
      <c r="AH9" s="539"/>
      <c r="AI9" s="539"/>
      <c r="AJ9" s="539"/>
      <c r="AK9" s="539"/>
    </row>
    <row r="10" spans="1:37" s="172" customFormat="1" ht="10.5">
      <c r="A10" s="197" t="str">
        <f>'Budget Overview'!C11</f>
        <v>Expert V</v>
      </c>
      <c r="B10" s="197" t="str">
        <f>'Budget Overview'!D11</f>
        <v>NAMEEXP5</v>
      </c>
      <c r="C10" s="198">
        <f>'Budget Data Entry Form'!E50</f>
        <v>0</v>
      </c>
      <c r="D10" s="174">
        <f>'Budget Data Entry Form'!D50</f>
        <v>0</v>
      </c>
      <c r="E10" s="180">
        <f t="shared" si="7"/>
        <v>0</v>
      </c>
      <c r="F10" s="174">
        <f>'Budget Overview'!F11</f>
        <v>0</v>
      </c>
      <c r="G10" s="179">
        <f>'Budget Overview'!G11</f>
        <v>0</v>
      </c>
      <c r="H10" s="179">
        <f>'Budget Overview'!H11</f>
        <v>0</v>
      </c>
      <c r="I10" s="179">
        <f>'Budget Overview'!I11</f>
        <v>0</v>
      </c>
      <c r="J10" s="174">
        <f t="shared" si="8"/>
        <v>0</v>
      </c>
      <c r="K10" s="199" t="e">
        <f t="shared" si="1"/>
        <v>#DIV/0!</v>
      </c>
      <c r="L10" s="199" t="str">
        <f t="shared" si="9"/>
        <v>NAMEEXP5</v>
      </c>
      <c r="M10" s="287"/>
      <c r="N10" s="190"/>
      <c r="O10" s="200">
        <f t="shared" si="2"/>
        <v>0</v>
      </c>
      <c r="P10" s="303">
        <f t="shared" si="10"/>
        <v>0</v>
      </c>
      <c r="Q10" s="191">
        <f t="shared" si="3"/>
        <v>0</v>
      </c>
      <c r="R10" s="192">
        <f t="shared" si="4"/>
        <v>0</v>
      </c>
      <c r="S10" s="289" t="e">
        <f t="shared" si="5"/>
        <v>#DIV/0!</v>
      </c>
      <c r="T10" s="288"/>
      <c r="U10" s="194"/>
      <c r="V10" s="194"/>
      <c r="W10" s="194"/>
      <c r="X10" s="192">
        <f t="shared" si="12"/>
        <v>0</v>
      </c>
      <c r="Y10" s="192" t="str">
        <f t="shared" si="11"/>
        <v>OK</v>
      </c>
      <c r="Z10" s="193" t="e">
        <f t="shared" si="13"/>
        <v>#DIV/0!</v>
      </c>
      <c r="AA10" s="301" t="e">
        <f t="shared" si="6"/>
        <v>#DIV/0!</v>
      </c>
      <c r="AB10" s="199" t="str">
        <f t="shared" si="0"/>
        <v>NAMEEXP5</v>
      </c>
      <c r="AC10" s="539" t="e">
        <f t="shared" si="14"/>
        <v>#DIV/0!</v>
      </c>
      <c r="AD10" s="539"/>
      <c r="AE10" s="539"/>
      <c r="AF10" s="539"/>
      <c r="AG10" s="539"/>
      <c r="AH10" s="539"/>
      <c r="AI10" s="539"/>
      <c r="AJ10" s="539"/>
      <c r="AK10" s="539"/>
    </row>
    <row r="11" spans="1:37" s="172" customFormat="1" ht="10.5">
      <c r="A11" s="197" t="str">
        <f>'Budget Overview'!C12</f>
        <v>Expert VI</v>
      </c>
      <c r="B11" s="197" t="str">
        <f>'Budget Overview'!D12</f>
        <v>NAMEEXP6</v>
      </c>
      <c r="C11" s="198">
        <f>'Budget Data Entry Form'!L50</f>
        <v>0</v>
      </c>
      <c r="D11" s="174">
        <f>'Budget Data Entry Form'!K50</f>
        <v>0</v>
      </c>
      <c r="E11" s="180">
        <f t="shared" si="7"/>
        <v>0</v>
      </c>
      <c r="F11" s="174">
        <f>'Budget Overview'!F12</f>
        <v>0</v>
      </c>
      <c r="G11" s="179">
        <f>'Budget Overview'!G12</f>
        <v>0</v>
      </c>
      <c r="H11" s="179">
        <f>'Budget Overview'!H12</f>
        <v>0</v>
      </c>
      <c r="I11" s="179">
        <f>'Budget Overview'!I12</f>
        <v>0</v>
      </c>
      <c r="J11" s="174">
        <f t="shared" si="8"/>
        <v>0</v>
      </c>
      <c r="K11" s="199" t="e">
        <f t="shared" si="1"/>
        <v>#DIV/0!</v>
      </c>
      <c r="L11" s="199" t="str">
        <f t="shared" si="9"/>
        <v>NAMEEXP6</v>
      </c>
      <c r="M11" s="287"/>
      <c r="N11" s="190"/>
      <c r="O11" s="200">
        <f t="shared" si="2"/>
        <v>0</v>
      </c>
      <c r="P11" s="303">
        <f t="shared" si="10"/>
        <v>0</v>
      </c>
      <c r="Q11" s="191">
        <f t="shared" si="3"/>
        <v>0</v>
      </c>
      <c r="R11" s="192">
        <f t="shared" si="4"/>
        <v>0</v>
      </c>
      <c r="S11" s="289" t="e">
        <f t="shared" si="5"/>
        <v>#DIV/0!</v>
      </c>
      <c r="T11" s="288"/>
      <c r="U11" s="194"/>
      <c r="V11" s="194"/>
      <c r="W11" s="194"/>
      <c r="X11" s="192">
        <f t="shared" si="12"/>
        <v>0</v>
      </c>
      <c r="Y11" s="192" t="str">
        <f t="shared" si="11"/>
        <v>OK</v>
      </c>
      <c r="Z11" s="193" t="e">
        <f>X11/Q11</f>
        <v>#DIV/0!</v>
      </c>
      <c r="AA11" s="301" t="e">
        <f t="shared" si="6"/>
        <v>#DIV/0!</v>
      </c>
      <c r="AB11" s="199" t="str">
        <f t="shared" si="0"/>
        <v>NAMEEXP6</v>
      </c>
      <c r="AC11" s="539" t="e">
        <f t="shared" si="14"/>
        <v>#DIV/0!</v>
      </c>
      <c r="AD11" s="539"/>
      <c r="AE11" s="539"/>
      <c r="AF11" s="539"/>
      <c r="AG11" s="539"/>
      <c r="AH11" s="539"/>
      <c r="AI11" s="539"/>
      <c r="AJ11" s="539"/>
      <c r="AK11" s="539"/>
    </row>
    <row r="12" spans="1:37" s="172" customFormat="1" ht="10.5">
      <c r="A12" s="197" t="str">
        <f>'Budget Overview'!C13</f>
        <v>Expert VII</v>
      </c>
      <c r="B12" s="197" t="str">
        <f>'Budget Overview'!D13</f>
        <v>NAMEEXP7</v>
      </c>
      <c r="C12" s="198">
        <f>'Budget Data Entry Form'!E67</f>
        <v>0</v>
      </c>
      <c r="D12" s="174">
        <f>'Budget Data Entry Form'!D67</f>
        <v>0</v>
      </c>
      <c r="E12" s="180">
        <f t="shared" si="7"/>
        <v>0</v>
      </c>
      <c r="F12" s="174">
        <f>'Budget Overview'!F13</f>
        <v>0</v>
      </c>
      <c r="G12" s="179">
        <f>'Budget Overview'!G13</f>
        <v>0</v>
      </c>
      <c r="H12" s="179">
        <f>'Budget Overview'!H13</f>
        <v>0</v>
      </c>
      <c r="I12" s="179">
        <f>'Budget Overview'!I13</f>
        <v>0</v>
      </c>
      <c r="J12" s="174">
        <f t="shared" si="8"/>
        <v>0</v>
      </c>
      <c r="K12" s="199" t="e">
        <f t="shared" si="1"/>
        <v>#DIV/0!</v>
      </c>
      <c r="L12" s="199" t="str">
        <f t="shared" si="9"/>
        <v>NAMEEXP7</v>
      </c>
      <c r="M12" s="287"/>
      <c r="N12" s="190"/>
      <c r="O12" s="200">
        <f t="shared" si="2"/>
        <v>0</v>
      </c>
      <c r="P12" s="303">
        <f t="shared" si="10"/>
        <v>0</v>
      </c>
      <c r="Q12" s="191">
        <f t="shared" si="3"/>
        <v>0</v>
      </c>
      <c r="R12" s="192">
        <f t="shared" si="4"/>
        <v>0</v>
      </c>
      <c r="S12" s="289" t="e">
        <f t="shared" si="5"/>
        <v>#DIV/0!</v>
      </c>
      <c r="T12" s="288"/>
      <c r="U12" s="194"/>
      <c r="V12" s="194"/>
      <c r="W12" s="194"/>
      <c r="X12" s="192">
        <f>SUM(U12:W12)</f>
        <v>0</v>
      </c>
      <c r="Y12" s="192" t="str">
        <f t="shared" si="11"/>
        <v>OK</v>
      </c>
      <c r="Z12" s="193" t="e">
        <f t="shared" si="13"/>
        <v>#DIV/0!</v>
      </c>
      <c r="AA12" s="301" t="e">
        <f t="shared" si="6"/>
        <v>#DIV/0!</v>
      </c>
      <c r="AB12" s="199" t="str">
        <f t="shared" si="0"/>
        <v>NAMEEXP7</v>
      </c>
      <c r="AC12" s="539" t="e">
        <f t="shared" si="14"/>
        <v>#DIV/0!</v>
      </c>
      <c r="AD12" s="539"/>
      <c r="AE12" s="539"/>
      <c r="AF12" s="539"/>
      <c r="AG12" s="539"/>
      <c r="AH12" s="539"/>
      <c r="AI12" s="539"/>
      <c r="AJ12" s="539"/>
      <c r="AK12" s="539"/>
    </row>
    <row r="13" spans="1:37" s="172" customFormat="1" ht="10.5">
      <c r="A13" s="197" t="str">
        <f>'Budget Overview'!C14</f>
        <v>Expert VIII</v>
      </c>
      <c r="B13" s="197" t="str">
        <f>'Budget Overview'!D14</f>
        <v>NAMEEXP8</v>
      </c>
      <c r="C13" s="198">
        <f>'Budget Data Entry Form'!L67</f>
        <v>0</v>
      </c>
      <c r="D13" s="174">
        <f>'Budget Data Entry Form'!K67</f>
        <v>0</v>
      </c>
      <c r="E13" s="180">
        <f t="shared" si="7"/>
        <v>0</v>
      </c>
      <c r="F13" s="174">
        <f>'Budget Overview'!F14</f>
        <v>0</v>
      </c>
      <c r="G13" s="179">
        <f>'Budget Overview'!G14</f>
        <v>0</v>
      </c>
      <c r="H13" s="179">
        <f>'Budget Overview'!H14</f>
        <v>0</v>
      </c>
      <c r="I13" s="179">
        <f>'Budget Overview'!I14</f>
        <v>0</v>
      </c>
      <c r="J13" s="174">
        <f t="shared" si="8"/>
        <v>0</v>
      </c>
      <c r="K13" s="199" t="e">
        <f t="shared" si="1"/>
        <v>#DIV/0!</v>
      </c>
      <c r="L13" s="199" t="str">
        <f t="shared" si="9"/>
        <v>NAMEEXP8</v>
      </c>
      <c r="M13" s="287"/>
      <c r="N13" s="190"/>
      <c r="O13" s="200">
        <f t="shared" si="2"/>
        <v>0</v>
      </c>
      <c r="P13" s="303">
        <f t="shared" si="10"/>
        <v>0</v>
      </c>
      <c r="Q13" s="191">
        <f t="shared" si="3"/>
        <v>0</v>
      </c>
      <c r="R13" s="192">
        <f t="shared" si="4"/>
        <v>0</v>
      </c>
      <c r="S13" s="289" t="e">
        <f t="shared" si="5"/>
        <v>#DIV/0!</v>
      </c>
      <c r="T13" s="288"/>
      <c r="U13" s="194"/>
      <c r="V13" s="194"/>
      <c r="W13" s="194"/>
      <c r="X13" s="192">
        <f t="shared" si="12"/>
        <v>0</v>
      </c>
      <c r="Y13" s="192" t="str">
        <f t="shared" si="11"/>
        <v>OK</v>
      </c>
      <c r="Z13" s="193" t="e">
        <f t="shared" si="13"/>
        <v>#DIV/0!</v>
      </c>
      <c r="AA13" s="301" t="e">
        <f t="shared" si="6"/>
        <v>#DIV/0!</v>
      </c>
      <c r="AB13" s="199" t="str">
        <f t="shared" si="0"/>
        <v>NAMEEXP8</v>
      </c>
      <c r="AC13" s="539" t="e">
        <f t="shared" si="14"/>
        <v>#DIV/0!</v>
      </c>
      <c r="AD13" s="539"/>
      <c r="AE13" s="539"/>
      <c r="AF13" s="539"/>
      <c r="AG13" s="539"/>
      <c r="AH13" s="539"/>
      <c r="AI13" s="539"/>
      <c r="AJ13" s="539"/>
      <c r="AK13" s="539"/>
    </row>
    <row r="14" spans="1:37" s="172" customFormat="1" ht="10.5">
      <c r="A14" s="201" t="s">
        <v>198</v>
      </c>
      <c r="B14" s="201"/>
      <c r="C14" s="202">
        <f>SUM(C6:C13)</f>
        <v>0</v>
      </c>
      <c r="D14" s="180"/>
      <c r="E14" s="180">
        <f>SUM(E6:E13)</f>
        <v>0</v>
      </c>
      <c r="F14" s="180">
        <f t="shared" ref="F14:I14" si="15">SUM(F6:F13)</f>
        <v>0</v>
      </c>
      <c r="G14" s="203">
        <f t="shared" si="15"/>
        <v>0</v>
      </c>
      <c r="H14" s="203">
        <f t="shared" si="15"/>
        <v>0</v>
      </c>
      <c r="I14" s="203">
        <f t="shared" si="15"/>
        <v>0</v>
      </c>
      <c r="J14" s="180">
        <f>SUM(J6:J13)</f>
        <v>0</v>
      </c>
      <c r="K14" s="204" t="e">
        <f>J14/E14</f>
        <v>#DIV/0!</v>
      </c>
      <c r="L14" s="204" t="str">
        <f t="shared" ref="L14:L22" si="16">A14</f>
        <v>Total</v>
      </c>
      <c r="M14" s="196">
        <f>SUM(M6:M13)</f>
        <v>0</v>
      </c>
      <c r="N14" s="196">
        <f>SUM(N6:N13)</f>
        <v>0</v>
      </c>
      <c r="O14" s="196">
        <f>SUM(O6:O13)</f>
        <v>0</v>
      </c>
      <c r="P14" s="191">
        <f>SUM(P6:P13)</f>
        <v>0</v>
      </c>
      <c r="Q14" s="191">
        <f>SUM(Q6:Q13)</f>
        <v>0</v>
      </c>
      <c r="R14" s="191">
        <f t="shared" si="4"/>
        <v>0</v>
      </c>
      <c r="S14" s="290" t="e">
        <f t="shared" si="5"/>
        <v>#DIV/0!</v>
      </c>
      <c r="T14" s="191">
        <f>SUM(T6:T13)</f>
        <v>0</v>
      </c>
      <c r="U14" s="191">
        <f>SUM(U6:U13)</f>
        <v>0</v>
      </c>
      <c r="V14" s="191">
        <f>SUM(V6:V13)</f>
        <v>0</v>
      </c>
      <c r="W14" s="191">
        <f>SUM(W6:W13)</f>
        <v>0</v>
      </c>
      <c r="X14" s="191">
        <f>SUM(X6:X13)</f>
        <v>0</v>
      </c>
      <c r="Y14" s="192" t="str">
        <f t="shared" si="11"/>
        <v>OK</v>
      </c>
      <c r="Z14" s="195" t="e">
        <f>X14/Q14</f>
        <v>#DIV/0!</v>
      </c>
      <c r="AA14" s="302" t="e">
        <f t="shared" si="6"/>
        <v>#DIV/0!</v>
      </c>
      <c r="AB14" s="204" t="str">
        <f t="shared" si="0"/>
        <v>Total</v>
      </c>
      <c r="AC14" s="539" t="e">
        <f>IF(OR(S14&gt;10%,S14&lt;-10%,AA14&gt;10%,AA14&lt;-10%),"Please explain deviation","")</f>
        <v>#DIV/0!</v>
      </c>
      <c r="AD14" s="539"/>
      <c r="AE14" s="539"/>
      <c r="AF14" s="539"/>
      <c r="AG14" s="539"/>
      <c r="AH14" s="539"/>
      <c r="AI14" s="539"/>
      <c r="AJ14" s="539"/>
      <c r="AK14" s="539"/>
    </row>
    <row r="15" spans="1:37" s="172" customFormat="1" ht="42">
      <c r="A15" s="211" t="s">
        <v>200</v>
      </c>
      <c r="B15" s="211"/>
      <c r="C15" s="177"/>
      <c r="D15" s="177"/>
      <c r="E15" s="177" t="s">
        <v>261</v>
      </c>
      <c r="F15" s="177"/>
      <c r="G15" s="178" t="str">
        <f>G5</f>
        <v>Self-Contribution of FSP in CHF</v>
      </c>
      <c r="H15" s="178" t="str">
        <f>H5</f>
        <v>Self Contribution of TA Provider in CHF</v>
      </c>
      <c r="I15" s="178" t="str">
        <f>I5</f>
        <v>Third Party Contribution in CHF</v>
      </c>
      <c r="J15" s="177" t="str">
        <f>J5</f>
        <v>Total Self Contribution in CHF</v>
      </c>
      <c r="K15" s="177" t="s">
        <v>195</v>
      </c>
      <c r="L15" s="177" t="str">
        <f t="shared" si="16"/>
        <v>Non-TA</v>
      </c>
      <c r="M15" s="209" t="s">
        <v>181</v>
      </c>
      <c r="N15" s="209" t="s">
        <v>179</v>
      </c>
      <c r="O15" s="209"/>
      <c r="P15" s="209"/>
      <c r="Q15" s="209" t="s">
        <v>183</v>
      </c>
      <c r="R15" s="209" t="s">
        <v>176</v>
      </c>
      <c r="S15" s="209" t="s">
        <v>213</v>
      </c>
      <c r="T15" s="209"/>
      <c r="U15" s="209" t="str">
        <f>U5</f>
        <v>Self-Contribution of FSP in CHF</v>
      </c>
      <c r="V15" s="209" t="str">
        <f t="shared" ref="V15:W15" si="17">V5</f>
        <v>Self Contribution of TA Provider in CHF</v>
      </c>
      <c r="W15" s="209" t="str">
        <f t="shared" si="17"/>
        <v>Third Party Contribution in CHF</v>
      </c>
      <c r="X15" s="209" t="str">
        <f>X5</f>
        <v>Total Self Contribution in CHF</v>
      </c>
      <c r="Y15" s="209" t="str">
        <f>Y5</f>
        <v>Allocation check</v>
      </c>
      <c r="Z15" s="209" t="str">
        <f>Z5</f>
        <v>Self contribution in %</v>
      </c>
      <c r="AA15" s="209" t="str">
        <f>AA5</f>
        <v>Dev. %</v>
      </c>
      <c r="AB15" s="177" t="str">
        <f t="shared" si="0"/>
        <v>Non-TA</v>
      </c>
      <c r="AC15" s="544"/>
      <c r="AD15" s="544"/>
      <c r="AE15" s="544"/>
      <c r="AF15" s="544"/>
      <c r="AG15" s="544"/>
      <c r="AH15" s="544"/>
      <c r="AI15" s="544"/>
      <c r="AJ15" s="544"/>
      <c r="AK15" s="544"/>
    </row>
    <row r="16" spans="1:37" s="172" customFormat="1" ht="11.25" customHeight="1">
      <c r="A16" s="176" t="s">
        <v>212</v>
      </c>
      <c r="B16" s="176"/>
      <c r="C16" s="176"/>
      <c r="D16" s="197"/>
      <c r="E16" s="180">
        <f>'Budget Overview'!E16</f>
        <v>0</v>
      </c>
      <c r="F16" s="285"/>
      <c r="G16" s="179">
        <f>'Budget Overview'!G16</f>
        <v>0</v>
      </c>
      <c r="H16" s="179">
        <f>'Budget Overview'!H16</f>
        <v>0</v>
      </c>
      <c r="I16" s="179">
        <f>'Budget Overview'!I16</f>
        <v>0</v>
      </c>
      <c r="J16" s="174">
        <f>SUM(G16:I16)</f>
        <v>0</v>
      </c>
      <c r="K16" s="199" t="e">
        <f>J16/E16</f>
        <v>#DIV/0!</v>
      </c>
      <c r="L16" s="199" t="str">
        <f t="shared" si="16"/>
        <v>Specific expenses</v>
      </c>
      <c r="M16" s="194"/>
      <c r="N16" s="194"/>
      <c r="O16" s="286"/>
      <c r="P16" s="286"/>
      <c r="Q16" s="191">
        <f>M16+N16</f>
        <v>0</v>
      </c>
      <c r="R16" s="192">
        <f t="shared" ref="R16:R22" si="18">Q16-E16</f>
        <v>0</v>
      </c>
      <c r="S16" s="289" t="e">
        <f t="shared" ref="S16:S22" si="19">R16/E16</f>
        <v>#DIV/0!</v>
      </c>
      <c r="T16" s="192"/>
      <c r="U16" s="291"/>
      <c r="V16" s="291"/>
      <c r="W16" s="291"/>
      <c r="X16" s="192">
        <f>SUM(U16:W16)</f>
        <v>0</v>
      </c>
      <c r="Y16" s="192" t="str">
        <f t="shared" si="11"/>
        <v>OK</v>
      </c>
      <c r="Z16" s="193" t="e">
        <f>X16/Q16</f>
        <v>#DIV/0!</v>
      </c>
      <c r="AA16" s="301" t="e">
        <f t="shared" ref="AA16:AA22" si="20">Z16-K16</f>
        <v>#DIV/0!</v>
      </c>
      <c r="AB16" s="199" t="str">
        <f t="shared" si="0"/>
        <v>Specific expenses</v>
      </c>
      <c r="AC16" s="539" t="e">
        <f>IF(OR(S16&gt;10%,S16&lt;-10%,AA16&gt;10%,AA16&lt;-10%),"Please explain deviation","")</f>
        <v>#DIV/0!</v>
      </c>
      <c r="AD16" s="539"/>
      <c r="AE16" s="539"/>
      <c r="AF16" s="539"/>
      <c r="AG16" s="539"/>
      <c r="AH16" s="539"/>
      <c r="AI16" s="539"/>
      <c r="AJ16" s="539"/>
      <c r="AK16" s="539"/>
    </row>
    <row r="17" spans="1:37" s="172" customFormat="1" ht="10.5">
      <c r="A17" s="176" t="s">
        <v>214</v>
      </c>
      <c r="B17" s="176"/>
      <c r="C17" s="176"/>
      <c r="D17" s="197"/>
      <c r="E17" s="180">
        <f>'Budget Overview'!E17</f>
        <v>0</v>
      </c>
      <c r="F17" s="285"/>
      <c r="G17" s="179">
        <f>'Budget Overview'!G17</f>
        <v>0</v>
      </c>
      <c r="H17" s="179">
        <f>'Budget Overview'!H17</f>
        <v>0</v>
      </c>
      <c r="I17" s="179">
        <f>'Budget Overview'!I17</f>
        <v>0</v>
      </c>
      <c r="J17" s="174">
        <f t="shared" ref="J17:J20" si="21">SUM(G17:I17)</f>
        <v>0</v>
      </c>
      <c r="K17" s="199" t="e">
        <f>J17/E17</f>
        <v>#DIV/0!</v>
      </c>
      <c r="L17" s="199" t="str">
        <f t="shared" si="16"/>
        <v>Local consultancy services (e.g.  IT-sup)</v>
      </c>
      <c r="M17" s="194"/>
      <c r="N17" s="194"/>
      <c r="O17" s="286"/>
      <c r="P17" s="286"/>
      <c r="Q17" s="191">
        <f>M17+N17</f>
        <v>0</v>
      </c>
      <c r="R17" s="192">
        <f t="shared" si="18"/>
        <v>0</v>
      </c>
      <c r="S17" s="289" t="e">
        <f t="shared" si="19"/>
        <v>#DIV/0!</v>
      </c>
      <c r="T17" s="192"/>
      <c r="U17" s="291"/>
      <c r="V17" s="291"/>
      <c r="W17" s="291"/>
      <c r="X17" s="192">
        <f t="shared" ref="X17:X19" si="22">SUM(U17:W17)</f>
        <v>0</v>
      </c>
      <c r="Y17" s="192" t="str">
        <f t="shared" si="11"/>
        <v>OK</v>
      </c>
      <c r="Z17" s="193" t="e">
        <f t="shared" ref="Z17:Z21" si="23">X17/Q17</f>
        <v>#DIV/0!</v>
      </c>
      <c r="AA17" s="301" t="e">
        <f t="shared" si="20"/>
        <v>#DIV/0!</v>
      </c>
      <c r="AB17" s="199" t="str">
        <f t="shared" si="0"/>
        <v>Local consultancy services (e.g.  IT-sup)</v>
      </c>
      <c r="AC17" s="539" t="e">
        <f>IF(OR(S17&gt;10%,S17&lt;-10%,AA17&gt;10%,AA17&lt;-10%),"Please explain deviation","")</f>
        <v>#DIV/0!</v>
      </c>
      <c r="AD17" s="539"/>
      <c r="AE17" s="539"/>
      <c r="AF17" s="539"/>
      <c r="AG17" s="539"/>
      <c r="AH17" s="539"/>
      <c r="AI17" s="539"/>
      <c r="AJ17" s="539"/>
      <c r="AK17" s="539"/>
    </row>
    <row r="18" spans="1:37" s="172" customFormat="1" ht="10.5">
      <c r="A18" s="176" t="s">
        <v>286</v>
      </c>
      <c r="B18" s="176"/>
      <c r="C18" s="176"/>
      <c r="D18" s="197"/>
      <c r="E18" s="180">
        <f>'Budget Overview'!E18</f>
        <v>0</v>
      </c>
      <c r="F18" s="285"/>
      <c r="G18" s="179">
        <f>'Budget Overview'!G18</f>
        <v>0</v>
      </c>
      <c r="H18" s="179">
        <f>'Budget Overview'!H18</f>
        <v>0</v>
      </c>
      <c r="I18" s="179">
        <f>'Budget Overview'!I18</f>
        <v>0</v>
      </c>
      <c r="J18" s="174">
        <f t="shared" si="21"/>
        <v>0</v>
      </c>
      <c r="K18" s="199" t="e">
        <f>J18/E18</f>
        <v>#DIV/0!</v>
      </c>
      <c r="L18" s="199" t="str">
        <f t="shared" si="16"/>
        <v>Per Diem of expert(s)</v>
      </c>
      <c r="M18" s="194"/>
      <c r="N18" s="194"/>
      <c r="O18" s="286"/>
      <c r="P18" s="286"/>
      <c r="Q18" s="191">
        <f>M18+N18</f>
        <v>0</v>
      </c>
      <c r="R18" s="192">
        <f t="shared" si="18"/>
        <v>0</v>
      </c>
      <c r="S18" s="289" t="e">
        <f t="shared" si="19"/>
        <v>#DIV/0!</v>
      </c>
      <c r="T18" s="192"/>
      <c r="U18" s="291"/>
      <c r="V18" s="291"/>
      <c r="W18" s="291"/>
      <c r="X18" s="192">
        <f t="shared" si="22"/>
        <v>0</v>
      </c>
      <c r="Y18" s="192" t="str">
        <f t="shared" si="11"/>
        <v>OK</v>
      </c>
      <c r="Z18" s="193" t="e">
        <f t="shared" si="23"/>
        <v>#DIV/0!</v>
      </c>
      <c r="AA18" s="301" t="e">
        <f t="shared" si="20"/>
        <v>#DIV/0!</v>
      </c>
      <c r="AB18" s="199" t="str">
        <f t="shared" si="0"/>
        <v>Per Diem of expert(s)</v>
      </c>
      <c r="AC18" s="539" t="e">
        <f t="shared" ref="AC18:AC22" si="24">IF(OR(S18&gt;10%,S18&lt;-10%,AA18&gt;10%,AA18&lt;-10%),"Please explain deviation","")</f>
        <v>#DIV/0!</v>
      </c>
      <c r="AD18" s="539"/>
      <c r="AE18" s="539"/>
      <c r="AF18" s="539"/>
      <c r="AG18" s="539"/>
      <c r="AH18" s="539"/>
      <c r="AI18" s="539"/>
      <c r="AJ18" s="539"/>
      <c r="AK18" s="539"/>
    </row>
    <row r="19" spans="1:37" s="172" customFormat="1" ht="10.5">
      <c r="A19" s="176" t="s">
        <v>193</v>
      </c>
      <c r="B19" s="176"/>
      <c r="C19" s="176"/>
      <c r="D19" s="197"/>
      <c r="E19" s="180">
        <f>'Budget Overview'!E19</f>
        <v>0</v>
      </c>
      <c r="F19" s="285"/>
      <c r="G19" s="179">
        <f>'Budget Overview'!G19</f>
        <v>0</v>
      </c>
      <c r="H19" s="179">
        <f>'Budget Overview'!H19</f>
        <v>0</v>
      </c>
      <c r="I19" s="179">
        <f>'Budget Overview'!I19</f>
        <v>0</v>
      </c>
      <c r="J19" s="174">
        <f t="shared" si="21"/>
        <v>0</v>
      </c>
      <c r="K19" s="199" t="e">
        <f>J19/E19</f>
        <v>#DIV/0!</v>
      </c>
      <c r="L19" s="199" t="str">
        <f t="shared" si="16"/>
        <v xml:space="preserve">Accommodation of expert(s) </v>
      </c>
      <c r="M19" s="194"/>
      <c r="N19" s="194"/>
      <c r="O19" s="286"/>
      <c r="P19" s="286"/>
      <c r="Q19" s="191">
        <f>M19+N19</f>
        <v>0</v>
      </c>
      <c r="R19" s="192">
        <f t="shared" si="18"/>
        <v>0</v>
      </c>
      <c r="S19" s="289" t="e">
        <f t="shared" si="19"/>
        <v>#DIV/0!</v>
      </c>
      <c r="T19" s="192"/>
      <c r="U19" s="291"/>
      <c r="V19" s="291"/>
      <c r="W19" s="291"/>
      <c r="X19" s="192">
        <f t="shared" si="22"/>
        <v>0</v>
      </c>
      <c r="Y19" s="192" t="str">
        <f t="shared" si="11"/>
        <v>OK</v>
      </c>
      <c r="Z19" s="193" t="e">
        <f t="shared" si="23"/>
        <v>#DIV/0!</v>
      </c>
      <c r="AA19" s="301" t="e">
        <f t="shared" si="20"/>
        <v>#DIV/0!</v>
      </c>
      <c r="AB19" s="199" t="str">
        <f t="shared" si="0"/>
        <v xml:space="preserve">Accommodation of expert(s) </v>
      </c>
      <c r="AC19" s="539" t="e">
        <f t="shared" si="24"/>
        <v>#DIV/0!</v>
      </c>
      <c r="AD19" s="539"/>
      <c r="AE19" s="539"/>
      <c r="AF19" s="539"/>
      <c r="AG19" s="539"/>
      <c r="AH19" s="539"/>
      <c r="AI19" s="539"/>
      <c r="AJ19" s="539"/>
      <c r="AK19" s="539"/>
    </row>
    <row r="20" spans="1:37" s="172" customFormat="1" ht="10.5">
      <c r="A20" s="176" t="s">
        <v>192</v>
      </c>
      <c r="B20" s="176"/>
      <c r="C20" s="176"/>
      <c r="D20" s="197"/>
      <c r="E20" s="180">
        <f>'Budget Overview'!E20</f>
        <v>0</v>
      </c>
      <c r="F20" s="285"/>
      <c r="G20" s="179">
        <f>'Budget Overview'!G20</f>
        <v>0</v>
      </c>
      <c r="H20" s="179">
        <f>'Budget Overview'!H20</f>
        <v>0</v>
      </c>
      <c r="I20" s="179">
        <f>'Budget Overview'!I20</f>
        <v>0</v>
      </c>
      <c r="J20" s="174">
        <f t="shared" si="21"/>
        <v>0</v>
      </c>
      <c r="K20" s="199" t="e">
        <f t="shared" ref="K20" si="25">J20/E20</f>
        <v>#DIV/0!</v>
      </c>
      <c r="L20" s="199" t="str">
        <f t="shared" si="16"/>
        <v>International travel of expert(s)</v>
      </c>
      <c r="M20" s="194"/>
      <c r="N20" s="194"/>
      <c r="O20" s="286"/>
      <c r="P20" s="286"/>
      <c r="Q20" s="191">
        <f>M20+N20</f>
        <v>0</v>
      </c>
      <c r="R20" s="192">
        <f t="shared" si="18"/>
        <v>0</v>
      </c>
      <c r="S20" s="289" t="e">
        <f t="shared" si="19"/>
        <v>#DIV/0!</v>
      </c>
      <c r="T20" s="192"/>
      <c r="U20" s="291"/>
      <c r="V20" s="291"/>
      <c r="W20" s="291"/>
      <c r="X20" s="192">
        <f>SUM(U20:W20)</f>
        <v>0</v>
      </c>
      <c r="Y20" s="192" t="str">
        <f t="shared" si="11"/>
        <v>OK</v>
      </c>
      <c r="Z20" s="193" t="e">
        <f t="shared" si="23"/>
        <v>#DIV/0!</v>
      </c>
      <c r="AA20" s="301" t="e">
        <f t="shared" si="20"/>
        <v>#DIV/0!</v>
      </c>
      <c r="AB20" s="199" t="str">
        <f t="shared" si="0"/>
        <v>International travel of expert(s)</v>
      </c>
      <c r="AC20" s="539" t="e">
        <f t="shared" si="24"/>
        <v>#DIV/0!</v>
      </c>
      <c r="AD20" s="539"/>
      <c r="AE20" s="539"/>
      <c r="AF20" s="539"/>
      <c r="AG20" s="539"/>
      <c r="AH20" s="539"/>
      <c r="AI20" s="539"/>
      <c r="AJ20" s="539"/>
      <c r="AK20" s="539"/>
    </row>
    <row r="21" spans="1:37" s="172" customFormat="1" ht="10.5">
      <c r="A21" s="201" t="s">
        <v>198</v>
      </c>
      <c r="B21" s="205"/>
      <c r="C21" s="205"/>
      <c r="D21" s="201"/>
      <c r="E21" s="180">
        <f>SUM(E16:E20)</f>
        <v>0</v>
      </c>
      <c r="F21" s="285"/>
      <c r="G21" s="203">
        <f>SUM(G16:G20)</f>
        <v>0</v>
      </c>
      <c r="H21" s="203">
        <f>SUM(H16:H20)</f>
        <v>0</v>
      </c>
      <c r="I21" s="203">
        <f>SUM(I16:I20)</f>
        <v>0</v>
      </c>
      <c r="J21" s="180">
        <f>SUM(J16:J20)</f>
        <v>0</v>
      </c>
      <c r="K21" s="204" t="e">
        <f>J21/E21</f>
        <v>#DIV/0!</v>
      </c>
      <c r="L21" s="204" t="str">
        <f t="shared" si="16"/>
        <v>Total</v>
      </c>
      <c r="M21" s="191">
        <f>SUM(M16:M20)</f>
        <v>0</v>
      </c>
      <c r="N21" s="191">
        <f>SUM(N16:N20)</f>
        <v>0</v>
      </c>
      <c r="O21" s="286"/>
      <c r="P21" s="286"/>
      <c r="Q21" s="191">
        <f>SUM(Q16:Q20)</f>
        <v>0</v>
      </c>
      <c r="R21" s="191">
        <f t="shared" si="18"/>
        <v>0</v>
      </c>
      <c r="S21" s="290" t="e">
        <f t="shared" si="19"/>
        <v>#DIV/0!</v>
      </c>
      <c r="T21" s="191">
        <f>SUM(T16:T20)</f>
        <v>0</v>
      </c>
      <c r="U21" s="191">
        <f>SUM(U16:U20)</f>
        <v>0</v>
      </c>
      <c r="V21" s="191">
        <f>SUM(V16:V20)</f>
        <v>0</v>
      </c>
      <c r="W21" s="191">
        <f>SUM(W16:W20)</f>
        <v>0</v>
      </c>
      <c r="X21" s="191">
        <f>SUM(X16:X20)</f>
        <v>0</v>
      </c>
      <c r="Y21" s="192" t="str">
        <f t="shared" si="11"/>
        <v>OK</v>
      </c>
      <c r="Z21" s="195" t="e">
        <f t="shared" si="23"/>
        <v>#DIV/0!</v>
      </c>
      <c r="AA21" s="302" t="e">
        <f t="shared" si="20"/>
        <v>#DIV/0!</v>
      </c>
      <c r="AB21" s="204" t="str">
        <f t="shared" si="0"/>
        <v>Total</v>
      </c>
      <c r="AC21" s="539" t="e">
        <f t="shared" si="24"/>
        <v>#DIV/0!</v>
      </c>
      <c r="AD21" s="539"/>
      <c r="AE21" s="539"/>
      <c r="AF21" s="539"/>
      <c r="AG21" s="539"/>
      <c r="AH21" s="539"/>
      <c r="AI21" s="539"/>
      <c r="AJ21" s="539"/>
      <c r="AK21" s="539"/>
    </row>
    <row r="22" spans="1:37" s="212" customFormat="1" ht="10.5">
      <c r="A22" s="201" t="s">
        <v>199</v>
      </c>
      <c r="B22" s="205"/>
      <c r="C22" s="205"/>
      <c r="D22" s="201"/>
      <c r="E22" s="180">
        <f>E21+E14</f>
        <v>0</v>
      </c>
      <c r="F22" s="180">
        <f t="shared" ref="F22:I22" si="26">F21+F14</f>
        <v>0</v>
      </c>
      <c r="G22" s="203">
        <f t="shared" si="26"/>
        <v>0</v>
      </c>
      <c r="H22" s="203">
        <f t="shared" si="26"/>
        <v>0</v>
      </c>
      <c r="I22" s="203">
        <f t="shared" si="26"/>
        <v>0</v>
      </c>
      <c r="J22" s="180">
        <f>J21+J14</f>
        <v>0</v>
      </c>
      <c r="K22" s="204" t="e">
        <f>J22/E22</f>
        <v>#DIV/0!</v>
      </c>
      <c r="L22" s="204" t="str">
        <f t="shared" si="16"/>
        <v>Total costs (TA and Non-TA)</v>
      </c>
      <c r="M22" s="191"/>
      <c r="N22" s="191"/>
      <c r="O22" s="191"/>
      <c r="P22" s="191">
        <f>M21+P14</f>
        <v>0</v>
      </c>
      <c r="Q22" s="191">
        <f>Q21+Q14</f>
        <v>0</v>
      </c>
      <c r="R22" s="191">
        <f t="shared" si="18"/>
        <v>0</v>
      </c>
      <c r="S22" s="290" t="e">
        <f t="shared" si="19"/>
        <v>#DIV/0!</v>
      </c>
      <c r="T22" s="191">
        <f>T21+T14</f>
        <v>0</v>
      </c>
      <c r="U22" s="191">
        <f>U21+U14</f>
        <v>0</v>
      </c>
      <c r="V22" s="191">
        <f>V21+V14</f>
        <v>0</v>
      </c>
      <c r="W22" s="191">
        <f>W21+W14</f>
        <v>0</v>
      </c>
      <c r="X22" s="191">
        <f>X21+X14</f>
        <v>0</v>
      </c>
      <c r="Y22" s="192" t="str">
        <f>IF((Q22-T22-U22-V22-W22)=0,"OK","notOK")</f>
        <v>OK</v>
      </c>
      <c r="Z22" s="195" t="e">
        <f>X22/Q22</f>
        <v>#DIV/0!</v>
      </c>
      <c r="AA22" s="302" t="e">
        <f t="shared" si="20"/>
        <v>#DIV/0!</v>
      </c>
      <c r="AB22" s="204" t="str">
        <f t="shared" si="0"/>
        <v>Total costs (TA and Non-TA)</v>
      </c>
      <c r="AC22" s="539" t="e">
        <f t="shared" si="24"/>
        <v>#DIV/0!</v>
      </c>
      <c r="AD22" s="539"/>
      <c r="AE22" s="539"/>
      <c r="AF22" s="539"/>
      <c r="AG22" s="539"/>
      <c r="AH22" s="539"/>
      <c r="AI22" s="539"/>
      <c r="AJ22" s="539"/>
      <c r="AK22" s="539"/>
    </row>
    <row r="23" spans="1:37" ht="5" customHeight="1"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3"/>
      <c r="T23" s="173"/>
      <c r="AB23" s="172"/>
      <c r="AC23" s="172"/>
    </row>
    <row r="24" spans="1:37" ht="15.5">
      <c r="K24" s="172"/>
      <c r="L24" s="172"/>
      <c r="M24" s="172"/>
      <c r="N24" s="172"/>
      <c r="O24" s="172"/>
      <c r="P24" s="172"/>
      <c r="Q24" s="172"/>
      <c r="R24" s="172"/>
      <c r="S24" s="173"/>
      <c r="T24" s="173"/>
      <c r="AB24" s="188" t="s">
        <v>204</v>
      </c>
      <c r="AD24" s="172"/>
      <c r="AE24" s="172"/>
      <c r="AF24" s="172"/>
      <c r="AG24" s="172"/>
      <c r="AH24" s="172"/>
      <c r="AI24" s="172"/>
      <c r="AJ24" s="172"/>
      <c r="AK24" s="246"/>
    </row>
    <row r="25" spans="1:37">
      <c r="K25" s="184"/>
      <c r="L25" s="184"/>
      <c r="M25" s="172"/>
      <c r="N25" s="172"/>
      <c r="O25" s="172"/>
      <c r="P25" s="172"/>
      <c r="Q25" s="172"/>
      <c r="R25" s="172"/>
      <c r="S25" s="173"/>
      <c r="T25" s="173"/>
      <c r="AB25" s="181" t="s">
        <v>201</v>
      </c>
      <c r="AC25" s="182" t="str">
        <f>IF(Q22-E22&gt;0,Q22-E22,IF(Q22-E22=0,"",-(Q22-E22)))</f>
        <v/>
      </c>
      <c r="AD25" s="181" t="str">
        <f>IF(AC25="","","CHF")</f>
        <v/>
      </c>
      <c r="AE25" s="185" t="str">
        <f>IF(Q22-E22&gt;0,"HIGHER",IF(Q22-E22=0,"","LOWER"))</f>
        <v/>
      </c>
      <c r="AF25" s="181"/>
      <c r="AG25" s="185" t="str">
        <f>IF(AE25="", "the same as originally planned.","than originally planned.")</f>
        <v>the same as originally planned.</v>
      </c>
      <c r="AH25" s="181"/>
      <c r="AI25" s="181"/>
      <c r="AJ25" s="181"/>
      <c r="AK25" s="184"/>
    </row>
    <row r="26" spans="1:37" ht="15.5">
      <c r="K26" s="184"/>
      <c r="L26" s="536" t="s">
        <v>263</v>
      </c>
      <c r="M26" s="537"/>
      <c r="N26" s="537"/>
      <c r="O26" s="537"/>
      <c r="P26" s="537"/>
      <c r="Q26" s="537"/>
      <c r="R26" s="537"/>
      <c r="S26" s="537"/>
      <c r="T26" s="537"/>
      <c r="U26" s="537"/>
      <c r="AB26" s="181" t="s">
        <v>202</v>
      </c>
      <c r="AC26" s="182" t="str">
        <f>IF(T14-F14&gt;0,T14-F14,IF(T14-F14=0,"",-(T14-F14)))</f>
        <v/>
      </c>
      <c r="AD26" s="181" t="str">
        <f>IF(AC26="","","CHF")</f>
        <v/>
      </c>
      <c r="AE26" s="185" t="str">
        <f>IF(T14-F14&gt;0,"HIGHER (RECHECK!)",IF(T14-F14=0,"","LOWER"))</f>
        <v/>
      </c>
      <c r="AF26" s="181"/>
      <c r="AG26" s="185" t="str">
        <f>IF(AE26="", "the same as originally planned.","than originally planned.")</f>
        <v>the same as originally planned.</v>
      </c>
      <c r="AH26" s="181"/>
      <c r="AI26" s="181"/>
      <c r="AJ26" s="181"/>
      <c r="AK26" s="184"/>
    </row>
    <row r="27" spans="1:37">
      <c r="K27" s="172"/>
      <c r="L27" s="172"/>
      <c r="M27" s="172"/>
      <c r="N27" s="172"/>
      <c r="O27" s="172"/>
      <c r="P27" s="172"/>
      <c r="Q27" s="172"/>
      <c r="R27" s="172"/>
      <c r="S27" s="173"/>
      <c r="T27" s="173"/>
      <c r="AB27" s="181" t="s">
        <v>203</v>
      </c>
      <c r="AC27" s="183" t="e">
        <f>IF(Z22-K22&gt;0,Z22-K22,IF(Z22-K22=0,"",-(Z22-K22)))</f>
        <v>#DIV/0!</v>
      </c>
      <c r="AD27" s="181" t="e">
        <f>IF(AC27="","","CHF")</f>
        <v>#DIV/0!</v>
      </c>
      <c r="AE27" s="185" t="e">
        <f>IF(Z22-K22&gt;0,"HIGHER",IF(Z22-K22=0,"","LOWER"))</f>
        <v>#DIV/0!</v>
      </c>
      <c r="AF27" s="181"/>
      <c r="AG27" s="185" t="e">
        <f>IF(Z22&lt;20%,"than originally planned BUT BELOW 20%!",IF(AC27="","the same as originally planned.","than originally planned and at/above the minimum 20%."))</f>
        <v>#DIV/0!</v>
      </c>
      <c r="AH27" s="181"/>
      <c r="AI27" s="181"/>
      <c r="AJ27" s="181"/>
      <c r="AK27" s="172"/>
    </row>
    <row r="28" spans="1:37" ht="5.5" customHeight="1">
      <c r="K28" s="172"/>
      <c r="L28" s="172"/>
      <c r="M28" s="172"/>
      <c r="N28" s="172"/>
      <c r="O28" s="172"/>
      <c r="P28" s="172"/>
      <c r="Q28" s="172"/>
      <c r="R28" s="172"/>
      <c r="S28" s="173"/>
      <c r="T28" s="173"/>
      <c r="AB28" s="184"/>
      <c r="AD28" s="172"/>
      <c r="AE28" s="172"/>
      <c r="AF28" s="172"/>
      <c r="AG28" s="172"/>
      <c r="AH28" s="172"/>
      <c r="AI28" s="172"/>
      <c r="AJ28" s="172"/>
      <c r="AK28" s="172"/>
    </row>
    <row r="29" spans="1:37" ht="15.5"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AB29" s="188" t="s">
        <v>249</v>
      </c>
      <c r="AD29" s="172"/>
      <c r="AE29" s="172"/>
      <c r="AF29" s="172"/>
      <c r="AG29" s="188"/>
      <c r="AH29" s="188" t="s">
        <v>282</v>
      </c>
      <c r="AI29" s="172"/>
      <c r="AJ29" s="172"/>
      <c r="AK29" s="172"/>
    </row>
    <row r="30" spans="1:37" ht="14.25" customHeight="1"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AB30" s="186" t="s">
        <v>250</v>
      </c>
      <c r="AD30" s="172"/>
      <c r="AE30" s="172"/>
      <c r="AF30" s="172"/>
      <c r="AG30" s="245"/>
      <c r="AH30" s="538" t="s">
        <v>278</v>
      </c>
      <c r="AI30" s="538"/>
      <c r="AJ30" s="538"/>
      <c r="AK30" s="538"/>
    </row>
    <row r="31" spans="1:37"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AB31" s="187" t="s">
        <v>251</v>
      </c>
      <c r="AD31" s="172"/>
      <c r="AE31" s="172"/>
      <c r="AF31" s="172"/>
      <c r="AG31" s="245"/>
      <c r="AH31" s="538"/>
      <c r="AI31" s="538"/>
      <c r="AJ31" s="538"/>
      <c r="AK31" s="538"/>
    </row>
    <row r="32" spans="1:37" s="186" customFormat="1" ht="11.5">
      <c r="AB32" s="187" t="s">
        <v>277</v>
      </c>
      <c r="AG32" s="245"/>
      <c r="AH32" s="245"/>
      <c r="AI32" s="245"/>
      <c r="AJ32" s="245"/>
      <c r="AK32" s="245"/>
    </row>
    <row r="33" spans="28:34" s="186" customFormat="1" ht="11.5">
      <c r="AB33" s="187"/>
    </row>
    <row r="34" spans="28:34" s="186" customFormat="1" ht="11.5">
      <c r="AB34" s="186" t="s">
        <v>252</v>
      </c>
      <c r="AH34" s="186" t="s">
        <v>279</v>
      </c>
    </row>
    <row r="35" spans="28:34" s="186" customFormat="1" ht="11.5"/>
    <row r="36" spans="28:34" s="186" customFormat="1" ht="11.5"/>
    <row r="37" spans="28:34" s="186" customFormat="1" ht="11.5"/>
  </sheetData>
  <mergeCells count="23">
    <mergeCell ref="AC13:AK13"/>
    <mergeCell ref="AC14:AK14"/>
    <mergeCell ref="AC15:AK15"/>
    <mergeCell ref="M4:S4"/>
    <mergeCell ref="AC8:AK8"/>
    <mergeCell ref="AC9:AK9"/>
    <mergeCell ref="AC10:AK10"/>
    <mergeCell ref="AC11:AK11"/>
    <mergeCell ref="AC12:AK12"/>
    <mergeCell ref="A4:K4"/>
    <mergeCell ref="T4:AA4"/>
    <mergeCell ref="AC4:AK5"/>
    <mergeCell ref="AC6:AK6"/>
    <mergeCell ref="AC7:AK7"/>
    <mergeCell ref="L26:U26"/>
    <mergeCell ref="AH30:AK31"/>
    <mergeCell ref="AC21:AK21"/>
    <mergeCell ref="AC22:AK22"/>
    <mergeCell ref="AC16:AK16"/>
    <mergeCell ref="AC17:AK17"/>
    <mergeCell ref="AC18:AK18"/>
    <mergeCell ref="AC19:AK19"/>
    <mergeCell ref="AC20:AK20"/>
  </mergeCells>
  <conditionalFormatting sqref="AC6:AK14">
    <cfRule type="expression" dxfId="0" priority="1">
      <formula>"Please explain deviation"</formula>
    </cfRule>
  </conditionalFormatting>
  <pageMargins left="0.70866141732283472" right="0.70866141732283472" top="0.78740157480314965" bottom="0.78740157480314965" header="0.31496062992125984" footer="0.31496062992125984"/>
  <pageSetup paperSize="9" scale="79" orientation="landscape" r:id="rId1"/>
  <headerFooter>
    <oddHeader>&amp;L&amp;"Arial,Fett"&amp;12SCBF - Mid Project Financial Report</oddHeader>
  </headerFooter>
  <colBreaks count="2" manualBreakCount="2">
    <brk id="11" max="1048575" man="1"/>
    <brk id="27" max="3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E9580-E342-4B9F-BA2C-36B8A746901F}">
  <dimension ref="A1:AH36"/>
  <sheetViews>
    <sheetView tabSelected="1" topLeftCell="A41" zoomScaleNormal="100" zoomScaleSheetLayoutView="100" workbookViewId="0">
      <selection activeCell="E31" sqref="E31"/>
    </sheetView>
  </sheetViews>
  <sheetFormatPr defaultColWidth="11.453125" defaultRowHeight="14.5"/>
  <cols>
    <col min="1" max="1" width="33.1796875" customWidth="1"/>
    <col min="2" max="2" width="10" customWidth="1"/>
    <col min="3" max="3" width="5.6328125" customWidth="1"/>
    <col min="4" max="4" width="7.453125" customWidth="1"/>
    <col min="5" max="5" width="8.36328125" customWidth="1"/>
    <col min="6" max="10" width="11.36328125" customWidth="1"/>
    <col min="11" max="11" width="11" customWidth="1"/>
    <col min="12" max="12" width="27.81640625" customWidth="1"/>
    <col min="13" max="13" width="9" bestFit="1" customWidth="1"/>
    <col min="14" max="14" width="10.36328125" bestFit="1" customWidth="1"/>
    <col min="15" max="15" width="9.6328125" bestFit="1" customWidth="1"/>
    <col min="16" max="16" width="7.1796875" bestFit="1" customWidth="1"/>
    <col min="17" max="21" width="11" customWidth="1"/>
    <col min="22" max="22" width="8.81640625" customWidth="1"/>
    <col min="23" max="23" width="10.36328125" customWidth="1"/>
    <col min="24" max="24" width="8.1796875" customWidth="1"/>
    <col min="25" max="25" width="32" customWidth="1"/>
  </cols>
  <sheetData>
    <row r="1" spans="1:34" s="175" customFormat="1" ht="15.5">
      <c r="A1" s="175" t="s">
        <v>215</v>
      </c>
      <c r="D1" s="189"/>
      <c r="I1" s="214"/>
      <c r="K1" s="214"/>
      <c r="L1" s="175" t="str">
        <f>A1</f>
        <v>ProjectNo</v>
      </c>
      <c r="M1" s="175">
        <f>B1</f>
        <v>0</v>
      </c>
      <c r="Y1" s="175" t="str">
        <f>L1</f>
        <v>ProjectNo</v>
      </c>
      <c r="Z1" s="175">
        <f>M1</f>
        <v>0</v>
      </c>
    </row>
    <row r="2" spans="1:34" s="215" customFormat="1" ht="15.5"/>
    <row r="3" spans="1:34" s="215" customFormat="1" ht="15.5">
      <c r="A3" s="188" t="s">
        <v>259</v>
      </c>
      <c r="L3" s="188" t="s">
        <v>260</v>
      </c>
      <c r="Y3" s="188" t="s">
        <v>258</v>
      </c>
    </row>
    <row r="4" spans="1:34" s="172" customFormat="1" ht="10.5">
      <c r="A4" s="540" t="s">
        <v>139</v>
      </c>
      <c r="B4" s="540"/>
      <c r="C4" s="540"/>
      <c r="D4" s="540"/>
      <c r="E4" s="540"/>
      <c r="F4" s="540"/>
      <c r="G4" s="540"/>
      <c r="H4" s="540"/>
      <c r="I4" s="540"/>
      <c r="J4" s="540"/>
      <c r="K4" s="540"/>
      <c r="L4" s="252"/>
      <c r="M4" s="542" t="s">
        <v>187</v>
      </c>
      <c r="N4" s="542"/>
      <c r="O4" s="542"/>
      <c r="P4" s="543"/>
      <c r="Q4" s="541" t="s">
        <v>189</v>
      </c>
      <c r="R4" s="542"/>
      <c r="S4" s="542"/>
      <c r="T4" s="542"/>
      <c r="U4" s="542"/>
      <c r="V4" s="542"/>
      <c r="W4" s="542"/>
      <c r="X4" s="543"/>
      <c r="Y4" s="213"/>
      <c r="Z4" s="544" t="s">
        <v>194</v>
      </c>
      <c r="AA4" s="544"/>
      <c r="AB4" s="544"/>
      <c r="AC4" s="544"/>
      <c r="AD4" s="544"/>
      <c r="AE4" s="544"/>
      <c r="AF4" s="544"/>
      <c r="AG4" s="544"/>
      <c r="AH4" s="544"/>
    </row>
    <row r="5" spans="1:34" s="172" customFormat="1" ht="42">
      <c r="A5" s="211" t="s">
        <v>178</v>
      </c>
      <c r="B5" s="211"/>
      <c r="C5" s="208" t="s">
        <v>160</v>
      </c>
      <c r="D5" s="177" t="s">
        <v>177</v>
      </c>
      <c r="E5" s="177" t="s">
        <v>186</v>
      </c>
      <c r="F5" s="177" t="s">
        <v>208</v>
      </c>
      <c r="G5" s="178" t="s">
        <v>280</v>
      </c>
      <c r="H5" s="178" t="s">
        <v>190</v>
      </c>
      <c r="I5" s="178" t="s">
        <v>262</v>
      </c>
      <c r="J5" s="177" t="s">
        <v>191</v>
      </c>
      <c r="K5" s="177" t="s">
        <v>195</v>
      </c>
      <c r="L5" s="253" t="str">
        <f>A5</f>
        <v>TA</v>
      </c>
      <c r="M5" s="209" t="s">
        <v>188</v>
      </c>
      <c r="N5" s="209" t="s">
        <v>186</v>
      </c>
      <c r="O5" s="209" t="s">
        <v>216</v>
      </c>
      <c r="P5" s="209" t="s">
        <v>213</v>
      </c>
      <c r="Q5" s="209" t="str">
        <f>F5</f>
        <v>SCBF contribution in CHF</v>
      </c>
      <c r="R5" s="209" t="str">
        <f>G5</f>
        <v>Self-Contribution of FSP in CHF</v>
      </c>
      <c r="S5" s="209" t="str">
        <f>H5</f>
        <v>Self Contribution of Grantee in CHF</v>
      </c>
      <c r="T5" s="209" t="str">
        <f>I5</f>
        <v>Third Party Contribution in CHF</v>
      </c>
      <c r="U5" s="209" t="str">
        <f>J5</f>
        <v>Total Self Contribution in CHF</v>
      </c>
      <c r="V5" s="210" t="s">
        <v>197</v>
      </c>
      <c r="W5" s="210" t="s">
        <v>196</v>
      </c>
      <c r="X5" s="210" t="s">
        <v>213</v>
      </c>
      <c r="Y5" s="177" t="str">
        <f t="shared" ref="Y5:Y22" si="0">L5</f>
        <v>TA</v>
      </c>
      <c r="Z5" s="544"/>
      <c r="AA5" s="544"/>
      <c r="AB5" s="544"/>
      <c r="AC5" s="544"/>
      <c r="AD5" s="544"/>
      <c r="AE5" s="544"/>
      <c r="AF5" s="544"/>
      <c r="AG5" s="544"/>
      <c r="AH5" s="544"/>
    </row>
    <row r="6" spans="1:34" s="172" customFormat="1" ht="10.5">
      <c r="A6" s="197" t="str">
        <f>'Budget Overview'!C7</f>
        <v>Expert I</v>
      </c>
      <c r="B6" s="197" t="str">
        <f>'Budget Data Entry Form'!$E$10</f>
        <v>NAMEEXP1</v>
      </c>
      <c r="C6" s="198">
        <f>'Budget Data Entry Form'!E16</f>
        <v>0</v>
      </c>
      <c r="D6" s="174">
        <f>'Budget Data Entry Form'!D16</f>
        <v>0</v>
      </c>
      <c r="E6" s="180">
        <f>C6*D6</f>
        <v>0</v>
      </c>
      <c r="F6" s="174">
        <f>'Budget Overview'!F7</f>
        <v>0</v>
      </c>
      <c r="G6" s="179">
        <f>'Budget Overview'!G7</f>
        <v>0</v>
      </c>
      <c r="H6" s="179">
        <f>'Budget Overview'!H7</f>
        <v>0</v>
      </c>
      <c r="I6" s="179">
        <f>'Budget Overview'!I7</f>
        <v>0</v>
      </c>
      <c r="J6" s="174">
        <f>SUM(G6:I6)</f>
        <v>0</v>
      </c>
      <c r="K6" s="199" t="e">
        <f>J6/E6</f>
        <v>#DIV/0!</v>
      </c>
      <c r="L6" s="254" t="str">
        <f>B6</f>
        <v>NAMEEXP1</v>
      </c>
      <c r="M6" s="287"/>
      <c r="N6" s="191">
        <f>M6*D6</f>
        <v>0</v>
      </c>
      <c r="O6" s="192">
        <f>N6-E6</f>
        <v>0</v>
      </c>
      <c r="P6" s="301" t="e">
        <f t="shared" ref="P6:P14" si="1">O6/E6</f>
        <v>#DIV/0!</v>
      </c>
      <c r="Q6" s="194"/>
      <c r="R6" s="194"/>
      <c r="S6" s="194"/>
      <c r="T6" s="194"/>
      <c r="U6" s="192">
        <f>SUM(R6:T6)</f>
        <v>0</v>
      </c>
      <c r="V6" s="192" t="str">
        <f>IF((N6-Q6-R6-S6-T6)=0,"OK","notOK")</f>
        <v>OK</v>
      </c>
      <c r="W6" s="193" t="e">
        <f>U6/N6</f>
        <v>#DIV/0!</v>
      </c>
      <c r="X6" s="301" t="e">
        <f>W6-K6</f>
        <v>#DIV/0!</v>
      </c>
      <c r="Y6" s="199" t="str">
        <f t="shared" si="0"/>
        <v>NAMEEXP1</v>
      </c>
      <c r="Z6" s="539" t="e">
        <f>IF(OR(P6&gt;10%,P6&lt;-10%,X6&gt;10%,X6&lt;-10%),"Please explain deviation","")</f>
        <v>#DIV/0!</v>
      </c>
      <c r="AA6" s="539"/>
      <c r="AB6" s="539"/>
      <c r="AC6" s="539"/>
      <c r="AD6" s="539"/>
      <c r="AE6" s="539"/>
      <c r="AF6" s="539"/>
      <c r="AG6" s="539"/>
      <c r="AH6" s="539"/>
    </row>
    <row r="7" spans="1:34" s="172" customFormat="1" ht="10.5">
      <c r="A7" s="197" t="str">
        <f>'Budget Overview'!C8</f>
        <v>Expert II</v>
      </c>
      <c r="B7" s="197" t="str">
        <f>'Budget Overview'!D8</f>
        <v>NAMEEXP2</v>
      </c>
      <c r="C7" s="198">
        <f>'Budget Data Entry Form'!L16</f>
        <v>0</v>
      </c>
      <c r="D7" s="174">
        <f>'Budget Data Entry Form'!K16</f>
        <v>0</v>
      </c>
      <c r="E7" s="180">
        <f t="shared" ref="E7:E13" si="2">C7*D7</f>
        <v>0</v>
      </c>
      <c r="F7" s="174">
        <f>'Budget Overview'!F8</f>
        <v>0</v>
      </c>
      <c r="G7" s="179">
        <f>'Budget Overview'!G8</f>
        <v>0</v>
      </c>
      <c r="H7" s="179">
        <f>'Budget Overview'!H8</f>
        <v>0</v>
      </c>
      <c r="I7" s="179">
        <f>'Budget Overview'!I8</f>
        <v>0</v>
      </c>
      <c r="J7" s="174">
        <f t="shared" ref="J7:J13" si="3">SUM(G7:I7)</f>
        <v>0</v>
      </c>
      <c r="K7" s="199" t="e">
        <f t="shared" ref="K7:K22" si="4">J7/E7</f>
        <v>#DIV/0!</v>
      </c>
      <c r="L7" s="254" t="str">
        <f t="shared" ref="L7:L13" si="5">B7</f>
        <v>NAMEEXP2</v>
      </c>
      <c r="M7" s="287"/>
      <c r="N7" s="191">
        <f t="shared" ref="N7:N13" si="6">M7*D7</f>
        <v>0</v>
      </c>
      <c r="O7" s="192">
        <f t="shared" ref="O7:O14" si="7">N7-E7</f>
        <v>0</v>
      </c>
      <c r="P7" s="301" t="e">
        <f t="shared" si="1"/>
        <v>#DIV/0!</v>
      </c>
      <c r="Q7" s="194"/>
      <c r="R7" s="194"/>
      <c r="S7" s="194"/>
      <c r="T7" s="194"/>
      <c r="U7" s="192">
        <f t="shared" ref="U7:U13" si="8">SUM(R7:T7)</f>
        <v>0</v>
      </c>
      <c r="V7" s="192" t="str">
        <f t="shared" ref="V7:V21" si="9">IF((N7-Q7-R7-S7-T7)=0,"OK","notOK")</f>
        <v>OK</v>
      </c>
      <c r="W7" s="193" t="e">
        <f t="shared" ref="W7:W14" si="10">U7/N7</f>
        <v>#DIV/0!</v>
      </c>
      <c r="X7" s="301" t="e">
        <f t="shared" ref="X7:X14" si="11">W7-K7</f>
        <v>#DIV/0!</v>
      </c>
      <c r="Y7" s="199" t="str">
        <f t="shared" si="0"/>
        <v>NAMEEXP2</v>
      </c>
      <c r="Z7" s="539" t="e">
        <f>IF(OR(P7&gt;10%,P7&lt;-10%,X7&gt;10%,X7&lt;-10%),"Please explain deviation","")</f>
        <v>#DIV/0!</v>
      </c>
      <c r="AA7" s="539"/>
      <c r="AB7" s="539"/>
      <c r="AC7" s="539"/>
      <c r="AD7" s="539"/>
      <c r="AE7" s="539"/>
      <c r="AF7" s="539"/>
      <c r="AG7" s="539"/>
      <c r="AH7" s="539"/>
    </row>
    <row r="8" spans="1:34" s="172" customFormat="1" ht="10.5">
      <c r="A8" s="197" t="str">
        <f>'Budget Overview'!C9</f>
        <v>Expert III</v>
      </c>
      <c r="B8" s="197" t="str">
        <f>'Budget Overview'!D9</f>
        <v>NAMEEXP3</v>
      </c>
      <c r="C8" s="198">
        <f>'Budget Data Entry Form'!E33</f>
        <v>0</v>
      </c>
      <c r="D8" s="174">
        <f>'Budget Data Entry Form'!D33</f>
        <v>0</v>
      </c>
      <c r="E8" s="180">
        <f t="shared" si="2"/>
        <v>0</v>
      </c>
      <c r="F8" s="174">
        <f>'Budget Overview'!F9</f>
        <v>0</v>
      </c>
      <c r="G8" s="179">
        <f>'Budget Overview'!G9</f>
        <v>0</v>
      </c>
      <c r="H8" s="179">
        <f>'Budget Overview'!H9</f>
        <v>0</v>
      </c>
      <c r="I8" s="179">
        <f>'Budget Overview'!I9</f>
        <v>0</v>
      </c>
      <c r="J8" s="174">
        <f t="shared" si="3"/>
        <v>0</v>
      </c>
      <c r="K8" s="199" t="e">
        <f t="shared" si="4"/>
        <v>#DIV/0!</v>
      </c>
      <c r="L8" s="254" t="str">
        <f t="shared" si="5"/>
        <v>NAMEEXP3</v>
      </c>
      <c r="M8" s="287"/>
      <c r="N8" s="191">
        <f t="shared" si="6"/>
        <v>0</v>
      </c>
      <c r="O8" s="192">
        <f t="shared" si="7"/>
        <v>0</v>
      </c>
      <c r="P8" s="301" t="e">
        <f t="shared" si="1"/>
        <v>#DIV/0!</v>
      </c>
      <c r="Q8" s="194"/>
      <c r="R8" s="194"/>
      <c r="S8" s="194"/>
      <c r="T8" s="194"/>
      <c r="U8" s="192">
        <f t="shared" si="8"/>
        <v>0</v>
      </c>
      <c r="V8" s="192" t="str">
        <f t="shared" si="9"/>
        <v>OK</v>
      </c>
      <c r="W8" s="193" t="e">
        <f t="shared" si="10"/>
        <v>#DIV/0!</v>
      </c>
      <c r="X8" s="301" t="e">
        <f t="shared" si="11"/>
        <v>#DIV/0!</v>
      </c>
      <c r="Y8" s="199" t="str">
        <f t="shared" si="0"/>
        <v>NAMEEXP3</v>
      </c>
      <c r="Z8" s="539" t="e">
        <f>IF(OR(P8&gt;10%,P8&lt;-10%,X8&gt;10%,X8&lt;-10%),"Please explain deviation","")</f>
        <v>#DIV/0!</v>
      </c>
      <c r="AA8" s="539"/>
      <c r="AB8" s="539"/>
      <c r="AC8" s="539"/>
      <c r="AD8" s="539"/>
      <c r="AE8" s="539"/>
      <c r="AF8" s="539"/>
      <c r="AG8" s="539"/>
      <c r="AH8" s="539"/>
    </row>
    <row r="9" spans="1:34" s="172" customFormat="1" ht="10.5">
      <c r="A9" s="197" t="str">
        <f>'Budget Overview'!C10</f>
        <v>Expert IV</v>
      </c>
      <c r="B9" s="197" t="str">
        <f>'Budget Overview'!D10</f>
        <v>NAMEEXP4</v>
      </c>
      <c r="C9" s="198">
        <f>'Budget Data Entry Form'!L33</f>
        <v>0</v>
      </c>
      <c r="D9" s="174">
        <f>'Budget Data Entry Form'!K33</f>
        <v>0</v>
      </c>
      <c r="E9" s="180">
        <f t="shared" si="2"/>
        <v>0</v>
      </c>
      <c r="F9" s="174">
        <f>'Budget Overview'!F10</f>
        <v>0</v>
      </c>
      <c r="G9" s="179">
        <f>'Budget Overview'!G10</f>
        <v>0</v>
      </c>
      <c r="H9" s="179">
        <f>'Budget Overview'!H10</f>
        <v>0</v>
      </c>
      <c r="I9" s="179">
        <f>'Budget Overview'!I10</f>
        <v>0</v>
      </c>
      <c r="J9" s="174">
        <f t="shared" si="3"/>
        <v>0</v>
      </c>
      <c r="K9" s="199" t="e">
        <f t="shared" si="4"/>
        <v>#DIV/0!</v>
      </c>
      <c r="L9" s="254" t="str">
        <f t="shared" si="5"/>
        <v>NAMEEXP4</v>
      </c>
      <c r="M9" s="287"/>
      <c r="N9" s="191">
        <f t="shared" si="6"/>
        <v>0</v>
      </c>
      <c r="O9" s="192">
        <f t="shared" si="7"/>
        <v>0</v>
      </c>
      <c r="P9" s="301" t="e">
        <f t="shared" si="1"/>
        <v>#DIV/0!</v>
      </c>
      <c r="Q9" s="194"/>
      <c r="R9" s="194"/>
      <c r="S9" s="194"/>
      <c r="T9" s="194"/>
      <c r="U9" s="192">
        <f t="shared" si="8"/>
        <v>0</v>
      </c>
      <c r="V9" s="192" t="str">
        <f t="shared" si="9"/>
        <v>OK</v>
      </c>
      <c r="W9" s="193" t="e">
        <f t="shared" si="10"/>
        <v>#DIV/0!</v>
      </c>
      <c r="X9" s="301" t="e">
        <f t="shared" si="11"/>
        <v>#DIV/0!</v>
      </c>
      <c r="Y9" s="199" t="str">
        <f t="shared" si="0"/>
        <v>NAMEEXP4</v>
      </c>
      <c r="Z9" s="539" t="e">
        <f t="shared" ref="Z9:Z13" si="12">IF(OR(P9&gt;10%,P9&lt;-10%,X9&gt;10%,X9&lt;-10%),"Please explain deviation","")</f>
        <v>#DIV/0!</v>
      </c>
      <c r="AA9" s="539"/>
      <c r="AB9" s="539"/>
      <c r="AC9" s="539"/>
      <c r="AD9" s="539"/>
      <c r="AE9" s="539"/>
      <c r="AF9" s="539"/>
      <c r="AG9" s="539"/>
      <c r="AH9" s="539"/>
    </row>
    <row r="10" spans="1:34" s="172" customFormat="1" ht="10.5">
      <c r="A10" s="197" t="str">
        <f>'Budget Overview'!C11</f>
        <v>Expert V</v>
      </c>
      <c r="B10" s="197" t="str">
        <f>'Budget Overview'!D11</f>
        <v>NAMEEXP5</v>
      </c>
      <c r="C10" s="198">
        <f>'Budget Data Entry Form'!E50</f>
        <v>0</v>
      </c>
      <c r="D10" s="174">
        <f>'Budget Data Entry Form'!D50</f>
        <v>0</v>
      </c>
      <c r="E10" s="180">
        <f t="shared" si="2"/>
        <v>0</v>
      </c>
      <c r="F10" s="174">
        <f>'Budget Overview'!F11</f>
        <v>0</v>
      </c>
      <c r="G10" s="179">
        <f>'Budget Overview'!G11</f>
        <v>0</v>
      </c>
      <c r="H10" s="179">
        <f>'Budget Overview'!H11</f>
        <v>0</v>
      </c>
      <c r="I10" s="179">
        <f>'Budget Overview'!I11</f>
        <v>0</v>
      </c>
      <c r="J10" s="174">
        <f t="shared" si="3"/>
        <v>0</v>
      </c>
      <c r="K10" s="199" t="e">
        <f t="shared" si="4"/>
        <v>#DIV/0!</v>
      </c>
      <c r="L10" s="254" t="str">
        <f t="shared" si="5"/>
        <v>NAMEEXP5</v>
      </c>
      <c r="M10" s="287"/>
      <c r="N10" s="191">
        <f t="shared" si="6"/>
        <v>0</v>
      </c>
      <c r="O10" s="192">
        <f t="shared" si="7"/>
        <v>0</v>
      </c>
      <c r="P10" s="301" t="e">
        <f t="shared" si="1"/>
        <v>#DIV/0!</v>
      </c>
      <c r="Q10" s="194"/>
      <c r="R10" s="194"/>
      <c r="S10" s="194"/>
      <c r="T10" s="194"/>
      <c r="U10" s="192">
        <f t="shared" si="8"/>
        <v>0</v>
      </c>
      <c r="V10" s="192" t="str">
        <f t="shared" si="9"/>
        <v>OK</v>
      </c>
      <c r="W10" s="193" t="e">
        <f t="shared" si="10"/>
        <v>#DIV/0!</v>
      </c>
      <c r="X10" s="301" t="e">
        <f t="shared" si="11"/>
        <v>#DIV/0!</v>
      </c>
      <c r="Y10" s="199" t="str">
        <f t="shared" si="0"/>
        <v>NAMEEXP5</v>
      </c>
      <c r="Z10" s="539" t="e">
        <f t="shared" si="12"/>
        <v>#DIV/0!</v>
      </c>
      <c r="AA10" s="539"/>
      <c r="AB10" s="539"/>
      <c r="AC10" s="539"/>
      <c r="AD10" s="539"/>
      <c r="AE10" s="539"/>
      <c r="AF10" s="539"/>
      <c r="AG10" s="539"/>
      <c r="AH10" s="539"/>
    </row>
    <row r="11" spans="1:34" s="172" customFormat="1" ht="10.5">
      <c r="A11" s="197" t="str">
        <f>'Budget Overview'!C12</f>
        <v>Expert VI</v>
      </c>
      <c r="B11" s="197" t="str">
        <f>'Budget Overview'!D12</f>
        <v>NAMEEXP6</v>
      </c>
      <c r="C11" s="198">
        <f>'Budget Data Entry Form'!L50</f>
        <v>0</v>
      </c>
      <c r="D11" s="174">
        <f>'Budget Data Entry Form'!K50</f>
        <v>0</v>
      </c>
      <c r="E11" s="180">
        <f t="shared" si="2"/>
        <v>0</v>
      </c>
      <c r="F11" s="174">
        <f>'Budget Overview'!F12</f>
        <v>0</v>
      </c>
      <c r="G11" s="179">
        <f>'Budget Overview'!G12</f>
        <v>0</v>
      </c>
      <c r="H11" s="179">
        <f>'Budget Overview'!H12</f>
        <v>0</v>
      </c>
      <c r="I11" s="179">
        <f>'Budget Overview'!I12</f>
        <v>0</v>
      </c>
      <c r="J11" s="174">
        <f t="shared" si="3"/>
        <v>0</v>
      </c>
      <c r="K11" s="199" t="e">
        <f t="shared" si="4"/>
        <v>#DIV/0!</v>
      </c>
      <c r="L11" s="254" t="str">
        <f t="shared" si="5"/>
        <v>NAMEEXP6</v>
      </c>
      <c r="M11" s="287"/>
      <c r="N11" s="191">
        <f t="shared" si="6"/>
        <v>0</v>
      </c>
      <c r="O11" s="192">
        <f t="shared" si="7"/>
        <v>0</v>
      </c>
      <c r="P11" s="301" t="e">
        <f t="shared" si="1"/>
        <v>#DIV/0!</v>
      </c>
      <c r="Q11" s="194"/>
      <c r="R11" s="194"/>
      <c r="S11" s="194"/>
      <c r="T11" s="194"/>
      <c r="U11" s="192">
        <f t="shared" si="8"/>
        <v>0</v>
      </c>
      <c r="V11" s="192" t="str">
        <f t="shared" si="9"/>
        <v>OK</v>
      </c>
      <c r="W11" s="193" t="e">
        <f t="shared" si="10"/>
        <v>#DIV/0!</v>
      </c>
      <c r="X11" s="301" t="e">
        <f t="shared" si="11"/>
        <v>#DIV/0!</v>
      </c>
      <c r="Y11" s="199" t="str">
        <f t="shared" si="0"/>
        <v>NAMEEXP6</v>
      </c>
      <c r="Z11" s="539" t="e">
        <f t="shared" si="12"/>
        <v>#DIV/0!</v>
      </c>
      <c r="AA11" s="539"/>
      <c r="AB11" s="539"/>
      <c r="AC11" s="539"/>
      <c r="AD11" s="539"/>
      <c r="AE11" s="539"/>
      <c r="AF11" s="539"/>
      <c r="AG11" s="539"/>
      <c r="AH11" s="539"/>
    </row>
    <row r="12" spans="1:34" s="172" customFormat="1" ht="10.5">
      <c r="A12" s="197" t="str">
        <f>'Budget Overview'!C13</f>
        <v>Expert VII</v>
      </c>
      <c r="B12" s="197" t="str">
        <f>'Budget Overview'!D13</f>
        <v>NAMEEXP7</v>
      </c>
      <c r="C12" s="198">
        <f>'Budget Data Entry Form'!E67</f>
        <v>0</v>
      </c>
      <c r="D12" s="174">
        <f>'Budget Data Entry Form'!D67</f>
        <v>0</v>
      </c>
      <c r="E12" s="180">
        <f t="shared" si="2"/>
        <v>0</v>
      </c>
      <c r="F12" s="174">
        <f>'Budget Overview'!F13</f>
        <v>0</v>
      </c>
      <c r="G12" s="179">
        <f>'Budget Overview'!G13</f>
        <v>0</v>
      </c>
      <c r="H12" s="179">
        <f>'Budget Overview'!H13</f>
        <v>0</v>
      </c>
      <c r="I12" s="179">
        <f>'Budget Overview'!I13</f>
        <v>0</v>
      </c>
      <c r="J12" s="174">
        <f t="shared" si="3"/>
        <v>0</v>
      </c>
      <c r="K12" s="199" t="e">
        <f t="shared" si="4"/>
        <v>#DIV/0!</v>
      </c>
      <c r="L12" s="254" t="str">
        <f t="shared" si="5"/>
        <v>NAMEEXP7</v>
      </c>
      <c r="M12" s="287"/>
      <c r="N12" s="191">
        <f t="shared" si="6"/>
        <v>0</v>
      </c>
      <c r="O12" s="192">
        <f t="shared" si="7"/>
        <v>0</v>
      </c>
      <c r="P12" s="301" t="e">
        <f t="shared" si="1"/>
        <v>#DIV/0!</v>
      </c>
      <c r="Q12" s="194"/>
      <c r="R12" s="194"/>
      <c r="S12" s="194"/>
      <c r="T12" s="194"/>
      <c r="U12" s="192">
        <f t="shared" si="8"/>
        <v>0</v>
      </c>
      <c r="V12" s="192" t="str">
        <f t="shared" si="9"/>
        <v>OK</v>
      </c>
      <c r="W12" s="193" t="e">
        <f t="shared" si="10"/>
        <v>#DIV/0!</v>
      </c>
      <c r="X12" s="301" t="e">
        <f t="shared" si="11"/>
        <v>#DIV/0!</v>
      </c>
      <c r="Y12" s="199" t="str">
        <f t="shared" si="0"/>
        <v>NAMEEXP7</v>
      </c>
      <c r="Z12" s="539" t="e">
        <f t="shared" si="12"/>
        <v>#DIV/0!</v>
      </c>
      <c r="AA12" s="539"/>
      <c r="AB12" s="539"/>
      <c r="AC12" s="539"/>
      <c r="AD12" s="539"/>
      <c r="AE12" s="539"/>
      <c r="AF12" s="539"/>
      <c r="AG12" s="539"/>
      <c r="AH12" s="539"/>
    </row>
    <row r="13" spans="1:34" s="172" customFormat="1" ht="10.5">
      <c r="A13" s="197" t="str">
        <f>'Budget Overview'!C14</f>
        <v>Expert VIII</v>
      </c>
      <c r="B13" s="197" t="str">
        <f>'Budget Overview'!D14</f>
        <v>NAMEEXP8</v>
      </c>
      <c r="C13" s="198">
        <f>'Budget Data Entry Form'!L67</f>
        <v>0</v>
      </c>
      <c r="D13" s="174">
        <f>'Budget Data Entry Form'!K67</f>
        <v>0</v>
      </c>
      <c r="E13" s="180">
        <f t="shared" si="2"/>
        <v>0</v>
      </c>
      <c r="F13" s="174">
        <f>'Budget Overview'!F14</f>
        <v>0</v>
      </c>
      <c r="G13" s="179">
        <f>'Budget Overview'!G14</f>
        <v>0</v>
      </c>
      <c r="H13" s="179">
        <f>'Budget Overview'!H14</f>
        <v>0</v>
      </c>
      <c r="I13" s="179">
        <f>'Budget Overview'!I14</f>
        <v>0</v>
      </c>
      <c r="J13" s="174">
        <f t="shared" si="3"/>
        <v>0</v>
      </c>
      <c r="K13" s="199" t="e">
        <f t="shared" si="4"/>
        <v>#DIV/0!</v>
      </c>
      <c r="L13" s="254" t="str">
        <f t="shared" si="5"/>
        <v>NAMEEXP8</v>
      </c>
      <c r="M13" s="287"/>
      <c r="N13" s="191">
        <f t="shared" si="6"/>
        <v>0</v>
      </c>
      <c r="O13" s="192">
        <f t="shared" si="7"/>
        <v>0</v>
      </c>
      <c r="P13" s="301" t="e">
        <f t="shared" si="1"/>
        <v>#DIV/0!</v>
      </c>
      <c r="Q13" s="194"/>
      <c r="R13" s="194"/>
      <c r="S13" s="194"/>
      <c r="T13" s="194"/>
      <c r="U13" s="192">
        <f t="shared" si="8"/>
        <v>0</v>
      </c>
      <c r="V13" s="192" t="str">
        <f t="shared" si="9"/>
        <v>OK</v>
      </c>
      <c r="W13" s="193" t="e">
        <f t="shared" si="10"/>
        <v>#DIV/0!</v>
      </c>
      <c r="X13" s="301" t="e">
        <f t="shared" si="11"/>
        <v>#DIV/0!</v>
      </c>
      <c r="Y13" s="199" t="str">
        <f t="shared" si="0"/>
        <v>NAMEEXP8</v>
      </c>
      <c r="Z13" s="539" t="e">
        <f t="shared" si="12"/>
        <v>#DIV/0!</v>
      </c>
      <c r="AA13" s="539"/>
      <c r="AB13" s="539"/>
      <c r="AC13" s="539"/>
      <c r="AD13" s="539"/>
      <c r="AE13" s="539"/>
      <c r="AF13" s="539"/>
      <c r="AG13" s="539"/>
      <c r="AH13" s="539"/>
    </row>
    <row r="14" spans="1:34" s="172" customFormat="1" ht="10.5">
      <c r="A14" s="201" t="s">
        <v>198</v>
      </c>
      <c r="B14" s="201"/>
      <c r="C14" s="202">
        <f>SUM(C6:C13)</f>
        <v>0</v>
      </c>
      <c r="D14" s="180"/>
      <c r="E14" s="180">
        <f>SUM(E6:E13)</f>
        <v>0</v>
      </c>
      <c r="F14" s="180">
        <f>SUM(F6:F13)</f>
        <v>0</v>
      </c>
      <c r="G14" s="203">
        <f t="shared" ref="G14:J14" si="13">SUM(G6:G13)</f>
        <v>0</v>
      </c>
      <c r="H14" s="203">
        <f t="shared" si="13"/>
        <v>0</v>
      </c>
      <c r="I14" s="203">
        <f t="shared" si="13"/>
        <v>0</v>
      </c>
      <c r="J14" s="180">
        <f t="shared" si="13"/>
        <v>0</v>
      </c>
      <c r="K14" s="204" t="e">
        <f t="shared" si="4"/>
        <v>#DIV/0!</v>
      </c>
      <c r="L14" s="255" t="str">
        <f t="shared" ref="L14:L22" si="14">A14</f>
        <v>Total</v>
      </c>
      <c r="M14" s="196">
        <f>SUM(M6:M13)</f>
        <v>0</v>
      </c>
      <c r="N14" s="191">
        <f>SUM(N6:N13)</f>
        <v>0</v>
      </c>
      <c r="O14" s="191">
        <f t="shared" si="7"/>
        <v>0</v>
      </c>
      <c r="P14" s="302" t="e">
        <f t="shared" si="1"/>
        <v>#DIV/0!</v>
      </c>
      <c r="Q14" s="191">
        <f>SUM(Q6:Q13)</f>
        <v>0</v>
      </c>
      <c r="R14" s="191">
        <f>SUM(R6:R13)</f>
        <v>0</v>
      </c>
      <c r="S14" s="191">
        <f>SUM(S6:S13)</f>
        <v>0</v>
      </c>
      <c r="T14" s="191">
        <f>SUM(T6:T13)</f>
        <v>0</v>
      </c>
      <c r="U14" s="191">
        <f>SUM(U6:U13)</f>
        <v>0</v>
      </c>
      <c r="V14" s="192" t="str">
        <f t="shared" si="9"/>
        <v>OK</v>
      </c>
      <c r="W14" s="195" t="e">
        <f t="shared" si="10"/>
        <v>#DIV/0!</v>
      </c>
      <c r="X14" s="302" t="e">
        <f t="shared" si="11"/>
        <v>#DIV/0!</v>
      </c>
      <c r="Y14" s="204" t="str">
        <f t="shared" si="0"/>
        <v>Total</v>
      </c>
      <c r="Z14" s="539" t="e">
        <f>IF(OR(P14&gt;10%,P14&lt;-10%,X14&gt;10%,X14&lt;-10%),"Please explain deviation","")</f>
        <v>#DIV/0!</v>
      </c>
      <c r="AA14" s="539"/>
      <c r="AB14" s="539"/>
      <c r="AC14" s="539"/>
      <c r="AD14" s="539"/>
      <c r="AE14" s="539"/>
      <c r="AF14" s="539"/>
      <c r="AG14" s="539"/>
      <c r="AH14" s="539"/>
    </row>
    <row r="15" spans="1:34" s="172" customFormat="1" ht="42">
      <c r="A15" s="211" t="s">
        <v>200</v>
      </c>
      <c r="B15" s="211"/>
      <c r="C15" s="177"/>
      <c r="D15" s="177"/>
      <c r="E15" s="177" t="s">
        <v>261</v>
      </c>
      <c r="F15" s="177"/>
      <c r="G15" s="178" t="str">
        <f>G5</f>
        <v>Self-Contribution of FSP in CHF</v>
      </c>
      <c r="H15" s="178" t="str">
        <f>H5</f>
        <v>Self Contribution of Grantee in CHF</v>
      </c>
      <c r="I15" s="178" t="str">
        <f>I5</f>
        <v>Third Party Contribution in CHF</v>
      </c>
      <c r="J15" s="177" t="str">
        <f>J5</f>
        <v>Total Self Contribution in CHF</v>
      </c>
      <c r="K15" s="177" t="s">
        <v>195</v>
      </c>
      <c r="L15" s="253" t="str">
        <f t="shared" si="14"/>
        <v>Non-TA</v>
      </c>
      <c r="M15" s="209"/>
      <c r="N15" s="209" t="s">
        <v>183</v>
      </c>
      <c r="O15" s="209" t="s">
        <v>176</v>
      </c>
      <c r="P15" s="209" t="s">
        <v>213</v>
      </c>
      <c r="Q15" s="209"/>
      <c r="R15" s="209" t="str">
        <f>R5</f>
        <v>Self-Contribution of FSP in CHF</v>
      </c>
      <c r="S15" s="209" t="str">
        <f t="shared" ref="S15:T15" si="15">S5</f>
        <v>Self Contribution of Grantee in CHF</v>
      </c>
      <c r="T15" s="209" t="str">
        <f t="shared" si="15"/>
        <v>Third Party Contribution in CHF</v>
      </c>
      <c r="U15" s="209" t="str">
        <f>U5</f>
        <v>Total Self Contribution in CHF</v>
      </c>
      <c r="V15" s="209" t="str">
        <f>V5</f>
        <v>Allocation check</v>
      </c>
      <c r="W15" s="209" t="str">
        <f>W5</f>
        <v>Self contribution in %</v>
      </c>
      <c r="X15" s="209" t="str">
        <f>X5</f>
        <v>Dev. %</v>
      </c>
      <c r="Y15" s="177" t="str">
        <f t="shared" si="0"/>
        <v>Non-TA</v>
      </c>
      <c r="Z15" s="544"/>
      <c r="AA15" s="544"/>
      <c r="AB15" s="544"/>
      <c r="AC15" s="544"/>
      <c r="AD15" s="544"/>
      <c r="AE15" s="544"/>
      <c r="AF15" s="544"/>
      <c r="AG15" s="544"/>
      <c r="AH15" s="544"/>
    </row>
    <row r="16" spans="1:34" s="172" customFormat="1" ht="10.5">
      <c r="A16" s="176" t="s">
        <v>212</v>
      </c>
      <c r="B16" s="176"/>
      <c r="C16" s="176"/>
      <c r="D16" s="197"/>
      <c r="E16" s="180">
        <f>'Budget Overview'!E16</f>
        <v>0</v>
      </c>
      <c r="F16" s="174"/>
      <c r="G16" s="179">
        <f>'Budget Overview'!G16</f>
        <v>0</v>
      </c>
      <c r="H16" s="179">
        <f>'Budget Overview'!H16</f>
        <v>0</v>
      </c>
      <c r="I16" s="179">
        <f>'Budget Overview'!I16</f>
        <v>0</v>
      </c>
      <c r="J16" s="174">
        <f>SUM(G16:I16)</f>
        <v>0</v>
      </c>
      <c r="K16" s="199" t="e">
        <f>J16/E16</f>
        <v>#DIV/0!</v>
      </c>
      <c r="L16" s="254" t="str">
        <f t="shared" si="14"/>
        <v>Specific expenses</v>
      </c>
      <c r="M16" s="192"/>
      <c r="N16" s="194"/>
      <c r="O16" s="192">
        <f t="shared" ref="O16:O20" si="16">N16-E16</f>
        <v>0</v>
      </c>
      <c r="P16" s="301" t="e">
        <f t="shared" ref="P16:P22" si="17">O16/E16</f>
        <v>#DIV/0!</v>
      </c>
      <c r="Q16" s="192"/>
      <c r="R16" s="194"/>
      <c r="S16" s="194"/>
      <c r="T16" s="194"/>
      <c r="U16" s="192">
        <f>SUM(R16:T16)</f>
        <v>0</v>
      </c>
      <c r="V16" s="192" t="str">
        <f t="shared" si="9"/>
        <v>OK</v>
      </c>
      <c r="W16" s="193" t="e">
        <f t="shared" ref="W16:W22" si="18">U16/N16</f>
        <v>#DIV/0!</v>
      </c>
      <c r="X16" s="301" t="e">
        <f t="shared" ref="X16:X22" si="19">W16-K16</f>
        <v>#DIV/0!</v>
      </c>
      <c r="Y16" s="199" t="str">
        <f t="shared" si="0"/>
        <v>Specific expenses</v>
      </c>
      <c r="Z16" s="539" t="e">
        <f>IF(OR(P16&gt;10%,P16&lt;-10%,X16&gt;10%,X16&lt;-10%),"Please explain deviation","")</f>
        <v>#DIV/0!</v>
      </c>
      <c r="AA16" s="539"/>
      <c r="AB16" s="539"/>
      <c r="AC16" s="539"/>
      <c r="AD16" s="539"/>
      <c r="AE16" s="539"/>
      <c r="AF16" s="539"/>
      <c r="AG16" s="539"/>
      <c r="AH16" s="539"/>
    </row>
    <row r="17" spans="1:34" s="172" customFormat="1" ht="10.5">
      <c r="A17" s="176" t="s">
        <v>214</v>
      </c>
      <c r="B17" s="176"/>
      <c r="C17" s="176"/>
      <c r="D17" s="197"/>
      <c r="E17" s="180">
        <f>'Budget Overview'!E17</f>
        <v>0</v>
      </c>
      <c r="F17" s="174"/>
      <c r="G17" s="179">
        <f>'Budget Overview'!G17</f>
        <v>0</v>
      </c>
      <c r="H17" s="179">
        <f>'Budget Overview'!H17</f>
        <v>0</v>
      </c>
      <c r="I17" s="179">
        <f>'Budget Overview'!I17</f>
        <v>0</v>
      </c>
      <c r="J17" s="174">
        <f t="shared" ref="J17:J20" si="20">SUM(G17:I17)</f>
        <v>0</v>
      </c>
      <c r="K17" s="199" t="e">
        <f t="shared" si="4"/>
        <v>#DIV/0!</v>
      </c>
      <c r="L17" s="254" t="str">
        <f t="shared" si="14"/>
        <v>Local consultancy services (e.g.  IT-sup)</v>
      </c>
      <c r="M17" s="192"/>
      <c r="N17" s="194"/>
      <c r="O17" s="192">
        <f t="shared" si="16"/>
        <v>0</v>
      </c>
      <c r="P17" s="301" t="e">
        <f t="shared" si="17"/>
        <v>#DIV/0!</v>
      </c>
      <c r="Q17" s="192"/>
      <c r="R17" s="194"/>
      <c r="S17" s="194"/>
      <c r="T17" s="194"/>
      <c r="U17" s="192">
        <f t="shared" ref="U17:U20" si="21">SUM(R17:T17)</f>
        <v>0</v>
      </c>
      <c r="V17" s="192" t="str">
        <f t="shared" si="9"/>
        <v>OK</v>
      </c>
      <c r="W17" s="193" t="e">
        <f t="shared" si="18"/>
        <v>#DIV/0!</v>
      </c>
      <c r="X17" s="301" t="e">
        <f t="shared" si="19"/>
        <v>#DIV/0!</v>
      </c>
      <c r="Y17" s="199" t="str">
        <f t="shared" si="0"/>
        <v>Local consultancy services (e.g.  IT-sup)</v>
      </c>
      <c r="Z17" s="539" t="e">
        <f>IF(OR(P17&gt;10%,P17&lt;-10%,X17&gt;10%,X17&lt;-10%),"Please explain deviation","")</f>
        <v>#DIV/0!</v>
      </c>
      <c r="AA17" s="539"/>
      <c r="AB17" s="539"/>
      <c r="AC17" s="539"/>
      <c r="AD17" s="539"/>
      <c r="AE17" s="539"/>
      <c r="AF17" s="539"/>
      <c r="AG17" s="539"/>
      <c r="AH17" s="539"/>
    </row>
    <row r="18" spans="1:34" s="172" customFormat="1" ht="10.5">
      <c r="A18" s="176" t="s">
        <v>286</v>
      </c>
      <c r="B18" s="176"/>
      <c r="C18" s="176"/>
      <c r="D18" s="197"/>
      <c r="E18" s="180">
        <f>'Budget Overview'!E18</f>
        <v>0</v>
      </c>
      <c r="F18" s="174"/>
      <c r="G18" s="179">
        <f>'Budget Overview'!G18</f>
        <v>0</v>
      </c>
      <c r="H18" s="179">
        <f>'Budget Overview'!H18</f>
        <v>0</v>
      </c>
      <c r="I18" s="179">
        <f>'Budget Overview'!I18</f>
        <v>0</v>
      </c>
      <c r="J18" s="174">
        <f t="shared" si="20"/>
        <v>0</v>
      </c>
      <c r="K18" s="199" t="e">
        <f t="shared" si="4"/>
        <v>#DIV/0!</v>
      </c>
      <c r="L18" s="254" t="str">
        <f t="shared" si="14"/>
        <v>Per Diem of expert(s)</v>
      </c>
      <c r="M18" s="192"/>
      <c r="N18" s="194"/>
      <c r="O18" s="192">
        <f t="shared" si="16"/>
        <v>0</v>
      </c>
      <c r="P18" s="301" t="e">
        <f t="shared" si="17"/>
        <v>#DIV/0!</v>
      </c>
      <c r="Q18" s="192"/>
      <c r="R18" s="194"/>
      <c r="S18" s="194"/>
      <c r="T18" s="194"/>
      <c r="U18" s="192">
        <f t="shared" si="21"/>
        <v>0</v>
      </c>
      <c r="V18" s="192" t="str">
        <f t="shared" si="9"/>
        <v>OK</v>
      </c>
      <c r="W18" s="193" t="e">
        <f t="shared" si="18"/>
        <v>#DIV/0!</v>
      </c>
      <c r="X18" s="301" t="e">
        <f t="shared" si="19"/>
        <v>#DIV/0!</v>
      </c>
      <c r="Y18" s="199" t="str">
        <f t="shared" si="0"/>
        <v>Per Diem of expert(s)</v>
      </c>
      <c r="Z18" s="539" t="e">
        <f t="shared" ref="Z18:Z22" si="22">IF(OR(P18&gt;10%,P18&lt;-10%,X18&gt;10%,X18&lt;-10%),"Please explain deviation","")</f>
        <v>#DIV/0!</v>
      </c>
      <c r="AA18" s="539"/>
      <c r="AB18" s="539"/>
      <c r="AC18" s="539"/>
      <c r="AD18" s="539"/>
      <c r="AE18" s="539"/>
      <c r="AF18" s="539"/>
      <c r="AG18" s="539"/>
      <c r="AH18" s="539"/>
    </row>
    <row r="19" spans="1:34" s="172" customFormat="1" ht="10.5">
      <c r="A19" s="176" t="s">
        <v>193</v>
      </c>
      <c r="B19" s="176"/>
      <c r="C19" s="176"/>
      <c r="D19" s="197"/>
      <c r="E19" s="180">
        <f>'Budget Overview'!E19</f>
        <v>0</v>
      </c>
      <c r="F19" s="174"/>
      <c r="G19" s="179">
        <f>'Budget Overview'!G19</f>
        <v>0</v>
      </c>
      <c r="H19" s="179">
        <f>'Budget Overview'!H19</f>
        <v>0</v>
      </c>
      <c r="I19" s="179">
        <f>'Budget Overview'!I19</f>
        <v>0</v>
      </c>
      <c r="J19" s="174">
        <f t="shared" si="20"/>
        <v>0</v>
      </c>
      <c r="K19" s="199" t="e">
        <f t="shared" si="4"/>
        <v>#DIV/0!</v>
      </c>
      <c r="L19" s="254" t="str">
        <f t="shared" si="14"/>
        <v xml:space="preserve">Accommodation of expert(s) </v>
      </c>
      <c r="M19" s="192"/>
      <c r="N19" s="194"/>
      <c r="O19" s="192">
        <f t="shared" si="16"/>
        <v>0</v>
      </c>
      <c r="P19" s="301" t="e">
        <f t="shared" si="17"/>
        <v>#DIV/0!</v>
      </c>
      <c r="Q19" s="192"/>
      <c r="R19" s="194"/>
      <c r="S19" s="194"/>
      <c r="T19" s="194"/>
      <c r="U19" s="192">
        <f t="shared" si="21"/>
        <v>0</v>
      </c>
      <c r="V19" s="192" t="str">
        <f t="shared" si="9"/>
        <v>OK</v>
      </c>
      <c r="W19" s="193" t="e">
        <f t="shared" si="18"/>
        <v>#DIV/0!</v>
      </c>
      <c r="X19" s="301" t="e">
        <f t="shared" si="19"/>
        <v>#DIV/0!</v>
      </c>
      <c r="Y19" s="199" t="str">
        <f t="shared" si="0"/>
        <v xml:space="preserve">Accommodation of expert(s) </v>
      </c>
      <c r="Z19" s="539" t="e">
        <f t="shared" si="22"/>
        <v>#DIV/0!</v>
      </c>
      <c r="AA19" s="539"/>
      <c r="AB19" s="539"/>
      <c r="AC19" s="539"/>
      <c r="AD19" s="539"/>
      <c r="AE19" s="539"/>
      <c r="AF19" s="539"/>
      <c r="AG19" s="539"/>
      <c r="AH19" s="539"/>
    </row>
    <row r="20" spans="1:34" s="172" customFormat="1" ht="10.5">
      <c r="A20" s="176" t="s">
        <v>192</v>
      </c>
      <c r="B20" s="176"/>
      <c r="C20" s="176"/>
      <c r="D20" s="197"/>
      <c r="E20" s="180">
        <f>'Budget Overview'!E20</f>
        <v>0</v>
      </c>
      <c r="F20" s="174"/>
      <c r="G20" s="179">
        <f>'Budget Overview'!G20</f>
        <v>0</v>
      </c>
      <c r="H20" s="179">
        <f>'Budget Overview'!H20</f>
        <v>0</v>
      </c>
      <c r="I20" s="179">
        <f>'Budget Overview'!I20</f>
        <v>0</v>
      </c>
      <c r="J20" s="174">
        <f t="shared" si="20"/>
        <v>0</v>
      </c>
      <c r="K20" s="199" t="e">
        <f t="shared" si="4"/>
        <v>#DIV/0!</v>
      </c>
      <c r="L20" s="254" t="str">
        <f t="shared" si="14"/>
        <v>International travel of expert(s)</v>
      </c>
      <c r="M20" s="192"/>
      <c r="N20" s="194"/>
      <c r="O20" s="192">
        <f t="shared" si="16"/>
        <v>0</v>
      </c>
      <c r="P20" s="301" t="e">
        <f t="shared" si="17"/>
        <v>#DIV/0!</v>
      </c>
      <c r="Q20" s="192"/>
      <c r="R20" s="194"/>
      <c r="S20" s="194"/>
      <c r="T20" s="194"/>
      <c r="U20" s="192">
        <f t="shared" si="21"/>
        <v>0</v>
      </c>
      <c r="V20" s="192" t="str">
        <f t="shared" si="9"/>
        <v>OK</v>
      </c>
      <c r="W20" s="193" t="e">
        <f t="shared" si="18"/>
        <v>#DIV/0!</v>
      </c>
      <c r="X20" s="301" t="e">
        <f t="shared" si="19"/>
        <v>#DIV/0!</v>
      </c>
      <c r="Y20" s="199" t="str">
        <f t="shared" si="0"/>
        <v>International travel of expert(s)</v>
      </c>
      <c r="Z20" s="539" t="e">
        <f t="shared" si="22"/>
        <v>#DIV/0!</v>
      </c>
      <c r="AA20" s="539"/>
      <c r="AB20" s="539"/>
      <c r="AC20" s="539"/>
      <c r="AD20" s="539"/>
      <c r="AE20" s="539"/>
      <c r="AF20" s="539"/>
      <c r="AG20" s="539"/>
      <c r="AH20" s="539"/>
    </row>
    <row r="21" spans="1:34" s="172" customFormat="1" ht="10.5">
      <c r="A21" s="201" t="s">
        <v>198</v>
      </c>
      <c r="B21" s="205"/>
      <c r="C21" s="205"/>
      <c r="D21" s="201"/>
      <c r="E21" s="180">
        <f>SUM(E16:E20)</f>
        <v>0</v>
      </c>
      <c r="F21" s="180"/>
      <c r="G21" s="203">
        <f>SUM(G16:G20)</f>
        <v>0</v>
      </c>
      <c r="H21" s="203">
        <f>SUM(H16:H20)</f>
        <v>0</v>
      </c>
      <c r="I21" s="203">
        <f>SUM(I16:I20)</f>
        <v>0</v>
      </c>
      <c r="J21" s="180">
        <f>SUM(J16:J20)</f>
        <v>0</v>
      </c>
      <c r="K21" s="204" t="e">
        <f>J21/E21</f>
        <v>#DIV/0!</v>
      </c>
      <c r="L21" s="255" t="str">
        <f t="shared" si="14"/>
        <v>Total</v>
      </c>
      <c r="M21" s="191"/>
      <c r="N21" s="191">
        <f>SUM(N16:N20)</f>
        <v>0</v>
      </c>
      <c r="O21" s="191">
        <f>N21-E21</f>
        <v>0</v>
      </c>
      <c r="P21" s="302" t="e">
        <f t="shared" si="17"/>
        <v>#DIV/0!</v>
      </c>
      <c r="Q21" s="191"/>
      <c r="R21" s="191">
        <f>SUM(R16:R20)</f>
        <v>0</v>
      </c>
      <c r="S21" s="191">
        <f>SUM(S16:S20)</f>
        <v>0</v>
      </c>
      <c r="T21" s="191">
        <f>SUM(T16:T20)</f>
        <v>0</v>
      </c>
      <c r="U21" s="191">
        <f>SUM(U16:U20)</f>
        <v>0</v>
      </c>
      <c r="V21" s="192" t="str">
        <f t="shared" si="9"/>
        <v>OK</v>
      </c>
      <c r="W21" s="195" t="e">
        <f t="shared" si="18"/>
        <v>#DIV/0!</v>
      </c>
      <c r="X21" s="302" t="e">
        <f t="shared" si="19"/>
        <v>#DIV/0!</v>
      </c>
      <c r="Y21" s="204" t="str">
        <f t="shared" si="0"/>
        <v>Total</v>
      </c>
      <c r="Z21" s="539" t="e">
        <f t="shared" si="22"/>
        <v>#DIV/0!</v>
      </c>
      <c r="AA21" s="539"/>
      <c r="AB21" s="539"/>
      <c r="AC21" s="539"/>
      <c r="AD21" s="539"/>
      <c r="AE21" s="539"/>
      <c r="AF21" s="539"/>
      <c r="AG21" s="539"/>
      <c r="AH21" s="539"/>
    </row>
    <row r="22" spans="1:34" s="212" customFormat="1" ht="10.5">
      <c r="A22" s="201" t="s">
        <v>199</v>
      </c>
      <c r="B22" s="205"/>
      <c r="C22" s="205"/>
      <c r="D22" s="201"/>
      <c r="E22" s="180">
        <f>E21+E14</f>
        <v>0</v>
      </c>
      <c r="F22" s="180">
        <f t="shared" ref="F22:I22" si="23">F21+F14</f>
        <v>0</v>
      </c>
      <c r="G22" s="203">
        <f t="shared" si="23"/>
        <v>0</v>
      </c>
      <c r="H22" s="203">
        <f t="shared" si="23"/>
        <v>0</v>
      </c>
      <c r="I22" s="203">
        <f t="shared" si="23"/>
        <v>0</v>
      </c>
      <c r="J22" s="180">
        <f>J21+J14</f>
        <v>0</v>
      </c>
      <c r="K22" s="204" t="e">
        <f t="shared" si="4"/>
        <v>#DIV/0!</v>
      </c>
      <c r="L22" s="255" t="str">
        <f t="shared" si="14"/>
        <v>Total costs (TA and Non-TA)</v>
      </c>
      <c r="M22" s="191"/>
      <c r="N22" s="191">
        <f>N21+N14</f>
        <v>0</v>
      </c>
      <c r="O22" s="191">
        <f>N22-E22</f>
        <v>0</v>
      </c>
      <c r="P22" s="302" t="e">
        <f t="shared" si="17"/>
        <v>#DIV/0!</v>
      </c>
      <c r="Q22" s="191">
        <f>Q21+Q14</f>
        <v>0</v>
      </c>
      <c r="R22" s="191">
        <f>R21+R14</f>
        <v>0</v>
      </c>
      <c r="S22" s="191">
        <f>S21+S14</f>
        <v>0</v>
      </c>
      <c r="T22" s="191">
        <f>T21+T14</f>
        <v>0</v>
      </c>
      <c r="U22" s="191">
        <f>U21+U14</f>
        <v>0</v>
      </c>
      <c r="V22" s="192" t="str">
        <f>IF((N22-Q22-R22-S22-T22)=0,"OK","notOK")</f>
        <v>OK</v>
      </c>
      <c r="W22" s="195" t="e">
        <f t="shared" si="18"/>
        <v>#DIV/0!</v>
      </c>
      <c r="X22" s="302" t="e">
        <f t="shared" si="19"/>
        <v>#DIV/0!</v>
      </c>
      <c r="Y22" s="204" t="str">
        <f t="shared" si="0"/>
        <v>Total costs (TA and Non-TA)</v>
      </c>
      <c r="Z22" s="539" t="e">
        <f t="shared" si="22"/>
        <v>#DIV/0!</v>
      </c>
      <c r="AA22" s="539"/>
      <c r="AB22" s="539"/>
      <c r="AC22" s="539"/>
      <c r="AD22" s="539"/>
      <c r="AE22" s="539"/>
      <c r="AF22" s="539"/>
      <c r="AG22" s="539"/>
      <c r="AH22" s="539"/>
    </row>
    <row r="23" spans="1:34" s="171" customFormat="1" ht="14"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3"/>
      <c r="Q23" s="173"/>
      <c r="Y23" s="172"/>
      <c r="Z23" s="172"/>
    </row>
    <row r="24" spans="1:34" s="171" customFormat="1" ht="15.5">
      <c r="K24" s="172"/>
      <c r="L24" s="172"/>
      <c r="M24" s="172"/>
      <c r="N24" s="172"/>
      <c r="O24" s="172"/>
      <c r="P24" s="173"/>
      <c r="Q24" s="173"/>
      <c r="Y24" s="188" t="s">
        <v>204</v>
      </c>
      <c r="AA24" s="172"/>
      <c r="AB24" s="172"/>
      <c r="AC24" s="172"/>
      <c r="AD24" s="172"/>
      <c r="AE24" s="172"/>
      <c r="AF24" s="172"/>
      <c r="AG24" s="172"/>
      <c r="AH24" s="251"/>
    </row>
    <row r="25" spans="1:34" s="171" customFormat="1" ht="15.5">
      <c r="K25" s="184"/>
      <c r="L25" s="536" t="s">
        <v>263</v>
      </c>
      <c r="M25" s="537"/>
      <c r="N25" s="537"/>
      <c r="O25" s="537"/>
      <c r="P25" s="537"/>
      <c r="Q25" s="537"/>
      <c r="R25" s="537"/>
      <c r="S25" s="537"/>
      <c r="T25" s="537"/>
      <c r="Y25" s="181" t="s">
        <v>255</v>
      </c>
      <c r="Z25" s="182" t="str">
        <f>IF(N22-E22&gt;0,N22-E22,IF(N22-E22=0,"",-(N22-E22)))</f>
        <v/>
      </c>
      <c r="AA25" s="181" t="str">
        <f>IF(Z25="","","CHF")</f>
        <v/>
      </c>
      <c r="AB25" s="185" t="str">
        <f>IF(N22-E22&gt;0,"HIGHER",IF(N22-E22=0,"","LOWER"))</f>
        <v/>
      </c>
      <c r="AC25" s="181"/>
      <c r="AD25" s="185" t="str">
        <f>IF(AB25="", "the same as originally planned.","than originally planned.")</f>
        <v>the same as originally planned.</v>
      </c>
      <c r="AE25" s="181"/>
      <c r="AF25" s="181"/>
      <c r="AG25" s="181"/>
      <c r="AH25" s="184"/>
    </row>
    <row r="26" spans="1:34" s="171" customFormat="1" ht="14">
      <c r="K26" s="184"/>
      <c r="L26" s="184"/>
      <c r="M26" s="172"/>
      <c r="N26" s="172"/>
      <c r="O26" s="172"/>
      <c r="P26" s="173"/>
      <c r="Q26" s="173"/>
      <c r="Y26" s="181" t="s">
        <v>256</v>
      </c>
      <c r="Z26" s="182" t="str">
        <f>IF(Q14-F14&gt;0,Q14-F14,IF(Q14-F14=0,"",-(Q14-F14)))</f>
        <v/>
      </c>
      <c r="AA26" s="181" t="str">
        <f>IF(Z26="","","CHF")</f>
        <v/>
      </c>
      <c r="AB26" s="185" t="str">
        <f>IF(Q14-F14&gt;0,"HIGHER (RECHECK!)",IF(Q14-F14=0,"","LOWER"))</f>
        <v/>
      </c>
      <c r="AC26" s="181"/>
      <c r="AD26" s="185" t="str">
        <f>IF(AB26="", "the same as originally planned.","than originally planned.")</f>
        <v>the same as originally planned.</v>
      </c>
      <c r="AE26" s="181"/>
      <c r="AF26" s="181"/>
      <c r="AG26" s="181"/>
      <c r="AH26" s="184"/>
    </row>
    <row r="27" spans="1:34" s="171" customFormat="1" ht="14">
      <c r="K27" s="172"/>
      <c r="L27" s="172"/>
      <c r="M27" s="172"/>
      <c r="N27" s="172"/>
      <c r="O27" s="172"/>
      <c r="P27" s="173"/>
      <c r="Q27" s="173"/>
      <c r="Y27" s="181" t="s">
        <v>257</v>
      </c>
      <c r="Z27" s="183" t="e">
        <f>IF(W22-K22&gt;0,W22-K22,IF(W22-K22=0,"",-(W22-K22)))</f>
        <v>#DIV/0!</v>
      </c>
      <c r="AA27" s="181" t="e">
        <f>IF(Z27="","","CHF")</f>
        <v>#DIV/0!</v>
      </c>
      <c r="AB27" s="185" t="e">
        <f>IF(W22-K22&gt;0,"HIGHER",IF(W22-K22=0,"","LOWER"))</f>
        <v>#DIV/0!</v>
      </c>
      <c r="AC27" s="181"/>
      <c r="AD27" s="185" t="e">
        <f>IF(W22&lt;20%,"than originally planned BUT BELOW 20%!",IF(Z27="","the same as originally planned.","than originally planned and at/above the minimum 20%."))</f>
        <v>#DIV/0!</v>
      </c>
      <c r="AE27" s="181"/>
      <c r="AF27" s="181"/>
      <c r="AG27" s="181"/>
      <c r="AH27" s="172"/>
    </row>
    <row r="28" spans="1:34" s="171" customFormat="1" ht="14">
      <c r="K28" s="172"/>
      <c r="L28" s="172"/>
      <c r="M28" s="172"/>
      <c r="N28" s="172"/>
      <c r="O28" s="172"/>
      <c r="P28" s="173"/>
      <c r="Q28" s="173"/>
      <c r="Y28" s="184"/>
      <c r="AA28" s="172"/>
      <c r="AB28" s="172"/>
      <c r="AC28" s="172"/>
      <c r="AD28" s="172"/>
      <c r="AE28" s="172"/>
      <c r="AF28" s="172"/>
      <c r="AG28" s="172"/>
      <c r="AH28" s="172"/>
    </row>
    <row r="29" spans="1:34" s="171" customFormat="1" ht="15.5">
      <c r="K29" s="172"/>
      <c r="L29" s="172"/>
      <c r="M29" s="172"/>
      <c r="N29" s="172"/>
      <c r="O29" s="172"/>
      <c r="P29" s="172"/>
      <c r="Q29" s="172"/>
      <c r="Y29" s="188" t="s">
        <v>249</v>
      </c>
      <c r="AA29" s="172"/>
      <c r="AB29" s="172"/>
      <c r="AC29" s="172"/>
      <c r="AD29" s="188" t="s">
        <v>282</v>
      </c>
      <c r="AE29" s="172"/>
      <c r="AF29" s="172"/>
      <c r="AG29" s="172"/>
      <c r="AH29" s="172"/>
    </row>
    <row r="30" spans="1:34" s="171" customFormat="1" ht="14">
      <c r="K30" s="172"/>
      <c r="L30" s="172"/>
      <c r="M30" s="172"/>
      <c r="N30" s="172"/>
      <c r="O30" s="172"/>
      <c r="P30" s="172"/>
      <c r="Q30" s="172"/>
      <c r="Y30" s="187" t="s">
        <v>251</v>
      </c>
      <c r="AA30" s="172"/>
      <c r="AB30" s="172"/>
      <c r="AC30" s="172"/>
      <c r="AD30" s="538" t="s">
        <v>281</v>
      </c>
      <c r="AE30" s="538"/>
      <c r="AF30" s="538"/>
      <c r="AG30" s="538"/>
      <c r="AH30" s="172"/>
    </row>
    <row r="31" spans="1:34" s="171" customFormat="1" ht="14">
      <c r="K31" s="172"/>
      <c r="L31" s="172"/>
      <c r="M31" s="172"/>
      <c r="N31" s="172"/>
      <c r="O31" s="172"/>
      <c r="P31" s="172"/>
      <c r="Q31" s="172"/>
      <c r="Y31" s="186" t="s">
        <v>253</v>
      </c>
      <c r="AA31" s="172"/>
      <c r="AB31" s="172"/>
      <c r="AC31" s="172"/>
      <c r="AD31" s="538"/>
      <c r="AE31" s="538"/>
      <c r="AF31" s="538"/>
      <c r="AG31" s="538"/>
      <c r="AH31" s="172"/>
    </row>
    <row r="32" spans="1:34" s="186" customFormat="1" ht="14">
      <c r="Y32" s="187" t="s">
        <v>254</v>
      </c>
      <c r="Z32" s="171"/>
      <c r="AA32" s="172"/>
      <c r="AB32" s="172"/>
      <c r="AC32" s="172"/>
      <c r="AD32" s="538"/>
      <c r="AE32" s="538"/>
      <c r="AF32" s="538"/>
      <c r="AG32" s="538"/>
    </row>
    <row r="33" spans="25:33" s="186" customFormat="1" ht="11.5">
      <c r="Y33" s="187"/>
      <c r="AD33" s="245"/>
      <c r="AE33" s="245"/>
      <c r="AF33" s="245"/>
      <c r="AG33" s="245"/>
    </row>
    <row r="34" spans="25:33" s="171" customFormat="1" ht="14">
      <c r="Y34" s="186" t="s">
        <v>252</v>
      </c>
      <c r="Z34" s="186"/>
      <c r="AA34" s="186"/>
      <c r="AB34" s="186"/>
      <c r="AC34" s="186"/>
      <c r="AD34" s="186" t="s">
        <v>279</v>
      </c>
      <c r="AE34" s="186"/>
      <c r="AF34" s="186"/>
      <c r="AG34" s="186"/>
    </row>
    <row r="35" spans="25:33" s="171" customFormat="1" ht="14"/>
    <row r="36" spans="25:33" s="171" customFormat="1" ht="14"/>
  </sheetData>
  <mergeCells count="23">
    <mergeCell ref="A4:K4"/>
    <mergeCell ref="M4:P4"/>
    <mergeCell ref="Q4:X4"/>
    <mergeCell ref="Z4:AH5"/>
    <mergeCell ref="Z6:AH6"/>
    <mergeCell ref="Z7:AH7"/>
    <mergeCell ref="Z8:AH8"/>
    <mergeCell ref="Z9:AH9"/>
    <mergeCell ref="Z10:AH10"/>
    <mergeCell ref="Z11:AH11"/>
    <mergeCell ref="Z12:AH12"/>
    <mergeCell ref="Z13:AH13"/>
    <mergeCell ref="Z14:AH14"/>
    <mergeCell ref="Z15:AH15"/>
    <mergeCell ref="Z16:AH16"/>
    <mergeCell ref="L25:T25"/>
    <mergeCell ref="AD30:AG32"/>
    <mergeCell ref="Z22:AH22"/>
    <mergeCell ref="Z17:AH17"/>
    <mergeCell ref="Z18:AH18"/>
    <mergeCell ref="Z19:AH19"/>
    <mergeCell ref="Z20:AH20"/>
    <mergeCell ref="Z21:AH21"/>
  </mergeCells>
  <pageMargins left="0.70866141732283472" right="0.70866141732283472" top="0.78740157480314965" bottom="0.78740157480314965" header="0.31496062992125984" footer="0.31496062992125984"/>
  <pageSetup paperSize="9" scale="89" orientation="landscape" r:id="rId1"/>
  <headerFooter>
    <oddHeader>&amp;L&amp;"Arial,Fett"&amp;12SCBF - Project Final Financial report</oddHeader>
  </headerFooter>
  <colBreaks count="2" manualBreakCount="2">
    <brk id="11" max="33" man="1"/>
    <brk id="24" max="3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1"/>
  <sheetViews>
    <sheetView workbookViewId="0">
      <selection activeCell="F5" sqref="F5"/>
    </sheetView>
  </sheetViews>
  <sheetFormatPr defaultColWidth="11.453125" defaultRowHeight="14.5"/>
  <cols>
    <col min="1" max="1" width="4.453125" bestFit="1" customWidth="1"/>
    <col min="2" max="2" width="28.81640625" customWidth="1"/>
    <col min="3" max="3" width="37.453125" bestFit="1" customWidth="1"/>
    <col min="4" max="5" width="18" customWidth="1"/>
    <col min="6" max="6" width="12.1796875" bestFit="1" customWidth="1"/>
    <col min="7" max="7" width="15.81640625" bestFit="1" customWidth="1"/>
    <col min="8" max="8" width="10.453125" bestFit="1" customWidth="1"/>
    <col min="9" max="9" width="10.453125" customWidth="1"/>
    <col min="10" max="10" width="11.453125" bestFit="1" customWidth="1"/>
  </cols>
  <sheetData>
    <row r="1" spans="1:10" ht="31">
      <c r="A1" s="115" t="s">
        <v>81</v>
      </c>
      <c r="B1" s="115" t="s">
        <v>78</v>
      </c>
      <c r="C1" s="115" t="s">
        <v>79</v>
      </c>
      <c r="D1" s="115" t="s">
        <v>149</v>
      </c>
      <c r="E1" s="117" t="s">
        <v>155</v>
      </c>
      <c r="F1" s="115" t="s">
        <v>160</v>
      </c>
      <c r="G1" s="115" t="s">
        <v>89</v>
      </c>
      <c r="H1" s="117" t="s">
        <v>82</v>
      </c>
      <c r="I1" s="117" t="s">
        <v>141</v>
      </c>
      <c r="J1" s="115" t="s">
        <v>139</v>
      </c>
    </row>
    <row r="2" spans="1:10" ht="15.5">
      <c r="A2" s="120">
        <v>1</v>
      </c>
      <c r="B2" s="116" t="s">
        <v>90</v>
      </c>
      <c r="C2" s="116" t="s">
        <v>71</v>
      </c>
      <c r="D2" s="152" t="s">
        <v>157</v>
      </c>
      <c r="E2" s="152" t="s">
        <v>154</v>
      </c>
      <c r="F2" s="136">
        <v>80</v>
      </c>
      <c r="G2" s="121" t="s">
        <v>83</v>
      </c>
      <c r="H2" s="118">
        <v>12000</v>
      </c>
      <c r="I2" s="118">
        <f>H2/12</f>
        <v>1000</v>
      </c>
      <c r="J2" s="137">
        <v>0</v>
      </c>
    </row>
    <row r="3" spans="1:10" ht="15.5">
      <c r="A3" s="120">
        <v>2</v>
      </c>
      <c r="B3" s="116" t="s">
        <v>92</v>
      </c>
      <c r="C3" s="152" t="s">
        <v>93</v>
      </c>
      <c r="D3" s="152" t="s">
        <v>156</v>
      </c>
      <c r="E3" s="152" t="s">
        <v>158</v>
      </c>
      <c r="F3" s="136">
        <v>240</v>
      </c>
      <c r="G3" s="121" t="s">
        <v>142</v>
      </c>
      <c r="H3" s="118">
        <f>200*30</f>
        <v>6000</v>
      </c>
      <c r="I3" s="118">
        <f t="shared" ref="I3:I9" si="0">H3/12</f>
        <v>500</v>
      </c>
      <c r="J3" s="137">
        <f t="shared" ref="J3:J9" si="1">H3/30*F3</f>
        <v>48000</v>
      </c>
    </row>
    <row r="4" spans="1:10" ht="15.5">
      <c r="A4" s="120">
        <v>3</v>
      </c>
      <c r="B4" s="116" t="s">
        <v>84</v>
      </c>
      <c r="C4" s="116" t="s">
        <v>72</v>
      </c>
      <c r="D4" s="152" t="s">
        <v>157</v>
      </c>
      <c r="E4" s="152" t="s">
        <v>159</v>
      </c>
      <c r="F4" s="136">
        <v>100</v>
      </c>
      <c r="G4" s="121" t="s">
        <v>86</v>
      </c>
      <c r="H4" s="118">
        <f>200*30</f>
        <v>6000</v>
      </c>
      <c r="I4" s="118">
        <f t="shared" si="0"/>
        <v>500</v>
      </c>
      <c r="J4" s="137">
        <f t="shared" si="1"/>
        <v>20000</v>
      </c>
    </row>
    <row r="5" spans="1:10" ht="15.5">
      <c r="A5" s="120">
        <v>4</v>
      </c>
      <c r="B5" s="116" t="s">
        <v>87</v>
      </c>
      <c r="C5" s="116" t="s">
        <v>73</v>
      </c>
      <c r="D5" s="152" t="s">
        <v>156</v>
      </c>
      <c r="E5" s="152" t="s">
        <v>159</v>
      </c>
      <c r="F5" s="136">
        <v>240</v>
      </c>
      <c r="G5" s="148" t="s">
        <v>144</v>
      </c>
      <c r="H5" s="118">
        <f>80*30</f>
        <v>2400</v>
      </c>
      <c r="I5" s="118">
        <f t="shared" si="0"/>
        <v>200</v>
      </c>
      <c r="J5" s="137">
        <f t="shared" si="1"/>
        <v>19200</v>
      </c>
    </row>
    <row r="6" spans="1:10" ht="15.5">
      <c r="A6" s="120">
        <v>5</v>
      </c>
      <c r="B6" s="116" t="s">
        <v>88</v>
      </c>
      <c r="C6" s="116" t="s">
        <v>85</v>
      </c>
      <c r="D6" s="152" t="s">
        <v>156</v>
      </c>
      <c r="E6" s="152" t="s">
        <v>159</v>
      </c>
      <c r="F6" s="136">
        <v>100</v>
      </c>
      <c r="G6" s="149" t="s">
        <v>145</v>
      </c>
      <c r="H6" s="118">
        <f>40*30</f>
        <v>1200</v>
      </c>
      <c r="I6" s="118">
        <f t="shared" si="0"/>
        <v>100</v>
      </c>
      <c r="J6" s="137">
        <f t="shared" si="1"/>
        <v>4000</v>
      </c>
    </row>
    <row r="7" spans="1:10" ht="15.5">
      <c r="A7" s="120">
        <v>6</v>
      </c>
      <c r="B7" s="116" t="s">
        <v>74</v>
      </c>
      <c r="C7" s="116" t="s">
        <v>75</v>
      </c>
      <c r="D7" s="152" t="s">
        <v>156</v>
      </c>
      <c r="E7" s="152" t="s">
        <v>159</v>
      </c>
      <c r="F7" s="136">
        <v>100</v>
      </c>
      <c r="G7" s="149" t="s">
        <v>146</v>
      </c>
      <c r="H7" s="118">
        <f>40*30</f>
        <v>1200</v>
      </c>
      <c r="I7" s="118">
        <f t="shared" si="0"/>
        <v>100</v>
      </c>
      <c r="J7" s="137">
        <f t="shared" si="1"/>
        <v>4000</v>
      </c>
    </row>
    <row r="8" spans="1:10" ht="15.5">
      <c r="A8" s="120">
        <v>7</v>
      </c>
      <c r="B8" s="116" t="s">
        <v>76</v>
      </c>
      <c r="C8" s="116" t="s">
        <v>77</v>
      </c>
      <c r="D8" s="152" t="s">
        <v>156</v>
      </c>
      <c r="E8" s="152" t="s">
        <v>159</v>
      </c>
      <c r="F8" s="136">
        <v>100</v>
      </c>
      <c r="G8" s="149" t="s">
        <v>147</v>
      </c>
      <c r="H8" s="118">
        <f>20*30</f>
        <v>600</v>
      </c>
      <c r="I8" s="118">
        <f t="shared" si="0"/>
        <v>50</v>
      </c>
      <c r="J8" s="137">
        <f t="shared" si="1"/>
        <v>2000</v>
      </c>
    </row>
    <row r="9" spans="1:10" ht="15.5">
      <c r="A9" s="120">
        <v>8</v>
      </c>
      <c r="B9" s="116" t="s">
        <v>80</v>
      </c>
      <c r="C9" s="147" t="s">
        <v>143</v>
      </c>
      <c r="D9" s="152" t="s">
        <v>156</v>
      </c>
      <c r="E9" s="152" t="s">
        <v>159</v>
      </c>
      <c r="F9" s="136">
        <f>F3*14</f>
        <v>3360</v>
      </c>
      <c r="G9" s="121"/>
      <c r="H9" s="118">
        <f>15*30</f>
        <v>450</v>
      </c>
      <c r="I9" s="118">
        <f t="shared" si="0"/>
        <v>37.5</v>
      </c>
      <c r="J9" s="137">
        <f t="shared" si="1"/>
        <v>50400</v>
      </c>
    </row>
    <row r="10" spans="1:10" ht="15" thickBot="1">
      <c r="J10" s="138">
        <f>SUM(J2:J9)</f>
        <v>147600</v>
      </c>
    </row>
    <row r="11" spans="1:10" ht="15" thickTop="1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32"/>
  <sheetViews>
    <sheetView topLeftCell="E10" workbookViewId="0">
      <selection activeCell="D4" sqref="D4"/>
    </sheetView>
  </sheetViews>
  <sheetFormatPr defaultColWidth="10.453125" defaultRowHeight="14.5"/>
  <cols>
    <col min="1" max="1" width="4.81640625" customWidth="1"/>
    <col min="3" max="3" width="16.453125" customWidth="1"/>
    <col min="4" max="4" width="60.81640625" customWidth="1"/>
    <col min="5" max="5" width="37.1796875" bestFit="1" customWidth="1"/>
    <col min="6" max="6" width="16.453125" customWidth="1"/>
    <col min="7" max="13" width="7.453125" customWidth="1"/>
    <col min="14" max="14" width="7.453125" style="139" hidden="1" customWidth="1"/>
    <col min="15" max="15" width="7.453125" customWidth="1"/>
  </cols>
  <sheetData>
    <row r="1" spans="2:15" ht="15" thickBot="1"/>
    <row r="2" spans="2:15" ht="15" customHeight="1">
      <c r="B2" s="553" t="s">
        <v>15</v>
      </c>
      <c r="C2" s="333" t="s">
        <v>14</v>
      </c>
      <c r="D2" s="333" t="s">
        <v>13</v>
      </c>
      <c r="E2" s="333" t="s">
        <v>10</v>
      </c>
      <c r="F2" s="333" t="s">
        <v>122</v>
      </c>
      <c r="G2" s="551" t="s">
        <v>54</v>
      </c>
      <c r="H2" s="551" t="s">
        <v>53</v>
      </c>
      <c r="I2" s="551" t="s">
        <v>52</v>
      </c>
      <c r="J2" s="551" t="s">
        <v>51</v>
      </c>
      <c r="K2" s="551" t="s">
        <v>50</v>
      </c>
      <c r="L2" s="551" t="s">
        <v>67</v>
      </c>
      <c r="M2" s="551" t="s">
        <v>66</v>
      </c>
      <c r="N2" s="555" t="s">
        <v>65</v>
      </c>
      <c r="O2" s="551" t="s">
        <v>140</v>
      </c>
    </row>
    <row r="3" spans="2:15" ht="15.75" customHeight="1" thickBot="1">
      <c r="B3" s="554"/>
      <c r="C3" s="334"/>
      <c r="D3" s="375"/>
      <c r="E3" s="375"/>
      <c r="F3" s="375"/>
      <c r="G3" s="552"/>
      <c r="H3" s="552"/>
      <c r="I3" s="552"/>
      <c r="J3" s="552"/>
      <c r="K3" s="552"/>
      <c r="L3" s="552"/>
      <c r="M3" s="552"/>
      <c r="N3" s="556"/>
      <c r="O3" s="552"/>
    </row>
    <row r="4" spans="2:15" ht="14.25" customHeight="1" thickBot="1">
      <c r="B4" s="545">
        <v>1</v>
      </c>
      <c r="C4" s="548" t="s">
        <v>94</v>
      </c>
      <c r="D4" s="114" t="s">
        <v>148</v>
      </c>
      <c r="E4" s="45" t="s">
        <v>111</v>
      </c>
      <c r="F4" s="127">
        <v>30</v>
      </c>
      <c r="G4" s="130"/>
      <c r="H4" s="130"/>
      <c r="I4" s="131">
        <v>5</v>
      </c>
      <c r="J4" s="131">
        <v>15</v>
      </c>
      <c r="K4" s="130"/>
      <c r="L4" s="131">
        <v>20</v>
      </c>
      <c r="M4" s="130"/>
      <c r="N4" s="140">
        <v>30</v>
      </c>
      <c r="O4" s="130">
        <f>N4*14</f>
        <v>420</v>
      </c>
    </row>
    <row r="5" spans="2:15" ht="15" thickBot="1">
      <c r="B5" s="546"/>
      <c r="C5" s="549"/>
      <c r="D5" s="124" t="s">
        <v>98</v>
      </c>
      <c r="E5" s="123" t="s">
        <v>110</v>
      </c>
      <c r="F5" s="128">
        <v>5</v>
      </c>
      <c r="G5" s="132">
        <v>5</v>
      </c>
      <c r="H5" s="132"/>
      <c r="I5" s="132">
        <v>5</v>
      </c>
      <c r="J5" s="132"/>
      <c r="K5" s="132"/>
      <c r="L5" s="132">
        <v>5</v>
      </c>
      <c r="M5" s="132"/>
      <c r="N5" s="141"/>
      <c r="O5" s="132">
        <f t="shared" ref="O5:O30" si="0">N5*14</f>
        <v>0</v>
      </c>
    </row>
    <row r="6" spans="2:15" ht="15" thickBot="1">
      <c r="B6" s="546"/>
      <c r="C6" s="549"/>
      <c r="D6" s="124" t="s">
        <v>99</v>
      </c>
      <c r="E6" s="123" t="s">
        <v>112</v>
      </c>
      <c r="F6" s="128">
        <v>10</v>
      </c>
      <c r="G6" s="132"/>
      <c r="H6" s="132"/>
      <c r="I6" s="132">
        <v>10</v>
      </c>
      <c r="J6" s="132">
        <v>3</v>
      </c>
      <c r="K6" s="132">
        <v>10</v>
      </c>
      <c r="L6" s="132">
        <v>10</v>
      </c>
      <c r="M6" s="132"/>
      <c r="N6" s="141"/>
      <c r="O6" s="132">
        <f t="shared" si="0"/>
        <v>0</v>
      </c>
    </row>
    <row r="7" spans="2:15" ht="15" thickBot="1">
      <c r="B7" s="546"/>
      <c r="C7" s="549"/>
      <c r="D7" s="124" t="s">
        <v>100</v>
      </c>
      <c r="E7" s="123" t="s">
        <v>113</v>
      </c>
      <c r="F7" s="128">
        <v>5</v>
      </c>
      <c r="G7" s="132">
        <v>5</v>
      </c>
      <c r="H7" s="132"/>
      <c r="I7" s="132">
        <v>3</v>
      </c>
      <c r="J7" s="132">
        <v>3</v>
      </c>
      <c r="K7" s="132"/>
      <c r="L7" s="132"/>
      <c r="M7" s="132"/>
      <c r="N7" s="141"/>
      <c r="O7" s="132">
        <f t="shared" si="0"/>
        <v>0</v>
      </c>
    </row>
    <row r="8" spans="2:15" ht="15" thickBot="1">
      <c r="B8" s="546"/>
      <c r="C8" s="549"/>
      <c r="D8" s="124" t="s">
        <v>101</v>
      </c>
      <c r="E8" s="123" t="s">
        <v>114</v>
      </c>
      <c r="F8" s="128">
        <v>10</v>
      </c>
      <c r="G8" s="132">
        <v>10</v>
      </c>
      <c r="H8" s="132"/>
      <c r="I8" s="132">
        <v>10</v>
      </c>
      <c r="J8" s="132"/>
      <c r="K8" s="132"/>
      <c r="L8" s="132"/>
      <c r="M8" s="132"/>
      <c r="N8" s="141"/>
      <c r="O8" s="132">
        <f t="shared" si="0"/>
        <v>0</v>
      </c>
    </row>
    <row r="9" spans="2:15" ht="15" thickBot="1">
      <c r="B9" s="546"/>
      <c r="C9" s="549"/>
      <c r="D9" s="124" t="s">
        <v>102</v>
      </c>
      <c r="E9" s="123" t="s">
        <v>111</v>
      </c>
      <c r="F9" s="128">
        <v>10</v>
      </c>
      <c r="G9" s="132"/>
      <c r="H9" s="132"/>
      <c r="I9" s="132">
        <v>10</v>
      </c>
      <c r="J9" s="132">
        <v>10</v>
      </c>
      <c r="K9" s="132"/>
      <c r="L9" s="132">
        <v>10</v>
      </c>
      <c r="M9" s="132"/>
      <c r="N9" s="141">
        <v>10</v>
      </c>
      <c r="O9" s="132">
        <f t="shared" si="0"/>
        <v>140</v>
      </c>
    </row>
    <row r="10" spans="2:15" ht="16.5" customHeight="1" thickBot="1">
      <c r="B10" s="545">
        <v>2</v>
      </c>
      <c r="C10" s="548" t="s">
        <v>95</v>
      </c>
      <c r="D10" s="114" t="s">
        <v>121</v>
      </c>
      <c r="E10" s="123" t="s">
        <v>115</v>
      </c>
      <c r="F10" s="128">
        <v>2</v>
      </c>
      <c r="G10" s="132"/>
      <c r="H10" s="132"/>
      <c r="I10" s="132">
        <v>2</v>
      </c>
      <c r="J10" s="132"/>
      <c r="K10" s="132"/>
      <c r="L10" s="132"/>
      <c r="M10" s="132"/>
      <c r="N10" s="141"/>
      <c r="O10" s="132">
        <f t="shared" si="0"/>
        <v>0</v>
      </c>
    </row>
    <row r="11" spans="2:15" ht="15" thickBot="1">
      <c r="B11" s="546"/>
      <c r="C11" s="549"/>
      <c r="D11" s="124" t="s">
        <v>103</v>
      </c>
      <c r="E11" s="123" t="s">
        <v>131</v>
      </c>
      <c r="F11" s="129">
        <v>40</v>
      </c>
      <c r="G11" s="132"/>
      <c r="H11" s="132"/>
      <c r="I11" s="17">
        <v>10</v>
      </c>
      <c r="J11" s="17">
        <v>10</v>
      </c>
      <c r="K11" s="17">
        <v>40</v>
      </c>
      <c r="L11" s="17">
        <v>10</v>
      </c>
      <c r="M11" s="132"/>
      <c r="N11" s="142">
        <v>40</v>
      </c>
      <c r="O11" s="132">
        <f t="shared" si="0"/>
        <v>560</v>
      </c>
    </row>
    <row r="12" spans="2:15" ht="15" thickBot="1">
      <c r="B12" s="546"/>
      <c r="C12" s="549"/>
      <c r="D12" s="124" t="s">
        <v>104</v>
      </c>
      <c r="E12" s="123" t="s">
        <v>112</v>
      </c>
      <c r="F12" s="129">
        <v>60</v>
      </c>
      <c r="G12" s="132"/>
      <c r="H12" s="132"/>
      <c r="I12" s="132">
        <v>15</v>
      </c>
      <c r="J12" s="132">
        <v>60</v>
      </c>
      <c r="K12" s="132"/>
      <c r="L12" s="132">
        <v>10</v>
      </c>
      <c r="M12" s="132"/>
      <c r="N12" s="141"/>
      <c r="O12" s="132">
        <f t="shared" si="0"/>
        <v>0</v>
      </c>
    </row>
    <row r="13" spans="2:15" ht="15" thickBot="1">
      <c r="B13" s="546"/>
      <c r="C13" s="549"/>
      <c r="D13" s="124"/>
      <c r="E13" s="25"/>
      <c r="F13" s="128"/>
      <c r="G13" s="133"/>
      <c r="H13" s="133"/>
      <c r="I13" s="133"/>
      <c r="J13" s="133"/>
      <c r="K13" s="133"/>
      <c r="L13" s="133"/>
      <c r="M13" s="133"/>
      <c r="N13" s="143"/>
      <c r="O13" s="133">
        <f t="shared" si="0"/>
        <v>0</v>
      </c>
    </row>
    <row r="14" spans="2:15" ht="15" thickBot="1">
      <c r="B14" s="547"/>
      <c r="C14" s="550"/>
      <c r="D14" s="126"/>
      <c r="E14" s="25"/>
      <c r="F14" s="128"/>
      <c r="G14" s="133"/>
      <c r="H14" s="133"/>
      <c r="I14" s="133"/>
      <c r="J14" s="133"/>
      <c r="K14" s="133"/>
      <c r="L14" s="133"/>
      <c r="M14" s="133"/>
      <c r="N14" s="143"/>
      <c r="O14" s="133">
        <f t="shared" si="0"/>
        <v>0</v>
      </c>
    </row>
    <row r="15" spans="2:15" ht="15.75" customHeight="1" thickBot="1">
      <c r="B15" s="545">
        <v>3</v>
      </c>
      <c r="C15" s="548" t="s">
        <v>96</v>
      </c>
      <c r="D15" s="125" t="s">
        <v>105</v>
      </c>
      <c r="E15" s="123" t="s">
        <v>116</v>
      </c>
      <c r="F15" s="128">
        <v>7</v>
      </c>
      <c r="G15" s="132"/>
      <c r="H15" s="132"/>
      <c r="I15" s="132"/>
      <c r="J15" s="132"/>
      <c r="K15" s="132"/>
      <c r="L15" s="132"/>
      <c r="M15" s="132">
        <v>7</v>
      </c>
      <c r="N15" s="141"/>
      <c r="O15" s="132">
        <f t="shared" si="0"/>
        <v>0</v>
      </c>
    </row>
    <row r="16" spans="2:15" ht="15" thickBot="1">
      <c r="B16" s="546"/>
      <c r="C16" s="549"/>
      <c r="D16" s="124" t="s">
        <v>106</v>
      </c>
      <c r="E16" s="123" t="s">
        <v>117</v>
      </c>
      <c r="F16" s="128">
        <v>3</v>
      </c>
      <c r="G16" s="132"/>
      <c r="H16" s="132"/>
      <c r="I16" s="132"/>
      <c r="J16" s="132">
        <v>3</v>
      </c>
      <c r="K16" s="132"/>
      <c r="L16" s="132"/>
      <c r="M16" s="132">
        <v>3</v>
      </c>
      <c r="N16" s="141"/>
      <c r="O16" s="132">
        <f t="shared" si="0"/>
        <v>0</v>
      </c>
    </row>
    <row r="17" spans="2:16" ht="15" thickBot="1">
      <c r="B17" s="546"/>
      <c r="C17" s="549"/>
      <c r="D17" s="124" t="s">
        <v>108</v>
      </c>
      <c r="E17" s="123" t="s">
        <v>118</v>
      </c>
      <c r="F17" s="128">
        <v>10</v>
      </c>
      <c r="G17" s="132"/>
      <c r="H17" s="132"/>
      <c r="I17" s="132"/>
      <c r="J17" s="132">
        <v>6</v>
      </c>
      <c r="K17" s="132"/>
      <c r="L17" s="132">
        <v>10</v>
      </c>
      <c r="M17" s="132">
        <v>10</v>
      </c>
      <c r="N17" s="141">
        <v>10</v>
      </c>
      <c r="O17" s="132">
        <f t="shared" si="0"/>
        <v>140</v>
      </c>
    </row>
    <row r="18" spans="2:16" ht="15" thickBot="1">
      <c r="B18" s="546"/>
      <c r="C18" s="549"/>
      <c r="D18" s="124" t="s">
        <v>137</v>
      </c>
      <c r="E18" s="123" t="s">
        <v>119</v>
      </c>
      <c r="F18" s="128">
        <v>120</v>
      </c>
      <c r="G18" s="132"/>
      <c r="H18" s="132"/>
      <c r="I18" s="132"/>
      <c r="J18" s="132">
        <v>60</v>
      </c>
      <c r="K18" s="132">
        <v>40</v>
      </c>
      <c r="L18" s="132">
        <v>20</v>
      </c>
      <c r="M18" s="132">
        <v>60</v>
      </c>
      <c r="N18" s="141">
        <v>120</v>
      </c>
      <c r="O18" s="132">
        <f t="shared" si="0"/>
        <v>1680</v>
      </c>
    </row>
    <row r="19" spans="2:16" ht="15" thickBot="1">
      <c r="B19" s="547"/>
      <c r="C19" s="550"/>
      <c r="D19" s="126" t="s">
        <v>107</v>
      </c>
      <c r="E19" s="123" t="s">
        <v>120</v>
      </c>
      <c r="F19" s="129">
        <v>70</v>
      </c>
      <c r="G19" s="132"/>
      <c r="H19" s="132"/>
      <c r="I19" s="132">
        <v>15</v>
      </c>
      <c r="J19" s="132">
        <v>70</v>
      </c>
      <c r="K19" s="132"/>
      <c r="L19" s="132"/>
      <c r="M19" s="132"/>
      <c r="N19" s="141"/>
      <c r="O19" s="132">
        <f t="shared" si="0"/>
        <v>0</v>
      </c>
    </row>
    <row r="20" spans="2:16" ht="16.5" customHeight="1" thickBot="1">
      <c r="B20" s="545">
        <v>4</v>
      </c>
      <c r="C20" s="548" t="s">
        <v>124</v>
      </c>
      <c r="D20" s="124" t="s">
        <v>126</v>
      </c>
      <c r="E20" s="45" t="s">
        <v>109</v>
      </c>
      <c r="F20" s="128">
        <v>10</v>
      </c>
      <c r="G20" s="130">
        <v>10</v>
      </c>
      <c r="H20" s="130">
        <v>10</v>
      </c>
      <c r="I20" s="130"/>
      <c r="J20" s="130"/>
      <c r="K20" s="130"/>
      <c r="L20" s="130"/>
      <c r="M20" s="130"/>
      <c r="N20" s="144"/>
      <c r="O20" s="130">
        <f t="shared" si="0"/>
        <v>0</v>
      </c>
    </row>
    <row r="21" spans="2:16" ht="15" thickBot="1">
      <c r="B21" s="546"/>
      <c r="C21" s="549"/>
      <c r="D21" s="124" t="s">
        <v>125</v>
      </c>
      <c r="E21" s="123" t="s">
        <v>109</v>
      </c>
      <c r="F21" s="128">
        <v>10</v>
      </c>
      <c r="G21" s="130">
        <v>10</v>
      </c>
      <c r="H21" s="130">
        <v>10</v>
      </c>
      <c r="I21" s="132"/>
      <c r="J21" s="132"/>
      <c r="K21" s="132"/>
      <c r="L21" s="132"/>
      <c r="M21" s="132"/>
      <c r="N21" s="141"/>
      <c r="O21" s="132">
        <f t="shared" si="0"/>
        <v>0</v>
      </c>
    </row>
    <row r="22" spans="2:16" ht="15" thickBot="1">
      <c r="B22" s="546"/>
      <c r="C22" s="549"/>
      <c r="D22" s="124" t="s">
        <v>127</v>
      </c>
      <c r="E22" s="123" t="s">
        <v>109</v>
      </c>
      <c r="F22" s="128">
        <v>10</v>
      </c>
      <c r="G22" s="130">
        <v>10</v>
      </c>
      <c r="H22" s="130">
        <v>10</v>
      </c>
      <c r="I22" s="132"/>
      <c r="J22" s="132"/>
      <c r="K22" s="132"/>
      <c r="L22" s="132"/>
      <c r="M22" s="132"/>
      <c r="N22" s="141"/>
      <c r="O22" s="132">
        <f t="shared" si="0"/>
        <v>0</v>
      </c>
    </row>
    <row r="23" spans="2:16" ht="15" thickBot="1">
      <c r="B23" s="546"/>
      <c r="C23" s="549"/>
      <c r="D23" s="124" t="s">
        <v>128</v>
      </c>
      <c r="E23" s="123" t="s">
        <v>109</v>
      </c>
      <c r="F23" s="128">
        <v>10</v>
      </c>
      <c r="G23" s="130">
        <v>10</v>
      </c>
      <c r="H23" s="130">
        <v>10</v>
      </c>
      <c r="I23" s="132"/>
      <c r="J23" s="132"/>
      <c r="K23" s="132"/>
      <c r="L23" s="132"/>
      <c r="M23" s="132"/>
      <c r="N23" s="141"/>
      <c r="O23" s="132">
        <f t="shared" si="0"/>
        <v>0</v>
      </c>
    </row>
    <row r="24" spans="2:16" ht="15" thickBot="1">
      <c r="B24" s="547"/>
      <c r="C24" s="550"/>
      <c r="D24" s="126"/>
      <c r="E24" s="25"/>
      <c r="F24" s="128"/>
      <c r="G24" s="133"/>
      <c r="H24" s="133"/>
      <c r="I24" s="133"/>
      <c r="J24" s="133"/>
      <c r="K24" s="133"/>
      <c r="L24" s="133"/>
      <c r="M24" s="133"/>
      <c r="N24" s="143"/>
      <c r="O24" s="133">
        <f t="shared" si="0"/>
        <v>0</v>
      </c>
    </row>
    <row r="25" spans="2:16" ht="16.5" customHeight="1" thickBot="1">
      <c r="B25" s="545">
        <v>4</v>
      </c>
      <c r="C25" s="548" t="s">
        <v>97</v>
      </c>
      <c r="D25" s="124" t="s">
        <v>129</v>
      </c>
      <c r="E25" s="123" t="s">
        <v>134</v>
      </c>
      <c r="F25" s="128">
        <v>20</v>
      </c>
      <c r="G25" s="130"/>
      <c r="H25" s="130">
        <v>20</v>
      </c>
      <c r="I25" s="130"/>
      <c r="J25" s="130"/>
      <c r="K25" s="130"/>
      <c r="L25" s="130"/>
      <c r="M25" s="130">
        <v>20</v>
      </c>
      <c r="N25" s="144">
        <v>20</v>
      </c>
      <c r="O25" s="130">
        <f t="shared" si="0"/>
        <v>280</v>
      </c>
    </row>
    <row r="26" spans="2:16" ht="15" thickBot="1">
      <c r="B26" s="546"/>
      <c r="C26" s="549"/>
      <c r="D26" s="124" t="s">
        <v>130</v>
      </c>
      <c r="E26" s="123" t="s">
        <v>132</v>
      </c>
      <c r="F26" s="128">
        <v>10</v>
      </c>
      <c r="G26" s="132">
        <v>10</v>
      </c>
      <c r="H26" s="132">
        <v>10</v>
      </c>
      <c r="I26" s="132">
        <v>5</v>
      </c>
      <c r="J26" s="132"/>
      <c r="K26" s="132"/>
      <c r="L26" s="132"/>
      <c r="M26" s="132"/>
      <c r="N26" s="141"/>
      <c r="O26" s="132">
        <f t="shared" si="0"/>
        <v>0</v>
      </c>
    </row>
    <row r="27" spans="2:16" ht="15" thickBot="1">
      <c r="B27" s="546"/>
      <c r="C27" s="549"/>
      <c r="D27" s="124" t="s">
        <v>135</v>
      </c>
      <c r="E27" s="123" t="s">
        <v>123</v>
      </c>
      <c r="F27" s="128">
        <v>160</v>
      </c>
      <c r="G27" s="132"/>
      <c r="H27" s="132">
        <v>160</v>
      </c>
      <c r="I27" s="132"/>
      <c r="J27" s="132"/>
      <c r="K27" s="132"/>
      <c r="L27" s="132"/>
      <c r="M27" s="132"/>
      <c r="N27" s="141"/>
      <c r="O27" s="132"/>
    </row>
    <row r="28" spans="2:16" ht="15" thickBot="1">
      <c r="B28" s="546"/>
      <c r="C28" s="549"/>
      <c r="D28" s="124" t="s">
        <v>136</v>
      </c>
      <c r="E28" s="123" t="s">
        <v>133</v>
      </c>
      <c r="F28" s="128">
        <v>10</v>
      </c>
      <c r="G28" s="134">
        <v>10</v>
      </c>
      <c r="H28" s="134">
        <v>10</v>
      </c>
      <c r="I28" s="134">
        <v>10</v>
      </c>
      <c r="J28" s="132"/>
      <c r="K28" s="134">
        <v>10</v>
      </c>
      <c r="L28" s="134">
        <v>5</v>
      </c>
      <c r="M28" s="132"/>
      <c r="N28" s="145">
        <v>10</v>
      </c>
      <c r="O28" s="132">
        <f t="shared" si="0"/>
        <v>140</v>
      </c>
    </row>
    <row r="29" spans="2:16" ht="15" thickBot="1">
      <c r="B29" s="546"/>
      <c r="C29" s="549"/>
      <c r="D29" s="124"/>
      <c r="E29" s="123"/>
      <c r="F29" s="128"/>
      <c r="G29" s="132"/>
      <c r="H29" s="132"/>
      <c r="I29" s="132"/>
      <c r="J29" s="132"/>
      <c r="K29" s="132"/>
      <c r="L29" s="132"/>
      <c r="M29" s="132"/>
      <c r="N29" s="141"/>
      <c r="O29" s="132">
        <f t="shared" si="0"/>
        <v>0</v>
      </c>
    </row>
    <row r="30" spans="2:16" ht="15" thickBot="1">
      <c r="B30" s="547"/>
      <c r="C30" s="550"/>
      <c r="D30" s="126"/>
      <c r="E30" s="25"/>
      <c r="F30" s="128"/>
      <c r="G30" s="133"/>
      <c r="H30" s="133"/>
      <c r="I30" s="133"/>
      <c r="J30" s="133"/>
      <c r="K30" s="133"/>
      <c r="L30" s="133"/>
      <c r="M30" s="133"/>
      <c r="N30" s="143"/>
      <c r="O30" s="133">
        <f t="shared" si="0"/>
        <v>0</v>
      </c>
    </row>
    <row r="31" spans="2:16" ht="15" thickBot="1">
      <c r="E31" t="s">
        <v>138</v>
      </c>
      <c r="F31" s="135">
        <f t="shared" ref="F31:M31" si="1">SUM(F4:F30)</f>
        <v>622</v>
      </c>
      <c r="G31" s="135">
        <f t="shared" si="1"/>
        <v>80</v>
      </c>
      <c r="H31" s="135">
        <f t="shared" si="1"/>
        <v>240</v>
      </c>
      <c r="I31" s="135">
        <f t="shared" si="1"/>
        <v>100</v>
      </c>
      <c r="J31" s="135">
        <f t="shared" si="1"/>
        <v>240</v>
      </c>
      <c r="K31" s="135">
        <f t="shared" si="1"/>
        <v>100</v>
      </c>
      <c r="L31" s="135">
        <f t="shared" si="1"/>
        <v>100</v>
      </c>
      <c r="M31" s="135">
        <f t="shared" si="1"/>
        <v>100</v>
      </c>
      <c r="N31" s="146"/>
      <c r="O31" s="135">
        <f>SUM(O4:O30)</f>
        <v>3360</v>
      </c>
      <c r="P31" s="135">
        <f>SUM(G31:O31)</f>
        <v>4320</v>
      </c>
    </row>
    <row r="32" spans="2:16" ht="15" thickTop="1"/>
  </sheetData>
  <mergeCells count="24">
    <mergeCell ref="O2:O3"/>
    <mergeCell ref="B2:B3"/>
    <mergeCell ref="C2:C3"/>
    <mergeCell ref="D2:D3"/>
    <mergeCell ref="E2:E3"/>
    <mergeCell ref="G2:G3"/>
    <mergeCell ref="F2:F3"/>
    <mergeCell ref="N2:N3"/>
    <mergeCell ref="M2:M3"/>
    <mergeCell ref="L2:L3"/>
    <mergeCell ref="K2:K3"/>
    <mergeCell ref="H2:H3"/>
    <mergeCell ref="I2:I3"/>
    <mergeCell ref="J2:J3"/>
    <mergeCell ref="B25:B30"/>
    <mergeCell ref="C25:C30"/>
    <mergeCell ref="B4:B9"/>
    <mergeCell ref="C4:C9"/>
    <mergeCell ref="B10:B14"/>
    <mergeCell ref="C10:C14"/>
    <mergeCell ref="B20:B24"/>
    <mergeCell ref="C20:C24"/>
    <mergeCell ref="B15:B19"/>
    <mergeCell ref="C15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Implementation Plan</vt:lpstr>
      <vt:lpstr>Implementation Plan (year 2)</vt:lpstr>
      <vt:lpstr>Budget Data Entry Form</vt:lpstr>
      <vt:lpstr>Budget Overview</vt:lpstr>
      <vt:lpstr>Mid Project Financial Report</vt:lpstr>
      <vt:lpstr>Final Financial Report</vt:lpstr>
      <vt:lpstr>Resources</vt:lpstr>
      <vt:lpstr>Resource Allocation (Detail)</vt:lpstr>
      <vt:lpstr>Activity</vt:lpstr>
      <vt:lpstr>Employment_Status</vt:lpstr>
      <vt:lpstr>Financial_Report</vt:lpstr>
      <vt:lpstr>FinancialReport</vt:lpstr>
      <vt:lpstr>Milestone</vt:lpstr>
      <vt:lpstr>'Budget Data Entry Form'!Print_Area</vt:lpstr>
      <vt:lpstr>'Budget Overview'!Print_Area</vt:lpstr>
      <vt:lpstr>'Final Financial Report'!Print_Area</vt:lpstr>
      <vt:lpstr>'Implementation Plan'!Print_Area</vt:lpstr>
      <vt:lpstr>'Implementation Plan (year 2)'!Print_Area</vt:lpstr>
      <vt:lpstr>'Mid Project Financial Report'!Print_Area</vt:lpstr>
      <vt:lpstr>'Budget Overview'!Print_Titles</vt:lpstr>
      <vt:lpstr>'Implementation Plan'!Print_Titles</vt:lpstr>
      <vt:lpstr>'Implementation Plan (year 2)'!Print_Titles</vt:lpstr>
      <vt:lpstr>Project_Report</vt:lpstr>
      <vt:lpstr>ProjectReport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SCBF Secretariat</dc:creator>
  <cp:lastModifiedBy>Sarita Mohanty</cp:lastModifiedBy>
  <cp:lastPrinted>2021-05-19T10:00:14Z</cp:lastPrinted>
  <dcterms:created xsi:type="dcterms:W3CDTF">2015-07-10T15:34:41Z</dcterms:created>
  <dcterms:modified xsi:type="dcterms:W3CDTF">2025-10-06T04:46:03Z</dcterms:modified>
</cp:coreProperties>
</file>