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8A86907B-E07E-43DF-941D-A2E882125861}" xr6:coauthVersionLast="47" xr6:coauthVersionMax="47" xr10:uidLastSave="{00000000-0000-0000-0000-000000000000}"/>
  <bookViews>
    <workbookView xWindow="25080" yWindow="-120" windowWidth="25440" windowHeight="15270" xr2:uid="{2911D0D2-7EA5-4BDA-A87B-6231B45DBBFB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11" i="2" s="1"/>
  <c r="I3" i="2"/>
  <c r="I4" i="2"/>
  <c r="I5" i="2"/>
  <c r="I6" i="2"/>
  <c r="I7" i="2"/>
  <c r="I8" i="2"/>
  <c r="D9" i="2"/>
  <c r="G9" i="2"/>
  <c r="H9" i="2"/>
  <c r="J9" i="2"/>
  <c r="I10" i="2"/>
</calcChain>
</file>

<file path=xl/sharedStrings.xml><?xml version="1.0" encoding="utf-8"?>
<sst xmlns="http://schemas.openxmlformats.org/spreadsheetml/2006/main" count="59" uniqueCount="35">
  <si>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</si>
  <si>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</si>
  <si>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</si>
  <si>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</si>
  <si>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</si>
  <si>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</si>
  <si>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</si>
  <si>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</si>
  <si>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</si>
  <si>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</si>
  <si>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</si>
  <si>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</si>
  <si>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</si>
  <si>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</si>
  <si>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41-11-28-228-003</t>
  </si>
  <si>
    <t>7085 ARMADALE CT NE</t>
  </si>
  <si>
    <t>WD</t>
  </si>
  <si>
    <t>03-ARM'S LENGTH</t>
  </si>
  <si>
    <t>00003</t>
  </si>
  <si>
    <t>BEAR CRK CNDO</t>
  </si>
  <si>
    <t>41-11-28-228-022</t>
  </si>
  <si>
    <t>7025 BALTRAY CT NE</t>
  </si>
  <si>
    <t>41-11-28-228-034</t>
  </si>
  <si>
    <t>7143 TRAMORE CT NE</t>
  </si>
  <si>
    <t>41-11-28-228-038</t>
  </si>
  <si>
    <t>7211 TRAMORE CT NE</t>
  </si>
  <si>
    <t>41-11-28-228-052</t>
  </si>
  <si>
    <t>7015 GREYWALL CT NE</t>
  </si>
  <si>
    <t>41-11-28-228-057</t>
  </si>
  <si>
    <t>7002 DUNLOE CT NE</t>
  </si>
  <si>
    <t>41-11-28-228-059</t>
  </si>
  <si>
    <t>7023 DUNLOE CT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</si>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</sst>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FC30-B026-4E73-9412-67869E1DF9B7}">
  <dimension ref="A1:BL11"/>
  <sheetViews>
    <sheetView tabSelected="1" workbookViewId="0">
      <selection activeCell="O1" sqref="O1:AA1048576"/>
    </sheetView>
  </sheetViews>
  <sheetFormatPr defaultRowHeight="15" x14ac:dyDescent="0.25"/>
  <cols>
    <col min="1" max="1" width="13.140625" style="7" bestFit="1" customWidth="1"/>
    <col min="2" max="2" width="16.1406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1.710937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45128</v>
      </c>
      <c r="D2" s="9">
        <v>755000</v>
      </c>
      <c r="E2" s="7" t="s">
        <v>16</v>
      </c>
      <c r="F2" s="7" t="s">
        <v>17</v>
      </c>
      <c r="G2" s="9">
        <v>755000</v>
      </c>
      <c r="H2" s="9">
        <v>347700</v>
      </c>
      <c r="I2" s="10">
        <f>H2/G2*100</f>
        <v>46.05298013245033</v>
      </c>
      <c r="J2" s="9">
        <v>843754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45379</v>
      </c>
      <c r="D3" s="9">
        <v>530000</v>
      </c>
      <c r="E3" s="7" t="s">
        <v>16</v>
      </c>
      <c r="F3" s="7" t="s">
        <v>17</v>
      </c>
      <c r="G3" s="9">
        <v>530000</v>
      </c>
      <c r="H3" s="9">
        <v>237300</v>
      </c>
      <c r="I3" s="10">
        <f>H3/G3*100</f>
        <v>44.773584905660378</v>
      </c>
      <c r="J3" s="9">
        <v>632692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45048</v>
      </c>
      <c r="D4" s="9">
        <v>595000</v>
      </c>
      <c r="E4" s="7" t="s">
        <v>16</v>
      </c>
      <c r="F4" s="7" t="s">
        <v>17</v>
      </c>
      <c r="G4" s="9">
        <v>595000</v>
      </c>
      <c r="H4" s="9">
        <v>221600</v>
      </c>
      <c r="I4" s="10">
        <f>H4/G4*100</f>
        <v>37.243697478991592</v>
      </c>
      <c r="J4" s="9">
        <v>576621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45107</v>
      </c>
      <c r="D5" s="9">
        <v>850000</v>
      </c>
      <c r="E5" s="7" t="s">
        <v>16</v>
      </c>
      <c r="F5" s="7" t="s">
        <v>17</v>
      </c>
      <c r="G5" s="9">
        <v>850000</v>
      </c>
      <c r="H5" s="9">
        <v>370000</v>
      </c>
      <c r="I5" s="10">
        <f>H5/G5*100</f>
        <v>43.529411764705884</v>
      </c>
      <c r="J5" s="9">
        <v>858013</v>
      </c>
      <c r="L5" s="11" t="s">
        <v>18</v>
      </c>
      <c r="N5" s="7" t="s">
        <v>19</v>
      </c>
    </row>
    <row r="6" spans="1:64" x14ac:dyDescent="0.25">
      <c r="A6" s="7" t="s">
        <v>26</v>
      </c>
      <c r="B6" s="7" t="s">
        <v>27</v>
      </c>
      <c r="C6" s="8">
        <v>45065</v>
      </c>
      <c r="D6" s="9">
        <v>765000</v>
      </c>
      <c r="E6" s="7" t="s">
        <v>16</v>
      </c>
      <c r="F6" s="7" t="s">
        <v>17</v>
      </c>
      <c r="G6" s="9">
        <v>765000</v>
      </c>
      <c r="H6" s="9">
        <v>293000</v>
      </c>
      <c r="I6" s="10">
        <f>H6/G6*100</f>
        <v>38.300653594771248</v>
      </c>
      <c r="J6" s="9">
        <v>687778</v>
      </c>
      <c r="L6" s="11" t="s">
        <v>18</v>
      </c>
      <c r="N6" s="7" t="s">
        <v>19</v>
      </c>
    </row>
    <row r="7" spans="1:64" x14ac:dyDescent="0.25">
      <c r="A7" s="7" t="s">
        <v>28</v>
      </c>
      <c r="B7" s="7" t="s">
        <v>29</v>
      </c>
      <c r="C7" s="8">
        <v>45414</v>
      </c>
      <c r="D7" s="9">
        <v>890000</v>
      </c>
      <c r="E7" s="7" t="s">
        <v>16</v>
      </c>
      <c r="F7" s="7" t="s">
        <v>17</v>
      </c>
      <c r="G7" s="9">
        <v>890000</v>
      </c>
      <c r="H7" s="9">
        <v>328100</v>
      </c>
      <c r="I7" s="10">
        <f>H7/G7*100</f>
        <v>36.865168539325843</v>
      </c>
      <c r="J7" s="9">
        <v>708103</v>
      </c>
      <c r="L7" s="11" t="s">
        <v>18</v>
      </c>
      <c r="N7" s="7" t="s">
        <v>19</v>
      </c>
    </row>
    <row r="8" spans="1:64" ht="15.75" thickBot="1" x14ac:dyDescent="0.3">
      <c r="A8" s="7" t="s">
        <v>30</v>
      </c>
      <c r="B8" s="7" t="s">
        <v>31</v>
      </c>
      <c r="C8" s="8">
        <v>45425</v>
      </c>
      <c r="D8" s="9">
        <v>775000</v>
      </c>
      <c r="E8" s="7" t="s">
        <v>16</v>
      </c>
      <c r="F8" s="7" t="s">
        <v>17</v>
      </c>
      <c r="G8" s="9">
        <v>775000</v>
      </c>
      <c r="H8" s="9">
        <v>319900</v>
      </c>
      <c r="I8" s="10">
        <f>H8/G8*100</f>
        <v>41.277419354838706</v>
      </c>
      <c r="J8" s="9">
        <v>694010</v>
      </c>
      <c r="L8" s="11" t="s">
        <v>18</v>
      </c>
      <c r="N8" s="7" t="s">
        <v>19</v>
      </c>
    </row>
    <row r="9" spans="1:64" ht="15.75" thickTop="1" x14ac:dyDescent="0.25">
      <c r="A9" s="12"/>
      <c r="B9" s="12"/>
      <c r="C9" s="13" t="s">
        <v>32</v>
      </c>
      <c r="D9" s="14">
        <f>+SUM(D2:D8)</f>
        <v>5160000</v>
      </c>
      <c r="E9" s="12"/>
      <c r="F9" s="12"/>
      <c r="G9" s="14">
        <f>+SUM(G2:G8)</f>
        <v>5160000</v>
      </c>
      <c r="H9" s="14">
        <f>+SUM(H2:H8)</f>
        <v>2117600</v>
      </c>
      <c r="I9" s="15"/>
      <c r="J9" s="14">
        <f>+SUM(J2:J8)</f>
        <v>5000971</v>
      </c>
      <c r="K9" s="13"/>
      <c r="L9" s="16"/>
      <c r="M9" s="12"/>
      <c r="N9" s="12"/>
    </row>
    <row r="10" spans="1:64" x14ac:dyDescent="0.25">
      <c r="A10" s="17"/>
      <c r="B10" s="17"/>
      <c r="C10" s="18"/>
      <c r="D10" s="19"/>
      <c r="E10" s="17"/>
      <c r="F10" s="17"/>
      <c r="G10" s="19"/>
      <c r="H10" s="19" t="s">
        <v>33</v>
      </c>
      <c r="I10" s="20">
        <f>H9/G9*100</f>
        <v>41.038759689922486</v>
      </c>
      <c r="J10" s="19"/>
      <c r="K10" s="18"/>
      <c r="L10" s="21"/>
      <c r="M10" s="17"/>
      <c r="N10" s="17"/>
    </row>
    <row r="11" spans="1:64" x14ac:dyDescent="0.25">
      <c r="A11" s="22"/>
      <c r="B11" s="22"/>
      <c r="C11" s="23"/>
      <c r="D11" s="24"/>
      <c r="E11" s="22"/>
      <c r="F11" s="22"/>
      <c r="G11" s="24"/>
      <c r="H11" s="24" t="s">
        <v>34</v>
      </c>
      <c r="I11" s="25">
        <f>STDEV(I2:I8)</f>
        <v>3.7546674416712844</v>
      </c>
      <c r="J11" s="24"/>
      <c r="K11" s="23"/>
      <c r="L11" s="26"/>
      <c r="M11" s="22"/>
      <c r="N11" s="22"/>
    </row>
  </sheetData>
  <conditionalFormatting sqref="A2:N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BEAR CREEK CONDO SALE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4635-BC57-45C6-9B20-40906BAFC2D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2025-12-08T20:01:25Z</dcterms:created>
  <dcterms:modified xsi:type="dcterms:W3CDTF">2025-12-08T20:02:33Z</dcterms:modified>
</cp:coreProperties>
</file>