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2AF23488-9663-41BD-BFCB-98CD7C3346C0}" xr6:coauthVersionLast="47" xr6:coauthVersionMax="47" xr10:uidLastSave="{00000000-0000-0000-0000-000000000000}"/>
  <bookViews>
    <workbookView xWindow="25080" yWindow="-120" windowWidth="25440" windowHeight="15270" xr2:uid="{871371CF-7C01-4334-87BF-A54203AA5109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9" i="2" s="1"/>
  <c r="I5" i="2"/>
  <c r="I6" i="2"/>
  <c r="D7" i="2"/>
  <c r="G7" i="2"/>
  <c r="H7" i="2"/>
  <c r="I8" i="2" s="1"/>
  <c r="J7" i="2"/>
</calcChain>
</file>

<file path=xl/sharedStrings.xml><?xml version="1.0" encoding="utf-8"?>
<sst xmlns="http://schemas.openxmlformats.org/spreadsheetml/2006/main" count="62" uniqueCount="48">
  <si>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</si>
  <si>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</si>
  <si>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</si>
  <si>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</si>
  <si>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</si>
  <si>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</si>
  <si>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</si>
  <si>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</si>
  <si>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</si>
  <si>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</si>
  <si>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</si>
  <si>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</si>
  <si>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</si>
  <si>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Land Table</t>
  </si>
  <si>
    <t>Use Code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</si>
  <si>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</si>
  <si>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</si>
  <si>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</si>
  <si>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</si>
  <si>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</si>
  <si>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</si>
  <si>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</si>
  <si>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</si>
  <si>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</si>
  <si>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</si>
  <si>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</si>
  <si>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</si>
  <si>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41-11-11-478-049</t>
  </si>
  <si>
    <t>7007 GOLDENROD DR NE</t>
  </si>
  <si>
    <t>WD</t>
  </si>
  <si>
    <t>19-MULTI PARCEL ARM'S LENGTH</t>
  </si>
  <si>
    <t>00013</t>
  </si>
  <si>
    <t>41-11-11-477-024</t>
  </si>
  <si>
    <t>BOSTWICK\LF</t>
  </si>
  <si>
    <t>41-11-11-479-023</t>
  </si>
  <si>
    <t>6828 GOLDENROD DR NE</t>
  </si>
  <si>
    <t>03-ARM'S LENGTH</t>
  </si>
  <si>
    <t>BOSTWICK\LP</t>
  </si>
  <si>
    <t>41-11-11-479-026</t>
  </si>
  <si>
    <t>6864 GOLDENROD DR NE</t>
  </si>
  <si>
    <t>41-11-11-479-038</t>
  </si>
  <si>
    <t>6890 GOLDENROD DR NE</t>
  </si>
  <si>
    <t>41-11-11-478-014</t>
  </si>
  <si>
    <t>41-11-14-203-002</t>
  </si>
  <si>
    <t>6773 KITSON DR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</si>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</sst>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13E0C-0662-4C99-A4E1-B272B93E3C22}">
  <dimension ref="A1:BL9"/>
  <sheetViews>
    <sheetView tabSelected="1" workbookViewId="0">
      <selection activeCell="F14" sqref="F14"/>
    </sheetView>
  </sheetViews>
  <sheetFormatPr defaultRowHeight="15" x14ac:dyDescent="0.25"/>
  <cols>
    <col min="1" max="1" width="13.140625" style="7" bestFit="1" customWidth="1"/>
    <col min="2" max="2" width="17.7109375" style="7" bestFit="1" customWidth="1"/>
    <col min="3" max="3" width="7.28515625" style="8" bestFit="1" customWidth="1"/>
    <col min="4" max="4" width="9.140625" style="9" bestFit="1" customWidth="1"/>
    <col min="5" max="5" width="4.5703125" style="7" bestFit="1" customWidth="1"/>
    <col min="6" max="6" width="22.85546875" style="7" bestFit="1" customWidth="1"/>
    <col min="7" max="7" width="9.140625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14.85546875" style="7" bestFit="1" customWidth="1"/>
    <col min="14" max="14" width="10" style="7" bestFit="1" customWidth="1"/>
    <col min="15" max="15" width="7.42578125" style="7" bestFit="1" customWidth="1"/>
    <col min="16" max="16" width="14.28515625" style="7" bestFit="1" customWidth="1"/>
    <col min="17" max="17" width="5.5703125" style="7" bestFit="1" customWidth="1"/>
    <col min="18" max="18" width="9.85546875" style="7" bestFit="1" customWidth="1"/>
    <col min="19" max="19" width="5.140625" style="7" bestFit="1" customWidth="1"/>
    <col min="20" max="20" width="15.42578125" style="7" bestFit="1" customWidth="1"/>
    <col min="21" max="21" width="12.7109375" style="7" bestFit="1" customWidth="1"/>
    <col min="22" max="22" width="11.140625" style="7" bestFit="1" customWidth="1"/>
    <col min="23" max="23" width="8.28515625" style="7" bestFit="1" customWidth="1"/>
    <col min="24" max="24" width="12.42578125" style="7" bestFit="1" customWidth="1"/>
    <col min="25" max="25" width="15.85546875" style="7" bestFit="1" customWidth="1"/>
    <col min="26" max="26" width="15.7109375" style="7" bestFit="1" customWidth="1"/>
    <col min="27" max="27" width="12.85546875" style="7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27</v>
      </c>
      <c r="B2" s="7" t="s">
        <v>28</v>
      </c>
      <c r="C2" s="8">
        <v>45463</v>
      </c>
      <c r="D2" s="9">
        <v>1022000</v>
      </c>
      <c r="E2" s="7" t="s">
        <v>29</v>
      </c>
      <c r="F2" s="7" t="s">
        <v>30</v>
      </c>
      <c r="G2" s="9">
        <v>1022000</v>
      </c>
      <c r="H2" s="9">
        <v>268500</v>
      </c>
      <c r="I2" s="10">
        <f>H2/G2*100</f>
        <v>26.272015655577302</v>
      </c>
      <c r="J2" s="9">
        <v>536919</v>
      </c>
      <c r="L2" s="11" t="s">
        <v>31</v>
      </c>
      <c r="M2" s="7" t="s">
        <v>32</v>
      </c>
      <c r="N2" s="7" t="s">
        <v>33</v>
      </c>
      <c r="AL2" s="1"/>
      <c r="BC2" s="1"/>
      <c r="BE2" s="1"/>
    </row>
    <row r="3" spans="1:64" x14ac:dyDescent="0.25">
      <c r="A3" s="7" t="s">
        <v>34</v>
      </c>
      <c r="B3" s="7" t="s">
        <v>35</v>
      </c>
      <c r="C3" s="8">
        <v>45169</v>
      </c>
      <c r="D3" s="9">
        <v>232500</v>
      </c>
      <c r="E3" s="7" t="s">
        <v>29</v>
      </c>
      <c r="F3" s="7" t="s">
        <v>36</v>
      </c>
      <c r="G3" s="9">
        <v>232500</v>
      </c>
      <c r="H3" s="9">
        <v>81500</v>
      </c>
      <c r="I3" s="10">
        <f>H3/G3*100</f>
        <v>35.053763440860216</v>
      </c>
      <c r="J3" s="9">
        <v>195943</v>
      </c>
      <c r="L3" s="11" t="s">
        <v>31</v>
      </c>
      <c r="N3" s="7" t="s">
        <v>37</v>
      </c>
    </row>
    <row r="4" spans="1:64" x14ac:dyDescent="0.25">
      <c r="A4" s="7" t="s">
        <v>38</v>
      </c>
      <c r="B4" s="7" t="s">
        <v>39</v>
      </c>
      <c r="C4" s="8">
        <v>45476</v>
      </c>
      <c r="D4" s="9">
        <v>475000</v>
      </c>
      <c r="E4" s="7" t="s">
        <v>29</v>
      </c>
      <c r="F4" s="7" t="s">
        <v>36</v>
      </c>
      <c r="G4" s="9">
        <v>475000</v>
      </c>
      <c r="H4" s="9">
        <v>183000</v>
      </c>
      <c r="I4" s="10">
        <f>H4/G4*100</f>
        <v>38.526315789473685</v>
      </c>
      <c r="J4" s="9">
        <v>440314</v>
      </c>
      <c r="L4" s="11" t="s">
        <v>31</v>
      </c>
      <c r="N4" s="7" t="s">
        <v>37</v>
      </c>
    </row>
    <row r="5" spans="1:64" x14ac:dyDescent="0.25">
      <c r="A5" s="7" t="s">
        <v>40</v>
      </c>
      <c r="B5" s="7" t="s">
        <v>41</v>
      </c>
      <c r="C5" s="8">
        <v>45637</v>
      </c>
      <c r="D5" s="9">
        <v>1165000</v>
      </c>
      <c r="E5" s="7" t="s">
        <v>29</v>
      </c>
      <c r="F5" s="7" t="s">
        <v>30</v>
      </c>
      <c r="G5" s="9">
        <v>1165000</v>
      </c>
      <c r="H5" s="9">
        <v>374700</v>
      </c>
      <c r="I5" s="10">
        <f>H5/G5*100</f>
        <v>32.163090128755364</v>
      </c>
      <c r="J5" s="9">
        <v>794920</v>
      </c>
      <c r="L5" s="11" t="s">
        <v>31</v>
      </c>
      <c r="M5" s="7" t="s">
        <v>42</v>
      </c>
      <c r="N5" s="7" t="s">
        <v>37</v>
      </c>
    </row>
    <row r="6" spans="1:64" ht="15.75" thickBot="1" x14ac:dyDescent="0.3">
      <c r="A6" s="7" t="s">
        <v>43</v>
      </c>
      <c r="B6" s="7" t="s">
        <v>44</v>
      </c>
      <c r="C6" s="8">
        <v>45877</v>
      </c>
      <c r="D6" s="9">
        <v>165000</v>
      </c>
      <c r="E6" s="7" t="s">
        <v>29</v>
      </c>
      <c r="F6" s="7" t="s">
        <v>36</v>
      </c>
      <c r="G6" s="9">
        <v>165000</v>
      </c>
      <c r="H6" s="9">
        <v>69900</v>
      </c>
      <c r="I6" s="10">
        <f>H6/G6*100</f>
        <v>42.363636363636367</v>
      </c>
      <c r="J6" s="9">
        <v>142998</v>
      </c>
      <c r="L6" s="11" t="s">
        <v>31</v>
      </c>
      <c r="N6" s="7" t="s">
        <v>37</v>
      </c>
    </row>
    <row r="7" spans="1:64" ht="15.75" thickTop="1" x14ac:dyDescent="0.25">
      <c r="A7" s="12"/>
      <c r="B7" s="12"/>
      <c r="C7" s="13" t="s">
        <v>45</v>
      </c>
      <c r="D7" s="14">
        <f>+SUM(D2:D6)</f>
        <v>3059500</v>
      </c>
      <c r="E7" s="12"/>
      <c r="F7" s="12"/>
      <c r="G7" s="14">
        <f>+SUM(G2:G6)</f>
        <v>3059500</v>
      </c>
      <c r="H7" s="14">
        <f>+SUM(H2:H6)</f>
        <v>977600</v>
      </c>
      <c r="I7" s="15"/>
      <c r="J7" s="14">
        <f>+SUM(J2:J6)</f>
        <v>2111094</v>
      </c>
      <c r="K7" s="13"/>
      <c r="L7" s="16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64" x14ac:dyDescent="0.25">
      <c r="A8" s="17"/>
      <c r="B8" s="17"/>
      <c r="C8" s="18"/>
      <c r="D8" s="19"/>
      <c r="E8" s="17"/>
      <c r="F8" s="17"/>
      <c r="G8" s="19"/>
      <c r="H8" s="19" t="s">
        <v>46</v>
      </c>
      <c r="I8" s="20">
        <f>H7/G7*100</f>
        <v>31.952933485863706</v>
      </c>
      <c r="J8" s="19"/>
      <c r="K8" s="18"/>
      <c r="L8" s="21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64" x14ac:dyDescent="0.25">
      <c r="A9" s="22"/>
      <c r="B9" s="22"/>
      <c r="C9" s="23"/>
      <c r="D9" s="24"/>
      <c r="E9" s="22"/>
      <c r="F9" s="22"/>
      <c r="G9" s="24"/>
      <c r="H9" s="24" t="s">
        <v>47</v>
      </c>
      <c r="I9" s="25">
        <f>STDEV(I2:I6)</f>
        <v>6.1402265798701121</v>
      </c>
      <c r="J9" s="24"/>
      <c r="K9" s="23"/>
      <c r="L9" s="26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</sheetData>
  <conditionalFormatting sqref="A2:AA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B2A63-8A93-4C58-93B9-982BCEC369D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2025-10-21T15:18:51Z</dcterms:created>
  <dcterms:modified xsi:type="dcterms:W3CDTF">2025-10-21T15:20:34Z</dcterms:modified>
</cp:coreProperties>
</file>