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310719FA-438B-4768-8E79-03356722528C}" xr6:coauthVersionLast="47" xr6:coauthVersionMax="47" xr10:uidLastSave="{00000000-0000-0000-0000-000000000000}"/>
  <bookViews>
    <workbookView xWindow="25080" yWindow="-120" windowWidth="25440" windowHeight="15270" xr2:uid="{3B03F102-2B86-40BF-9B39-4C787513D340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D7" i="2"/>
  <c r="G7" i="2"/>
  <c r="H7" i="2"/>
  <c r="J7" i="2"/>
  <c r="I8" i="2"/>
  <c r="I9" i="2"/>
</calcChain>
</file>

<file path=xl/sharedStrings.xml><?xml version="1.0" encoding="utf-8"?>
<sst xmlns="http://schemas.openxmlformats.org/spreadsheetml/2006/main" count="47" uniqueCount="29">
  <si>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</si>
  <si>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</si>
  <si>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</si>
  <si>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</si>
  <si>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</si>
  <si>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</si>
  <si>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</si>
  <si>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</si>
  <si>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</si>
  <si>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</si>
  <si>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</si>
  <si>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</si>
  <si>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</si>
  <si>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</si>
  <si>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41-11-09-327-010</t>
  </si>
  <si>
    <t>6631 BELLA VISTA DR NE</t>
  </si>
  <si>
    <t>WD</t>
  </si>
  <si>
    <t>03-ARM'S LENGTH</t>
  </si>
  <si>
    <t>00011</t>
  </si>
  <si>
    <t>BV COVE CNDO\LF</t>
  </si>
  <si>
    <t>41-11-09-327-018</t>
  </si>
  <si>
    <t>6662 BELLA VISTA DR NE</t>
  </si>
  <si>
    <t>41-11-09-327-027</t>
  </si>
  <si>
    <t>6684 BELLA VISTA DR NE</t>
  </si>
  <si>
    <t>41-11-09-327-036</t>
  </si>
  <si>
    <t>6649 BELLA VISTA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</si>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</sst>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EE0F-312F-457C-97C0-AF9CD25F1788}">
  <dimension ref="A1:BL9"/>
  <sheetViews>
    <sheetView tabSelected="1" workbookViewId="0">
      <selection activeCell="M15" sqref="M15"/>
    </sheetView>
  </sheetViews>
  <sheetFormatPr defaultRowHeight="15" x14ac:dyDescent="0.25"/>
  <cols>
    <col min="1" max="1" width="13.140625" style="7" bestFit="1" customWidth="1"/>
    <col min="2" max="2" width="17.28515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2.8554687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45413</v>
      </c>
      <c r="D2" s="9">
        <v>380000</v>
      </c>
      <c r="E2" s="7" t="s">
        <v>16</v>
      </c>
      <c r="F2" s="7" t="s">
        <v>17</v>
      </c>
      <c r="G2" s="9">
        <v>380000</v>
      </c>
      <c r="H2" s="9">
        <v>152200</v>
      </c>
      <c r="I2" s="10">
        <f>H2/G2*100</f>
        <v>40.05263157894737</v>
      </c>
      <c r="J2" s="9">
        <v>330694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45450</v>
      </c>
      <c r="D3" s="9">
        <v>510000</v>
      </c>
      <c r="E3" s="7" t="s">
        <v>16</v>
      </c>
      <c r="F3" s="7" t="s">
        <v>17</v>
      </c>
      <c r="G3" s="9">
        <v>510000</v>
      </c>
      <c r="H3" s="9">
        <v>190400</v>
      </c>
      <c r="I3" s="10">
        <f>H3/G3*100</f>
        <v>37.333333333333336</v>
      </c>
      <c r="J3" s="9">
        <v>455011</v>
      </c>
      <c r="L3" s="11" t="s">
        <v>18</v>
      </c>
      <c r="N3" s="7" t="s">
        <v>19</v>
      </c>
    </row>
    <row r="4" spans="1:64" x14ac:dyDescent="0.25">
      <c r="A4" s="7" t="s">
        <v>20</v>
      </c>
      <c r="B4" s="7" t="s">
        <v>21</v>
      </c>
      <c r="C4" s="8">
        <v>45106</v>
      </c>
      <c r="D4" s="9">
        <v>385000</v>
      </c>
      <c r="E4" s="7" t="s">
        <v>16</v>
      </c>
      <c r="F4" s="7" t="s">
        <v>17</v>
      </c>
      <c r="G4" s="9">
        <v>385000</v>
      </c>
      <c r="H4" s="9">
        <v>164000</v>
      </c>
      <c r="I4" s="10">
        <f>H4/G4*100</f>
        <v>42.597402597402592</v>
      </c>
      <c r="J4" s="9">
        <v>455011</v>
      </c>
      <c r="L4" s="11" t="s">
        <v>18</v>
      </c>
      <c r="N4" s="7" t="s">
        <v>19</v>
      </c>
    </row>
    <row r="5" spans="1:64" x14ac:dyDescent="0.25">
      <c r="A5" s="7" t="s">
        <v>22</v>
      </c>
      <c r="B5" s="7" t="s">
        <v>23</v>
      </c>
      <c r="C5" s="8">
        <v>45261</v>
      </c>
      <c r="D5" s="9">
        <v>416850</v>
      </c>
      <c r="E5" s="7" t="s">
        <v>16</v>
      </c>
      <c r="F5" s="7" t="s">
        <v>17</v>
      </c>
      <c r="G5" s="9">
        <v>416850</v>
      </c>
      <c r="H5" s="9">
        <v>164100</v>
      </c>
      <c r="I5" s="10">
        <f>H5/G5*100</f>
        <v>39.366678661388988</v>
      </c>
      <c r="J5" s="9">
        <v>407065</v>
      </c>
      <c r="L5" s="11" t="s">
        <v>18</v>
      </c>
      <c r="N5" s="7" t="s">
        <v>19</v>
      </c>
    </row>
    <row r="6" spans="1:64" ht="15.75" thickBot="1" x14ac:dyDescent="0.3">
      <c r="A6" s="7" t="s">
        <v>24</v>
      </c>
      <c r="B6" s="7" t="s">
        <v>25</v>
      </c>
      <c r="C6" s="8">
        <v>45222</v>
      </c>
      <c r="D6" s="9">
        <v>302500</v>
      </c>
      <c r="E6" s="7" t="s">
        <v>16</v>
      </c>
      <c r="F6" s="7" t="s">
        <v>17</v>
      </c>
      <c r="G6" s="9">
        <v>302500</v>
      </c>
      <c r="H6" s="9">
        <v>125800</v>
      </c>
      <c r="I6" s="10">
        <f>H6/G6*100</f>
        <v>41.586776859504134</v>
      </c>
      <c r="J6" s="9">
        <v>297075</v>
      </c>
      <c r="L6" s="11" t="s">
        <v>18</v>
      </c>
      <c r="N6" s="7" t="s">
        <v>19</v>
      </c>
    </row>
    <row r="7" spans="1:64" ht="15.75" thickTop="1" x14ac:dyDescent="0.25">
      <c r="A7" s="12"/>
      <c r="B7" s="12"/>
      <c r="C7" s="13" t="s">
        <v>26</v>
      </c>
      <c r="D7" s="14">
        <f>+SUM(D2:D6)</f>
        <v>1994350</v>
      </c>
      <c r="E7" s="12"/>
      <c r="F7" s="12"/>
      <c r="G7" s="14">
        <f>+SUM(G2:G6)</f>
        <v>1994350</v>
      </c>
      <c r="H7" s="14">
        <f>+SUM(H2:H6)</f>
        <v>796500</v>
      </c>
      <c r="I7" s="15"/>
      <c r="J7" s="14">
        <f>+SUM(J2:J6)</f>
        <v>1944856</v>
      </c>
      <c r="K7" s="13"/>
      <c r="L7" s="16"/>
      <c r="M7" s="12"/>
      <c r="N7" s="12"/>
    </row>
    <row r="8" spans="1:64" x14ac:dyDescent="0.25">
      <c r="A8" s="17"/>
      <c r="B8" s="17"/>
      <c r="C8" s="18"/>
      <c r="D8" s="19"/>
      <c r="E8" s="17"/>
      <c r="F8" s="17"/>
      <c r="G8" s="19"/>
      <c r="H8" s="19" t="s">
        <v>27</v>
      </c>
      <c r="I8" s="20">
        <f>H7/G7*100</f>
        <v>39.937824353799485</v>
      </c>
      <c r="J8" s="19"/>
      <c r="K8" s="18"/>
      <c r="L8" s="21"/>
      <c r="M8" s="17"/>
      <c r="N8" s="17"/>
    </row>
    <row r="9" spans="1:64" x14ac:dyDescent="0.25">
      <c r="A9" s="22"/>
      <c r="B9" s="22"/>
      <c r="C9" s="23"/>
      <c r="D9" s="24"/>
      <c r="E9" s="22"/>
      <c r="F9" s="22"/>
      <c r="G9" s="24"/>
      <c r="H9" s="24" t="s">
        <v>28</v>
      </c>
      <c r="I9" s="25">
        <f>STDEV(I2:I6)</f>
        <v>2.0373886895289206</v>
      </c>
      <c r="J9" s="24"/>
      <c r="K9" s="23"/>
      <c r="L9" s="26"/>
      <c r="M9" s="22"/>
      <c r="N9" s="22"/>
    </row>
  </sheetData>
  <conditionalFormatting sqref="A2:N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COVE CNDO LF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A2E0-7F43-4A22-A6F5-64B109B8A9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2025-12-10T15:10:32Z</dcterms:created>
  <dcterms:modified xsi:type="dcterms:W3CDTF">2025-12-10T15:11:58Z</dcterms:modified>
</cp:coreProperties>
</file>