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2F859D2D-A7B7-4D7E-A4B9-2528C5698327}" xr6:coauthVersionLast="47" xr6:coauthVersionMax="47" xr10:uidLastSave="{00000000-0000-0000-0000-000000000000}"/>
  <bookViews>
    <workbookView xWindow="25080" yWindow="-120" windowWidth="25440" windowHeight="15270" xr2:uid="{137B4250-BE06-4707-983E-1D13372EE1C4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D9" i="2"/>
  <c r="G9" i="2"/>
  <c r="H9" i="2"/>
  <c r="J9" i="2"/>
  <c r="I11" i="2"/>
  <c r="I10" i="2" l="1"/>
</calcChain>
</file>

<file path=xl/sharedStrings.xml><?xml version="1.0" encoding="utf-8"?>
<sst xmlns="http://schemas.openxmlformats.org/spreadsheetml/2006/main" count="59" uniqueCount="38">
  <si>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</si>
  <si>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</si>
  <si>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</si>
  <si>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</si>
  <si>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</si>
  <si>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</si>
  <si>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</si>
  <si>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</si>
  <si>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</si>
  <si>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</si>
  <si>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</si>
  <si>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</si>
  <si>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</si>
  <si>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Land Table</t>
  </si>
  <si>
    <t>41-11-04-400-066</t>
  </si>
  <si>
    <t>7620 MYERS LAKE AVE NE</t>
  </si>
  <si>
    <t>LC</t>
  </si>
  <si>
    <t>29-SELLERS INTEREST IN A LC</t>
  </si>
  <si>
    <t>00100</t>
  </si>
  <si>
    <t>COMMERCIAL</t>
  </si>
  <si>
    <t>41-11-08-453-012</t>
  </si>
  <si>
    <t>6071 BELDING RD NE</t>
  </si>
  <si>
    <t>WD</t>
  </si>
  <si>
    <t>03-ARM'S LENGTH</t>
  </si>
  <si>
    <t>41-11-09-365-006</t>
  </si>
  <si>
    <t>6411 BELLA VISTA DR NE</t>
  </si>
  <si>
    <t>41-11-13-200-069</t>
  </si>
  <si>
    <t>9300 BELDING RD NE</t>
  </si>
  <si>
    <t>41-11-14-101-002</t>
  </si>
  <si>
    <t>8235 BELDING RD NE</t>
  </si>
  <si>
    <t>41-11-15-101-011</t>
  </si>
  <si>
    <t>7216 BELDING RD NE</t>
  </si>
  <si>
    <t>41-11-20-401-026</t>
  </si>
  <si>
    <t>6161 CANNONSBURG RD NE</t>
  </si>
  <si>
    <t>RURAL RESIDENTIAL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</si>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</sst>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43BD2-AA0F-48F1-A7A0-0E77990D83D8}">
  <dimension ref="A1:BL11"/>
  <sheetViews>
    <sheetView tabSelected="1" workbookViewId="0">
      <selection activeCell="N12" sqref="N12"/>
    </sheetView>
  </sheetViews>
  <sheetFormatPr defaultRowHeight="15" x14ac:dyDescent="0.25"/>
  <cols>
    <col min="1" max="1" width="13.140625" style="7" bestFit="1" customWidth="1"/>
    <col min="2" max="2" width="19.7109375" style="7" bestFit="1" customWidth="1"/>
    <col min="3" max="3" width="7.28515625" style="8" bestFit="1" customWidth="1"/>
    <col min="4" max="4" width="9.140625" style="9" bestFit="1" customWidth="1"/>
    <col min="5" max="5" width="4.5703125" style="7" bestFit="1" customWidth="1"/>
    <col min="6" max="6" width="20.5703125" style="7" bestFit="1" customWidth="1"/>
    <col min="7" max="7" width="9.140625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style="7" bestFit="1" customWidth="1"/>
    <col min="14" max="14" width="14.28515625" style="7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M1" s="2" t="s">
        <v>12</v>
      </c>
      <c r="N1" s="2" t="s">
        <v>13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14</v>
      </c>
      <c r="B2" s="7" t="s">
        <v>15</v>
      </c>
      <c r="C2" s="8">
        <v>45512</v>
      </c>
      <c r="D2" s="9">
        <v>376000</v>
      </c>
      <c r="E2" s="7" t="s">
        <v>16</v>
      </c>
      <c r="F2" s="7" t="s">
        <v>17</v>
      </c>
      <c r="G2" s="9">
        <v>376000</v>
      </c>
      <c r="H2" s="9">
        <v>134000</v>
      </c>
      <c r="I2" s="10">
        <f>H2/G2*100</f>
        <v>35.638297872340424</v>
      </c>
      <c r="J2" s="9">
        <v>328536</v>
      </c>
      <c r="L2" s="11" t="s">
        <v>18</v>
      </c>
      <c r="N2" s="7" t="s">
        <v>19</v>
      </c>
      <c r="AL2" s="1"/>
      <c r="BC2" s="1"/>
      <c r="BE2" s="1"/>
    </row>
    <row r="3" spans="1:64" x14ac:dyDescent="0.25">
      <c r="A3" s="7" t="s">
        <v>20</v>
      </c>
      <c r="B3" s="7" t="s">
        <v>21</v>
      </c>
      <c r="C3" s="8">
        <v>45832</v>
      </c>
      <c r="D3" s="9">
        <v>500000</v>
      </c>
      <c r="E3" s="7" t="s">
        <v>22</v>
      </c>
      <c r="F3" s="7" t="s">
        <v>23</v>
      </c>
      <c r="G3" s="9">
        <v>500000</v>
      </c>
      <c r="H3" s="9">
        <v>263700</v>
      </c>
      <c r="I3" s="10">
        <f>H3/G3*100</f>
        <v>52.739999999999995</v>
      </c>
      <c r="J3" s="9">
        <v>515751</v>
      </c>
      <c r="L3" s="11" t="s">
        <v>18</v>
      </c>
      <c r="N3" s="7" t="s">
        <v>19</v>
      </c>
    </row>
    <row r="4" spans="1:64" x14ac:dyDescent="0.25">
      <c r="A4" s="7" t="s">
        <v>24</v>
      </c>
      <c r="B4" s="7" t="s">
        <v>25</v>
      </c>
      <c r="C4" s="8">
        <v>45147</v>
      </c>
      <c r="D4" s="9">
        <v>450000</v>
      </c>
      <c r="E4" s="7" t="s">
        <v>22</v>
      </c>
      <c r="F4" s="7" t="s">
        <v>23</v>
      </c>
      <c r="G4" s="9">
        <v>450000</v>
      </c>
      <c r="H4" s="9">
        <v>188800</v>
      </c>
      <c r="I4" s="10">
        <f>H4/G4*100</f>
        <v>41.955555555555556</v>
      </c>
      <c r="J4" s="9">
        <v>501514</v>
      </c>
      <c r="L4" s="11" t="s">
        <v>18</v>
      </c>
      <c r="N4" s="7" t="s">
        <v>19</v>
      </c>
    </row>
    <row r="5" spans="1:64" x14ac:dyDescent="0.25">
      <c r="A5" s="7" t="s">
        <v>26</v>
      </c>
      <c r="B5" s="7" t="s">
        <v>27</v>
      </c>
      <c r="C5" s="8">
        <v>45223</v>
      </c>
      <c r="D5" s="9">
        <v>794955</v>
      </c>
      <c r="E5" s="7" t="s">
        <v>22</v>
      </c>
      <c r="F5" s="7" t="s">
        <v>23</v>
      </c>
      <c r="G5" s="9">
        <v>794955</v>
      </c>
      <c r="H5" s="9">
        <v>201600</v>
      </c>
      <c r="I5" s="10">
        <f>H5/G5*100</f>
        <v>25.359926033549069</v>
      </c>
      <c r="J5" s="9">
        <v>707223</v>
      </c>
      <c r="L5" s="11" t="s">
        <v>18</v>
      </c>
      <c r="N5" s="7" t="s">
        <v>19</v>
      </c>
    </row>
    <row r="6" spans="1:64" x14ac:dyDescent="0.25">
      <c r="A6" s="7" t="s">
        <v>28</v>
      </c>
      <c r="B6" s="7" t="s">
        <v>29</v>
      </c>
      <c r="C6" s="8">
        <v>45951</v>
      </c>
      <c r="D6" s="9">
        <v>1200000</v>
      </c>
      <c r="E6" s="7" t="s">
        <v>22</v>
      </c>
      <c r="F6" s="7" t="s">
        <v>23</v>
      </c>
      <c r="G6" s="9">
        <v>1200000</v>
      </c>
      <c r="H6" s="9">
        <v>653000</v>
      </c>
      <c r="I6" s="10">
        <f>H6/G6*100</f>
        <v>54.416666666666671</v>
      </c>
      <c r="J6" s="9">
        <v>1291610</v>
      </c>
      <c r="L6" s="11" t="s">
        <v>18</v>
      </c>
      <c r="N6" s="7" t="s">
        <v>19</v>
      </c>
    </row>
    <row r="7" spans="1:64" x14ac:dyDescent="0.25">
      <c r="A7" s="7" t="s">
        <v>30</v>
      </c>
      <c r="B7" s="7" t="s">
        <v>31</v>
      </c>
      <c r="C7" s="8">
        <v>45275</v>
      </c>
      <c r="D7" s="9">
        <v>141500</v>
      </c>
      <c r="E7" s="7" t="s">
        <v>22</v>
      </c>
      <c r="F7" s="7" t="s">
        <v>23</v>
      </c>
      <c r="G7" s="9">
        <v>141500</v>
      </c>
      <c r="H7" s="9">
        <v>74300</v>
      </c>
      <c r="I7" s="10">
        <f>H7/G7*100</f>
        <v>52.508833922261488</v>
      </c>
      <c r="J7" s="9">
        <v>178669</v>
      </c>
      <c r="L7" s="11" t="s">
        <v>18</v>
      </c>
      <c r="N7" s="7" t="s">
        <v>19</v>
      </c>
    </row>
    <row r="8" spans="1:64" ht="15.75" thickBot="1" x14ac:dyDescent="0.3">
      <c r="A8" s="7" t="s">
        <v>32</v>
      </c>
      <c r="B8" s="7" t="s">
        <v>33</v>
      </c>
      <c r="C8" s="8">
        <v>45777</v>
      </c>
      <c r="D8" s="9">
        <v>480000</v>
      </c>
      <c r="E8" s="7" t="s">
        <v>16</v>
      </c>
      <c r="F8" s="7" t="s">
        <v>23</v>
      </c>
      <c r="G8" s="9">
        <v>480000</v>
      </c>
      <c r="H8" s="9">
        <v>138400</v>
      </c>
      <c r="I8" s="10">
        <f>H8/G8*100</f>
        <v>28.833333333333332</v>
      </c>
      <c r="J8" s="9">
        <v>372111</v>
      </c>
      <c r="L8" s="11" t="s">
        <v>18</v>
      </c>
      <c r="N8" s="7" t="s">
        <v>34</v>
      </c>
    </row>
    <row r="9" spans="1:64" ht="15.75" thickTop="1" x14ac:dyDescent="0.25">
      <c r="A9" s="12"/>
      <c r="B9" s="12"/>
      <c r="C9" s="13" t="s">
        <v>35</v>
      </c>
      <c r="D9" s="14">
        <f>+SUM(D2:D8)</f>
        <v>3942455</v>
      </c>
      <c r="E9" s="12"/>
      <c r="F9" s="12"/>
      <c r="G9" s="14">
        <f>+SUM(G2:G8)</f>
        <v>3942455</v>
      </c>
      <c r="H9" s="14">
        <f>+SUM(H2:H8)</f>
        <v>1653800</v>
      </c>
      <c r="I9" s="15"/>
      <c r="J9" s="14">
        <f>+SUM(J2:J8)</f>
        <v>3895414</v>
      </c>
      <c r="K9" s="13"/>
      <c r="L9" s="16"/>
      <c r="M9" s="12"/>
      <c r="N9" s="12"/>
    </row>
    <row r="10" spans="1:64" x14ac:dyDescent="0.25">
      <c r="A10" s="17"/>
      <c r="B10" s="17"/>
      <c r="C10" s="18"/>
      <c r="D10" s="19"/>
      <c r="E10" s="17"/>
      <c r="F10" s="17"/>
      <c r="G10" s="19"/>
      <c r="H10" s="19" t="s">
        <v>36</v>
      </c>
      <c r="I10" s="20">
        <f>H9/G9*100</f>
        <v>41.948481339672867</v>
      </c>
      <c r="J10" s="19"/>
      <c r="K10" s="18"/>
      <c r="L10" s="21"/>
      <c r="M10" s="17"/>
      <c r="N10" s="17"/>
    </row>
    <row r="11" spans="1:64" x14ac:dyDescent="0.25">
      <c r="A11" s="22"/>
      <c r="B11" s="22"/>
      <c r="C11" s="23"/>
      <c r="D11" s="24"/>
      <c r="E11" s="22"/>
      <c r="F11" s="22"/>
      <c r="G11" s="24"/>
      <c r="H11" s="24" t="s">
        <v>37</v>
      </c>
      <c r="I11" s="25">
        <f>STDEV(I2:I8)</f>
        <v>12.0399071009439</v>
      </c>
      <c r="J11" s="24"/>
      <c r="K11" s="23"/>
      <c r="L11" s="26"/>
      <c r="M11" s="22"/>
      <c r="N11" s="22"/>
    </row>
  </sheetData>
  <conditionalFormatting sqref="A2:N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C499-71D1-4ACB-84EF-6F5656B982C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2026-01-06T14:25:22Z</dcterms:created>
  <dcterms:modified xsi:type="dcterms:W3CDTF">2026-01-06T14:29:55Z</dcterms:modified>
</cp:coreProperties>
</file>