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D45D7FBB-39C2-49F4-A60D-CC8661A834CB}" xr6:coauthVersionLast="47" xr6:coauthVersionMax="47" xr10:uidLastSave="{00000000-0000-0000-0000-000000000000}"/>
  <bookViews>
    <workbookView xWindow="25080" yWindow="-120" windowWidth="25440" windowHeight="15270" xr2:uid="{5821BA1F-C90A-4C12-97E6-F538056436D8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23" i="2" s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D21" i="2"/>
  <c r="G21" i="2"/>
  <c r="H21" i="2"/>
  <c r="J21" i="2"/>
  <c r="I22" i="2"/>
</calcChain>
</file>

<file path=xl/sharedStrings.xml><?xml version="1.0" encoding="utf-8"?>
<sst xmlns="http://schemas.openxmlformats.org/spreadsheetml/2006/main" count="132" uniqueCount="62">
  <si>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</si>
  <si>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</si>
  <si>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</si>
  <si>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</si>
  <si>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</si>
  <si>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</si>
  <si>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</si>
  <si>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</si>
  <si>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</si>
  <si>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</si>
  <si>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Appr. Date</t>
  </si>
  <si>
    <t>ECF Area</t>
  </si>
  <si>
    <t>Other Parcels in Sale</t>
  </si>
  <si>
    <t>Land Table</t>
  </si>
  <si>
    <t>Use Code</t>
  </si>
  <si>
    <t>41-11-06-126-003</t>
  </si>
  <si>
    <t>5070 10 MILE RD NE</t>
  </si>
  <si>
    <t>WD</t>
  </si>
  <si>
    <t>03-ARM'S LENGTH</t>
  </si>
  <si>
    <t>00023</t>
  </si>
  <si>
    <t>ROCKFORD BLDRS</t>
  </si>
  <si>
    <t>41-11-06-126-006</t>
  </si>
  <si>
    <t>5065 NEW ORLEANS ST NE</t>
  </si>
  <si>
    <t>41-11-06-126-007</t>
  </si>
  <si>
    <t>5075 NEW ORLEANS ST NE</t>
  </si>
  <si>
    <t>41-11-06-128-004</t>
  </si>
  <si>
    <t>8365 ATLANTA DR NE</t>
  </si>
  <si>
    <t>41-11-06-128-022</t>
  </si>
  <si>
    <t>8326 PEACH TREE AVE NE</t>
  </si>
  <si>
    <t>41-11-06-129-001</t>
  </si>
  <si>
    <t>5096 10 MILE RD NE</t>
  </si>
  <si>
    <t>41-11-06-129-013</t>
  </si>
  <si>
    <t>8330 ATLANTA DR NE</t>
  </si>
  <si>
    <t>41-11-06-129-018</t>
  </si>
  <si>
    <t>8292 ATLANTA DR NE</t>
  </si>
  <si>
    <t>41-11-06-129-020</t>
  </si>
  <si>
    <t>8282 ATLANTA DR NE</t>
  </si>
  <si>
    <t>41-11-06-129-022</t>
  </si>
  <si>
    <t>5157 SURF DR NE</t>
  </si>
  <si>
    <t>41-11-06-130-009</t>
  </si>
  <si>
    <t>8282 COURTLAND DR NE</t>
  </si>
  <si>
    <t>41-11-06-130-015</t>
  </si>
  <si>
    <t>8335 VISTA ROYALE LN NE</t>
  </si>
  <si>
    <t>41-11-06-130-026</t>
  </si>
  <si>
    <t>5231 SURF DR NE</t>
  </si>
  <si>
    <t>41-11-06-134-020</t>
  </si>
  <si>
    <t>8210 ATLANTA CT NE</t>
  </si>
  <si>
    <t>41-11-06-134-035</t>
  </si>
  <si>
    <t>8200 BILOXI DR NE</t>
  </si>
  <si>
    <t>41-11-06-201-023</t>
  </si>
  <si>
    <t>5310 VISTA ROYALE CT NE</t>
  </si>
  <si>
    <t>41-11-06-201-038</t>
  </si>
  <si>
    <t>5329 CRISTO DR NE</t>
  </si>
  <si>
    <t>41-11-06-203-005</t>
  </si>
  <si>
    <t>5310 CRISTO DR NE</t>
  </si>
  <si>
    <t>LC</t>
  </si>
  <si>
    <t>29-SELLERS INTEREST IN A LC</t>
  </si>
  <si>
    <t>41-11-06-203-020</t>
  </si>
  <si>
    <t>8173 SIESTA DR NE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</si>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</sst>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49" fontId="3" fillId="3" borderId="2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1644-2E87-497E-A6A3-DF5B455A0FBC}">
  <dimension ref="A1:BL23"/>
  <sheetViews>
    <sheetView tabSelected="1" topLeftCell="H1" workbookViewId="0">
      <selection activeCell="M26" sqref="M26"/>
    </sheetView>
  </sheetViews>
  <sheetFormatPr defaultRowHeight="15" x14ac:dyDescent="0.25"/>
  <cols>
    <col min="1" max="1" width="13.140625" style="7" bestFit="1" customWidth="1"/>
    <col min="2" max="2" width="18.5703125" style="7" bestFit="1" customWidth="1"/>
    <col min="3" max="3" width="7.28515625" style="8" bestFit="1" customWidth="1"/>
    <col min="4" max="4" width="9.140625" style="9" bestFit="1" customWidth="1"/>
    <col min="5" max="5" width="4.5703125" style="7" bestFit="1" customWidth="1"/>
    <col min="6" max="6" width="20.5703125" style="7" bestFit="1" customWidth="1"/>
    <col min="7" max="7" width="9.140625" style="9" bestFit="1" customWidth="1"/>
    <col min="8" max="8" width="11" style="9" bestFit="1" customWidth="1"/>
    <col min="9" max="9" width="9.7109375" style="10" bestFit="1" customWidth="1"/>
    <col min="10" max="10" width="10.28515625" style="9" bestFit="1" customWidth="1"/>
    <col min="11" max="11" width="8" style="8" bestFit="1" customWidth="1"/>
    <col min="12" max="12" width="6.85546875" style="27" bestFit="1" customWidth="1"/>
    <col min="13" max="13" width="14.85546875" style="7" bestFit="1" customWidth="1"/>
    <col min="14" max="14" width="12.85546875" style="7" bestFit="1" customWidth="1"/>
    <col min="15" max="15" width="7.42578125" style="7" bestFit="1" customWidth="1"/>
    <col min="16" max="16" width="14.28515625" bestFit="1" customWidth="1"/>
    <col min="17" max="17" width="5.5703125" bestFit="1" customWidth="1"/>
    <col min="18" max="18" width="9.85546875" bestFit="1" customWidth="1"/>
    <col min="19" max="19" width="5.140625" bestFit="1" customWidth="1"/>
    <col min="20" max="20" width="15.42578125" bestFit="1" customWidth="1"/>
    <col min="21" max="21" width="12.7109375" bestFit="1" customWidth="1"/>
    <col min="22" max="22" width="11.140625" bestFit="1" customWidth="1"/>
    <col min="23" max="23" width="8.28515625" bestFit="1" customWidth="1"/>
    <col min="24" max="24" width="12.42578125" bestFit="1" customWidth="1"/>
    <col min="25" max="25" width="15.85546875" bestFit="1" customWidth="1"/>
    <col min="26" max="26" width="15.7109375" bestFit="1" customWidth="1"/>
    <col min="27" max="27" width="12.85546875" bestFit="1" customWidth="1"/>
  </cols>
  <sheetData>
    <row r="1" spans="1:64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3" t="s">
        <v>10</v>
      </c>
      <c r="L1" s="6" t="s">
        <v>11</v>
      </c>
      <c r="M1" s="2" t="s">
        <v>12</v>
      </c>
      <c r="N1" s="2" t="s">
        <v>13</v>
      </c>
      <c r="O1" s="2" t="s">
        <v>14</v>
      </c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7" t="s">
        <v>15</v>
      </c>
      <c r="B2" s="7" t="s">
        <v>16</v>
      </c>
      <c r="C2" s="8">
        <v>45715</v>
      </c>
      <c r="D2" s="9">
        <v>359000</v>
      </c>
      <c r="E2" s="7" t="s">
        <v>17</v>
      </c>
      <c r="F2" s="7" t="s">
        <v>18</v>
      </c>
      <c r="G2" s="9">
        <v>359000</v>
      </c>
      <c r="H2" s="9">
        <v>140100</v>
      </c>
      <c r="I2" s="10">
        <f>H2/G2*100</f>
        <v>39.025069637883007</v>
      </c>
      <c r="J2" s="9">
        <v>327811</v>
      </c>
      <c r="L2" s="11" t="s">
        <v>19</v>
      </c>
      <c r="N2" s="7" t="s">
        <v>20</v>
      </c>
      <c r="AL2" s="1"/>
      <c r="BC2" s="1"/>
      <c r="BE2" s="1"/>
    </row>
    <row r="3" spans="1:64" x14ac:dyDescent="0.25">
      <c r="A3" s="7" t="s">
        <v>21</v>
      </c>
      <c r="B3" s="7" t="s">
        <v>22</v>
      </c>
      <c r="C3" s="8">
        <v>45471</v>
      </c>
      <c r="D3" s="9">
        <v>315000</v>
      </c>
      <c r="E3" s="7" t="s">
        <v>17</v>
      </c>
      <c r="F3" s="7" t="s">
        <v>18</v>
      </c>
      <c r="G3" s="9">
        <v>315000</v>
      </c>
      <c r="H3" s="9">
        <v>125500</v>
      </c>
      <c r="I3" s="10">
        <f>H3/G3*100</f>
        <v>39.841269841269842</v>
      </c>
      <c r="J3" s="9">
        <v>295435</v>
      </c>
      <c r="L3" s="11" t="s">
        <v>19</v>
      </c>
      <c r="N3" s="7" t="s">
        <v>20</v>
      </c>
    </row>
    <row r="4" spans="1:64" x14ac:dyDescent="0.25">
      <c r="A4" s="7" t="s">
        <v>23</v>
      </c>
      <c r="B4" s="7" t="s">
        <v>24</v>
      </c>
      <c r="C4" s="8">
        <v>45476</v>
      </c>
      <c r="D4" s="9">
        <v>325000</v>
      </c>
      <c r="E4" s="7" t="s">
        <v>17</v>
      </c>
      <c r="F4" s="7" t="s">
        <v>18</v>
      </c>
      <c r="G4" s="9">
        <v>325000</v>
      </c>
      <c r="H4" s="9">
        <v>113200</v>
      </c>
      <c r="I4" s="10">
        <f>H4/G4*100</f>
        <v>34.830769230769235</v>
      </c>
      <c r="J4" s="9">
        <v>280548</v>
      </c>
      <c r="L4" s="11" t="s">
        <v>19</v>
      </c>
      <c r="N4" s="7" t="s">
        <v>20</v>
      </c>
    </row>
    <row r="5" spans="1:64" x14ac:dyDescent="0.25">
      <c r="A5" s="7" t="s">
        <v>25</v>
      </c>
      <c r="B5" s="7" t="s">
        <v>26</v>
      </c>
      <c r="C5" s="8">
        <v>45447</v>
      </c>
      <c r="D5" s="9">
        <v>325000</v>
      </c>
      <c r="E5" s="7" t="s">
        <v>17</v>
      </c>
      <c r="F5" s="7" t="s">
        <v>18</v>
      </c>
      <c r="G5" s="9">
        <v>325000</v>
      </c>
      <c r="H5" s="9">
        <v>131100</v>
      </c>
      <c r="I5" s="10">
        <f>H5/G5*100</f>
        <v>40.338461538461537</v>
      </c>
      <c r="J5" s="9">
        <v>306483</v>
      </c>
      <c r="L5" s="11" t="s">
        <v>19</v>
      </c>
      <c r="N5" s="7" t="s">
        <v>20</v>
      </c>
    </row>
    <row r="6" spans="1:64" x14ac:dyDescent="0.25">
      <c r="A6" s="7" t="s">
        <v>27</v>
      </c>
      <c r="B6" s="7" t="s">
        <v>28</v>
      </c>
      <c r="C6" s="8">
        <v>45226</v>
      </c>
      <c r="D6" s="9">
        <v>333000</v>
      </c>
      <c r="E6" s="7" t="s">
        <v>17</v>
      </c>
      <c r="F6" s="7" t="s">
        <v>18</v>
      </c>
      <c r="G6" s="9">
        <v>333000</v>
      </c>
      <c r="H6" s="9">
        <v>112600</v>
      </c>
      <c r="I6" s="10">
        <f>H6/G6*100</f>
        <v>33.813813813813816</v>
      </c>
      <c r="J6" s="9">
        <v>307387</v>
      </c>
      <c r="L6" s="11" t="s">
        <v>19</v>
      </c>
      <c r="N6" s="7" t="s">
        <v>20</v>
      </c>
    </row>
    <row r="7" spans="1:64" x14ac:dyDescent="0.25">
      <c r="A7" s="7" t="s">
        <v>29</v>
      </c>
      <c r="B7" s="7" t="s">
        <v>30</v>
      </c>
      <c r="C7" s="8">
        <v>45105</v>
      </c>
      <c r="D7" s="9">
        <v>331500</v>
      </c>
      <c r="E7" s="7" t="s">
        <v>17</v>
      </c>
      <c r="F7" s="7" t="s">
        <v>18</v>
      </c>
      <c r="G7" s="9">
        <v>331500</v>
      </c>
      <c r="H7" s="9">
        <v>144800</v>
      </c>
      <c r="I7" s="10">
        <f>H7/G7*100</f>
        <v>43.680241327300152</v>
      </c>
      <c r="J7" s="9">
        <v>353850</v>
      </c>
      <c r="L7" s="11" t="s">
        <v>19</v>
      </c>
      <c r="N7" s="7" t="s">
        <v>20</v>
      </c>
    </row>
    <row r="8" spans="1:64" x14ac:dyDescent="0.25">
      <c r="A8" s="7" t="s">
        <v>31</v>
      </c>
      <c r="B8" s="7" t="s">
        <v>32</v>
      </c>
      <c r="C8" s="8">
        <v>45097</v>
      </c>
      <c r="D8" s="9">
        <v>325000</v>
      </c>
      <c r="E8" s="7" t="s">
        <v>17</v>
      </c>
      <c r="F8" s="7" t="s">
        <v>18</v>
      </c>
      <c r="G8" s="9">
        <v>325000</v>
      </c>
      <c r="H8" s="9">
        <v>131700</v>
      </c>
      <c r="I8" s="10">
        <f>H8/G8*100</f>
        <v>40.523076923076921</v>
      </c>
      <c r="J8" s="9">
        <v>333840</v>
      </c>
      <c r="L8" s="11" t="s">
        <v>19</v>
      </c>
      <c r="N8" s="7" t="s">
        <v>20</v>
      </c>
    </row>
    <row r="9" spans="1:64" x14ac:dyDescent="0.25">
      <c r="A9" s="7" t="s">
        <v>33</v>
      </c>
      <c r="B9" s="7" t="s">
        <v>34</v>
      </c>
      <c r="C9" s="8">
        <v>45678</v>
      </c>
      <c r="D9" s="9">
        <v>337000</v>
      </c>
      <c r="E9" s="7" t="s">
        <v>17</v>
      </c>
      <c r="F9" s="7" t="s">
        <v>18</v>
      </c>
      <c r="G9" s="9">
        <v>337000</v>
      </c>
      <c r="H9" s="9">
        <v>110900</v>
      </c>
      <c r="I9" s="10">
        <f>H9/G9*100</f>
        <v>32.908011869436201</v>
      </c>
      <c r="J9" s="9">
        <v>263290</v>
      </c>
      <c r="L9" s="11" t="s">
        <v>19</v>
      </c>
      <c r="N9" s="7" t="s">
        <v>20</v>
      </c>
    </row>
    <row r="10" spans="1:64" x14ac:dyDescent="0.25">
      <c r="A10" s="7" t="s">
        <v>35</v>
      </c>
      <c r="B10" s="7" t="s">
        <v>36</v>
      </c>
      <c r="C10" s="8">
        <v>45205</v>
      </c>
      <c r="D10" s="9">
        <v>380000</v>
      </c>
      <c r="E10" s="7" t="s">
        <v>17</v>
      </c>
      <c r="F10" s="7" t="s">
        <v>18</v>
      </c>
      <c r="G10" s="9">
        <v>380000</v>
      </c>
      <c r="H10" s="9">
        <v>129000</v>
      </c>
      <c r="I10" s="10">
        <f>H10/G10*100</f>
        <v>33.94736842105263</v>
      </c>
      <c r="J10" s="9">
        <v>342726</v>
      </c>
      <c r="L10" s="11" t="s">
        <v>19</v>
      </c>
      <c r="N10" s="7" t="s">
        <v>20</v>
      </c>
    </row>
    <row r="11" spans="1:64" x14ac:dyDescent="0.25">
      <c r="A11" s="7" t="s">
        <v>37</v>
      </c>
      <c r="B11" s="7" t="s">
        <v>38</v>
      </c>
      <c r="C11" s="8">
        <v>45170</v>
      </c>
      <c r="D11" s="9">
        <v>360000</v>
      </c>
      <c r="E11" s="7" t="s">
        <v>17</v>
      </c>
      <c r="F11" s="7" t="s">
        <v>18</v>
      </c>
      <c r="G11" s="9">
        <v>360000</v>
      </c>
      <c r="H11" s="9">
        <v>125300</v>
      </c>
      <c r="I11" s="10">
        <f>H11/G11*100</f>
        <v>34.805555555555557</v>
      </c>
      <c r="J11" s="9">
        <v>319349</v>
      </c>
      <c r="L11" s="11" t="s">
        <v>19</v>
      </c>
      <c r="N11" s="7" t="s">
        <v>20</v>
      </c>
    </row>
    <row r="12" spans="1:64" x14ac:dyDescent="0.25">
      <c r="A12" s="7" t="s">
        <v>39</v>
      </c>
      <c r="B12" s="7" t="s">
        <v>40</v>
      </c>
      <c r="C12" s="8">
        <v>45481</v>
      </c>
      <c r="D12" s="9">
        <v>326201</v>
      </c>
      <c r="E12" s="7" t="s">
        <v>17</v>
      </c>
      <c r="F12" s="7" t="s">
        <v>18</v>
      </c>
      <c r="G12" s="9">
        <v>326201</v>
      </c>
      <c r="H12" s="9">
        <v>134300</v>
      </c>
      <c r="I12" s="10">
        <f>H12/G12*100</f>
        <v>41.17093448517938</v>
      </c>
      <c r="J12" s="9">
        <v>315697</v>
      </c>
      <c r="L12" s="11" t="s">
        <v>19</v>
      </c>
      <c r="N12" s="7" t="s">
        <v>20</v>
      </c>
    </row>
    <row r="13" spans="1:64" x14ac:dyDescent="0.25">
      <c r="A13" s="7" t="s">
        <v>41</v>
      </c>
      <c r="B13" s="7" t="s">
        <v>42</v>
      </c>
      <c r="C13" s="8">
        <v>45114</v>
      </c>
      <c r="D13" s="9">
        <v>432000</v>
      </c>
      <c r="E13" s="7" t="s">
        <v>17</v>
      </c>
      <c r="F13" s="7" t="s">
        <v>18</v>
      </c>
      <c r="G13" s="9">
        <v>432000</v>
      </c>
      <c r="H13" s="9">
        <v>142700</v>
      </c>
      <c r="I13" s="10">
        <f>H13/G13*100</f>
        <v>33.032407407407405</v>
      </c>
      <c r="J13" s="9">
        <v>354820</v>
      </c>
      <c r="L13" s="11" t="s">
        <v>19</v>
      </c>
      <c r="N13" s="7" t="s">
        <v>20</v>
      </c>
    </row>
    <row r="14" spans="1:64" x14ac:dyDescent="0.25">
      <c r="A14" s="7" t="s">
        <v>43</v>
      </c>
      <c r="B14" s="7" t="s">
        <v>44</v>
      </c>
      <c r="C14" s="8">
        <v>45489</v>
      </c>
      <c r="D14" s="9">
        <v>480000</v>
      </c>
      <c r="E14" s="7" t="s">
        <v>17</v>
      </c>
      <c r="F14" s="7" t="s">
        <v>18</v>
      </c>
      <c r="G14" s="9">
        <v>480000</v>
      </c>
      <c r="H14" s="9">
        <v>193900</v>
      </c>
      <c r="I14" s="10">
        <f>H14/G14*100</f>
        <v>40.395833333333329</v>
      </c>
      <c r="J14" s="9">
        <v>516457</v>
      </c>
      <c r="L14" s="11" t="s">
        <v>19</v>
      </c>
      <c r="N14" s="7" t="s">
        <v>20</v>
      </c>
    </row>
    <row r="15" spans="1:64" x14ac:dyDescent="0.25">
      <c r="A15" s="7" t="s">
        <v>45</v>
      </c>
      <c r="B15" s="7" t="s">
        <v>46</v>
      </c>
      <c r="C15" s="8">
        <v>45723</v>
      </c>
      <c r="D15" s="9">
        <v>400000</v>
      </c>
      <c r="E15" s="7" t="s">
        <v>17</v>
      </c>
      <c r="F15" s="7" t="s">
        <v>18</v>
      </c>
      <c r="G15" s="9">
        <v>400000</v>
      </c>
      <c r="H15" s="9">
        <v>157100</v>
      </c>
      <c r="I15" s="10">
        <f>H15/G15*100</f>
        <v>39.274999999999999</v>
      </c>
      <c r="J15" s="9">
        <v>362847</v>
      </c>
      <c r="L15" s="11" t="s">
        <v>19</v>
      </c>
      <c r="N15" s="7" t="s">
        <v>20</v>
      </c>
    </row>
    <row r="16" spans="1:64" x14ac:dyDescent="0.25">
      <c r="A16" s="7" t="s">
        <v>47</v>
      </c>
      <c r="B16" s="7" t="s">
        <v>48</v>
      </c>
      <c r="C16" s="8">
        <v>45574</v>
      </c>
      <c r="D16" s="9">
        <v>380000</v>
      </c>
      <c r="E16" s="7" t="s">
        <v>17</v>
      </c>
      <c r="F16" s="7" t="s">
        <v>18</v>
      </c>
      <c r="G16" s="9">
        <v>380000</v>
      </c>
      <c r="H16" s="9">
        <v>176400</v>
      </c>
      <c r="I16" s="10">
        <f>H16/G16*100</f>
        <v>46.421052631578945</v>
      </c>
      <c r="J16" s="9">
        <v>394102</v>
      </c>
      <c r="L16" s="11" t="s">
        <v>19</v>
      </c>
      <c r="N16" s="7" t="s">
        <v>20</v>
      </c>
    </row>
    <row r="17" spans="1:15" x14ac:dyDescent="0.25">
      <c r="A17" s="7" t="s">
        <v>49</v>
      </c>
      <c r="B17" s="7" t="s">
        <v>50</v>
      </c>
      <c r="C17" s="8">
        <v>45695</v>
      </c>
      <c r="D17" s="9">
        <v>416000</v>
      </c>
      <c r="E17" s="7" t="s">
        <v>17</v>
      </c>
      <c r="F17" s="7" t="s">
        <v>18</v>
      </c>
      <c r="G17" s="9">
        <v>416000</v>
      </c>
      <c r="H17" s="9">
        <v>184900</v>
      </c>
      <c r="I17" s="10">
        <f>H17/G17*100</f>
        <v>44.44711538461538</v>
      </c>
      <c r="J17" s="9">
        <v>411031</v>
      </c>
      <c r="L17" s="11" t="s">
        <v>19</v>
      </c>
      <c r="N17" s="7" t="s">
        <v>20</v>
      </c>
    </row>
    <row r="18" spans="1:15" x14ac:dyDescent="0.25">
      <c r="A18" s="7" t="s">
        <v>51</v>
      </c>
      <c r="B18" s="7" t="s">
        <v>52</v>
      </c>
      <c r="C18" s="8">
        <v>45266</v>
      </c>
      <c r="D18" s="9">
        <v>498000</v>
      </c>
      <c r="E18" s="7" t="s">
        <v>17</v>
      </c>
      <c r="F18" s="7" t="s">
        <v>18</v>
      </c>
      <c r="G18" s="9">
        <v>498000</v>
      </c>
      <c r="H18" s="9">
        <v>198200</v>
      </c>
      <c r="I18" s="10">
        <f>H18/G18*100</f>
        <v>39.799196787148595</v>
      </c>
      <c r="J18" s="9">
        <v>484962</v>
      </c>
      <c r="L18" s="11" t="s">
        <v>19</v>
      </c>
      <c r="N18" s="7" t="s">
        <v>20</v>
      </c>
    </row>
    <row r="19" spans="1:15" x14ac:dyDescent="0.25">
      <c r="A19" s="7" t="s">
        <v>53</v>
      </c>
      <c r="B19" s="7" t="s">
        <v>54</v>
      </c>
      <c r="C19" s="8">
        <v>45197</v>
      </c>
      <c r="D19" s="9">
        <v>380000</v>
      </c>
      <c r="E19" s="7" t="s">
        <v>55</v>
      </c>
      <c r="F19" s="7" t="s">
        <v>56</v>
      </c>
      <c r="G19" s="9">
        <v>380000</v>
      </c>
      <c r="H19" s="9">
        <v>150700</v>
      </c>
      <c r="I19" s="10">
        <f>H19/G19*100</f>
        <v>39.657894736842103</v>
      </c>
      <c r="J19" s="9">
        <v>449227</v>
      </c>
      <c r="L19" s="11" t="s">
        <v>19</v>
      </c>
      <c r="N19" s="7" t="s">
        <v>20</v>
      </c>
    </row>
    <row r="20" spans="1:15" ht="15.75" thickBot="1" x14ac:dyDescent="0.3">
      <c r="A20" s="7" t="s">
        <v>57</v>
      </c>
      <c r="B20" s="7" t="s">
        <v>58</v>
      </c>
      <c r="C20" s="8">
        <v>45457</v>
      </c>
      <c r="D20" s="9">
        <v>484000</v>
      </c>
      <c r="E20" s="7" t="s">
        <v>17</v>
      </c>
      <c r="F20" s="7" t="s">
        <v>18</v>
      </c>
      <c r="G20" s="9">
        <v>484000</v>
      </c>
      <c r="H20" s="9">
        <v>205800</v>
      </c>
      <c r="I20" s="10">
        <f>H20/G20*100</f>
        <v>42.52066115702479</v>
      </c>
      <c r="J20" s="9">
        <v>475071</v>
      </c>
      <c r="L20" s="11" t="s">
        <v>19</v>
      </c>
      <c r="N20" s="7" t="s">
        <v>20</v>
      </c>
    </row>
    <row r="21" spans="1:15" ht="15.75" thickTop="1" x14ac:dyDescent="0.25">
      <c r="A21" s="12"/>
      <c r="B21" s="12"/>
      <c r="C21" s="13" t="s">
        <v>59</v>
      </c>
      <c r="D21" s="14">
        <f>+SUM(D2:D20)</f>
        <v>7186701</v>
      </c>
      <c r="E21" s="12"/>
      <c r="F21" s="12"/>
      <c r="G21" s="14">
        <f>+SUM(G2:G20)</f>
        <v>7186701</v>
      </c>
      <c r="H21" s="14">
        <f>+SUM(H2:H20)</f>
        <v>2808200</v>
      </c>
      <c r="I21" s="15"/>
      <c r="J21" s="14">
        <f>+SUM(J2:J20)</f>
        <v>6894933</v>
      </c>
      <c r="K21" s="13"/>
      <c r="L21" s="16"/>
      <c r="M21" s="12"/>
      <c r="N21" s="12"/>
      <c r="O21" s="12"/>
    </row>
    <row r="22" spans="1:15" x14ac:dyDescent="0.25">
      <c r="A22" s="17"/>
      <c r="B22" s="17"/>
      <c r="C22" s="18"/>
      <c r="D22" s="19"/>
      <c r="E22" s="17"/>
      <c r="F22" s="17"/>
      <c r="G22" s="19"/>
      <c r="H22" s="19" t="s">
        <v>60</v>
      </c>
      <c r="I22" s="20">
        <f>H21/G21*100</f>
        <v>39.074952471238191</v>
      </c>
      <c r="J22" s="19"/>
      <c r="K22" s="18"/>
      <c r="L22" s="21"/>
      <c r="M22" s="17"/>
      <c r="N22" s="17"/>
      <c r="O22" s="17"/>
    </row>
    <row r="23" spans="1:15" x14ac:dyDescent="0.25">
      <c r="A23" s="22"/>
      <c r="B23" s="22"/>
      <c r="C23" s="23"/>
      <c r="D23" s="24"/>
      <c r="E23" s="22"/>
      <c r="F23" s="22"/>
      <c r="G23" s="24"/>
      <c r="H23" s="24" t="s">
        <v>61</v>
      </c>
      <c r="I23" s="25">
        <f>STDEV(I2:I20)</f>
        <v>4.0261640675387955</v>
      </c>
      <c r="J23" s="24"/>
      <c r="K23" s="23"/>
      <c r="L23" s="26"/>
      <c r="M23" s="22"/>
      <c r="N23" s="22"/>
      <c r="O23" s="22"/>
    </row>
  </sheetData>
  <conditionalFormatting sqref="A2:O20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ROCKFORD BUILDERS SALES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C7A6D-B739-446B-ABAE-8F7DDC840AB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2025-12-15T20:17:58Z</dcterms:created>
  <dcterms:modified xsi:type="dcterms:W3CDTF">2025-12-15T20:19:16Z</dcterms:modified>
</cp:coreProperties>
</file>