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A585E088-0678-4AE4-8961-A87D62ED70F9}" xr6:coauthVersionLast="47" xr6:coauthVersionMax="47" xr10:uidLastSave="{00000000-0000-0000-0000-000000000000}"/>
  <bookViews>
    <workbookView xWindow="25080" yWindow="-120" windowWidth="25440" windowHeight="15270" xr2:uid="{5B807E1D-2485-4227-B77D-9863649C9E32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D15" i="2"/>
  <c r="G15" i="2"/>
  <c r="H15" i="2"/>
  <c r="J15" i="2"/>
  <c r="I16" i="2"/>
  <c r="I17" i="2"/>
</calcChain>
</file>

<file path=xl/sharedStrings.xml><?xml version="1.0" encoding="utf-8"?>
<sst xmlns="http://schemas.openxmlformats.org/spreadsheetml/2006/main" count="95" uniqueCount="47">
  <si>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</si>
  <si>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</si>
  <si>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</si>
  <si>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</si>
  <si>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</si>
  <si>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</si>
  <si>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</si>
  <si>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</si>
  <si>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</si>
  <si>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</si>
  <si>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</si>
  <si>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</si>
  <si>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</si>
  <si>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</si>
  <si>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41-11-05-477-001</t>
  </si>
  <si>
    <t>7711 REALCO LN NE</t>
  </si>
  <si>
    <t>WD</t>
  </si>
  <si>
    <t>03-ARM'S LENGTH</t>
  </si>
  <si>
    <t>0110</t>
  </si>
  <si>
    <t>SPRINGER ESTATES/ORCHARD VIEW</t>
  </si>
  <si>
    <t>41-11-05-480-002</t>
  </si>
  <si>
    <t>7698 REALCO LN NE</t>
  </si>
  <si>
    <t>41-11-05-480-005</t>
  </si>
  <si>
    <t>7653 ALRAY DR NE</t>
  </si>
  <si>
    <t>41-11-18-101-002</t>
  </si>
  <si>
    <t>6659 WALNUT RUN DR</t>
  </si>
  <si>
    <t>41-11-18-101-005</t>
  </si>
  <si>
    <t>6635 WALNUT RUN DR</t>
  </si>
  <si>
    <t>41-11-18-101-008</t>
  </si>
  <si>
    <t>6615 WALNUT RUN DR</t>
  </si>
  <si>
    <t>41-11-18-101-011</t>
  </si>
  <si>
    <t>4883 HONEYCRISP DR</t>
  </si>
  <si>
    <t>41-11-18-102-003</t>
  </si>
  <si>
    <t>6656 WALNUT RUN DR</t>
  </si>
  <si>
    <t>41-11-18-102-005</t>
  </si>
  <si>
    <t>6646 WALNUT RUN DR</t>
  </si>
  <si>
    <t>41-11-18-102-011</t>
  </si>
  <si>
    <t>6610 WALNUT RUN DR</t>
  </si>
  <si>
    <t>41-11-18-151-001</t>
  </si>
  <si>
    <t>4822 HONEYCRISP DR</t>
  </si>
  <si>
    <t>41-11-18-151-004</t>
  </si>
  <si>
    <t>4840 HONEYCRISP DR</t>
  </si>
  <si>
    <t>41-11-18-151-005</t>
  </si>
  <si>
    <t>4846 HONEYCRISP DR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</si>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</sst>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2243-C8BF-4BDD-883B-B9B2CB87C4B1}">
  <dimension ref="A1:BL17"/>
  <sheetViews>
    <sheetView tabSelected="1" workbookViewId="0">
      <selection activeCell="D21" sqref="D21"/>
    </sheetView>
  </sheetViews>
  <sheetFormatPr defaultRowHeight="15" x14ac:dyDescent="0.25"/>
  <cols>
    <col min="1" max="1" width="13.140625" style="7" bestFit="1" customWidth="1"/>
    <col min="2" max="2" width="15.710937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24.8554687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45548</v>
      </c>
      <c r="D2" s="9">
        <v>205000</v>
      </c>
      <c r="E2" s="7" t="s">
        <v>16</v>
      </c>
      <c r="F2" s="7" t="s">
        <v>17</v>
      </c>
      <c r="G2" s="9">
        <v>205000</v>
      </c>
      <c r="H2" s="9">
        <v>65000</v>
      </c>
      <c r="I2" s="10">
        <f>H2/G2*100</f>
        <v>31.707317073170731</v>
      </c>
      <c r="J2" s="9">
        <v>130000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45026</v>
      </c>
      <c r="D3" s="9">
        <v>750000</v>
      </c>
      <c r="E3" s="7" t="s">
        <v>16</v>
      </c>
      <c r="F3" s="7" t="s">
        <v>17</v>
      </c>
      <c r="G3" s="9">
        <v>750000</v>
      </c>
      <c r="H3" s="9">
        <v>317500</v>
      </c>
      <c r="I3" s="10">
        <f>H3/G3*100</f>
        <v>42.333333333333336</v>
      </c>
      <c r="J3" s="9">
        <v>859876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45079</v>
      </c>
      <c r="D4" s="9">
        <v>145900</v>
      </c>
      <c r="E4" s="7" t="s">
        <v>16</v>
      </c>
      <c r="F4" s="7" t="s">
        <v>17</v>
      </c>
      <c r="G4" s="9">
        <v>145900</v>
      </c>
      <c r="H4" s="9">
        <v>55300</v>
      </c>
      <c r="I4" s="10">
        <f>H4/G4*100</f>
        <v>37.902673063742284</v>
      </c>
      <c r="J4" s="9">
        <v>142566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45799</v>
      </c>
      <c r="D5" s="9">
        <v>89900</v>
      </c>
      <c r="E5" s="7" t="s">
        <v>16</v>
      </c>
      <c r="F5" s="7" t="s">
        <v>17</v>
      </c>
      <c r="G5" s="9">
        <v>89900</v>
      </c>
      <c r="H5" s="9">
        <v>65000</v>
      </c>
      <c r="I5" s="10">
        <f>H5/G5*100</f>
        <v>72.302558398220242</v>
      </c>
      <c r="J5" s="9">
        <v>130000</v>
      </c>
      <c r="L5" s="11" t="s">
        <v>18</v>
      </c>
      <c r="N5" s="7" t="s">
        <v>19</v>
      </c>
    </row>
    <row r="6" spans="1:64" x14ac:dyDescent="0.25">
      <c r="A6" s="7" t="s">
        <v>26</v>
      </c>
      <c r="B6" s="7" t="s">
        <v>27</v>
      </c>
      <c r="C6" s="8">
        <v>45492</v>
      </c>
      <c r="D6" s="9">
        <v>94900</v>
      </c>
      <c r="E6" s="7" t="s">
        <v>16</v>
      </c>
      <c r="F6" s="7" t="s">
        <v>17</v>
      </c>
      <c r="G6" s="9">
        <v>94900</v>
      </c>
      <c r="H6" s="9">
        <v>47300</v>
      </c>
      <c r="I6" s="10">
        <f>H6/G6*100</f>
        <v>49.841938883034778</v>
      </c>
      <c r="J6" s="9">
        <v>94617</v>
      </c>
      <c r="L6" s="11" t="s">
        <v>18</v>
      </c>
      <c r="N6" s="7" t="s">
        <v>19</v>
      </c>
    </row>
    <row r="7" spans="1:64" x14ac:dyDescent="0.25">
      <c r="A7" s="7" t="s">
        <v>28</v>
      </c>
      <c r="B7" s="7" t="s">
        <v>29</v>
      </c>
      <c r="C7" s="8">
        <v>45547</v>
      </c>
      <c r="D7" s="9">
        <v>94900</v>
      </c>
      <c r="E7" s="7" t="s">
        <v>16</v>
      </c>
      <c r="F7" s="7" t="s">
        <v>17</v>
      </c>
      <c r="G7" s="9">
        <v>94900</v>
      </c>
      <c r="H7" s="9">
        <v>42600</v>
      </c>
      <c r="I7" s="10">
        <f>H7/G7*100</f>
        <v>44.889357218124346</v>
      </c>
      <c r="J7" s="9">
        <v>85155</v>
      </c>
      <c r="L7" s="11" t="s">
        <v>18</v>
      </c>
      <c r="N7" s="7" t="s">
        <v>19</v>
      </c>
    </row>
    <row r="8" spans="1:64" x14ac:dyDescent="0.25">
      <c r="A8" s="7" t="s">
        <v>30</v>
      </c>
      <c r="B8" s="7" t="s">
        <v>31</v>
      </c>
      <c r="C8" s="8">
        <v>45971</v>
      </c>
      <c r="D8" s="9">
        <v>642500</v>
      </c>
      <c r="E8" s="7" t="s">
        <v>16</v>
      </c>
      <c r="F8" s="7" t="s">
        <v>17</v>
      </c>
      <c r="G8" s="9">
        <v>642500</v>
      </c>
      <c r="H8" s="9">
        <v>286600</v>
      </c>
      <c r="I8" s="10">
        <f>H8/G8*100</f>
        <v>44.607003891050582</v>
      </c>
      <c r="J8" s="9">
        <v>601505</v>
      </c>
      <c r="L8" s="11" t="s">
        <v>18</v>
      </c>
      <c r="N8" s="7" t="s">
        <v>19</v>
      </c>
    </row>
    <row r="9" spans="1:64" x14ac:dyDescent="0.25">
      <c r="A9" s="7" t="s">
        <v>32</v>
      </c>
      <c r="B9" s="7" t="s">
        <v>33</v>
      </c>
      <c r="C9" s="8">
        <v>45987</v>
      </c>
      <c r="D9" s="9">
        <v>94900</v>
      </c>
      <c r="E9" s="7" t="s">
        <v>16</v>
      </c>
      <c r="F9" s="7" t="s">
        <v>17</v>
      </c>
      <c r="G9" s="9">
        <v>94900</v>
      </c>
      <c r="H9" s="9">
        <v>45400</v>
      </c>
      <c r="I9" s="10">
        <f>H9/G9*100</f>
        <v>47.839831401475237</v>
      </c>
      <c r="J9" s="9">
        <v>90831</v>
      </c>
      <c r="L9" s="11" t="s">
        <v>18</v>
      </c>
      <c r="N9" s="7" t="s">
        <v>19</v>
      </c>
    </row>
    <row r="10" spans="1:64" x14ac:dyDescent="0.25">
      <c r="A10" s="7" t="s">
        <v>34</v>
      </c>
      <c r="B10" s="7" t="s">
        <v>35</v>
      </c>
      <c r="C10" s="8">
        <v>45722</v>
      </c>
      <c r="D10" s="9">
        <v>94900</v>
      </c>
      <c r="E10" s="7" t="s">
        <v>16</v>
      </c>
      <c r="F10" s="7" t="s">
        <v>17</v>
      </c>
      <c r="G10" s="9">
        <v>94900</v>
      </c>
      <c r="H10" s="9">
        <v>44500</v>
      </c>
      <c r="I10" s="10">
        <f>H10/G10*100</f>
        <v>46.89146469968388</v>
      </c>
      <c r="J10" s="9">
        <v>88991</v>
      </c>
      <c r="L10" s="11" t="s">
        <v>18</v>
      </c>
      <c r="N10" s="7" t="s">
        <v>19</v>
      </c>
    </row>
    <row r="11" spans="1:64" x14ac:dyDescent="0.25">
      <c r="A11" s="7" t="s">
        <v>36</v>
      </c>
      <c r="B11" s="7" t="s">
        <v>37</v>
      </c>
      <c r="C11" s="8">
        <v>45919</v>
      </c>
      <c r="D11" s="9">
        <v>94900</v>
      </c>
      <c r="E11" s="7" t="s">
        <v>16</v>
      </c>
      <c r="F11" s="7" t="s">
        <v>17</v>
      </c>
      <c r="G11" s="9">
        <v>94900</v>
      </c>
      <c r="H11" s="9">
        <v>40900</v>
      </c>
      <c r="I11" s="10">
        <f>H11/G11*100</f>
        <v>43.097997892518443</v>
      </c>
      <c r="J11" s="9">
        <v>81768</v>
      </c>
      <c r="L11" s="11" t="s">
        <v>18</v>
      </c>
      <c r="N11" s="7" t="s">
        <v>19</v>
      </c>
    </row>
    <row r="12" spans="1:64" x14ac:dyDescent="0.25">
      <c r="A12" s="7" t="s">
        <v>38</v>
      </c>
      <c r="B12" s="7" t="s">
        <v>39</v>
      </c>
      <c r="C12" s="8">
        <v>45047</v>
      </c>
      <c r="D12" s="9">
        <v>94900</v>
      </c>
      <c r="E12" s="7" t="s">
        <v>16</v>
      </c>
      <c r="F12" s="7" t="s">
        <v>17</v>
      </c>
      <c r="G12" s="9">
        <v>94900</v>
      </c>
      <c r="H12" s="9">
        <v>38900</v>
      </c>
      <c r="I12" s="10">
        <f>H12/G12*100</f>
        <v>40.990516332982082</v>
      </c>
      <c r="J12" s="9">
        <v>125699</v>
      </c>
      <c r="L12" s="11" t="s">
        <v>18</v>
      </c>
      <c r="N12" s="7" t="s">
        <v>19</v>
      </c>
    </row>
    <row r="13" spans="1:64" x14ac:dyDescent="0.25">
      <c r="A13" s="7" t="s">
        <v>40</v>
      </c>
      <c r="B13" s="7" t="s">
        <v>41</v>
      </c>
      <c r="C13" s="8">
        <v>45121</v>
      </c>
      <c r="D13" s="9">
        <v>104900</v>
      </c>
      <c r="E13" s="7" t="s">
        <v>16</v>
      </c>
      <c r="F13" s="7" t="s">
        <v>17</v>
      </c>
      <c r="G13" s="9">
        <v>104900</v>
      </c>
      <c r="H13" s="9">
        <v>40500</v>
      </c>
      <c r="I13" s="10">
        <f>H13/G13*100</f>
        <v>38.608198284080075</v>
      </c>
      <c r="J13" s="9">
        <v>95983</v>
      </c>
      <c r="L13" s="11" t="s">
        <v>18</v>
      </c>
      <c r="N13" s="7" t="s">
        <v>19</v>
      </c>
    </row>
    <row r="14" spans="1:64" ht="15.75" thickBot="1" x14ac:dyDescent="0.3">
      <c r="A14" s="7" t="s">
        <v>42</v>
      </c>
      <c r="B14" s="7" t="s">
        <v>43</v>
      </c>
      <c r="C14" s="8">
        <v>45833</v>
      </c>
      <c r="D14" s="9">
        <v>735000</v>
      </c>
      <c r="E14" s="7" t="s">
        <v>16</v>
      </c>
      <c r="F14" s="7" t="s">
        <v>17</v>
      </c>
      <c r="G14" s="9">
        <v>735000</v>
      </c>
      <c r="H14" s="9">
        <v>363400</v>
      </c>
      <c r="I14" s="10">
        <f>H14/G14*100</f>
        <v>49.442176870748298</v>
      </c>
      <c r="J14" s="9">
        <v>758600</v>
      </c>
      <c r="L14" s="11" t="s">
        <v>18</v>
      </c>
      <c r="N14" s="7" t="s">
        <v>19</v>
      </c>
    </row>
    <row r="15" spans="1:64" ht="15.75" thickTop="1" x14ac:dyDescent="0.25">
      <c r="A15" s="12"/>
      <c r="B15" s="12"/>
      <c r="C15" s="13" t="s">
        <v>44</v>
      </c>
      <c r="D15" s="14">
        <f>+SUM(D2:D14)</f>
        <v>3242600</v>
      </c>
      <c r="E15" s="12"/>
      <c r="F15" s="12"/>
      <c r="G15" s="14">
        <f>+SUM(G2:G14)</f>
        <v>3242600</v>
      </c>
      <c r="H15" s="14">
        <f>+SUM(H2:H14)</f>
        <v>1452900</v>
      </c>
      <c r="I15" s="15"/>
      <c r="J15" s="14">
        <f>+SUM(J2:J14)</f>
        <v>3285591</v>
      </c>
      <c r="K15" s="13"/>
      <c r="L15" s="16"/>
      <c r="M15" s="12"/>
      <c r="N15" s="12"/>
    </row>
    <row r="16" spans="1:64" x14ac:dyDescent="0.25">
      <c r="A16" s="17"/>
      <c r="B16" s="17"/>
      <c r="C16" s="18"/>
      <c r="D16" s="19"/>
      <c r="E16" s="17"/>
      <c r="F16" s="17"/>
      <c r="G16" s="19"/>
      <c r="H16" s="19" t="s">
        <v>45</v>
      </c>
      <c r="I16" s="20">
        <f>H15/G15*100</f>
        <v>44.806636649602169</v>
      </c>
      <c r="J16" s="19"/>
      <c r="K16" s="18"/>
      <c r="L16" s="21"/>
      <c r="M16" s="17"/>
      <c r="N16" s="17"/>
    </row>
    <row r="17" spans="1:14" x14ac:dyDescent="0.25">
      <c r="A17" s="22"/>
      <c r="B17" s="22"/>
      <c r="C17" s="23"/>
      <c r="D17" s="24"/>
      <c r="E17" s="22"/>
      <c r="F17" s="22"/>
      <c r="G17" s="24"/>
      <c r="H17" s="24" t="s">
        <v>46</v>
      </c>
      <c r="I17" s="25">
        <f>STDEV(I2:I14)</f>
        <v>9.543124842249723</v>
      </c>
      <c r="J17" s="24"/>
      <c r="K17" s="23"/>
      <c r="L17" s="26"/>
      <c r="M17" s="22"/>
      <c r="N17" s="22"/>
    </row>
  </sheetData>
  <conditionalFormatting sqref="A2:N1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SPRINGER RAYAL ORCHARD VIEW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10E6-E5DF-4B57-8DDB-5B59538D609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2025-12-23T14:43:23Z</dcterms:created>
  <dcterms:modified xsi:type="dcterms:W3CDTF">2025-12-23T14:44:51Z</dcterms:modified>
</cp:coreProperties>
</file>