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C7AC0943-7706-424A-9407-F6C35B1C5DDA}" xr6:coauthVersionLast="47" xr6:coauthVersionMax="47" xr10:uidLastSave="{00000000-0000-0000-0000-000000000000}"/>
  <bookViews>
    <workbookView xWindow="25080" yWindow="-120" windowWidth="25440" windowHeight="15270" xr2:uid="{B37AEF1D-C56B-4368-8D19-F9173556FE7A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20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D18" i="2"/>
  <c r="G18" i="2"/>
  <c r="H18" i="2"/>
  <c r="I19" i="2" s="1"/>
  <c r="J18" i="2"/>
</calcChain>
</file>

<file path=xl/sharedStrings.xml><?xml version="1.0" encoding="utf-8"?>
<sst xmlns="http://schemas.openxmlformats.org/spreadsheetml/2006/main" count="114" uniqueCount="52">
  <si>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</si>
  <si>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</si>
  <si>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</si>
  <si>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</si>
  <si>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</si>
  <si>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</si>
  <si>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</si>
  <si>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</si>
  <si>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</si>
  <si>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</si>
  <si>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</si>
  <si>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</si>
  <si>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</si>
  <si>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</si>
  <si>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Use Code</t>
  </si>
  <si>
    <t>41-11-15-129-003</t>
  </si>
  <si>
    <t>7474 PANNERS LN NE</t>
  </si>
  <si>
    <t>WD</t>
  </si>
  <si>
    <t>03-ARM'S LENGTH</t>
  </si>
  <si>
    <t>00009</t>
  </si>
  <si>
    <t>SUMMER MEADOWS</t>
  </si>
  <si>
    <t>41-11-15-129-010</t>
  </si>
  <si>
    <t>6682 SUMMER MEADOWS DR NE</t>
  </si>
  <si>
    <t>41-11-15-129-036</t>
  </si>
  <si>
    <t>6548 SUMMER MEADOWS DR</t>
  </si>
  <si>
    <t>41-11-15-129-047</t>
  </si>
  <si>
    <t>6400 SUMMER MEADOWS DR</t>
  </si>
  <si>
    <t>41-11-15-129-059</t>
  </si>
  <si>
    <t>6541 SUMMER MEADOWS DR</t>
  </si>
  <si>
    <t>41-11-15-129-067</t>
  </si>
  <si>
    <t>6757 SUMMER MEADOWS CT NE</t>
  </si>
  <si>
    <t>41-11-15-129-068</t>
  </si>
  <si>
    <t>6769 SUMMER MEADOWS CT NE</t>
  </si>
  <si>
    <t>41-11-15-129-069</t>
  </si>
  <si>
    <t>6777 SUMMER MEADOWS CT NE</t>
  </si>
  <si>
    <t>41-11-15-129-070</t>
  </si>
  <si>
    <t>6783 SUMMER MEADOWS CT NE</t>
  </si>
  <si>
    <t>41-11-15-129-071</t>
  </si>
  <si>
    <t>6795 SUMMER MEADOWS CT NE</t>
  </si>
  <si>
    <t>41-11-15-129-072</t>
  </si>
  <si>
    <t>6790 SUMMER MEADOWS CT NE</t>
  </si>
  <si>
    <t>41-11-15-129-073</t>
  </si>
  <si>
    <t>6782 SUMMER MEADOWS CT NE</t>
  </si>
  <si>
    <t>41-11-15-129-074</t>
  </si>
  <si>
    <t>6774 SUMMER MEADOWS CT NE</t>
  </si>
  <si>
    <t>41-11-15-129-075</t>
  </si>
  <si>
    <t>6766 SUMMER MEADOWS CT NE</t>
  </si>
  <si>
    <t>41-11-15-129-076</t>
  </si>
  <si>
    <t>6758 SUMMER MEADOWS CT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</si>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</sst>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B08A-5C63-407F-A5D1-A9BCF7321658}">
  <dimension ref="A1:BL20"/>
  <sheetViews>
    <sheetView tabSelected="1" topLeftCell="H1" workbookViewId="0">
      <selection activeCell="N24" sqref="N24"/>
    </sheetView>
  </sheetViews>
  <sheetFormatPr defaultRowHeight="15" x14ac:dyDescent="0.25"/>
  <cols>
    <col min="1" max="1" width="13.140625" style="7" bestFit="1" customWidth="1"/>
    <col min="2" max="2" width="22.5703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4.28515625" style="7" bestFit="1" customWidth="1"/>
    <col min="15" max="15" width="7.42578125" style="7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15</v>
      </c>
      <c r="B2" s="7" t="s">
        <v>16</v>
      </c>
      <c r="C2" s="8">
        <v>45112</v>
      </c>
      <c r="D2" s="9">
        <v>605000</v>
      </c>
      <c r="E2" s="7" t="s">
        <v>17</v>
      </c>
      <c r="F2" s="7" t="s">
        <v>18</v>
      </c>
      <c r="G2" s="9">
        <v>605000</v>
      </c>
      <c r="H2" s="9">
        <v>228100</v>
      </c>
      <c r="I2" s="10">
        <f>H2/G2*100</f>
        <v>37.702479338842977</v>
      </c>
      <c r="J2" s="9">
        <v>657547</v>
      </c>
      <c r="L2" s="11" t="s">
        <v>19</v>
      </c>
      <c r="N2" s="7" t="s">
        <v>20</v>
      </c>
      <c r="AL2" s="1"/>
      <c r="BC2" s="1"/>
      <c r="BE2" s="1"/>
    </row>
    <row r="3" spans="1:64" x14ac:dyDescent="0.25">
      <c r="A3" s="7" t="s">
        <v>21</v>
      </c>
      <c r="B3" s="7" t="s">
        <v>22</v>
      </c>
      <c r="C3" s="8">
        <v>45541</v>
      </c>
      <c r="D3" s="9">
        <v>674900</v>
      </c>
      <c r="E3" s="7" t="s">
        <v>17</v>
      </c>
      <c r="F3" s="7" t="s">
        <v>18</v>
      </c>
      <c r="G3" s="9">
        <v>674900</v>
      </c>
      <c r="H3" s="9">
        <v>274800</v>
      </c>
      <c r="I3" s="10">
        <f>H3/G3*100</f>
        <v>40.717143280485999</v>
      </c>
      <c r="J3" s="9">
        <v>675658</v>
      </c>
      <c r="L3" s="11" t="s">
        <v>19</v>
      </c>
      <c r="N3" s="7" t="s">
        <v>20</v>
      </c>
    </row>
    <row r="4" spans="1:64" x14ac:dyDescent="0.25">
      <c r="A4" s="7" t="s">
        <v>23</v>
      </c>
      <c r="B4" s="7" t="s">
        <v>24</v>
      </c>
      <c r="C4" s="8">
        <v>45471</v>
      </c>
      <c r="D4" s="9">
        <v>670000</v>
      </c>
      <c r="E4" s="7" t="s">
        <v>17</v>
      </c>
      <c r="F4" s="7" t="s">
        <v>18</v>
      </c>
      <c r="G4" s="9">
        <v>670000</v>
      </c>
      <c r="H4" s="9">
        <v>303700</v>
      </c>
      <c r="I4" s="10">
        <f>H4/G4*100</f>
        <v>45.328358208955223</v>
      </c>
      <c r="J4" s="9">
        <v>695798</v>
      </c>
      <c r="L4" s="11" t="s">
        <v>19</v>
      </c>
      <c r="N4" s="7" t="s">
        <v>20</v>
      </c>
    </row>
    <row r="5" spans="1:64" x14ac:dyDescent="0.25">
      <c r="A5" s="7" t="s">
        <v>25</v>
      </c>
      <c r="B5" s="7" t="s">
        <v>26</v>
      </c>
      <c r="C5" s="8">
        <v>45666</v>
      </c>
      <c r="D5" s="9">
        <v>1000000</v>
      </c>
      <c r="E5" s="7" t="s">
        <v>17</v>
      </c>
      <c r="F5" s="7" t="s">
        <v>18</v>
      </c>
      <c r="G5" s="9">
        <v>1000000</v>
      </c>
      <c r="H5" s="9">
        <v>409900</v>
      </c>
      <c r="I5" s="10">
        <f>H5/G5*100</f>
        <v>40.99</v>
      </c>
      <c r="J5" s="9">
        <v>936251</v>
      </c>
      <c r="L5" s="11" t="s">
        <v>19</v>
      </c>
      <c r="N5" s="7" t="s">
        <v>20</v>
      </c>
    </row>
    <row r="6" spans="1:64" x14ac:dyDescent="0.25">
      <c r="A6" s="7" t="s">
        <v>27</v>
      </c>
      <c r="B6" s="7" t="s">
        <v>28</v>
      </c>
      <c r="C6" s="8">
        <v>45037</v>
      </c>
      <c r="D6" s="9">
        <v>600000</v>
      </c>
      <c r="E6" s="7" t="s">
        <v>17</v>
      </c>
      <c r="F6" s="7" t="s">
        <v>18</v>
      </c>
      <c r="G6" s="9">
        <v>600000</v>
      </c>
      <c r="H6" s="9">
        <v>251400</v>
      </c>
      <c r="I6" s="10">
        <f>H6/G6*100</f>
        <v>41.9</v>
      </c>
      <c r="J6" s="9">
        <v>659095</v>
      </c>
      <c r="L6" s="11" t="s">
        <v>19</v>
      </c>
      <c r="N6" s="7" t="s">
        <v>20</v>
      </c>
    </row>
    <row r="7" spans="1:64" x14ac:dyDescent="0.25">
      <c r="A7" s="7" t="s">
        <v>29</v>
      </c>
      <c r="B7" s="7" t="s">
        <v>30</v>
      </c>
      <c r="C7" s="8">
        <v>45258</v>
      </c>
      <c r="D7" s="9">
        <v>81780</v>
      </c>
      <c r="E7" s="7" t="s">
        <v>17</v>
      </c>
      <c r="F7" s="7" t="s">
        <v>18</v>
      </c>
      <c r="G7" s="9">
        <v>81780</v>
      </c>
      <c r="H7" s="9">
        <v>50000</v>
      </c>
      <c r="I7" s="10">
        <f>H7/G7*100</f>
        <v>61.139642944485203</v>
      </c>
      <c r="J7" s="9">
        <v>511681</v>
      </c>
      <c r="L7" s="11" t="s">
        <v>19</v>
      </c>
      <c r="N7" s="7" t="s">
        <v>20</v>
      </c>
    </row>
    <row r="8" spans="1:64" x14ac:dyDescent="0.25">
      <c r="A8" s="7" t="s">
        <v>31</v>
      </c>
      <c r="B8" s="7" t="s">
        <v>32</v>
      </c>
      <c r="C8" s="8">
        <v>45698</v>
      </c>
      <c r="D8" s="9">
        <v>81780</v>
      </c>
      <c r="E8" s="7" t="s">
        <v>17</v>
      </c>
      <c r="F8" s="7" t="s">
        <v>18</v>
      </c>
      <c r="G8" s="9">
        <v>81780</v>
      </c>
      <c r="H8" s="9">
        <v>57500</v>
      </c>
      <c r="I8" s="10">
        <f>H8/G8*100</f>
        <v>70.310589386157986</v>
      </c>
      <c r="J8" s="9">
        <v>115025</v>
      </c>
      <c r="L8" s="11" t="s">
        <v>19</v>
      </c>
      <c r="N8" s="7" t="s">
        <v>20</v>
      </c>
    </row>
    <row r="9" spans="1:64" x14ac:dyDescent="0.25">
      <c r="A9" s="7" t="s">
        <v>33</v>
      </c>
      <c r="B9" s="7" t="s">
        <v>34</v>
      </c>
      <c r="C9" s="8">
        <v>45327</v>
      </c>
      <c r="D9" s="9">
        <v>78020</v>
      </c>
      <c r="E9" s="7" t="s">
        <v>17</v>
      </c>
      <c r="F9" s="7" t="s">
        <v>18</v>
      </c>
      <c r="G9" s="9">
        <v>78020</v>
      </c>
      <c r="H9" s="9">
        <v>50000</v>
      </c>
      <c r="I9" s="10">
        <f>H9/G9*100</f>
        <v>64.086131761086904</v>
      </c>
      <c r="J9" s="9">
        <v>111836</v>
      </c>
      <c r="L9" s="11" t="s">
        <v>19</v>
      </c>
      <c r="N9" s="7" t="s">
        <v>20</v>
      </c>
    </row>
    <row r="10" spans="1:64" x14ac:dyDescent="0.25">
      <c r="A10" s="7" t="s">
        <v>35</v>
      </c>
      <c r="B10" s="7" t="s">
        <v>36</v>
      </c>
      <c r="C10" s="8">
        <v>45554</v>
      </c>
      <c r="D10" s="9">
        <v>640000</v>
      </c>
      <c r="E10" s="7" t="s">
        <v>17</v>
      </c>
      <c r="F10" s="7" t="s">
        <v>18</v>
      </c>
      <c r="G10" s="9">
        <v>640000</v>
      </c>
      <c r="H10" s="9">
        <v>271800</v>
      </c>
      <c r="I10" s="10">
        <f>H10/G10*100</f>
        <v>42.46875</v>
      </c>
      <c r="J10" s="9">
        <v>622971</v>
      </c>
      <c r="L10" s="11" t="s">
        <v>19</v>
      </c>
      <c r="N10" s="7" t="s">
        <v>20</v>
      </c>
    </row>
    <row r="11" spans="1:64" x14ac:dyDescent="0.25">
      <c r="A11" s="7" t="s">
        <v>37</v>
      </c>
      <c r="B11" s="7" t="s">
        <v>38</v>
      </c>
      <c r="C11" s="8">
        <v>45216</v>
      </c>
      <c r="D11" s="9">
        <v>83190</v>
      </c>
      <c r="E11" s="7" t="s">
        <v>17</v>
      </c>
      <c r="F11" s="7" t="s">
        <v>18</v>
      </c>
      <c r="G11" s="9">
        <v>83190</v>
      </c>
      <c r="H11" s="9">
        <v>53700</v>
      </c>
      <c r="I11" s="10">
        <f>H11/G11*100</f>
        <v>64.551027767760544</v>
      </c>
      <c r="J11" s="9">
        <v>121140</v>
      </c>
      <c r="L11" s="11" t="s">
        <v>19</v>
      </c>
      <c r="N11" s="7" t="s">
        <v>20</v>
      </c>
    </row>
    <row r="12" spans="1:64" x14ac:dyDescent="0.25">
      <c r="A12" s="7" t="s">
        <v>39</v>
      </c>
      <c r="B12" s="7" t="s">
        <v>40</v>
      </c>
      <c r="C12" s="8">
        <v>45726</v>
      </c>
      <c r="D12" s="9">
        <v>83190</v>
      </c>
      <c r="E12" s="7" t="s">
        <v>17</v>
      </c>
      <c r="F12" s="7" t="s">
        <v>18</v>
      </c>
      <c r="G12" s="9">
        <v>83190</v>
      </c>
      <c r="H12" s="9">
        <v>45700</v>
      </c>
      <c r="I12" s="10">
        <f>H12/G12*100</f>
        <v>54.934487318187287</v>
      </c>
      <c r="J12" s="9">
        <v>91475</v>
      </c>
      <c r="L12" s="11" t="s">
        <v>19</v>
      </c>
      <c r="N12" s="7" t="s">
        <v>20</v>
      </c>
    </row>
    <row r="13" spans="1:64" x14ac:dyDescent="0.25">
      <c r="A13" s="7" t="s">
        <v>41</v>
      </c>
      <c r="B13" s="7" t="s">
        <v>42</v>
      </c>
      <c r="C13" s="8">
        <v>45181</v>
      </c>
      <c r="D13" s="9">
        <v>78020</v>
      </c>
      <c r="E13" s="7" t="s">
        <v>17</v>
      </c>
      <c r="F13" s="7" t="s">
        <v>18</v>
      </c>
      <c r="G13" s="9">
        <v>78020</v>
      </c>
      <c r="H13" s="9">
        <v>46200</v>
      </c>
      <c r="I13" s="10">
        <f>H13/G13*100</f>
        <v>59.21558574724429</v>
      </c>
      <c r="J13" s="9">
        <v>104112</v>
      </c>
      <c r="L13" s="11" t="s">
        <v>19</v>
      </c>
      <c r="N13" s="7" t="s">
        <v>20</v>
      </c>
    </row>
    <row r="14" spans="1:64" x14ac:dyDescent="0.25">
      <c r="A14" s="7" t="s">
        <v>41</v>
      </c>
      <c r="B14" s="7" t="s">
        <v>42</v>
      </c>
      <c r="C14" s="8">
        <v>45383</v>
      </c>
      <c r="D14" s="9">
        <v>619900</v>
      </c>
      <c r="E14" s="7" t="s">
        <v>17</v>
      </c>
      <c r="F14" s="7" t="s">
        <v>18</v>
      </c>
      <c r="G14" s="9">
        <v>619900</v>
      </c>
      <c r="H14" s="9">
        <v>168900</v>
      </c>
      <c r="I14" s="10">
        <f>H14/G14*100</f>
        <v>27.246330053234391</v>
      </c>
      <c r="J14" s="9">
        <v>605371</v>
      </c>
      <c r="L14" s="11" t="s">
        <v>19</v>
      </c>
      <c r="N14" s="7" t="s">
        <v>20</v>
      </c>
    </row>
    <row r="15" spans="1:64" x14ac:dyDescent="0.25">
      <c r="A15" s="7" t="s">
        <v>43</v>
      </c>
      <c r="B15" s="7" t="s">
        <v>44</v>
      </c>
      <c r="C15" s="8">
        <v>45405</v>
      </c>
      <c r="D15" s="9">
        <v>78020</v>
      </c>
      <c r="E15" s="7" t="s">
        <v>17</v>
      </c>
      <c r="F15" s="7" t="s">
        <v>18</v>
      </c>
      <c r="G15" s="9">
        <v>78020</v>
      </c>
      <c r="H15" s="9">
        <v>53800</v>
      </c>
      <c r="I15" s="10">
        <f>H15/G15*100</f>
        <v>68.956677774929503</v>
      </c>
      <c r="J15" s="9">
        <v>112796</v>
      </c>
      <c r="L15" s="11" t="s">
        <v>19</v>
      </c>
      <c r="N15" s="7" t="s">
        <v>20</v>
      </c>
    </row>
    <row r="16" spans="1:64" x14ac:dyDescent="0.25">
      <c r="A16" s="7" t="s">
        <v>45</v>
      </c>
      <c r="B16" s="7" t="s">
        <v>46</v>
      </c>
      <c r="C16" s="8">
        <v>45097</v>
      </c>
      <c r="D16" s="9">
        <v>78020</v>
      </c>
      <c r="E16" s="7" t="s">
        <v>17</v>
      </c>
      <c r="F16" s="7" t="s">
        <v>18</v>
      </c>
      <c r="G16" s="9">
        <v>78020</v>
      </c>
      <c r="H16" s="9">
        <v>50000</v>
      </c>
      <c r="I16" s="10">
        <f>H16/G16*100</f>
        <v>64.086131761086904</v>
      </c>
      <c r="J16" s="9">
        <v>112981</v>
      </c>
      <c r="L16" s="11" t="s">
        <v>19</v>
      </c>
      <c r="N16" s="7" t="s">
        <v>20</v>
      </c>
    </row>
    <row r="17" spans="1:15" ht="15.75" thickBot="1" x14ac:dyDescent="0.3">
      <c r="A17" s="7" t="s">
        <v>47</v>
      </c>
      <c r="B17" s="7" t="s">
        <v>48</v>
      </c>
      <c r="C17" s="8">
        <v>45448</v>
      </c>
      <c r="D17" s="9">
        <v>77080</v>
      </c>
      <c r="E17" s="7" t="s">
        <v>17</v>
      </c>
      <c r="F17" s="7" t="s">
        <v>18</v>
      </c>
      <c r="G17" s="9">
        <v>77080</v>
      </c>
      <c r="H17" s="9">
        <v>53800</v>
      </c>
      <c r="I17" s="10">
        <f>H17/G17*100</f>
        <v>69.79761286974572</v>
      </c>
      <c r="J17" s="9">
        <v>112944</v>
      </c>
      <c r="L17" s="11" t="s">
        <v>19</v>
      </c>
      <c r="N17" s="7" t="s">
        <v>20</v>
      </c>
    </row>
    <row r="18" spans="1:15" ht="15.75" thickTop="1" x14ac:dyDescent="0.25">
      <c r="A18" s="12"/>
      <c r="B18" s="12"/>
      <c r="C18" s="13" t="s">
        <v>49</v>
      </c>
      <c r="D18" s="14">
        <f>+SUM(D2:D17)</f>
        <v>5528900</v>
      </c>
      <c r="E18" s="12"/>
      <c r="F18" s="12"/>
      <c r="G18" s="14">
        <f>+SUM(G2:G17)</f>
        <v>5528900</v>
      </c>
      <c r="H18" s="14">
        <f>+SUM(H2:H17)</f>
        <v>2369300</v>
      </c>
      <c r="I18" s="15"/>
      <c r="J18" s="14">
        <f>+SUM(J2:J17)</f>
        <v>6246681</v>
      </c>
      <c r="K18" s="13"/>
      <c r="L18" s="16"/>
      <c r="M18" s="12"/>
      <c r="N18" s="12"/>
      <c r="O18" s="12"/>
    </row>
    <row r="19" spans="1:15" x14ac:dyDescent="0.25">
      <c r="A19" s="17"/>
      <c r="B19" s="17"/>
      <c r="C19" s="18"/>
      <c r="D19" s="19"/>
      <c r="E19" s="17"/>
      <c r="F19" s="17"/>
      <c r="G19" s="19"/>
      <c r="H19" s="19" t="s">
        <v>50</v>
      </c>
      <c r="I19" s="20">
        <f>H18/G18*100</f>
        <v>42.853008735914919</v>
      </c>
      <c r="J19" s="19"/>
      <c r="K19" s="18"/>
      <c r="L19" s="21"/>
      <c r="M19" s="17"/>
      <c r="N19" s="17"/>
      <c r="O19" s="17"/>
    </row>
    <row r="20" spans="1:15" x14ac:dyDescent="0.25">
      <c r="A20" s="22"/>
      <c r="B20" s="22"/>
      <c r="C20" s="23"/>
      <c r="D20" s="24"/>
      <c r="E20" s="22"/>
      <c r="F20" s="22"/>
      <c r="G20" s="24"/>
      <c r="H20" s="24" t="s">
        <v>51</v>
      </c>
      <c r="I20" s="25">
        <f>STDEV(I2:I17)</f>
        <v>13.681604360905167</v>
      </c>
      <c r="J20" s="24"/>
      <c r="K20" s="23"/>
      <c r="L20" s="26"/>
      <c r="M20" s="22"/>
      <c r="N20" s="22"/>
      <c r="O20" s="22"/>
    </row>
  </sheetData>
  <conditionalFormatting sqref="A2:O1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SUMMER MEADOWS SALE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5A1E-6A00-418B-A6BD-142CA70B92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2025-12-08T20:46:15Z</dcterms:created>
  <dcterms:modified xsi:type="dcterms:W3CDTF">2025-12-08T20:47:18Z</dcterms:modified>
</cp:coreProperties>
</file>