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E40F7BA8-6F81-424C-9940-12A65A0A5DFC}" xr6:coauthVersionLast="47" xr6:coauthVersionMax="47" xr10:uidLastSave="{00000000-0000-0000-0000-000000000000}"/>
  <bookViews>
    <workbookView xWindow="25080" yWindow="-120" windowWidth="25440" windowHeight="15270" xr2:uid="{1C03BDD9-2501-46CC-B694-8A6C2D9E4464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D7" i="2"/>
  <c r="G7" i="2"/>
  <c r="H7" i="2"/>
  <c r="J7" i="2"/>
  <c r="I8" i="2"/>
  <c r="I9" i="2"/>
</calcChain>
</file>

<file path=xl/sharedStrings.xml><?xml version="1.0" encoding="utf-8"?>
<sst xmlns="http://schemas.openxmlformats.org/spreadsheetml/2006/main" count="41" uniqueCount="27">
  <si>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</si>
  <si>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</si>
  <si>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</si>
  <si>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</si>
  <si>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</si>
  <si>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</si>
  <si>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</si>
  <si>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</si>
  <si>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</si>
  <si>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</si>
  <si>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</si>
  <si>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</si>
  <si>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</si>
  <si>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41-11-26-152-003</t>
  </si>
  <si>
    <t>4948 STURGIS AVE NE</t>
  </si>
  <si>
    <t>WD</t>
  </si>
  <si>
    <t>03-ARM'S LENGTH</t>
  </si>
  <si>
    <t>00037</t>
  </si>
  <si>
    <t>41-11-27-228-004</t>
  </si>
  <si>
    <t>7870 CANNONSBURG RD NE</t>
  </si>
  <si>
    <t>41-11-27-228-016</t>
  </si>
  <si>
    <t>7884 CANNONSBURG RD NE</t>
  </si>
  <si>
    <t>41-11-27-229-002</t>
  </si>
  <si>
    <t>5015 BEAR AVE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</si>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</sst>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9A2F-4813-477A-8060-ECBDEFB306F9}">
  <dimension ref="A1:BL9"/>
  <sheetViews>
    <sheetView tabSelected="1" workbookViewId="0">
      <selection activeCell="H18" sqref="H18"/>
    </sheetView>
  </sheetViews>
  <sheetFormatPr defaultRowHeight="15" x14ac:dyDescent="0.25"/>
  <cols>
    <col min="1" max="1" width="13.140625" style="7" bestFit="1" customWidth="1"/>
    <col min="2" max="2" width="19.7109375" style="7" bestFit="1" customWidth="1"/>
    <col min="3" max="3" width="7.28515625" style="8" bestFit="1" customWidth="1"/>
    <col min="4" max="4" width="7.85546875" style="9" bestFit="1" customWidth="1"/>
    <col min="5" max="5" width="4.5703125" style="7" bestFit="1" customWidth="1"/>
    <col min="6" max="6" width="12.7109375" style="7" bestFit="1" customWidth="1"/>
    <col min="7" max="7" width="7.8554687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13.7109375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13</v>
      </c>
      <c r="B2" s="7" t="s">
        <v>14</v>
      </c>
      <c r="C2" s="8">
        <v>45029</v>
      </c>
      <c r="D2" s="9">
        <v>120000</v>
      </c>
      <c r="E2" s="7" t="s">
        <v>15</v>
      </c>
      <c r="F2" s="7" t="s">
        <v>16</v>
      </c>
      <c r="G2" s="9">
        <v>120000</v>
      </c>
      <c r="H2" s="9">
        <v>52900</v>
      </c>
      <c r="I2" s="10">
        <f>H2/G2*100</f>
        <v>44.083333333333336</v>
      </c>
      <c r="J2" s="9">
        <v>166846</v>
      </c>
      <c r="L2" s="11" t="s">
        <v>17</v>
      </c>
      <c r="AL2" s="1"/>
      <c r="BC2" s="1"/>
      <c r="BE2" s="1"/>
    </row>
    <row r="3" spans="1:64" x14ac:dyDescent="0.25">
      <c r="A3" s="7" t="s">
        <v>18</v>
      </c>
      <c r="B3" s="7" t="s">
        <v>19</v>
      </c>
      <c r="C3" s="8">
        <v>45604</v>
      </c>
      <c r="D3" s="9">
        <v>271900</v>
      </c>
      <c r="E3" s="7" t="s">
        <v>15</v>
      </c>
      <c r="F3" s="7" t="s">
        <v>16</v>
      </c>
      <c r="G3" s="9">
        <v>271900</v>
      </c>
      <c r="H3" s="9">
        <v>72600</v>
      </c>
      <c r="I3" s="10">
        <f>H3/G3*100</f>
        <v>26.700993012136813</v>
      </c>
      <c r="J3" s="9">
        <v>176662</v>
      </c>
      <c r="L3" s="11" t="s">
        <v>17</v>
      </c>
    </row>
    <row r="4" spans="1:64" x14ac:dyDescent="0.25">
      <c r="A4" s="7" t="s">
        <v>18</v>
      </c>
      <c r="B4" s="7" t="s">
        <v>19</v>
      </c>
      <c r="C4" s="8">
        <v>45443</v>
      </c>
      <c r="D4" s="9">
        <v>269250</v>
      </c>
      <c r="E4" s="7" t="s">
        <v>15</v>
      </c>
      <c r="F4" s="7" t="s">
        <v>16</v>
      </c>
      <c r="G4" s="9">
        <v>269250</v>
      </c>
      <c r="H4" s="9">
        <v>72600</v>
      </c>
      <c r="I4" s="10">
        <f>H4/G4*100</f>
        <v>26.963788300835656</v>
      </c>
      <c r="J4" s="9">
        <v>176662</v>
      </c>
      <c r="L4" s="11" t="s">
        <v>17</v>
      </c>
    </row>
    <row r="5" spans="1:64" x14ac:dyDescent="0.25">
      <c r="A5" s="7" t="s">
        <v>20</v>
      </c>
      <c r="B5" s="7" t="s">
        <v>21</v>
      </c>
      <c r="C5" s="8">
        <v>45763</v>
      </c>
      <c r="D5" s="9">
        <v>100000</v>
      </c>
      <c r="E5" s="7" t="s">
        <v>15</v>
      </c>
      <c r="F5" s="7" t="s">
        <v>16</v>
      </c>
      <c r="G5" s="9">
        <v>100000</v>
      </c>
      <c r="H5" s="9">
        <v>32300</v>
      </c>
      <c r="I5" s="10">
        <f>H5/G5*100</f>
        <v>32.300000000000004</v>
      </c>
      <c r="J5" s="9">
        <v>64622</v>
      </c>
      <c r="L5" s="11" t="s">
        <v>17</v>
      </c>
    </row>
    <row r="6" spans="1:64" ht="15.75" thickBot="1" x14ac:dyDescent="0.3">
      <c r="A6" s="7" t="s">
        <v>22</v>
      </c>
      <c r="B6" s="7" t="s">
        <v>23</v>
      </c>
      <c r="C6" s="8">
        <v>45106</v>
      </c>
      <c r="D6" s="9">
        <v>138500</v>
      </c>
      <c r="E6" s="7" t="s">
        <v>15</v>
      </c>
      <c r="F6" s="7" t="s">
        <v>16</v>
      </c>
      <c r="G6" s="9">
        <v>138500</v>
      </c>
      <c r="H6" s="9">
        <v>73500</v>
      </c>
      <c r="I6" s="10">
        <f>H6/G6*100</f>
        <v>53.068592057761734</v>
      </c>
      <c r="J6" s="9">
        <v>193422</v>
      </c>
      <c r="L6" s="11" t="s">
        <v>17</v>
      </c>
    </row>
    <row r="7" spans="1:64" ht="15.75" thickTop="1" x14ac:dyDescent="0.25">
      <c r="A7" s="12"/>
      <c r="B7" s="12"/>
      <c r="C7" s="13" t="s">
        <v>24</v>
      </c>
      <c r="D7" s="14">
        <f>+SUM(D2:D6)</f>
        <v>899650</v>
      </c>
      <c r="E7" s="12"/>
      <c r="F7" s="12"/>
      <c r="G7" s="14">
        <f>+SUM(G2:G6)</f>
        <v>899650</v>
      </c>
      <c r="H7" s="14">
        <f>+SUM(H2:H6)</f>
        <v>303900</v>
      </c>
      <c r="I7" s="15"/>
      <c r="J7" s="14">
        <f>+SUM(J2:J6)</f>
        <v>778214</v>
      </c>
      <c r="K7" s="13"/>
      <c r="L7" s="16"/>
      <c r="M7" s="12"/>
    </row>
    <row r="8" spans="1:64" x14ac:dyDescent="0.25">
      <c r="A8" s="17"/>
      <c r="B8" s="17"/>
      <c r="C8" s="18"/>
      <c r="D8" s="19"/>
      <c r="E8" s="17"/>
      <c r="F8" s="17"/>
      <c r="G8" s="19"/>
      <c r="H8" s="19" t="s">
        <v>25</v>
      </c>
      <c r="I8" s="20">
        <f>H7/G7*100</f>
        <v>33.779803256822099</v>
      </c>
      <c r="J8" s="19"/>
      <c r="K8" s="18"/>
      <c r="L8" s="21"/>
      <c r="M8" s="17"/>
    </row>
    <row r="9" spans="1:64" x14ac:dyDescent="0.25">
      <c r="A9" s="22"/>
      <c r="B9" s="22"/>
      <c r="C9" s="23"/>
      <c r="D9" s="24"/>
      <c r="E9" s="22"/>
      <c r="F9" s="22"/>
      <c r="G9" s="24"/>
      <c r="H9" s="24" t="s">
        <v>26</v>
      </c>
      <c r="I9" s="25">
        <f>STDEV(I2:I6)</f>
        <v>11.581763610399237</v>
      </c>
      <c r="J9" s="24"/>
      <c r="K9" s="23"/>
      <c r="L9" s="26"/>
      <c r="M9" s="22"/>
    </row>
  </sheetData>
  <conditionalFormatting sqref="A2:M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VILLAGE OF CANNONSBURG SALES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1157-BBB4-4D1C-BEA1-DB50A0B21D5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2025-12-16T15:22:23Z</dcterms:created>
  <dcterms:modified xsi:type="dcterms:W3CDTF">2025-12-16T15:23:49Z</dcterms:modified>
</cp:coreProperties>
</file>